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15480" windowHeight="11640" activeTab="2"/>
  </bookViews>
  <sheets>
    <sheet name="Direccion de Casinos" sheetId="8" r:id="rId1"/>
    <sheet name="Direccion Pensiones" sheetId="11" r:id="rId2"/>
    <sheet name="Direccion de Asuntos Juridicos" sheetId="12" r:id="rId3"/>
  </sheets>
  <definedNames>
    <definedName name="_xlnm.Print_Titles" localSheetId="0">'Direccion de Casinos'!$9:$11</definedName>
  </definedNames>
  <calcPr calcId="145621"/>
</workbook>
</file>

<file path=xl/calcChain.xml><?xml version="1.0" encoding="utf-8"?>
<calcChain xmlns="http://schemas.openxmlformats.org/spreadsheetml/2006/main">
  <c r="F15" i="12" l="1"/>
  <c r="H23" i="12" s="1"/>
  <c r="C15" i="12"/>
  <c r="G23" i="12" s="1"/>
  <c r="I15" i="12"/>
  <c r="I23" i="12" s="1"/>
  <c r="J15" i="12" l="1"/>
  <c r="I24" i="12" s="1"/>
  <c r="H15" i="12"/>
  <c r="I22" i="12" s="1"/>
  <c r="G15" i="12"/>
  <c r="H24" i="12" s="1"/>
  <c r="D15" i="12"/>
  <c r="G24" i="12" s="1"/>
  <c r="E15" i="12"/>
  <c r="H22" i="12" s="1"/>
  <c r="B15" i="12"/>
  <c r="G22" i="12" s="1"/>
  <c r="G25" i="11"/>
  <c r="F25" i="11"/>
  <c r="G32" i="11" s="1"/>
  <c r="E25" i="11"/>
  <c r="D25" i="11"/>
  <c r="F32" i="11" s="1"/>
  <c r="C25" i="11"/>
  <c r="B25" i="11"/>
  <c r="E32" i="11" s="1"/>
  <c r="G33" i="11"/>
  <c r="F33" i="11"/>
  <c r="E33" i="11"/>
  <c r="G43" i="8"/>
  <c r="G51" i="8" s="1"/>
  <c r="F43" i="8"/>
  <c r="G50" i="8" s="1"/>
  <c r="E43" i="8"/>
  <c r="F51" i="8" s="1"/>
  <c r="D43" i="8"/>
  <c r="F50" i="8" s="1"/>
  <c r="C43" i="8"/>
  <c r="E51" i="8" s="1"/>
  <c r="B43" i="8"/>
  <c r="E50" i="8" s="1"/>
  <c r="E52" i="8" l="1"/>
  <c r="G25" i="12"/>
  <c r="I25" i="12"/>
  <c r="H25" i="12"/>
  <c r="E34" i="11"/>
  <c r="G34" i="11"/>
  <c r="F34" i="11"/>
  <c r="F52" i="8"/>
  <c r="G52" i="8"/>
</calcChain>
</file>

<file path=xl/sharedStrings.xml><?xml version="1.0" encoding="utf-8"?>
<sst xmlns="http://schemas.openxmlformats.org/spreadsheetml/2006/main" count="118" uniqueCount="76">
  <si>
    <t>Expedición Licencia de operación Casinos Físicos</t>
  </si>
  <si>
    <t>Traspaso de Licencia de operación Casinos Físicos</t>
  </si>
  <si>
    <t>Expedición de Licencia para Sala de Juegos de MT</t>
  </si>
  <si>
    <t>Registro de Administración Responsable</t>
  </si>
  <si>
    <t>Registro del Traspaso de Acciones de una Administración Responsable de Casino Físico/Online</t>
  </si>
  <si>
    <t>Expedición de Licencia de Homologación para comercialización de máquinas tragamonedas y de Bingos electrónicos</t>
  </si>
  <si>
    <t>Traspaso de Licencia de Homologación de MT, Máquinas de Bingos electrónicos/ Modificación del 50% ó más de la Nómina de Accionistas del licenciatario</t>
  </si>
  <si>
    <t>Expedición de Licencia Parque de MT</t>
  </si>
  <si>
    <t>Modificación de Licencia de Parque de MT</t>
  </si>
  <si>
    <t>Modificación de Mesas autorizadas en Licencia Casinos Físicos</t>
  </si>
  <si>
    <t>Registro Cambio de Nombre de Hoteles / Casinos Licenciatarios</t>
  </si>
  <si>
    <t>Fianza para Casinos Físicos</t>
  </si>
  <si>
    <t>Tarifa Cambio de Horario Casinos</t>
  </si>
  <si>
    <t>Autorización Exoneración de Importación/Reexportación de MT con partes, piezas y accesorios</t>
  </si>
  <si>
    <t>Exoneración de Partes, Piezas, Accesorios de MT</t>
  </si>
  <si>
    <t>Traslado  de MT desde Casino/Sala de Juegos de máquinas tragamonedas a Casino o Sala de Juegos de MT</t>
  </si>
  <si>
    <t>Traslado de MT desde Banca de Apuestas Deportivas a Banca de Apuestas Deportivas</t>
  </si>
  <si>
    <t>Traslado de MT desde Casinos/Salas de Juegos de máquinas tragamonedas a Bancas</t>
  </si>
  <si>
    <t>Desguace de MT</t>
  </si>
  <si>
    <t>Registro de Cambio de Nombre/Propietario/Dirección de Banca de Apuestas Deportivas /Lotería</t>
  </si>
  <si>
    <t>Expedición de Permiso de Operación Bancas de Lotería</t>
  </si>
  <si>
    <t>Expedición Permiso Bingos Tradicionales/Renovación del Contrato</t>
  </si>
  <si>
    <t>Expedición Permiso Bingos electrónicos/Renovación del Contrato</t>
  </si>
  <si>
    <t>Registro de Cambio de Propietario/Nombre/Dirección  de Bingos</t>
  </si>
  <si>
    <t>Expedición de Certificaciones Casinos/Otros</t>
  </si>
  <si>
    <t>Expedición de Certificaciones Bancas de Lotería relativas a validación de dirección de Banca</t>
  </si>
  <si>
    <t>Autorización Cese/Cierre/Reapertura de Establecimientos: Bancas de Apuestas Deportivas, Lotería y Bingos  (tradicionales/ electrónicos)</t>
  </si>
  <si>
    <t>Autorización Celebración Torneos de Póker</t>
  </si>
  <si>
    <t>Autorización Celebración Ferias/Exposiciones de máquinas (tragamonedas/bingos electrónicos)</t>
  </si>
  <si>
    <t>Expedición Licencia Casinos por la Internet (Online)</t>
  </si>
  <si>
    <t>Fianza Casinos por la Internet (Online)</t>
  </si>
  <si>
    <t xml:space="preserve">Solicitud de pension por antigüedad </t>
  </si>
  <si>
    <t>Solicitud de pension por discapacidad</t>
  </si>
  <si>
    <t>Solicitud de inclusión a nómina de pensionado</t>
  </si>
  <si>
    <t>Solicitud de inclusión a nómina de afiliados  inactivos del IDSS</t>
  </si>
  <si>
    <t xml:space="preserve">Solicitud de pension por sobrevivencia beneficiarios  de pensionado fallecido </t>
  </si>
  <si>
    <t>Solicitud decertificaciones</t>
  </si>
  <si>
    <t xml:space="preserve">Solicitud de suspension de pension </t>
  </si>
  <si>
    <t xml:space="preserve">Solicitud de reactivacion de pension </t>
  </si>
  <si>
    <t>Solicitud de reinclusión de pension en nomina</t>
  </si>
  <si>
    <t>Solicitud de aplicación y de suspension del dos por ciento (2%) ley 379-81</t>
  </si>
  <si>
    <t xml:space="preserve">Solicitud de pago de reembolso de cheques reintegrados </t>
  </si>
  <si>
    <t>Notificacion de fallecimiento del pensionado</t>
  </si>
  <si>
    <t xml:space="preserve">ENERO </t>
  </si>
  <si>
    <t xml:space="preserve">FEBRERO </t>
  </si>
  <si>
    <t>MARZO</t>
  </si>
  <si>
    <t xml:space="preserve">SERVICIOS </t>
  </si>
  <si>
    <t xml:space="preserve">Enero </t>
  </si>
  <si>
    <t>Febrero</t>
  </si>
  <si>
    <t>Marzo</t>
  </si>
  <si>
    <t>Dirección de Casinos y Juegos de Azar</t>
  </si>
  <si>
    <t>Total</t>
  </si>
  <si>
    <t>% de respuesta</t>
  </si>
  <si>
    <t>solicitadas</t>
  </si>
  <si>
    <t>TRIMESTRE ENERO-MARZO</t>
  </si>
  <si>
    <t>Ministerio de Hacienda</t>
  </si>
  <si>
    <t>"Año del Bicentenario del Natalicio de Juan Pablo Duarte"</t>
  </si>
  <si>
    <t>SOLICITUDES</t>
  </si>
  <si>
    <t>SOLICITUDES ATENDIDAS VS SOLICITUDES SOLICITADAS</t>
  </si>
  <si>
    <t xml:space="preserve"> Enero-Marzo 2013</t>
  </si>
  <si>
    <t>Dirección de General de Jubilaciones y Pensiones</t>
  </si>
  <si>
    <t>Solicitadas</t>
  </si>
  <si>
    <t>Entregadas</t>
  </si>
  <si>
    <t>entregadas</t>
  </si>
  <si>
    <t xml:space="preserve">RENOVACION DE POLIZA PARA OPERAR COMO AGENTE ADUANAL, CORIER Y CONSIGNATARIO DE BUQUE. </t>
  </si>
  <si>
    <t>EXEQUATUR</t>
  </si>
  <si>
    <t xml:space="preserve">Trabajados </t>
  </si>
  <si>
    <t>Trabajados</t>
  </si>
  <si>
    <t>Solictadas</t>
  </si>
  <si>
    <t>Enero</t>
  </si>
  <si>
    <t>NOTAS:</t>
  </si>
  <si>
    <t>*Las renovaciones de polizas de seguro procesadas y entregadas en un mes determinado, no corresponde, necesariamente, a las solicitadas en dicho mes. Dependera de que los Agentes de Aduanas cumplan con los requisitos para dichas renovaciones.</t>
  </si>
  <si>
    <t>**Los datos utilizados para las solicitudes de exequatur entregadas corresponden a los decretos de exequatur del presente año. Además, es importante destacar que las solicitudes de exequatur procesadas se encuentran listas para entrega, sin embargo, no han sido retirdas por los usuarios. Al igual que en las renovaciones de polizas de seguro, los exequatur procesados y entregados en un mes, no corresponden con los solicitados en dicho mes, ya que las solicitudes de exequatur pasan por un proceso de varios meses donde intervienen varias instituciones.</t>
  </si>
  <si>
    <t xml:space="preserve">Dirección Jurídica </t>
  </si>
  <si>
    <t xml:space="preserve"> Enero-Marzo 2017</t>
  </si>
  <si>
    <t>"Año del Desarrollo Agroforestal"</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</si>
</sst>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1"/>
      <color theme="1"/>
      <name val="Palatino Linotype"/>
      <family val="1"/>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0"/>
      <name val="Calibri"/>
      <family val="2"/>
      <scheme val="minor"/>
    </font>
    <font>
      <sz val="8"/>
      <color theme="1"/>
      <name val="Palatino Linotype"/>
      <family val="1"/>
    </font>
    <font>
      <b/>
      <sz val="8"/>
      <color theme="1"/>
      <name val="Palatino Linotype"/>
      <family val="1"/>
    </font>
    <font>
      <b/>
      <sz val="20"/>
      <color theme="1"/>
      <name val="Adobe Caslon Pro"/>
      <family val="1"/>
    </font>
    <font>
      <b/>
      <i/>
      <sz val="16"/>
      <color theme="1"/>
      <name val="Adobe Caslon Pro"/>
      <family val="1"/>
    </font>
    <font>
      <b/>
      <sz val="16"/>
      <color theme="1"/>
      <name val="Adobe Caslon Pro"/>
      <family val="1"/>
    </font>
    <font>
      <b/>
      <sz val="13"/>
      <color theme="1"/>
      <name val="Adobe Caslon Pro"/>
      <family val="1"/>
    </font>
    <font>
      <sz val="10"/>
      <color theme="1"/>
      <name val="Palatino Linotype"/>
      <family val="1"/>
    </font>
    <font>
      <b/>
      <sz val="10"/>
      <color theme="1"/>
      <name val="Palatino Linotype"/>
      <family val="1"/>
    </font>
    <font>
      <sz val="11"/>
      <name val="Palatino Linotype"/>
      <family val="1"/>
    </font>
  </fonts>
  <fills count="6">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bottom style="thin">
        <color theme="0" tint="-0.499984740745262"/>
      </bottom>
      <diagonal/>
    </border>
    <border>
      <left style="medium">
        <color indexed="64"/>
      </left>
      <right/>
      <top style="thin">
        <color theme="0" tint="-0.499984740745262"/>
      </top>
      <bottom/>
      <diagonal/>
    </border>
    <border>
      <left/>
      <right style="medium">
        <color indexed="64"/>
      </right>
      <top/>
      <bottom style="medium">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2">
    <xf numFmtId="0" fontId="0" fillId="0" borderId="0"/>
    <xf numFmtId="9" fontId="2" fillId="0" borderId="0" applyFont="0" applyFill="0" applyBorder="0" applyAlignment="0" applyProtection="0"/>
  </cellStyleXfs>
  <cellXfs count="85">
    <xf numFmtId="0" fontId="0" fillId="0" borderId="0" xfId="0"/>
    <xf numFmtId="0" fontId="0" fillId="0" borderId="1" xfId="0" applyBorder="1" applyAlignment="1">
      <alignment horizontal="center" vertical="center"/>
    </xf>
    <xf numFmtId="0" fontId="3" fillId="0" borderId="0" xfId="0" applyFont="1"/>
    <xf numFmtId="0" fontId="1" fillId="0" borderId="0" xfId="0" applyFont="1" applyFill="1" applyBorder="1" applyAlignment="1">
      <alignment horizontal="center" vertical="center"/>
    </xf>
    <xf numFmtId="9" fontId="0" fillId="0" borderId="1" xfId="1" applyFont="1" applyBorder="1" applyAlignment="1">
      <alignment horizontal="center" vertical="center"/>
    </xf>
    <xf numFmtId="0" fontId="0" fillId="0" borderId="0" xfId="0" applyBorder="1" applyAlignment="1">
      <alignment horizontal="center" vertical="center"/>
    </xf>
    <xf numFmtId="0" fontId="1" fillId="0" borderId="1" xfId="0" applyFont="1" applyFill="1" applyBorder="1" applyAlignment="1">
      <alignment horizontal="center" vertical="center"/>
    </xf>
    <xf numFmtId="0" fontId="0" fillId="0" borderId="0" xfId="0" applyBorder="1"/>
    <xf numFmtId="0" fontId="3"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left"/>
    </xf>
    <xf numFmtId="0" fontId="5" fillId="0" borderId="0" xfId="0" applyFont="1" applyFill="1"/>
    <xf numFmtId="0" fontId="5" fillId="5" borderId="1" xfId="0" applyFont="1" applyFill="1" applyBorder="1" applyAlignment="1">
      <alignment horizont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xf>
    <xf numFmtId="0" fontId="0" fillId="0" borderId="0" xfId="0" applyFill="1" applyBorder="1" applyAlignment="1">
      <alignment horizontal="center" vertical="center" wrapText="1"/>
    </xf>
    <xf numFmtId="9" fontId="0" fillId="0" borderId="0" xfId="1" applyFont="1" applyFill="1" applyBorder="1" applyAlignment="1">
      <alignment horizontal="center" vertical="center"/>
    </xf>
    <xf numFmtId="0" fontId="7" fillId="2" borderId="6" xfId="0" applyFont="1" applyFill="1" applyBorder="1" applyAlignment="1">
      <alignment horizontal="center"/>
    </xf>
    <xf numFmtId="0" fontId="7" fillId="2" borderId="11" xfId="0" applyFont="1" applyFill="1" applyBorder="1" applyAlignment="1">
      <alignment horizont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3" fillId="0" borderId="0" xfId="0" applyFont="1" applyFill="1" applyAlignment="1"/>
    <xf numFmtId="0" fontId="7" fillId="2" borderId="2" xfId="0" applyFont="1" applyFill="1" applyBorder="1" applyAlignment="1">
      <alignment horizontal="center"/>
    </xf>
    <xf numFmtId="0" fontId="8" fillId="0" borderId="11" xfId="0" applyFont="1" applyFill="1" applyBorder="1" applyAlignment="1">
      <alignment horizontal="center" vertical="center"/>
    </xf>
    <xf numFmtId="0" fontId="8" fillId="4" borderId="11" xfId="0" applyFont="1" applyFill="1" applyBorder="1" applyAlignment="1">
      <alignment horizontal="center" vertical="center"/>
    </xf>
    <xf numFmtId="0" fontId="13" fillId="0" borderId="15" xfId="0" applyFont="1" applyFill="1" applyBorder="1" applyAlignment="1">
      <alignment vertical="top" wrapText="1"/>
    </xf>
    <xf numFmtId="0" fontId="13" fillId="0" borderId="16" xfId="0" applyFont="1" applyFill="1" applyBorder="1" applyAlignment="1">
      <alignment vertical="top" wrapText="1"/>
    </xf>
    <xf numFmtId="0" fontId="13" fillId="0" borderId="17" xfId="0" applyFont="1" applyFill="1" applyBorder="1" applyAlignment="1">
      <alignment vertical="top" wrapText="1"/>
    </xf>
    <xf numFmtId="0" fontId="13" fillId="0" borderId="0" xfId="0" applyFont="1" applyFill="1" applyBorder="1" applyAlignment="1">
      <alignment vertical="top" wrapText="1"/>
    </xf>
    <xf numFmtId="0" fontId="13" fillId="4" borderId="16" xfId="0" applyFont="1" applyFill="1" applyBorder="1" applyAlignment="1">
      <alignment vertical="top" wrapText="1"/>
    </xf>
    <xf numFmtId="0" fontId="13" fillId="0" borderId="10" xfId="0" applyFont="1" applyFill="1" applyBorder="1" applyAlignment="1">
      <alignment vertical="top" wrapText="1"/>
    </xf>
    <xf numFmtId="0" fontId="6" fillId="3" borderId="3" xfId="0" applyFont="1" applyFill="1" applyBorder="1" applyAlignment="1">
      <alignment horizontal="center"/>
    </xf>
    <xf numFmtId="0" fontId="12" fillId="0" borderId="12" xfId="0" applyFont="1" applyFill="1" applyBorder="1" applyAlignment="1">
      <alignment horizontal="center"/>
    </xf>
    <xf numFmtId="0" fontId="1" fillId="0" borderId="0" xfId="0" applyFont="1" applyBorder="1" applyAlignment="1">
      <alignment horizontal="center" vertical="center"/>
    </xf>
    <xf numFmtId="0" fontId="15" fillId="5" borderId="1" xfId="0" applyFont="1" applyFill="1" applyBorder="1" applyAlignment="1">
      <alignment horizontal="center"/>
    </xf>
    <xf numFmtId="0" fontId="1" fillId="5" borderId="1" xfId="0" applyFont="1" applyFill="1" applyBorder="1" applyAlignment="1">
      <alignment horizontal="center" vertical="center"/>
    </xf>
    <xf numFmtId="0" fontId="1" fillId="0" borderId="1" xfId="0" applyFont="1" applyBorder="1" applyAlignment="1">
      <alignment horizontal="center" vertical="center"/>
    </xf>
    <xf numFmtId="0" fontId="1" fillId="5" borderId="1" xfId="0" applyFont="1" applyFill="1" applyBorder="1" applyAlignment="1">
      <alignment horizontal="center" vertical="center" wrapText="1"/>
    </xf>
    <xf numFmtId="9" fontId="1" fillId="0" borderId="1" xfId="1" applyFont="1" applyBorder="1" applyAlignment="1">
      <alignment horizontal="center" vertical="center"/>
    </xf>
    <xf numFmtId="0" fontId="12" fillId="0" borderId="0" xfId="0" applyFont="1" applyFill="1" applyBorder="1" applyAlignment="1">
      <alignment horizontal="center"/>
    </xf>
    <xf numFmtId="0" fontId="13" fillId="0" borderId="18" xfId="0" applyFont="1" applyFill="1" applyBorder="1" applyAlignment="1">
      <alignment vertical="top" wrapText="1"/>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14" fillId="0" borderId="8" xfId="0" applyFont="1" applyFill="1" applyBorder="1" applyAlignment="1">
      <alignment horizontal="center" vertical="top" wrapText="1"/>
    </xf>
    <xf numFmtId="0" fontId="6" fillId="4" borderId="19" xfId="0" applyFont="1" applyFill="1" applyBorder="1" applyAlignment="1">
      <alignment horizontal="center"/>
    </xf>
    <xf numFmtId="0" fontId="13" fillId="0" borderId="1" xfId="0" applyFont="1" applyFill="1" applyBorder="1" applyAlignment="1">
      <alignment vertical="top" wrapText="1"/>
    </xf>
    <xf numFmtId="0" fontId="7" fillId="0" borderId="1" xfId="0" applyFont="1" applyFill="1" applyBorder="1" applyAlignment="1">
      <alignment horizontal="center" vertical="center"/>
    </xf>
    <xf numFmtId="0" fontId="14" fillId="0" borderId="1" xfId="0" applyFont="1" applyFill="1" applyBorder="1" applyAlignment="1">
      <alignment horizontal="center" vertical="top" wrapText="1"/>
    </xf>
    <xf numFmtId="0" fontId="8"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3" fillId="0" borderId="0" xfId="0" applyFont="1" applyBorder="1" applyAlignment="1">
      <alignment horizontal="center"/>
    </xf>
    <xf numFmtId="0" fontId="12" fillId="0" borderId="0" xfId="0" applyFont="1" applyFill="1" applyBorder="1" applyAlignment="1">
      <alignment horizontal="center"/>
    </xf>
    <xf numFmtId="0" fontId="0" fillId="0" borderId="20" xfId="0" applyFont="1" applyBorder="1"/>
    <xf numFmtId="0" fontId="0" fillId="0" borderId="21" xfId="0" applyFont="1" applyBorder="1"/>
    <xf numFmtId="0" fontId="0" fillId="0" borderId="22" xfId="0" applyFont="1" applyBorder="1"/>
    <xf numFmtId="0" fontId="9"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12" fillId="0" borderId="0" xfId="0" applyFont="1" applyFill="1" applyBorder="1" applyAlignment="1">
      <alignment horizontal="center"/>
    </xf>
    <xf numFmtId="0" fontId="6" fillId="3" borderId="14" xfId="0" applyFont="1" applyFill="1" applyBorder="1" applyAlignment="1">
      <alignment horizontal="center"/>
    </xf>
    <xf numFmtId="0" fontId="0" fillId="0" borderId="9" xfId="0" applyBorder="1"/>
    <xf numFmtId="0" fontId="0" fillId="0" borderId="5" xfId="0" applyBorder="1"/>
    <xf numFmtId="0" fontId="0" fillId="0" borderId="0" xfId="0" applyAlignment="1">
      <alignment horizontal="center"/>
    </xf>
    <xf numFmtId="0" fontId="3" fillId="0" borderId="0" xfId="0" applyFont="1" applyBorder="1" applyAlignment="1">
      <alignment horizontal="center"/>
    </xf>
    <xf numFmtId="0" fontId="4" fillId="0" borderId="0"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5" xfId="0" applyFont="1" applyFill="1" applyBorder="1" applyAlignment="1">
      <alignment horizontal="center"/>
    </xf>
    <xf numFmtId="0" fontId="0" fillId="0" borderId="25" xfId="0"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3" fillId="0" borderId="0" xfId="0" applyFont="1" applyAlignment="1">
      <alignment horizontal="center"/>
    </xf>
    <xf numFmtId="0" fontId="6" fillId="4" borderId="0" xfId="0" applyFont="1" applyFill="1" applyBorder="1" applyAlignment="1">
      <alignment horizontal="center"/>
    </xf>
    <xf numFmtId="0" fontId="0" fillId="4" borderId="0" xfId="0" applyFill="1" applyBorder="1"/>
    <xf numFmtId="0" fontId="6" fillId="3" borderId="13" xfId="0" applyFont="1" applyFill="1" applyBorder="1" applyAlignment="1">
      <alignment horizontal="center"/>
    </xf>
    <xf numFmtId="0" fontId="6" fillId="3" borderId="9"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0070C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286E-2"/>
          <c:y val="5.5861734264349122E-2"/>
          <c:w val="0.70176290463692037"/>
          <c:h val="0.81809221017184175"/>
        </c:manualLayout>
      </c:layout>
      <c:barChart>
        <c:barDir val="col"/>
        <c:grouping val="clustered"/>
        <c:varyColors val="0"/>
        <c:ser>
          <c:idx val="0"/>
          <c:order val="0"/>
          <c:tx>
            <c:strRef>
              <c:f>'Direccion de Casinos'!$D$50</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de Casinos'!$E$49:$G$49</c:f>
              <c:strCache>
                <c:ptCount val="3"/>
                <c:pt idx="0">
                  <c:v>Enero </c:v>
                </c:pt>
                <c:pt idx="1">
                  <c:v>Febrero</c:v>
                </c:pt>
                <c:pt idx="2">
                  <c:v>Marzo</c:v>
                </c:pt>
              </c:strCache>
            </c:strRef>
          </c:cat>
          <c:val>
            <c:numRef>
              <c:f>'Direccion de Casinos'!$E$50:$G$50</c:f>
              <c:numCache>
                <c:formatCode>General</c:formatCode>
                <c:ptCount val="3"/>
                <c:pt idx="0">
                  <c:v>407</c:v>
                </c:pt>
                <c:pt idx="1">
                  <c:v>504</c:v>
                </c:pt>
                <c:pt idx="2">
                  <c:v>385</c:v>
                </c:pt>
              </c:numCache>
            </c:numRef>
          </c:val>
        </c:ser>
        <c:ser>
          <c:idx val="1"/>
          <c:order val="1"/>
          <c:tx>
            <c:strRef>
              <c:f>'Direccion de Casinos'!$D$51</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de Casinos'!$E$49:$G$49</c:f>
              <c:strCache>
                <c:ptCount val="3"/>
                <c:pt idx="0">
                  <c:v>Enero </c:v>
                </c:pt>
                <c:pt idx="1">
                  <c:v>Febrero</c:v>
                </c:pt>
                <c:pt idx="2">
                  <c:v>Marzo</c:v>
                </c:pt>
              </c:strCache>
            </c:strRef>
          </c:cat>
          <c:val>
            <c:numRef>
              <c:f>'Direccion de Casinos'!$E$51:$G$51</c:f>
              <c:numCache>
                <c:formatCode>General</c:formatCode>
                <c:ptCount val="3"/>
                <c:pt idx="0">
                  <c:v>146</c:v>
                </c:pt>
                <c:pt idx="1">
                  <c:v>266</c:v>
                </c:pt>
                <c:pt idx="2">
                  <c:v>273</c:v>
                </c:pt>
              </c:numCache>
            </c:numRef>
          </c:val>
        </c:ser>
        <c:dLbls>
          <c:showLegendKey val="0"/>
          <c:showVal val="0"/>
          <c:showCatName val="0"/>
          <c:showSerName val="0"/>
          <c:showPercent val="0"/>
          <c:showBubbleSize val="0"/>
        </c:dLbls>
        <c:gapWidth val="150"/>
        <c:axId val="46520960"/>
        <c:axId val="47481216"/>
      </c:barChart>
      <c:catAx>
        <c:axId val="46520960"/>
        <c:scaling>
          <c:orientation val="minMax"/>
        </c:scaling>
        <c:delete val="0"/>
        <c:axPos val="b"/>
        <c:majorTickMark val="out"/>
        <c:minorTickMark val="none"/>
        <c:tickLblPos val="nextTo"/>
        <c:txPr>
          <a:bodyPr/>
          <a:lstStyle/>
          <a:p>
            <a:pPr>
              <a:defRPr lang="es-ES"/>
            </a:pPr>
            <a:endParaRPr lang="es-DO"/>
          </a:p>
        </c:txPr>
        <c:crossAx val="47481216"/>
        <c:crosses val="autoZero"/>
        <c:auto val="1"/>
        <c:lblAlgn val="ctr"/>
        <c:lblOffset val="100"/>
        <c:noMultiLvlLbl val="0"/>
      </c:catAx>
      <c:valAx>
        <c:axId val="47481216"/>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46520960"/>
        <c:crosses val="autoZero"/>
        <c:crossBetween val="between"/>
      </c:valAx>
    </c:plotArea>
    <c:legend>
      <c:legendPos val="r"/>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341E-2"/>
          <c:y val="5.5861734264349122E-2"/>
          <c:w val="0.70176290463692037"/>
          <c:h val="0.81809221017184175"/>
        </c:manualLayout>
      </c:layout>
      <c:barChart>
        <c:barDir val="col"/>
        <c:grouping val="clustered"/>
        <c:varyColors val="0"/>
        <c:ser>
          <c:idx val="0"/>
          <c:order val="0"/>
          <c:tx>
            <c:strRef>
              <c:f>'Direccion Pensiones'!$D$32</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Pensiones'!$E$31:$G$31</c:f>
              <c:strCache>
                <c:ptCount val="3"/>
                <c:pt idx="0">
                  <c:v>Enero </c:v>
                </c:pt>
                <c:pt idx="1">
                  <c:v>Febrero</c:v>
                </c:pt>
                <c:pt idx="2">
                  <c:v>Marzo</c:v>
                </c:pt>
              </c:strCache>
            </c:strRef>
          </c:cat>
          <c:val>
            <c:numRef>
              <c:f>'Direccion Pensiones'!$E$32:$G$32</c:f>
              <c:numCache>
                <c:formatCode>General</c:formatCode>
                <c:ptCount val="3"/>
                <c:pt idx="0">
                  <c:v>177</c:v>
                </c:pt>
                <c:pt idx="1">
                  <c:v>177</c:v>
                </c:pt>
                <c:pt idx="2">
                  <c:v>109</c:v>
                </c:pt>
              </c:numCache>
            </c:numRef>
          </c:val>
        </c:ser>
        <c:ser>
          <c:idx val="1"/>
          <c:order val="1"/>
          <c:tx>
            <c:strRef>
              <c:f>'Direccion Pensiones'!$D$33</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Pensiones'!$E$31:$G$31</c:f>
              <c:strCache>
                <c:ptCount val="3"/>
                <c:pt idx="0">
                  <c:v>Enero </c:v>
                </c:pt>
                <c:pt idx="1">
                  <c:v>Febrero</c:v>
                </c:pt>
                <c:pt idx="2">
                  <c:v>Marzo</c:v>
                </c:pt>
              </c:strCache>
            </c:strRef>
          </c:cat>
          <c:val>
            <c:numRef>
              <c:f>'Direccion Pensiones'!$E$33:$G$33</c:f>
              <c:numCache>
                <c:formatCode>General</c:formatCode>
                <c:ptCount val="3"/>
                <c:pt idx="0">
                  <c:v>61</c:v>
                </c:pt>
                <c:pt idx="1">
                  <c:v>105</c:v>
                </c:pt>
                <c:pt idx="2">
                  <c:v>74</c:v>
                </c:pt>
              </c:numCache>
            </c:numRef>
          </c:val>
        </c:ser>
        <c:dLbls>
          <c:showLegendKey val="0"/>
          <c:showVal val="0"/>
          <c:showCatName val="0"/>
          <c:showSerName val="0"/>
          <c:showPercent val="0"/>
          <c:showBubbleSize val="0"/>
        </c:dLbls>
        <c:gapWidth val="150"/>
        <c:axId val="47552768"/>
        <c:axId val="47558656"/>
      </c:barChart>
      <c:catAx>
        <c:axId val="47552768"/>
        <c:scaling>
          <c:orientation val="minMax"/>
        </c:scaling>
        <c:delete val="0"/>
        <c:axPos val="b"/>
        <c:majorTickMark val="out"/>
        <c:minorTickMark val="none"/>
        <c:tickLblPos val="nextTo"/>
        <c:txPr>
          <a:bodyPr/>
          <a:lstStyle/>
          <a:p>
            <a:pPr>
              <a:defRPr lang="es-ES"/>
            </a:pPr>
            <a:endParaRPr lang="es-DO"/>
          </a:p>
        </c:txPr>
        <c:crossAx val="47558656"/>
        <c:crosses val="autoZero"/>
        <c:auto val="1"/>
        <c:lblAlgn val="ctr"/>
        <c:lblOffset val="100"/>
        <c:noMultiLvlLbl val="0"/>
      </c:catAx>
      <c:valAx>
        <c:axId val="47558656"/>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47552768"/>
        <c:crosses val="autoZero"/>
        <c:crossBetween val="between"/>
      </c:valAx>
    </c:plotArea>
    <c:legend>
      <c:legendPos val="r"/>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3" l="0.70000000000000062" r="0.70000000000000062" t="0.75000000000000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D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60629921260341E-2"/>
          <c:y val="5.5861734264349122E-2"/>
          <c:w val="0.70176290463692037"/>
          <c:h val="0.81809221017184175"/>
        </c:manualLayout>
      </c:layout>
      <c:barChart>
        <c:barDir val="col"/>
        <c:grouping val="clustered"/>
        <c:varyColors val="0"/>
        <c:ser>
          <c:idx val="0"/>
          <c:order val="0"/>
          <c:tx>
            <c:strRef>
              <c:f>'Direccion de Asuntos Juridicos'!$E$22</c:f>
              <c:strCache>
                <c:ptCount val="1"/>
                <c:pt idx="0">
                  <c:v>solicitadas</c:v>
                </c:pt>
              </c:strCache>
            </c:strRef>
          </c:tx>
          <c:spPr>
            <a:solidFill>
              <a:prstClr val="white">
                <a:lumMod val="65000"/>
              </a:prst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de Asuntos Juridicos'!$G$21:$I$21</c:f>
              <c:strCache>
                <c:ptCount val="3"/>
                <c:pt idx="0">
                  <c:v>Enero </c:v>
                </c:pt>
                <c:pt idx="1">
                  <c:v>Febrero</c:v>
                </c:pt>
                <c:pt idx="2">
                  <c:v>Marzo</c:v>
                </c:pt>
              </c:strCache>
            </c:strRef>
          </c:cat>
          <c:val>
            <c:numRef>
              <c:f>'Direccion de Asuntos Juridicos'!$G$22:$I$22</c:f>
              <c:numCache>
                <c:formatCode>General</c:formatCode>
                <c:ptCount val="3"/>
                <c:pt idx="0">
                  <c:v>212</c:v>
                </c:pt>
                <c:pt idx="1">
                  <c:v>246</c:v>
                </c:pt>
                <c:pt idx="2">
                  <c:v>260</c:v>
                </c:pt>
              </c:numCache>
            </c:numRef>
          </c:val>
        </c:ser>
        <c:ser>
          <c:idx val="1"/>
          <c:order val="1"/>
          <c:tx>
            <c:strRef>
              <c:f>'Direccion de Asuntos Juridicos'!$E$24</c:f>
              <c:strCache>
                <c:ptCount val="1"/>
                <c:pt idx="0">
                  <c:v>entregadas</c:v>
                </c:pt>
              </c:strCache>
            </c:strRef>
          </c:tx>
          <c:spPr>
            <a:solidFill>
              <a:schemeClr val="accent1">
                <a:lumMod val="50000"/>
              </a:schemeClr>
            </a:solidFill>
          </c:spPr>
          <c:invertIfNegative val="0"/>
          <c:dLbls>
            <c:txPr>
              <a:bodyPr/>
              <a:lstStyle/>
              <a:p>
                <a:pPr>
                  <a:defRPr lang="es-ES"/>
                </a:pPr>
                <a:endParaRPr lang="es-DO"/>
              </a:p>
            </c:txPr>
            <c:showLegendKey val="0"/>
            <c:showVal val="1"/>
            <c:showCatName val="0"/>
            <c:showSerName val="0"/>
            <c:showPercent val="0"/>
            <c:showBubbleSize val="0"/>
            <c:showLeaderLines val="0"/>
          </c:dLbls>
          <c:cat>
            <c:strRef>
              <c:f>'Direccion de Asuntos Juridicos'!$G$21:$I$21</c:f>
              <c:strCache>
                <c:ptCount val="3"/>
                <c:pt idx="0">
                  <c:v>Enero </c:v>
                </c:pt>
                <c:pt idx="1">
                  <c:v>Febrero</c:v>
                </c:pt>
                <c:pt idx="2">
                  <c:v>Marzo</c:v>
                </c:pt>
              </c:strCache>
            </c:strRef>
          </c:cat>
          <c:val>
            <c:numRef>
              <c:f>'Direccion de Asuntos Juridicos'!$G$24:$I$24</c:f>
              <c:numCache>
                <c:formatCode>General</c:formatCode>
                <c:ptCount val="3"/>
                <c:pt idx="0">
                  <c:v>98</c:v>
                </c:pt>
                <c:pt idx="1">
                  <c:v>188</c:v>
                </c:pt>
                <c:pt idx="2">
                  <c:v>336</c:v>
                </c:pt>
              </c:numCache>
            </c:numRef>
          </c:val>
        </c:ser>
        <c:ser>
          <c:idx val="2"/>
          <c:order val="2"/>
          <c:tx>
            <c:strRef>
              <c:f>'Direccion de Asuntos Juridicos'!$E$23</c:f>
              <c:strCache>
                <c:ptCount val="1"/>
                <c:pt idx="0">
                  <c:v>Trabajados</c:v>
                </c:pt>
              </c:strCache>
            </c:strRef>
          </c:tx>
          <c:invertIfNegative val="0"/>
          <c:cat>
            <c:strRef>
              <c:f>'Direccion de Asuntos Juridicos'!$G$21:$I$21</c:f>
              <c:strCache>
                <c:ptCount val="3"/>
                <c:pt idx="0">
                  <c:v>Enero </c:v>
                </c:pt>
                <c:pt idx="1">
                  <c:v>Febrero</c:v>
                </c:pt>
                <c:pt idx="2">
                  <c:v>Marzo</c:v>
                </c:pt>
              </c:strCache>
            </c:strRef>
          </c:cat>
          <c:val>
            <c:numRef>
              <c:f>'Direccion de Asuntos Juridicos'!$G$23:$I$23</c:f>
              <c:numCache>
                <c:formatCode>General</c:formatCode>
                <c:ptCount val="3"/>
                <c:pt idx="0">
                  <c:v>163</c:v>
                </c:pt>
                <c:pt idx="1">
                  <c:v>187</c:v>
                </c:pt>
                <c:pt idx="2">
                  <c:v>195</c:v>
                </c:pt>
              </c:numCache>
            </c:numRef>
          </c:val>
        </c:ser>
        <c:dLbls>
          <c:showLegendKey val="0"/>
          <c:showVal val="0"/>
          <c:showCatName val="0"/>
          <c:showSerName val="0"/>
          <c:showPercent val="0"/>
          <c:showBubbleSize val="0"/>
        </c:dLbls>
        <c:gapWidth val="150"/>
        <c:axId val="47782144"/>
        <c:axId val="47792128"/>
      </c:barChart>
      <c:catAx>
        <c:axId val="47782144"/>
        <c:scaling>
          <c:orientation val="minMax"/>
        </c:scaling>
        <c:delete val="0"/>
        <c:axPos val="b"/>
        <c:numFmt formatCode="General" sourceLinked="1"/>
        <c:majorTickMark val="out"/>
        <c:minorTickMark val="none"/>
        <c:tickLblPos val="nextTo"/>
        <c:txPr>
          <a:bodyPr/>
          <a:lstStyle/>
          <a:p>
            <a:pPr>
              <a:defRPr lang="es-ES"/>
            </a:pPr>
            <a:endParaRPr lang="es-DO"/>
          </a:p>
        </c:txPr>
        <c:crossAx val="47792128"/>
        <c:crosses val="autoZero"/>
        <c:auto val="1"/>
        <c:lblAlgn val="ctr"/>
        <c:lblOffset val="100"/>
        <c:noMultiLvlLbl val="0"/>
      </c:catAx>
      <c:valAx>
        <c:axId val="47792128"/>
        <c:scaling>
          <c:orientation val="minMax"/>
        </c:scaling>
        <c:delete val="0"/>
        <c:axPos val="l"/>
        <c:majorGridlines/>
        <c:numFmt formatCode="General" sourceLinked="1"/>
        <c:majorTickMark val="out"/>
        <c:minorTickMark val="none"/>
        <c:tickLblPos val="nextTo"/>
        <c:txPr>
          <a:bodyPr/>
          <a:lstStyle/>
          <a:p>
            <a:pPr>
              <a:defRPr lang="es-ES"/>
            </a:pPr>
            <a:endParaRPr lang="es-DO"/>
          </a:p>
        </c:txPr>
        <c:crossAx val="47782144"/>
        <c:crosses val="autoZero"/>
        <c:crossBetween val="between"/>
      </c:valAx>
    </c:plotArea>
    <c:legend>
      <c:legendPos val="r"/>
      <c:layout/>
      <c:overlay val="0"/>
      <c:txPr>
        <a:bodyPr/>
        <a:lstStyle/>
        <a:p>
          <a:pPr>
            <a:defRPr lang="es-ES"/>
          </a:pPr>
          <a:endParaRPr lang="es-DO"/>
        </a:p>
      </c:txPr>
    </c:legend>
    <c:plotVisOnly val="1"/>
    <c:dispBlanksAs val="gap"/>
    <c:showDLblsOverMax val="0"/>
  </c:chart>
  <c:spPr>
    <a:solidFill>
      <a:sysClr val="window" lastClr="FFFFFF">
        <a:lumMod val="75000"/>
      </a:sysClr>
    </a:solidFill>
    <a:ln>
      <a:solidFill>
        <a:schemeClr val="accent1"/>
      </a:solidFill>
    </a:ln>
  </c:spPr>
  <c:printSettings>
    <c:headerFooter/>
    <c:pageMargins b="0.750000000000003" l="0.70000000000000062" r="0.70000000000000062" t="0.75000000000000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cid:image001.png@01CCC60B.0A58E680" TargetMode="External"/><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66675</xdr:colOff>
      <xdr:row>47</xdr:row>
      <xdr:rowOff>85725</xdr:rowOff>
    </xdr:from>
    <xdr:to>
      <xdr:col>2</xdr:col>
      <xdr:colOff>542925</xdr:colOff>
      <xdr:row>57</xdr:row>
      <xdr:rowOff>95250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542925</xdr:colOff>
      <xdr:row>0</xdr:row>
      <xdr:rowOff>0</xdr:rowOff>
    </xdr:from>
    <xdr:to>
      <xdr:col>6</xdr:col>
      <xdr:colOff>590550</xdr:colOff>
      <xdr:row>4</xdr:row>
      <xdr:rowOff>0</xdr:rowOff>
    </xdr:to>
    <xdr:pic>
      <xdr:nvPicPr>
        <xdr:cNvPr id="6" name="5 Imagen" descr="cid:image001.png@01CCC60B.0A58E680"/>
        <xdr:cNvPicPr/>
      </xdr:nvPicPr>
      <xdr:blipFill>
        <a:blip xmlns:r="http://schemas.openxmlformats.org/officeDocument/2006/relationships" r:embed="rId2" r:link="rId3" cstate="print"/>
        <a:srcRect/>
        <a:stretch>
          <a:fillRect/>
        </a:stretch>
      </xdr:blipFill>
      <xdr:spPr bwMode="auto">
        <a:xfrm>
          <a:off x="7515225" y="0"/>
          <a:ext cx="790575" cy="781050"/>
        </a:xfrm>
        <a:prstGeom prst="rect">
          <a:avLst/>
        </a:prstGeom>
        <a:noFill/>
        <a:ln w="9525">
          <a:noFill/>
          <a:miter lim="800000"/>
          <a:headEnd/>
          <a:tailEnd/>
        </a:ln>
      </xdr:spPr>
    </xdr:pic>
    <xdr:clientData/>
  </xdr:twoCellAnchor>
  <xdr:twoCellAnchor editAs="oneCell">
    <xdr:from>
      <xdr:col>0</xdr:col>
      <xdr:colOff>133350</xdr:colOff>
      <xdr:row>0</xdr:row>
      <xdr:rowOff>19050</xdr:rowOff>
    </xdr:from>
    <xdr:to>
      <xdr:col>0</xdr:col>
      <xdr:colOff>1581150</xdr:colOff>
      <xdr:row>3</xdr:row>
      <xdr:rowOff>190500</xdr:rowOff>
    </xdr:to>
    <xdr:pic>
      <xdr:nvPicPr>
        <xdr:cNvPr id="5122"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33350" y="19050"/>
          <a:ext cx="1447800" cy="7429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29</xdr:row>
      <xdr:rowOff>85725</xdr:rowOff>
    </xdr:from>
    <xdr:to>
      <xdr:col>2</xdr:col>
      <xdr:colOff>542925</xdr:colOff>
      <xdr:row>39</xdr:row>
      <xdr:rowOff>95250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542925</xdr:colOff>
      <xdr:row>0</xdr:row>
      <xdr:rowOff>0</xdr:rowOff>
    </xdr:from>
    <xdr:to>
      <xdr:col>6</xdr:col>
      <xdr:colOff>609600</xdr:colOff>
      <xdr:row>3</xdr:row>
      <xdr:rowOff>190500</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6934200" y="0"/>
          <a:ext cx="790575" cy="781050"/>
        </a:xfrm>
        <a:prstGeom prst="rect">
          <a:avLst/>
        </a:prstGeom>
        <a:noFill/>
        <a:ln w="9525">
          <a:noFill/>
          <a:miter lim="800000"/>
          <a:headEnd/>
          <a:tailEnd/>
        </a:ln>
      </xdr:spPr>
    </xdr:pic>
    <xdr:clientData/>
  </xdr:twoCellAnchor>
  <xdr:twoCellAnchor editAs="oneCell">
    <xdr:from>
      <xdr:col>0</xdr:col>
      <xdr:colOff>161925</xdr:colOff>
      <xdr:row>0</xdr:row>
      <xdr:rowOff>0</xdr:rowOff>
    </xdr:from>
    <xdr:to>
      <xdr:col>0</xdr:col>
      <xdr:colOff>1609725</xdr:colOff>
      <xdr:row>4</xdr:row>
      <xdr:rowOff>9524</xdr:rowOff>
    </xdr:to>
    <xdr:pic>
      <xdr:nvPicPr>
        <xdr:cNvPr id="5"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61925" y="0"/>
          <a:ext cx="1447800" cy="7905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0</xdr:col>
      <xdr:colOff>1581150</xdr:colOff>
      <xdr:row>4</xdr:row>
      <xdr:rowOff>19050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33350" y="38100"/>
          <a:ext cx="1447800" cy="742950"/>
        </a:xfrm>
        <a:prstGeom prst="rect">
          <a:avLst/>
        </a:prstGeom>
        <a:noFill/>
      </xdr:spPr>
    </xdr:pic>
    <xdr:clientData/>
  </xdr:twoCellAnchor>
  <xdr:twoCellAnchor editAs="oneCell">
    <xdr:from>
      <xdr:col>7</xdr:col>
      <xdr:colOff>514350</xdr:colOff>
      <xdr:row>0</xdr:row>
      <xdr:rowOff>0</xdr:rowOff>
    </xdr:from>
    <xdr:to>
      <xdr:col>8</xdr:col>
      <xdr:colOff>561975</xdr:colOff>
      <xdr:row>4</xdr:row>
      <xdr:rowOff>19050</xdr:rowOff>
    </xdr:to>
    <xdr:pic>
      <xdr:nvPicPr>
        <xdr:cNvPr id="3" name="2 Imagen" descr="cid:image001.png@01CCC60B.0A58E680"/>
        <xdr:cNvPicPr/>
      </xdr:nvPicPr>
      <xdr:blipFill>
        <a:blip xmlns:r="http://schemas.openxmlformats.org/officeDocument/2006/relationships" r:embed="rId2" r:link="rId3" cstate="print"/>
        <a:srcRect/>
        <a:stretch>
          <a:fillRect/>
        </a:stretch>
      </xdr:blipFill>
      <xdr:spPr bwMode="auto">
        <a:xfrm>
          <a:off x="6905625" y="0"/>
          <a:ext cx="790575" cy="781050"/>
        </a:xfrm>
        <a:prstGeom prst="rect">
          <a:avLst/>
        </a:prstGeom>
        <a:noFill/>
        <a:ln w="9525">
          <a:noFill/>
          <a:miter lim="800000"/>
          <a:headEnd/>
          <a:tailEnd/>
        </a:ln>
      </xdr:spPr>
    </xdr:pic>
    <xdr:clientData/>
  </xdr:twoCellAnchor>
  <xdr:twoCellAnchor>
    <xdr:from>
      <xdr:col>0</xdr:col>
      <xdr:colOff>0</xdr:colOff>
      <xdr:row>20</xdr:row>
      <xdr:rowOff>0</xdr:rowOff>
    </xdr:from>
    <xdr:to>
      <xdr:col>3</xdr:col>
      <xdr:colOff>476250</xdr:colOff>
      <xdr:row>31</xdr:row>
      <xdr:rowOff>104775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65"/>
  <sheetViews>
    <sheetView showGridLines="0" workbookViewId="0">
      <selection activeCell="A10" sqref="A10:G11"/>
    </sheetView>
  </sheetViews>
  <sheetFormatPr baseColWidth="10" defaultRowHeight="15"/>
  <cols>
    <col min="1" max="1" width="49.42578125" bestFit="1" customWidth="1"/>
    <col min="2" max="2" width="11.140625" bestFit="1" customWidth="1"/>
    <col min="3" max="3" width="10.42578125" bestFit="1" customWidth="1"/>
    <col min="4" max="4" width="14.42578125" bestFit="1" customWidth="1"/>
    <col min="5" max="5" width="10.42578125" bestFit="1" customWidth="1"/>
    <col min="6" max="6" width="11.140625" bestFit="1" customWidth="1"/>
    <col min="7" max="7" width="10.42578125" bestFit="1" customWidth="1"/>
    <col min="8" max="8" width="7.42578125" customWidth="1"/>
    <col min="9" max="9" width="4.5703125" customWidth="1"/>
    <col min="10" max="10" width="23" customWidth="1"/>
    <col min="11" max="11" width="13.5703125" customWidth="1"/>
  </cols>
  <sheetData>
    <row r="2" spans="1:15">
      <c r="A2" s="23"/>
      <c r="B2" s="23"/>
      <c r="C2" s="23"/>
      <c r="D2" s="23"/>
      <c r="E2" s="23"/>
      <c r="F2" s="23"/>
      <c r="G2" s="23"/>
    </row>
    <row r="3" spans="1:15">
      <c r="A3" s="8"/>
      <c r="B3" s="8"/>
      <c r="C3" s="8"/>
      <c r="D3" s="8"/>
      <c r="E3" s="8"/>
      <c r="F3" s="8"/>
      <c r="G3" s="8"/>
    </row>
    <row r="4" spans="1:15" ht="16.5">
      <c r="A4" s="10"/>
      <c r="B4" s="9"/>
      <c r="H4" s="11"/>
      <c r="I4" s="11"/>
      <c r="J4" s="11"/>
      <c r="K4" s="11"/>
      <c r="L4" s="11"/>
    </row>
    <row r="5" spans="1:15" ht="25.5">
      <c r="A5" s="61" t="s">
        <v>55</v>
      </c>
      <c r="B5" s="61"/>
      <c r="C5" s="61"/>
      <c r="D5" s="61"/>
      <c r="E5" s="61"/>
      <c r="F5" s="61"/>
      <c r="G5" s="61"/>
      <c r="H5" s="11"/>
      <c r="I5" s="11"/>
      <c r="J5" s="11"/>
      <c r="K5" s="11"/>
      <c r="L5" s="11"/>
    </row>
    <row r="6" spans="1:15" ht="20.25">
      <c r="A6" s="62" t="s">
        <v>56</v>
      </c>
      <c r="B6" s="62"/>
      <c r="C6" s="62"/>
      <c r="D6" s="62"/>
      <c r="E6" s="62"/>
      <c r="F6" s="62"/>
      <c r="G6" s="62"/>
      <c r="J6" s="11"/>
      <c r="K6" s="11"/>
      <c r="L6" s="11"/>
    </row>
    <row r="7" spans="1:15" ht="20.25">
      <c r="A7" s="63" t="s">
        <v>50</v>
      </c>
      <c r="B7" s="63"/>
      <c r="C7" s="63"/>
      <c r="D7" s="63"/>
      <c r="E7" s="63"/>
      <c r="F7" s="63"/>
      <c r="G7" s="63"/>
      <c r="H7" s="11"/>
      <c r="I7" s="11"/>
      <c r="J7" s="11"/>
      <c r="K7" s="11"/>
      <c r="L7" s="11"/>
    </row>
    <row r="8" spans="1:15" ht="16.5">
      <c r="A8" s="64" t="s">
        <v>59</v>
      </c>
      <c r="B8" s="64"/>
      <c r="C8" s="64"/>
      <c r="D8" s="64"/>
      <c r="E8" s="64"/>
      <c r="F8" s="64"/>
      <c r="G8" s="64"/>
      <c r="H8" s="11"/>
      <c r="I8" s="11"/>
      <c r="J8" s="11"/>
      <c r="K8" s="11"/>
      <c r="L8" s="11"/>
    </row>
    <row r="9" spans="1:15" ht="17.25" thickBot="1">
      <c r="A9" s="41"/>
      <c r="B9" s="41"/>
      <c r="C9" s="41"/>
      <c r="D9" s="41"/>
      <c r="E9" s="41"/>
      <c r="F9" s="41"/>
      <c r="G9" s="41"/>
      <c r="H9" s="11"/>
      <c r="I9" s="11"/>
      <c r="J9" s="11"/>
      <c r="K9" s="11"/>
      <c r="L9" s="11"/>
    </row>
    <row r="10" spans="1:15" ht="15.75" thickBot="1">
      <c r="A10" s="50"/>
      <c r="B10" s="65" t="s">
        <v>57</v>
      </c>
      <c r="C10" s="66"/>
      <c r="D10" s="66"/>
      <c r="E10" s="66"/>
      <c r="F10" s="66"/>
      <c r="G10" s="67"/>
      <c r="H10" s="11"/>
      <c r="I10" s="11"/>
      <c r="J10" s="11"/>
      <c r="K10" s="11"/>
      <c r="L10" s="11"/>
    </row>
    <row r="11" spans="1:15" ht="15.75" thickBot="1">
      <c r="A11" s="33" t="s">
        <v>54</v>
      </c>
      <c r="B11" s="71" t="s">
        <v>43</v>
      </c>
      <c r="C11" s="72"/>
      <c r="D11" s="71" t="s">
        <v>44</v>
      </c>
      <c r="E11" s="72"/>
      <c r="F11" s="65" t="s">
        <v>45</v>
      </c>
      <c r="G11" s="73"/>
    </row>
    <row r="12" spans="1:15" ht="15" customHeight="1">
      <c r="A12" s="27" t="s">
        <v>0</v>
      </c>
      <c r="B12" s="21">
        <v>15</v>
      </c>
      <c r="C12" s="47">
        <v>5</v>
      </c>
      <c r="D12" s="21">
        <v>15</v>
      </c>
      <c r="E12" s="45">
        <v>13</v>
      </c>
      <c r="F12" s="22">
        <v>3</v>
      </c>
      <c r="G12" s="22">
        <v>1</v>
      </c>
    </row>
    <row r="13" spans="1:15">
      <c r="A13" s="28" t="s">
        <v>1</v>
      </c>
      <c r="B13" s="22">
        <v>21</v>
      </c>
      <c r="C13" s="43">
        <v>5</v>
      </c>
      <c r="D13" s="22">
        <v>21</v>
      </c>
      <c r="E13" s="44">
        <v>18</v>
      </c>
      <c r="F13" s="22">
        <v>7</v>
      </c>
      <c r="G13" s="22">
        <v>2</v>
      </c>
    </row>
    <row r="14" spans="1:15">
      <c r="A14" s="28" t="s">
        <v>2</v>
      </c>
      <c r="B14" s="22">
        <v>27</v>
      </c>
      <c r="C14" s="43">
        <v>5</v>
      </c>
      <c r="D14" s="22">
        <v>27</v>
      </c>
      <c r="E14" s="44">
        <v>20</v>
      </c>
      <c r="F14" s="22">
        <v>2</v>
      </c>
      <c r="G14" s="22">
        <v>1</v>
      </c>
    </row>
    <row r="15" spans="1:15">
      <c r="A15" s="28" t="s">
        <v>3</v>
      </c>
      <c r="B15" s="22">
        <v>7</v>
      </c>
      <c r="C15" s="43">
        <v>5</v>
      </c>
      <c r="D15" s="22">
        <v>7</v>
      </c>
      <c r="E15" s="44">
        <v>7</v>
      </c>
      <c r="F15" s="22">
        <v>2</v>
      </c>
      <c r="G15" s="22">
        <v>1</v>
      </c>
      <c r="M15" s="70"/>
      <c r="N15" s="70"/>
      <c r="O15" s="70"/>
    </row>
    <row r="16" spans="1:15" ht="30">
      <c r="A16" s="28" t="s">
        <v>4</v>
      </c>
      <c r="B16" s="22">
        <v>18</v>
      </c>
      <c r="C16" s="43">
        <v>6</v>
      </c>
      <c r="D16" s="22">
        <v>18</v>
      </c>
      <c r="E16" s="44">
        <v>12</v>
      </c>
      <c r="F16" s="22">
        <v>6</v>
      </c>
      <c r="G16" s="22">
        <v>5</v>
      </c>
      <c r="M16" s="9"/>
      <c r="N16" s="10"/>
      <c r="O16" s="9"/>
    </row>
    <row r="17" spans="1:15" ht="45">
      <c r="A17" s="28" t="s">
        <v>5</v>
      </c>
      <c r="B17" s="22">
        <v>24</v>
      </c>
      <c r="C17" s="43">
        <v>5</v>
      </c>
      <c r="D17" s="22">
        <v>24</v>
      </c>
      <c r="E17" s="44">
        <v>5</v>
      </c>
      <c r="F17" s="22">
        <v>11</v>
      </c>
      <c r="G17" s="22">
        <v>5</v>
      </c>
      <c r="M17" s="9"/>
      <c r="N17" s="10"/>
      <c r="O17" s="9"/>
    </row>
    <row r="18" spans="1:15" ht="45">
      <c r="A18" s="29" t="s">
        <v>6</v>
      </c>
      <c r="B18" s="22">
        <v>10</v>
      </c>
      <c r="C18" s="43">
        <v>5</v>
      </c>
      <c r="D18" s="22">
        <v>10</v>
      </c>
      <c r="E18" s="44">
        <v>5</v>
      </c>
      <c r="F18" s="22">
        <v>5</v>
      </c>
      <c r="G18" s="22">
        <v>3</v>
      </c>
      <c r="I18" s="7"/>
    </row>
    <row r="19" spans="1:15">
      <c r="A19" s="28" t="s">
        <v>7</v>
      </c>
      <c r="B19" s="22">
        <v>10</v>
      </c>
      <c r="C19" s="43">
        <v>5</v>
      </c>
      <c r="D19" s="22">
        <v>10</v>
      </c>
      <c r="E19" s="44">
        <v>5</v>
      </c>
      <c r="F19" s="22">
        <v>5</v>
      </c>
      <c r="G19" s="22">
        <v>2</v>
      </c>
    </row>
    <row r="20" spans="1:15">
      <c r="A20" s="28" t="s">
        <v>8</v>
      </c>
      <c r="B20" s="22">
        <v>10</v>
      </c>
      <c r="C20" s="43">
        <v>5</v>
      </c>
      <c r="D20" s="22">
        <v>10</v>
      </c>
      <c r="E20" s="44">
        <v>8</v>
      </c>
      <c r="F20" s="22">
        <v>5</v>
      </c>
      <c r="G20" s="22">
        <v>1</v>
      </c>
    </row>
    <row r="21" spans="1:15" ht="30">
      <c r="A21" s="28" t="s">
        <v>9</v>
      </c>
      <c r="B21" s="22">
        <v>10</v>
      </c>
      <c r="C21" s="43">
        <v>5</v>
      </c>
      <c r="D21" s="22">
        <v>10</v>
      </c>
      <c r="E21" s="44">
        <v>5</v>
      </c>
      <c r="F21" s="22">
        <v>15</v>
      </c>
      <c r="G21" s="22">
        <v>11</v>
      </c>
    </row>
    <row r="22" spans="1:15" ht="15" customHeight="1">
      <c r="A22" s="28" t="s">
        <v>10</v>
      </c>
      <c r="B22" s="22">
        <v>10</v>
      </c>
      <c r="C22" s="43">
        <v>5</v>
      </c>
      <c r="D22" s="22">
        <v>10</v>
      </c>
      <c r="E22" s="44">
        <v>4</v>
      </c>
      <c r="F22" s="22">
        <v>21</v>
      </c>
      <c r="G22" s="22">
        <v>19</v>
      </c>
    </row>
    <row r="23" spans="1:15">
      <c r="A23" s="28" t="s">
        <v>11</v>
      </c>
      <c r="B23" s="22">
        <v>15</v>
      </c>
      <c r="C23" s="43">
        <v>5</v>
      </c>
      <c r="D23" s="22">
        <v>15</v>
      </c>
      <c r="E23" s="44">
        <v>3</v>
      </c>
      <c r="F23" s="22">
        <v>27</v>
      </c>
      <c r="G23" s="22">
        <v>23</v>
      </c>
    </row>
    <row r="24" spans="1:15">
      <c r="A24" s="28" t="s">
        <v>12</v>
      </c>
      <c r="B24" s="22">
        <v>25</v>
      </c>
      <c r="C24" s="43">
        <v>5</v>
      </c>
      <c r="D24" s="22">
        <v>25</v>
      </c>
      <c r="E24" s="44">
        <v>12</v>
      </c>
      <c r="F24" s="22">
        <v>7</v>
      </c>
      <c r="G24" s="22">
        <v>5</v>
      </c>
    </row>
    <row r="25" spans="1:15" ht="45">
      <c r="A25" s="42" t="s">
        <v>13</v>
      </c>
      <c r="B25" s="22">
        <v>35</v>
      </c>
      <c r="C25" s="43">
        <v>2</v>
      </c>
      <c r="D25" s="22">
        <v>35</v>
      </c>
      <c r="E25" s="44">
        <v>21</v>
      </c>
      <c r="F25" s="22">
        <v>18</v>
      </c>
      <c r="G25" s="22">
        <v>15</v>
      </c>
    </row>
    <row r="26" spans="1:15">
      <c r="A26" s="30" t="s">
        <v>14</v>
      </c>
      <c r="B26" s="22">
        <v>10</v>
      </c>
      <c r="C26" s="43">
        <v>3</v>
      </c>
      <c r="D26" s="22">
        <v>10</v>
      </c>
      <c r="E26" s="44">
        <v>9</v>
      </c>
      <c r="F26" s="22">
        <v>24</v>
      </c>
      <c r="G26" s="22">
        <v>16</v>
      </c>
    </row>
    <row r="27" spans="1:15" ht="45">
      <c r="A27" s="30" t="s">
        <v>15</v>
      </c>
      <c r="B27" s="22">
        <v>10</v>
      </c>
      <c r="C27" s="43">
        <v>7</v>
      </c>
      <c r="D27" s="22">
        <v>10</v>
      </c>
      <c r="E27" s="44">
        <v>7</v>
      </c>
      <c r="F27" s="22">
        <v>10</v>
      </c>
      <c r="G27" s="22">
        <v>7</v>
      </c>
      <c r="J27" s="2"/>
    </row>
    <row r="28" spans="1:15" ht="30">
      <c r="A28" s="29" t="s">
        <v>16</v>
      </c>
      <c r="B28" s="22">
        <v>10</v>
      </c>
      <c r="C28" s="43">
        <v>4</v>
      </c>
      <c r="D28" s="22">
        <v>15</v>
      </c>
      <c r="E28" s="44">
        <v>10</v>
      </c>
      <c r="F28" s="22">
        <v>15</v>
      </c>
      <c r="G28" s="22">
        <v>13</v>
      </c>
    </row>
    <row r="29" spans="1:15" ht="30">
      <c r="A29" s="28" t="s">
        <v>17</v>
      </c>
      <c r="B29" s="22">
        <v>10</v>
      </c>
      <c r="C29" s="43">
        <v>1</v>
      </c>
      <c r="D29" s="22">
        <v>21</v>
      </c>
      <c r="E29" s="44">
        <v>15</v>
      </c>
      <c r="F29" s="22">
        <v>21</v>
      </c>
      <c r="G29" s="22">
        <v>16</v>
      </c>
    </row>
    <row r="30" spans="1:15">
      <c r="A30" s="28" t="s">
        <v>18</v>
      </c>
      <c r="B30" s="22">
        <v>10</v>
      </c>
      <c r="C30" s="43">
        <v>7</v>
      </c>
      <c r="D30" s="22">
        <v>27</v>
      </c>
      <c r="E30" s="44">
        <v>23</v>
      </c>
      <c r="F30" s="22">
        <v>27</v>
      </c>
      <c r="G30" s="22">
        <v>22</v>
      </c>
    </row>
    <row r="31" spans="1:15" ht="30">
      <c r="A31" s="28" t="s">
        <v>19</v>
      </c>
      <c r="B31" s="22">
        <v>10</v>
      </c>
      <c r="C31" s="43">
        <v>6</v>
      </c>
      <c r="D31" s="22">
        <v>7</v>
      </c>
      <c r="E31" s="44">
        <v>2</v>
      </c>
      <c r="F31" s="22">
        <v>7</v>
      </c>
      <c r="G31" s="22">
        <v>3</v>
      </c>
    </row>
    <row r="32" spans="1:15">
      <c r="A32" s="28" t="s">
        <v>20</v>
      </c>
      <c r="B32" s="22">
        <v>10</v>
      </c>
      <c r="C32" s="43">
        <v>3</v>
      </c>
      <c r="D32" s="22">
        <v>18</v>
      </c>
      <c r="E32" s="44">
        <v>8</v>
      </c>
      <c r="F32" s="22">
        <v>18</v>
      </c>
      <c r="G32" s="22">
        <v>17</v>
      </c>
    </row>
    <row r="33" spans="1:8" ht="30">
      <c r="A33" s="28" t="s">
        <v>21</v>
      </c>
      <c r="B33" s="22">
        <v>10</v>
      </c>
      <c r="C33" s="43">
        <v>8</v>
      </c>
      <c r="D33" s="22">
        <v>24</v>
      </c>
      <c r="E33" s="44">
        <v>9</v>
      </c>
      <c r="F33" s="22">
        <v>24</v>
      </c>
      <c r="G33" s="22">
        <v>20</v>
      </c>
    </row>
    <row r="34" spans="1:8" ht="30">
      <c r="A34" s="31" t="s">
        <v>22</v>
      </c>
      <c r="B34" s="22">
        <v>10</v>
      </c>
      <c r="C34" s="43">
        <v>2</v>
      </c>
      <c r="D34" s="22">
        <v>10</v>
      </c>
      <c r="E34" s="44">
        <v>3</v>
      </c>
      <c r="F34" s="22">
        <v>10</v>
      </c>
      <c r="G34" s="22">
        <v>5</v>
      </c>
    </row>
    <row r="35" spans="1:8" ht="30">
      <c r="A35" s="31" t="s">
        <v>23</v>
      </c>
      <c r="B35" s="22">
        <v>10</v>
      </c>
      <c r="C35" s="43">
        <v>5</v>
      </c>
      <c r="D35" s="22">
        <v>10</v>
      </c>
      <c r="E35" s="44">
        <v>7</v>
      </c>
      <c r="F35" s="22">
        <v>15</v>
      </c>
      <c r="G35" s="22">
        <v>7</v>
      </c>
    </row>
    <row r="36" spans="1:8">
      <c r="A36" s="28" t="s">
        <v>24</v>
      </c>
      <c r="B36" s="22">
        <v>10</v>
      </c>
      <c r="C36" s="43">
        <v>9</v>
      </c>
      <c r="D36" s="22">
        <v>10</v>
      </c>
      <c r="E36" s="44">
        <v>2</v>
      </c>
      <c r="F36" s="22">
        <v>21</v>
      </c>
      <c r="G36" s="22">
        <v>17</v>
      </c>
    </row>
    <row r="37" spans="1:8" ht="30">
      <c r="A37" s="28" t="s">
        <v>25</v>
      </c>
      <c r="B37" s="22">
        <v>10</v>
      </c>
      <c r="C37" s="43">
        <v>8</v>
      </c>
      <c r="D37" s="22">
        <v>10</v>
      </c>
      <c r="E37" s="44">
        <v>1</v>
      </c>
      <c r="F37" s="22">
        <v>12</v>
      </c>
      <c r="G37" s="22">
        <v>11</v>
      </c>
    </row>
    <row r="38" spans="1:8" ht="45">
      <c r="A38" s="28" t="s">
        <v>26</v>
      </c>
      <c r="B38" s="22">
        <v>10</v>
      </c>
      <c r="C38" s="43">
        <v>1</v>
      </c>
      <c r="D38" s="22">
        <v>10</v>
      </c>
      <c r="E38" s="44">
        <v>6</v>
      </c>
      <c r="F38" s="22">
        <v>10</v>
      </c>
      <c r="G38" s="22">
        <v>5</v>
      </c>
    </row>
    <row r="39" spans="1:8">
      <c r="A39" s="28" t="s">
        <v>27</v>
      </c>
      <c r="B39" s="22">
        <v>10</v>
      </c>
      <c r="C39" s="43">
        <v>2</v>
      </c>
      <c r="D39" s="22">
        <v>15</v>
      </c>
      <c r="E39" s="44">
        <v>11</v>
      </c>
      <c r="F39" s="22">
        <v>8</v>
      </c>
      <c r="G39" s="22">
        <v>5</v>
      </c>
    </row>
    <row r="40" spans="1:8" ht="30">
      <c r="A40" s="28" t="s">
        <v>28</v>
      </c>
      <c r="B40" s="22">
        <v>10</v>
      </c>
      <c r="C40" s="43">
        <v>3</v>
      </c>
      <c r="D40" s="22">
        <v>25</v>
      </c>
      <c r="E40" s="44">
        <v>5</v>
      </c>
      <c r="F40" s="22">
        <v>9</v>
      </c>
      <c r="G40" s="22">
        <v>5</v>
      </c>
    </row>
    <row r="41" spans="1:8">
      <c r="A41" s="28" t="s">
        <v>29</v>
      </c>
      <c r="B41" s="22">
        <v>10</v>
      </c>
      <c r="C41" s="43">
        <v>4</v>
      </c>
      <c r="D41" s="22">
        <v>35</v>
      </c>
      <c r="E41" s="44">
        <v>5</v>
      </c>
      <c r="F41" s="22">
        <v>10</v>
      </c>
      <c r="G41" s="22">
        <v>5</v>
      </c>
    </row>
    <row r="42" spans="1:8" ht="15.75" thickBot="1">
      <c r="A42" s="32" t="s">
        <v>30</v>
      </c>
      <c r="B42" s="22">
        <v>10</v>
      </c>
      <c r="C42" s="43">
        <v>5</v>
      </c>
      <c r="D42" s="22">
        <v>10</v>
      </c>
      <c r="E42" s="44">
        <v>5</v>
      </c>
      <c r="F42" s="22">
        <v>10</v>
      </c>
      <c r="G42" s="22">
        <v>5</v>
      </c>
      <c r="H42" s="7"/>
    </row>
    <row r="43" spans="1:8" ht="15.75" thickBot="1">
      <c r="A43" s="49" t="s">
        <v>51</v>
      </c>
      <c r="B43" s="25">
        <f t="shared" ref="B43:G43" si="0">SUM(B12:B42)</f>
        <v>407</v>
      </c>
      <c r="C43" s="48">
        <f t="shared" si="0"/>
        <v>146</v>
      </c>
      <c r="D43" s="26">
        <f t="shared" si="0"/>
        <v>504</v>
      </c>
      <c r="E43" s="46">
        <f t="shared" si="0"/>
        <v>266</v>
      </c>
      <c r="F43" s="25">
        <f t="shared" si="0"/>
        <v>385</v>
      </c>
      <c r="G43" s="25">
        <f t="shared" si="0"/>
        <v>273</v>
      </c>
    </row>
    <row r="46" spans="1:8">
      <c r="A46" s="68" t="s">
        <v>58</v>
      </c>
      <c r="B46" s="68"/>
      <c r="C46" s="68"/>
    </row>
    <row r="49" spans="1:7">
      <c r="D49" s="5"/>
      <c r="E49" s="12" t="s">
        <v>47</v>
      </c>
      <c r="F49" s="12" t="s">
        <v>48</v>
      </c>
      <c r="G49" s="12" t="s">
        <v>49</v>
      </c>
    </row>
    <row r="50" spans="1:7" ht="16.5">
      <c r="D50" s="13" t="s">
        <v>53</v>
      </c>
      <c r="E50" s="6">
        <f>B43</f>
        <v>407</v>
      </c>
      <c r="F50" s="1">
        <f>D43</f>
        <v>504</v>
      </c>
      <c r="G50" s="1">
        <f>F43</f>
        <v>385</v>
      </c>
    </row>
    <row r="51" spans="1:7" ht="22.5" customHeight="1">
      <c r="D51" s="14" t="s">
        <v>62</v>
      </c>
      <c r="E51" s="1">
        <f>C43</f>
        <v>146</v>
      </c>
      <c r="F51" s="1">
        <f>E43</f>
        <v>266</v>
      </c>
      <c r="G51" s="1">
        <f>G43</f>
        <v>273</v>
      </c>
    </row>
    <row r="52" spans="1:7">
      <c r="D52" s="13" t="s">
        <v>52</v>
      </c>
      <c r="E52" s="4">
        <f>E51/E50</f>
        <v>0.35872235872235875</v>
      </c>
      <c r="F52" s="4">
        <f t="shared" ref="F52:G52" si="1">F51/F50</f>
        <v>0.52777777777777779</v>
      </c>
      <c r="G52" s="4">
        <f t="shared" si="1"/>
        <v>0.70909090909090911</v>
      </c>
    </row>
    <row r="54" spans="1:7">
      <c r="A54" s="69"/>
      <c r="B54" s="69"/>
      <c r="C54" s="69"/>
      <c r="D54" s="69"/>
    </row>
    <row r="62" spans="1:7">
      <c r="A62" s="15"/>
      <c r="B62" s="16"/>
      <c r="C62" s="16"/>
      <c r="D62" s="16"/>
    </row>
    <row r="63" spans="1:7" ht="16.5">
      <c r="A63" s="15"/>
      <c r="B63" s="3"/>
      <c r="C63" s="15"/>
      <c r="D63" s="15"/>
    </row>
    <row r="64" spans="1:7">
      <c r="A64" s="17"/>
      <c r="B64" s="15"/>
      <c r="C64" s="15"/>
      <c r="D64" s="15"/>
    </row>
    <row r="65" spans="1:4">
      <c r="A65" s="15"/>
      <c r="B65" s="18"/>
      <c r="C65" s="18"/>
      <c r="D65" s="18"/>
    </row>
  </sheetData>
  <mergeCells count="11">
    <mergeCell ref="A46:C46"/>
    <mergeCell ref="A54:D54"/>
    <mergeCell ref="M15:O15"/>
    <mergeCell ref="B11:C11"/>
    <mergeCell ref="D11:E11"/>
    <mergeCell ref="F11:G11"/>
    <mergeCell ref="A5:G5"/>
    <mergeCell ref="A6:G6"/>
    <mergeCell ref="A7:G7"/>
    <mergeCell ref="A8:G8"/>
    <mergeCell ref="B10:G10"/>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H47"/>
  <sheetViews>
    <sheetView showGridLines="0" workbookViewId="0">
      <selection activeCell="K8" sqref="K8"/>
    </sheetView>
  </sheetViews>
  <sheetFormatPr baseColWidth="10" defaultRowHeight="15"/>
  <cols>
    <col min="1" max="1" width="49.42578125" customWidth="1"/>
    <col min="2" max="2" width="11.140625" customWidth="1"/>
    <col min="3" max="3" width="10.42578125" customWidth="1"/>
    <col min="4" max="4" width="14.42578125" customWidth="1"/>
    <col min="5" max="5" width="10.42578125" customWidth="1"/>
    <col min="6" max="6" width="11.140625" customWidth="1"/>
    <col min="7" max="7" width="10.42578125" customWidth="1"/>
  </cols>
  <sheetData>
    <row r="2" spans="1:8">
      <c r="A2" s="23"/>
      <c r="B2" s="23"/>
      <c r="C2" s="23"/>
      <c r="D2" s="23"/>
      <c r="E2" s="23"/>
      <c r="F2" s="23"/>
      <c r="G2" s="23"/>
    </row>
    <row r="3" spans="1:8">
      <c r="A3" s="8"/>
      <c r="B3" s="8"/>
      <c r="C3" s="8"/>
      <c r="D3" s="8"/>
      <c r="E3" s="8"/>
      <c r="F3" s="8"/>
      <c r="G3" s="8"/>
    </row>
    <row r="4" spans="1:8" ht="16.5">
      <c r="A4" s="10"/>
      <c r="B4" s="9"/>
      <c r="H4" s="11"/>
    </row>
    <row r="5" spans="1:8" ht="25.5">
      <c r="A5" s="61" t="s">
        <v>55</v>
      </c>
      <c r="B5" s="61"/>
      <c r="C5" s="61"/>
      <c r="D5" s="61"/>
      <c r="E5" s="61"/>
      <c r="F5" s="61"/>
      <c r="G5" s="61"/>
      <c r="H5" s="11"/>
    </row>
    <row r="6" spans="1:8" ht="20.25">
      <c r="A6" s="62" t="s">
        <v>56</v>
      </c>
      <c r="B6" s="62"/>
      <c r="C6" s="62"/>
      <c r="D6" s="62"/>
      <c r="E6" s="62"/>
      <c r="F6" s="62"/>
      <c r="G6" s="62"/>
    </row>
    <row r="7" spans="1:8" ht="20.25">
      <c r="A7" s="63" t="s">
        <v>60</v>
      </c>
      <c r="B7" s="63"/>
      <c r="C7" s="63"/>
      <c r="D7" s="63"/>
      <c r="E7" s="63"/>
      <c r="F7" s="63"/>
      <c r="G7" s="63"/>
      <c r="H7" s="11"/>
    </row>
    <row r="8" spans="1:8" ht="16.5">
      <c r="A8" s="64" t="s">
        <v>59</v>
      </c>
      <c r="B8" s="64"/>
      <c r="C8" s="64"/>
      <c r="D8" s="64"/>
      <c r="E8" s="64"/>
      <c r="F8" s="64"/>
      <c r="G8" s="64"/>
      <c r="H8" s="11"/>
    </row>
    <row r="9" spans="1:8" ht="17.25" thickBot="1">
      <c r="A9" s="41"/>
      <c r="B9" s="34"/>
      <c r="C9" s="34"/>
      <c r="D9" s="34"/>
      <c r="E9" s="34"/>
      <c r="F9" s="34"/>
      <c r="G9" s="34"/>
      <c r="H9" s="11"/>
    </row>
    <row r="10" spans="1:8" ht="15.75" thickBot="1">
      <c r="A10" s="50"/>
      <c r="B10" s="65" t="s">
        <v>57</v>
      </c>
      <c r="C10" s="66"/>
      <c r="D10" s="66"/>
      <c r="E10" s="66"/>
      <c r="F10" s="66"/>
      <c r="G10" s="67"/>
      <c r="H10" s="11"/>
    </row>
    <row r="11" spans="1:8" ht="15.75" thickBot="1">
      <c r="A11" s="33" t="s">
        <v>54</v>
      </c>
      <c r="B11" s="71" t="s">
        <v>43</v>
      </c>
      <c r="C11" s="72"/>
      <c r="D11" s="71" t="s">
        <v>44</v>
      </c>
      <c r="E11" s="72"/>
      <c r="F11" s="65" t="s">
        <v>45</v>
      </c>
      <c r="G11" s="73"/>
      <c r="H11" s="11"/>
    </row>
    <row r="12" spans="1:8" ht="16.5" thickBot="1">
      <c r="A12" s="24" t="s">
        <v>46</v>
      </c>
      <c r="B12" s="19" t="s">
        <v>61</v>
      </c>
      <c r="C12" s="19" t="s">
        <v>62</v>
      </c>
      <c r="D12" s="19" t="s">
        <v>61</v>
      </c>
      <c r="E12" s="19" t="s">
        <v>62</v>
      </c>
      <c r="F12" s="20" t="s">
        <v>61</v>
      </c>
      <c r="G12" s="19" t="s">
        <v>62</v>
      </c>
    </row>
    <row r="13" spans="1:8">
      <c r="A13" s="27" t="s">
        <v>31</v>
      </c>
      <c r="B13" s="21">
        <v>15</v>
      </c>
      <c r="C13" s="21">
        <v>5</v>
      </c>
      <c r="D13" s="21">
        <v>15</v>
      </c>
      <c r="E13" s="21">
        <v>13</v>
      </c>
      <c r="F13" s="22">
        <v>3</v>
      </c>
      <c r="G13" s="21">
        <v>1</v>
      </c>
    </row>
    <row r="14" spans="1:8">
      <c r="A14" s="28" t="s">
        <v>32</v>
      </c>
      <c r="B14" s="22">
        <v>21</v>
      </c>
      <c r="C14" s="22">
        <v>5</v>
      </c>
      <c r="D14" s="22">
        <v>21</v>
      </c>
      <c r="E14" s="22">
        <v>18</v>
      </c>
      <c r="F14" s="22">
        <v>7</v>
      </c>
      <c r="G14" s="22">
        <v>2</v>
      </c>
    </row>
    <row r="15" spans="1:8">
      <c r="A15" s="28" t="s">
        <v>33</v>
      </c>
      <c r="B15" s="22">
        <v>27</v>
      </c>
      <c r="C15" s="22">
        <v>5</v>
      </c>
      <c r="D15" s="22">
        <v>27</v>
      </c>
      <c r="E15" s="22">
        <v>20</v>
      </c>
      <c r="F15" s="22">
        <v>2</v>
      </c>
      <c r="G15" s="22">
        <v>1</v>
      </c>
    </row>
    <row r="16" spans="1:8" ht="30">
      <c r="A16" s="28" t="s">
        <v>34</v>
      </c>
      <c r="B16" s="22">
        <v>7</v>
      </c>
      <c r="C16" s="22">
        <v>5</v>
      </c>
      <c r="D16" s="22">
        <v>7</v>
      </c>
      <c r="E16" s="22">
        <v>7</v>
      </c>
      <c r="F16" s="22">
        <v>2</v>
      </c>
      <c r="G16" s="22">
        <v>1</v>
      </c>
    </row>
    <row r="17" spans="1:7" ht="30">
      <c r="A17" s="28" t="s">
        <v>35</v>
      </c>
      <c r="B17" s="22">
        <v>18</v>
      </c>
      <c r="C17" s="22">
        <v>6</v>
      </c>
      <c r="D17" s="22">
        <v>18</v>
      </c>
      <c r="E17" s="22">
        <v>12</v>
      </c>
      <c r="F17" s="22">
        <v>6</v>
      </c>
      <c r="G17" s="22">
        <v>5</v>
      </c>
    </row>
    <row r="18" spans="1:7">
      <c r="A18" s="28" t="s">
        <v>36</v>
      </c>
      <c r="B18" s="22">
        <v>24</v>
      </c>
      <c r="C18" s="22">
        <v>5</v>
      </c>
      <c r="D18" s="22">
        <v>24</v>
      </c>
      <c r="E18" s="22">
        <v>5</v>
      </c>
      <c r="F18" s="22">
        <v>11</v>
      </c>
      <c r="G18" s="22">
        <v>5</v>
      </c>
    </row>
    <row r="19" spans="1:7">
      <c r="A19" s="29" t="s">
        <v>37</v>
      </c>
      <c r="B19" s="22">
        <v>10</v>
      </c>
      <c r="C19" s="22">
        <v>5</v>
      </c>
      <c r="D19" s="22">
        <v>10</v>
      </c>
      <c r="E19" s="22">
        <v>5</v>
      </c>
      <c r="F19" s="22">
        <v>5</v>
      </c>
      <c r="G19" s="22">
        <v>3</v>
      </c>
    </row>
    <row r="20" spans="1:7">
      <c r="A20" s="28" t="s">
        <v>38</v>
      </c>
      <c r="B20" s="22">
        <v>10</v>
      </c>
      <c r="C20" s="22">
        <v>5</v>
      </c>
      <c r="D20" s="22">
        <v>10</v>
      </c>
      <c r="E20" s="22">
        <v>5</v>
      </c>
      <c r="F20" s="22">
        <v>5</v>
      </c>
      <c r="G20" s="22">
        <v>2</v>
      </c>
    </row>
    <row r="21" spans="1:7">
      <c r="A21" s="28" t="s">
        <v>39</v>
      </c>
      <c r="B21" s="22">
        <v>10</v>
      </c>
      <c r="C21" s="22">
        <v>5</v>
      </c>
      <c r="D21" s="22">
        <v>10</v>
      </c>
      <c r="E21" s="22">
        <v>8</v>
      </c>
      <c r="F21" s="22">
        <v>5</v>
      </c>
      <c r="G21" s="22">
        <v>1</v>
      </c>
    </row>
    <row r="22" spans="1:7" ht="30">
      <c r="A22" s="28" t="s">
        <v>40</v>
      </c>
      <c r="B22" s="22">
        <v>10</v>
      </c>
      <c r="C22" s="22">
        <v>5</v>
      </c>
      <c r="D22" s="22">
        <v>10</v>
      </c>
      <c r="E22" s="22">
        <v>5</v>
      </c>
      <c r="F22" s="22">
        <v>15</v>
      </c>
      <c r="G22" s="22">
        <v>11</v>
      </c>
    </row>
    <row r="23" spans="1:7">
      <c r="A23" s="28" t="s">
        <v>41</v>
      </c>
      <c r="B23" s="22">
        <v>10</v>
      </c>
      <c r="C23" s="22">
        <v>5</v>
      </c>
      <c r="D23" s="22">
        <v>10</v>
      </c>
      <c r="E23" s="22">
        <v>4</v>
      </c>
      <c r="F23" s="22">
        <v>21</v>
      </c>
      <c r="G23" s="22">
        <v>19</v>
      </c>
    </row>
    <row r="24" spans="1:7" ht="15.75" thickBot="1">
      <c r="A24" s="28" t="s">
        <v>42</v>
      </c>
      <c r="B24" s="22">
        <v>15</v>
      </c>
      <c r="C24" s="22">
        <v>5</v>
      </c>
      <c r="D24" s="22">
        <v>15</v>
      </c>
      <c r="E24" s="22">
        <v>3</v>
      </c>
      <c r="F24" s="22">
        <v>27</v>
      </c>
      <c r="G24" s="22">
        <v>23</v>
      </c>
    </row>
    <row r="25" spans="1:7" ht="15.75" thickBot="1">
      <c r="A25" s="49" t="s">
        <v>51</v>
      </c>
      <c r="B25" s="25">
        <f t="shared" ref="B25:G25" si="0">SUM(B13:B24)</f>
        <v>177</v>
      </c>
      <c r="C25" s="25">
        <f t="shared" si="0"/>
        <v>61</v>
      </c>
      <c r="D25" s="26">
        <f t="shared" si="0"/>
        <v>177</v>
      </c>
      <c r="E25" s="25">
        <f t="shared" si="0"/>
        <v>105</v>
      </c>
      <c r="F25" s="25">
        <f t="shared" si="0"/>
        <v>109</v>
      </c>
      <c r="G25" s="25">
        <f t="shared" si="0"/>
        <v>74</v>
      </c>
    </row>
    <row r="28" spans="1:7">
      <c r="A28" s="68" t="s">
        <v>58</v>
      </c>
      <c r="B28" s="68"/>
      <c r="C28" s="68"/>
    </row>
    <row r="31" spans="1:7" ht="16.5">
      <c r="D31" s="35"/>
      <c r="E31" s="36" t="s">
        <v>47</v>
      </c>
      <c r="F31" s="36" t="s">
        <v>48</v>
      </c>
      <c r="G31" s="36" t="s">
        <v>49</v>
      </c>
    </row>
    <row r="32" spans="1:7" ht="16.5">
      <c r="D32" s="37" t="s">
        <v>53</v>
      </c>
      <c r="E32" s="6">
        <f>B25</f>
        <v>177</v>
      </c>
      <c r="F32" s="38">
        <f>D25</f>
        <v>177</v>
      </c>
      <c r="G32" s="38">
        <f>F25</f>
        <v>109</v>
      </c>
    </row>
    <row r="33" spans="1:7" ht="16.5">
      <c r="D33" s="39" t="s">
        <v>63</v>
      </c>
      <c r="E33" s="38">
        <f>C25</f>
        <v>61</v>
      </c>
      <c r="F33" s="38">
        <f>E25</f>
        <v>105</v>
      </c>
      <c r="G33" s="38">
        <f>G25</f>
        <v>74</v>
      </c>
    </row>
    <row r="34" spans="1:7" ht="16.5">
      <c r="D34" s="37" t="s">
        <v>52</v>
      </c>
      <c r="E34" s="40">
        <f>E33/E32</f>
        <v>0.34463276836158191</v>
      </c>
      <c r="F34" s="40">
        <f t="shared" ref="F34:G34" si="1">F33/F32</f>
        <v>0.59322033898305082</v>
      </c>
      <c r="G34" s="40">
        <f t="shared" si="1"/>
        <v>0.67889908256880738</v>
      </c>
    </row>
    <row r="36" spans="1:7">
      <c r="A36" s="69"/>
      <c r="B36" s="69"/>
      <c r="C36" s="69"/>
      <c r="D36" s="69"/>
    </row>
    <row r="44" spans="1:7">
      <c r="A44" s="15"/>
      <c r="B44" s="16"/>
      <c r="C44" s="16"/>
      <c r="D44" s="16"/>
    </row>
    <row r="45" spans="1:7" ht="16.5">
      <c r="A45" s="15"/>
      <c r="B45" s="3"/>
      <c r="C45" s="15"/>
      <c r="D45" s="15"/>
    </row>
    <row r="46" spans="1:7">
      <c r="A46" s="17"/>
      <c r="B46" s="15"/>
      <c r="C46" s="15"/>
      <c r="D46" s="15"/>
    </row>
    <row r="47" spans="1:7">
      <c r="A47" s="15"/>
      <c r="B47" s="18"/>
      <c r="C47" s="18"/>
      <c r="D47" s="18"/>
    </row>
  </sheetData>
  <mergeCells count="10">
    <mergeCell ref="A28:C28"/>
    <mergeCell ref="A36:D36"/>
    <mergeCell ref="A5:G5"/>
    <mergeCell ref="A6:G6"/>
    <mergeCell ref="A7:G7"/>
    <mergeCell ref="A8:G8"/>
    <mergeCell ref="B10:G10"/>
    <mergeCell ref="B11:C11"/>
    <mergeCell ref="D11:E11"/>
    <mergeCell ref="F11:G11"/>
  </mergeCells>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5:Q36"/>
  <sheetViews>
    <sheetView showGridLines="0" tabSelected="1" zoomScaleNormal="100" workbookViewId="0">
      <selection activeCell="I13" sqref="I13"/>
    </sheetView>
  </sheetViews>
  <sheetFormatPr baseColWidth="10" defaultRowHeight="15"/>
  <cols>
    <col min="1" max="1" width="49.42578125" customWidth="1"/>
    <col min="2" max="3" width="11.140625" customWidth="1"/>
    <col min="4" max="4" width="10.42578125" customWidth="1"/>
    <col min="5" max="6" width="14.42578125" customWidth="1"/>
    <col min="7" max="7" width="10.42578125" customWidth="1"/>
    <col min="8" max="9" width="11.140625" customWidth="1"/>
    <col min="10" max="10" width="10.42578125" customWidth="1"/>
  </cols>
  <sheetData>
    <row r="5" spans="1:17" ht="25.5">
      <c r="A5" s="61" t="s">
        <v>55</v>
      </c>
      <c r="B5" s="61"/>
      <c r="C5" s="61"/>
      <c r="D5" s="61"/>
      <c r="E5" s="61"/>
      <c r="F5" s="61"/>
      <c r="G5" s="61"/>
      <c r="H5" s="61"/>
      <c r="I5" s="61"/>
      <c r="J5" s="61"/>
    </row>
    <row r="6" spans="1:17" ht="20.25">
      <c r="A6" s="62" t="s">
        <v>75</v>
      </c>
      <c r="B6" s="62"/>
      <c r="C6" s="62"/>
      <c r="D6" s="62"/>
      <c r="E6" s="62"/>
      <c r="F6" s="62"/>
      <c r="G6" s="62"/>
      <c r="H6" s="62"/>
      <c r="I6" s="62"/>
      <c r="J6" s="62"/>
    </row>
    <row r="7" spans="1:17" ht="20.25">
      <c r="A7" s="63" t="s">
        <v>73</v>
      </c>
      <c r="B7" s="63"/>
      <c r="C7" s="63"/>
      <c r="D7" s="63"/>
      <c r="E7" s="63"/>
      <c r="F7" s="63"/>
      <c r="G7" s="63"/>
      <c r="H7" s="63"/>
      <c r="I7" s="63"/>
      <c r="J7" s="63"/>
    </row>
    <row r="8" spans="1:17" ht="16.5">
      <c r="A8" s="64" t="s">
        <v>74</v>
      </c>
      <c r="B8" s="64"/>
      <c r="C8" s="64"/>
      <c r="D8" s="64"/>
      <c r="E8" s="64"/>
      <c r="F8" s="64"/>
      <c r="G8" s="64"/>
      <c r="H8" s="64"/>
      <c r="I8" s="64"/>
      <c r="J8" s="64"/>
    </row>
    <row r="9" spans="1:17" ht="17.25" thickBot="1">
      <c r="A9" s="41"/>
      <c r="B9" s="41"/>
      <c r="C9" s="57"/>
      <c r="D9" s="41"/>
      <c r="E9" s="41"/>
      <c r="F9" s="57"/>
      <c r="G9" s="41"/>
      <c r="H9" s="41"/>
      <c r="I9" s="57"/>
      <c r="J9" s="41"/>
    </row>
    <row r="10" spans="1:17" ht="15.75" thickBot="1">
      <c r="A10" s="50"/>
      <c r="B10" s="65" t="s">
        <v>57</v>
      </c>
      <c r="C10" s="84"/>
      <c r="D10" s="66"/>
      <c r="E10" s="66"/>
      <c r="F10" s="66"/>
      <c r="G10" s="66"/>
      <c r="H10" s="66"/>
      <c r="I10" s="66"/>
      <c r="J10" s="67"/>
      <c r="L10" s="81" t="s">
        <v>57</v>
      </c>
      <c r="M10" s="82"/>
      <c r="N10" s="82"/>
      <c r="O10" s="82"/>
      <c r="P10" s="82"/>
      <c r="Q10" s="82"/>
    </row>
    <row r="11" spans="1:17" ht="15.75" thickBot="1">
      <c r="A11" s="33" t="s">
        <v>54</v>
      </c>
      <c r="B11" s="71" t="s">
        <v>69</v>
      </c>
      <c r="C11" s="83"/>
      <c r="D11" s="72"/>
      <c r="E11" s="71" t="s">
        <v>48</v>
      </c>
      <c r="F11" s="83"/>
      <c r="G11" s="72"/>
      <c r="H11" s="83" t="s">
        <v>49</v>
      </c>
      <c r="I11" s="83"/>
      <c r="J11" s="72"/>
    </row>
    <row r="12" spans="1:17" ht="15.75">
      <c r="A12" s="24" t="s">
        <v>46</v>
      </c>
      <c r="B12" s="19" t="s">
        <v>68</v>
      </c>
      <c r="C12" s="19" t="s">
        <v>66</v>
      </c>
      <c r="D12" s="19" t="s">
        <v>62</v>
      </c>
      <c r="E12" s="19" t="s">
        <v>61</v>
      </c>
      <c r="F12" s="19" t="s">
        <v>67</v>
      </c>
      <c r="G12" s="19" t="s">
        <v>62</v>
      </c>
      <c r="H12" s="19" t="s">
        <v>61</v>
      </c>
      <c r="I12" s="19" t="s">
        <v>67</v>
      </c>
      <c r="J12" s="19" t="s">
        <v>62</v>
      </c>
    </row>
    <row r="13" spans="1:17" ht="45">
      <c r="A13" s="51" t="s">
        <v>64</v>
      </c>
      <c r="B13" s="52">
        <v>42</v>
      </c>
      <c r="C13" s="52"/>
      <c r="D13" s="52">
        <v>14</v>
      </c>
      <c r="E13" s="52">
        <v>25</v>
      </c>
      <c r="F13" s="52"/>
      <c r="G13" s="52">
        <v>42</v>
      </c>
      <c r="H13" s="52">
        <v>44</v>
      </c>
      <c r="I13" s="52"/>
      <c r="J13" s="52">
        <v>45</v>
      </c>
    </row>
    <row r="14" spans="1:17">
      <c r="A14" s="51" t="s">
        <v>65</v>
      </c>
      <c r="B14" s="52">
        <v>170</v>
      </c>
      <c r="C14" s="52">
        <v>163</v>
      </c>
      <c r="D14" s="52">
        <v>84</v>
      </c>
      <c r="E14" s="52">
        <v>221</v>
      </c>
      <c r="F14" s="52">
        <v>187</v>
      </c>
      <c r="G14" s="52">
        <v>146</v>
      </c>
      <c r="H14" s="52">
        <v>216</v>
      </c>
      <c r="I14" s="52">
        <v>195</v>
      </c>
      <c r="J14" s="52">
        <v>291</v>
      </c>
    </row>
    <row r="15" spans="1:17">
      <c r="A15" s="53" t="s">
        <v>51</v>
      </c>
      <c r="B15" s="54">
        <f t="shared" ref="B15:J15" si="0">SUM(B13:B14)</f>
        <v>212</v>
      </c>
      <c r="C15" s="54">
        <f>C13+C14</f>
        <v>163</v>
      </c>
      <c r="D15" s="54">
        <f t="shared" si="0"/>
        <v>98</v>
      </c>
      <c r="E15" s="55">
        <f t="shared" si="0"/>
        <v>246</v>
      </c>
      <c r="F15" s="55">
        <f>F13+F14</f>
        <v>187</v>
      </c>
      <c r="G15" s="54">
        <f t="shared" si="0"/>
        <v>188</v>
      </c>
      <c r="H15" s="54">
        <f t="shared" si="0"/>
        <v>260</v>
      </c>
      <c r="I15" s="54">
        <f>I14+I13</f>
        <v>195</v>
      </c>
      <c r="J15" s="54">
        <f t="shared" si="0"/>
        <v>336</v>
      </c>
    </row>
    <row r="18" spans="1:9">
      <c r="A18" s="80" t="s">
        <v>58</v>
      </c>
      <c r="B18" s="80"/>
      <c r="C18" s="80"/>
      <c r="D18" s="80"/>
    </row>
    <row r="21" spans="1:9">
      <c r="E21" s="5"/>
      <c r="F21" s="5"/>
      <c r="G21" s="12" t="s">
        <v>47</v>
      </c>
      <c r="H21" s="12" t="s">
        <v>48</v>
      </c>
      <c r="I21" s="12" t="s">
        <v>49</v>
      </c>
    </row>
    <row r="22" spans="1:9" ht="16.5">
      <c r="E22" s="13" t="s">
        <v>53</v>
      </c>
      <c r="F22" s="13"/>
      <c r="G22" s="6">
        <f>B15</f>
        <v>212</v>
      </c>
      <c r="H22" s="1">
        <f>E15</f>
        <v>246</v>
      </c>
      <c r="I22" s="1">
        <f>H15</f>
        <v>260</v>
      </c>
    </row>
    <row r="23" spans="1:9" ht="16.5">
      <c r="E23" s="13" t="s">
        <v>67</v>
      </c>
      <c r="F23" s="13"/>
      <c r="G23" s="6">
        <f>C15</f>
        <v>163</v>
      </c>
      <c r="H23" s="1">
        <f>F15</f>
        <v>187</v>
      </c>
      <c r="I23" s="1">
        <f>I15</f>
        <v>195</v>
      </c>
    </row>
    <row r="24" spans="1:9">
      <c r="E24" s="14" t="s">
        <v>63</v>
      </c>
      <c r="F24" s="14"/>
      <c r="G24" s="1">
        <f>D15</f>
        <v>98</v>
      </c>
      <c r="H24" s="1">
        <f>G15</f>
        <v>188</v>
      </c>
      <c r="I24" s="1">
        <f>J15</f>
        <v>336</v>
      </c>
    </row>
    <row r="25" spans="1:9">
      <c r="E25" s="13" t="s">
        <v>52</v>
      </c>
      <c r="F25" s="13"/>
      <c r="G25" s="4">
        <f>G24/G22</f>
        <v>0.46226415094339623</v>
      </c>
      <c r="H25" s="4">
        <f t="shared" ref="H25:I25" si="1">H24/H22</f>
        <v>0.76422764227642281</v>
      </c>
      <c r="I25" s="4">
        <f t="shared" si="1"/>
        <v>1.2923076923076924</v>
      </c>
    </row>
    <row r="27" spans="1:9">
      <c r="A27" s="69"/>
      <c r="B27" s="69"/>
      <c r="C27" s="69"/>
      <c r="D27" s="69"/>
      <c r="E27" s="69"/>
      <c r="F27" s="56"/>
    </row>
    <row r="33" spans="1:10" ht="15.75" thickBot="1"/>
    <row r="34" spans="1:10">
      <c r="A34" s="58" t="s">
        <v>70</v>
      </c>
      <c r="B34" s="59"/>
      <c r="C34" s="59"/>
      <c r="D34" s="59"/>
      <c r="E34" s="59"/>
      <c r="F34" s="59"/>
      <c r="G34" s="59"/>
      <c r="H34" s="59"/>
      <c r="I34" s="59"/>
      <c r="J34" s="60"/>
    </row>
    <row r="35" spans="1:10" ht="36" customHeight="1">
      <c r="A35" s="77" t="s">
        <v>71</v>
      </c>
      <c r="B35" s="78"/>
      <c r="C35" s="78"/>
      <c r="D35" s="78"/>
      <c r="E35" s="78"/>
      <c r="F35" s="78"/>
      <c r="G35" s="78"/>
      <c r="H35" s="78"/>
      <c r="I35" s="78"/>
      <c r="J35" s="79"/>
    </row>
    <row r="36" spans="1:10" ht="77.25" customHeight="1" thickBot="1">
      <c r="A36" s="74" t="s">
        <v>72</v>
      </c>
      <c r="B36" s="75"/>
      <c r="C36" s="75"/>
      <c r="D36" s="75"/>
      <c r="E36" s="75"/>
      <c r="F36" s="75"/>
      <c r="G36" s="75"/>
      <c r="H36" s="75"/>
      <c r="I36" s="75"/>
      <c r="J36" s="76"/>
    </row>
  </sheetData>
  <mergeCells count="13">
    <mergeCell ref="L10:Q10"/>
    <mergeCell ref="B11:D11"/>
    <mergeCell ref="E11:G11"/>
    <mergeCell ref="H11:J11"/>
    <mergeCell ref="B10:J10"/>
    <mergeCell ref="A5:J5"/>
    <mergeCell ref="A6:J6"/>
    <mergeCell ref="A7:J7"/>
    <mergeCell ref="A8:J8"/>
    <mergeCell ref="A36:J36"/>
    <mergeCell ref="A35:J35"/>
    <mergeCell ref="A18:D18"/>
    <mergeCell ref="A27:E27"/>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Direccion de Casinos</vt:lpstr>
      <vt:lpstr>Direccion Pensiones</vt:lpstr>
      <vt:lpstr>Direccion de Asuntos Juridicos</vt:lpstr>
      <vt:lpstr>'Direccion de Casinos'!Títulos_a_imprimir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tmayol</dc:creator>
  <cp:lastModifiedBy>Claudia Castro Inoa</cp:lastModifiedBy>
  <cp:lastPrinted>2013-09-02T13:50:30Z</cp:lastPrinted>
  <dcterms:created xsi:type="dcterms:W3CDTF">2013-08-06T15:24:48Z</dcterms:created>
  <dcterms:modified xsi:type="dcterms:W3CDTF">2017-04-17T17:57:19Z</dcterms:modified>
</cp:coreProperties>
</file>