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hcor01\Transparencia\12 Presupuesto\01 Presupuestos Aprobado del Año\CP\2023\"/>
    </mc:Choice>
  </mc:AlternateContent>
  <xr:revisionPtr revIDLastSave="0" documentId="13_ncr:1_{FBA9C8F0-CAFC-44EE-955D-951471F1B5D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jecucion Gastos y Aplic. Fin.." sheetId="2" state="hidden" r:id="rId1"/>
    <sheet name="presupuesto aprobado-modificado" sheetId="3" r:id="rId2"/>
  </sheets>
  <definedNames>
    <definedName name="_xlnm.Print_Area" localSheetId="1">'presupuesto aprobado-modificado'!$A$3:$C$115</definedName>
    <definedName name="_xlnm.Print_Titles" localSheetId="0">'Ejecucion Gastos y Aplic. Fin..'!$1:$9</definedName>
    <definedName name="_xlnm.Print_Titles" localSheetId="1">'presupuesto aprobado-modificado'!$1:$12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C96" i="3"/>
  <c r="C99" i="3" s="1"/>
  <c r="B96" i="3"/>
  <c r="B99" i="3" s="1"/>
  <c r="C92" i="3"/>
  <c r="B92" i="3"/>
  <c r="C89" i="3"/>
  <c r="B89" i="3"/>
  <c r="B94" i="3" s="1"/>
  <c r="C86" i="3"/>
  <c r="C94" i="3" s="1"/>
  <c r="B86" i="3"/>
  <c r="C79" i="3"/>
  <c r="B79" i="3"/>
  <c r="C76" i="3"/>
  <c r="B76" i="3"/>
  <c r="C71" i="3"/>
  <c r="B71" i="3"/>
  <c r="C61" i="3"/>
  <c r="B61" i="3"/>
  <c r="C52" i="3"/>
  <c r="B52" i="3"/>
  <c r="C43" i="3"/>
  <c r="B43" i="3"/>
  <c r="C32" i="3"/>
  <c r="B32" i="3"/>
  <c r="C21" i="3"/>
  <c r="B21" i="3"/>
  <c r="B14" i="3"/>
  <c r="C83" i="3" l="1"/>
  <c r="C101" i="3" s="1"/>
  <c r="B83" i="3"/>
  <c r="B101" i="3" s="1"/>
  <c r="N96" i="2" l="1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87" i="2"/>
  <c r="N79" i="2"/>
  <c r="C98" i="2"/>
  <c r="G98" i="2"/>
  <c r="K98" i="2"/>
  <c r="N29" i="2"/>
  <c r="N58" i="2"/>
  <c r="E84" i="2"/>
  <c r="I84" i="2"/>
  <c r="I100" i="2" s="1"/>
  <c r="M84" i="2"/>
  <c r="M100" i="2" s="1"/>
  <c r="N11" i="2"/>
  <c r="D84" i="2"/>
  <c r="H84" i="2"/>
  <c r="L84" i="2"/>
  <c r="L100" i="2" s="1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N98" i="2" s="1"/>
  <c r="B100" i="2" l="1"/>
  <c r="K100" i="2"/>
  <c r="J100" i="2"/>
  <c r="D100" i="2"/>
  <c r="G100" i="2"/>
  <c r="C100" i="2"/>
  <c r="N84" i="2"/>
  <c r="N100" i="2" s="1"/>
  <c r="E100" i="2"/>
  <c r="F100" i="2"/>
  <c r="H100" i="2"/>
</calcChain>
</file>

<file path=xl/sharedStrings.xml><?xml version="1.0" encoding="utf-8"?>
<sst xmlns="http://schemas.openxmlformats.org/spreadsheetml/2006/main" count="205" uniqueCount="122">
  <si>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</si>
  <si>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</si>
  <si>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</si>
  <si>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</si>
  <si>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</si>
  <si>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</si>
  <si>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</si>
  <si>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</si>
  <si>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</si>
  <si>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</si>
  <si>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</si>
  <si>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</si>
  <si>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</si>
  <si>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</si>
  <si>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</si>
  <si>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</si>
  <si>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</si>
  <si>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</si>
  <si>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</si>
  <si>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</si>
  <si>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</si>
  <si>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</si>
  <si>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</si>
  <si>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</si>
  <si>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</si>
  <si>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</si>
  <si>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</si>
  <si>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</si>
  <si>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</si>
  <si>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</si>
  <si>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</si>
  <si>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</si>
  <si>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</si>
  <si>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</si>
  <si>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</si>
  <si>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</si>
  <si>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</si>
  <si>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</si>
  <si>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</si>
  <si>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</si>
  <si>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</si>
  <si>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</si>
  <si>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</si>
  <si>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</si>
  <si>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</si>
  <si>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</si>
  <si>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</si>
  <si>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</si>
  <si>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</si>
  <si>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</si>
  <si>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</si>
  <si>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</si>
  <si>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</si>
  <si>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</si>
  <si>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</si>
  <si>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</si>
  <si>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</si>
  <si>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</si>
  <si>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</si>
  <si>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</si>
  <si>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</si>
  <si>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</si>
  <si>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</si>
  <si>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</si>
  <si>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</si>
  <si>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</si>
  <si>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</si>
  <si>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</si>
  <si>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</si>
  <si>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</si>
  <si>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</si>
  <si>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</si>
  <si>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</si>
  <si>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</si>
  <si>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</si>
  <si>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</si>
  <si>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</si>
  <si>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</si>
  <si>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</si>
  <si>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</si>
  <si>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</si>
  <si>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</si>
  <si>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</si>
  <si>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</si>
  <si>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</si>
  <si>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</si>
  <si>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</si>
  <si>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</si>
  <si>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</si>
  <si>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</si>
  <si>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</si>
  <si>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</si>
  <si>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</si>
  <si>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</si>
  <si>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</si>
  <si>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</si>
  <si>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</si>
  <si>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</si>
  <si>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</si>
  <si>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</si>
  <si>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</si>
  <si>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</si>
  <si>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</si>
  <si>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</si>
  <si>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</si>
  <si>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</si>
  <si>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</si>
  <si>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</si>
  <si>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</si>
  <si>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</si>
  <si>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</si>
  <si>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</si>
  <si>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</si>
  <si>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</si>
  <si>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 xml:space="preserve"> Dirección General de Crédito Público</t>
  </si>
  <si>
    <t xml:space="preserve">Dirección Financiera </t>
  </si>
  <si>
    <t xml:space="preserve">Departamento de Presupuesto </t>
  </si>
  <si>
    <t>Presupuesto Aprobado Vs Modificado</t>
  </si>
  <si>
    <r>
      <t>Presupuesto aprobado:</t>
    </r>
    <r>
      <rPr>
        <sz val="10"/>
        <color rgb="FF000000"/>
        <rFont val="Calibri"/>
        <family val="2"/>
      </rPr>
      <t xml:space="preserve"> Se refiere al presupuesto aprobado en la Ley de Presupuesto General del Estado.</t>
    </r>
  </si>
  <si>
    <r>
      <t xml:space="preserve">Presupuesto modificado:  </t>
    </r>
    <r>
      <rPr>
        <sz val="10"/>
        <color rgb="FF000000"/>
        <rFont val="Calibri"/>
        <family val="2"/>
      </rPr>
      <t xml:space="preserve">Se refiere al presupuesto aprobado en caso de que el Congreso Nacional apruebe un presupuesto complementario. </t>
    </r>
  </si>
  <si>
    <r>
      <t>Total devengado:</t>
    </r>
    <r>
      <rPr>
        <sz val="10"/>
        <color rgb="FF000000"/>
        <rFont val="Calibri"/>
        <family val="2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</si>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</sst>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theme="3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1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3" fontId="0" fillId="0" borderId="0" xfId="1" applyFont="1"/>
    <xf numFmtId="0" fontId="0" fillId="0" borderId="0" xfId="0" applyBorder="1"/>
    <xf numFmtId="0" fontId="8" fillId="0" borderId="6" xfId="0" applyFont="1" applyBorder="1"/>
    <xf numFmtId="4" fontId="2" fillId="0" borderId="0" xfId="0" applyNumberFormat="1" applyFont="1" applyAlignment="1"/>
    <xf numFmtId="4" fontId="6" fillId="0" borderId="0" xfId="0" applyNumberFormat="1" applyFont="1" applyBorder="1"/>
    <xf numFmtId="0" fontId="1" fillId="2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4" fontId="5" fillId="0" borderId="6" xfId="0" applyNumberFormat="1" applyFont="1" applyBorder="1"/>
    <xf numFmtId="4" fontId="6" fillId="0" borderId="6" xfId="0" applyNumberFormat="1" applyFont="1" applyBorder="1"/>
    <xf numFmtId="4" fontId="6" fillId="0" borderId="9" xfId="0" applyNumberFormat="1" applyFont="1" applyBorder="1"/>
    <xf numFmtId="4" fontId="5" fillId="0" borderId="0" xfId="0" applyNumberFormat="1" applyFont="1" applyBorder="1"/>
    <xf numFmtId="4" fontId="5" fillId="3" borderId="6" xfId="0" applyNumberFormat="1" applyFont="1" applyFill="1" applyBorder="1"/>
    <xf numFmtId="0" fontId="6" fillId="0" borderId="10" xfId="0" applyFont="1" applyBorder="1"/>
    <xf numFmtId="4" fontId="9" fillId="4" borderId="9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>
      <alignment vertical="center"/>
    </xf>
    <xf numFmtId="4" fontId="6" fillId="0" borderId="12" xfId="0" applyNumberFormat="1" applyFont="1" applyBorder="1"/>
    <xf numFmtId="4" fontId="6" fillId="0" borderId="13" xfId="0" applyNumberFormat="1" applyFont="1" applyBorder="1"/>
    <xf numFmtId="0" fontId="16" fillId="0" borderId="11" xfId="0" applyFont="1" applyBorder="1" applyAlignment="1">
      <alignment vertical="center"/>
    </xf>
    <xf numFmtId="0" fontId="0" fillId="0" borderId="15" xfId="0" applyBorder="1"/>
    <xf numFmtId="4" fontId="6" fillId="0" borderId="15" xfId="0" applyNumberFormat="1" applyFont="1" applyBorder="1"/>
    <xf numFmtId="4" fontId="5" fillId="3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14" xfId="0" applyFont="1" applyBorder="1" applyAlignment="1">
      <alignment horizontal="left" wrapText="1"/>
    </xf>
    <xf numFmtId="0" fontId="16" fillId="0" borderId="12" xfId="0" applyFont="1" applyBorder="1" applyAlignment="1">
      <alignment horizontal="left" wrapText="1"/>
    </xf>
    <xf numFmtId="0" fontId="16" fillId="0" borderId="13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0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/>
    </xf>
    <xf numFmtId="4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2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200775" y="2886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3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200775" y="2886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11</xdr:row>
      <xdr:rowOff>38100</xdr:rowOff>
    </xdr:to>
    <xdr:sp macro="" textlink="">
      <xdr:nvSpPr>
        <xdr:cNvPr id="4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200775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2390775</xdr:colOff>
      <xdr:row>0</xdr:row>
      <xdr:rowOff>9525</xdr:rowOff>
    </xdr:from>
    <xdr:to>
      <xdr:col>0</xdr:col>
      <xdr:colOff>3676651</xdr:colOff>
      <xdr:row>3</xdr:row>
      <xdr:rowOff>19049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35" t="15608" r="28677" b="13294"/>
        <a:stretch/>
      </xdr:blipFill>
      <xdr:spPr>
        <a:xfrm>
          <a:off x="2390775" y="9525"/>
          <a:ext cx="1285876" cy="93344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activeCell="A13" sqref="A13"/>
    </sheetView>
  </sheetViews>
  <sheetFormatPr baseColWidth="10"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18.75" customHeight="1" x14ac:dyDescent="0.25">
      <c r="A2" s="53" t="s">
        <v>109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5.75" x14ac:dyDescent="0.25">
      <c r="A3" s="53" t="s">
        <v>110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5.75" x14ac:dyDescent="0.25">
      <c r="A4" s="53" t="s">
        <v>111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x14ac:dyDescent="0.25">
      <c r="A5" s="54" t="s">
        <v>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ht="15.75" x14ac:dyDescent="0.25">
      <c r="A6" s="53" t="s">
        <v>112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x14ac:dyDescent="0.25">
      <c r="A7" s="54" t="s">
        <v>2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>SUM(B14:M14)</f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>SUM(B15:M15)</f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>SUM(B16:M16)</f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1">SUM(C19:C27)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2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2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2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2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2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2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2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2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3">SUM(C30:C38)</f>
        <v>0</v>
      </c>
      <c r="D29" s="7">
        <f t="shared" si="3"/>
        <v>0</v>
      </c>
      <c r="E29" s="7">
        <f t="shared" si="3"/>
        <v>0</v>
      </c>
      <c r="F29" s="7">
        <f t="shared" si="3"/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4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4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4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4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4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4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4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4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5">SUM(C41:C47)</f>
        <v>0</v>
      </c>
      <c r="D40" s="7">
        <f t="shared" si="5"/>
        <v>0</v>
      </c>
      <c r="E40" s="7">
        <f t="shared" si="5"/>
        <v>0</v>
      </c>
      <c r="F40" s="7">
        <f t="shared" si="5"/>
        <v>0</v>
      </c>
      <c r="G40" s="7">
        <f t="shared" si="5"/>
        <v>0</v>
      </c>
      <c r="H40" s="7">
        <f t="shared" si="5"/>
        <v>0</v>
      </c>
      <c r="I40" s="7">
        <f t="shared" si="5"/>
        <v>0</v>
      </c>
      <c r="J40" s="7">
        <f t="shared" si="5"/>
        <v>0</v>
      </c>
      <c r="K40" s="7">
        <f t="shared" si="5"/>
        <v>0</v>
      </c>
      <c r="L40" s="7">
        <f t="shared" si="5"/>
        <v>0</v>
      </c>
      <c r="M40" s="7">
        <f t="shared" si="5"/>
        <v>0</v>
      </c>
      <c r="N40" s="7">
        <f t="shared" si="5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6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6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6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6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6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6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7">SUM(C50:C56)</f>
        <v>0</v>
      </c>
      <c r="D49" s="7">
        <f t="shared" si="7"/>
        <v>0</v>
      </c>
      <c r="E49" s="7">
        <f t="shared" si="7"/>
        <v>0</v>
      </c>
      <c r="F49" s="7">
        <f t="shared" si="7"/>
        <v>0</v>
      </c>
      <c r="G49" s="7">
        <f t="shared" si="7"/>
        <v>0</v>
      </c>
      <c r="H49" s="7">
        <f t="shared" si="7"/>
        <v>0</v>
      </c>
      <c r="I49" s="7">
        <f t="shared" si="7"/>
        <v>0</v>
      </c>
      <c r="J49" s="7">
        <f t="shared" si="7"/>
        <v>0</v>
      </c>
      <c r="K49" s="7">
        <f t="shared" si="7"/>
        <v>0</v>
      </c>
      <c r="L49" s="7">
        <f t="shared" si="7"/>
        <v>0</v>
      </c>
      <c r="M49" s="7">
        <f t="shared" si="7"/>
        <v>0</v>
      </c>
      <c r="N49" s="7">
        <f t="shared" si="7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8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8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8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8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8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8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9">SUM(C59:C67)</f>
        <v>0</v>
      </c>
      <c r="D58" s="7">
        <f t="shared" si="9"/>
        <v>0</v>
      </c>
      <c r="E58" s="7">
        <f t="shared" si="9"/>
        <v>0</v>
      </c>
      <c r="F58" s="7">
        <f t="shared" si="9"/>
        <v>0</v>
      </c>
      <c r="G58" s="7">
        <f t="shared" si="9"/>
        <v>0</v>
      </c>
      <c r="H58" s="7">
        <f t="shared" si="9"/>
        <v>0</v>
      </c>
      <c r="I58" s="7">
        <f t="shared" si="9"/>
        <v>0</v>
      </c>
      <c r="J58" s="7">
        <f t="shared" si="9"/>
        <v>0</v>
      </c>
      <c r="K58" s="7">
        <f t="shared" si="9"/>
        <v>0</v>
      </c>
      <c r="L58" s="7">
        <f t="shared" si="9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0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0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0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0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0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0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0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0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1">SUM(C70:C73)</f>
        <v>0</v>
      </c>
      <c r="D69" s="7">
        <f t="shared" si="11"/>
        <v>0</v>
      </c>
      <c r="E69" s="7">
        <f t="shared" si="11"/>
        <v>0</v>
      </c>
      <c r="F69" s="7">
        <f t="shared" si="11"/>
        <v>0</v>
      </c>
      <c r="G69" s="7">
        <f t="shared" si="11"/>
        <v>0</v>
      </c>
      <c r="H69" s="7">
        <f t="shared" si="11"/>
        <v>0</v>
      </c>
      <c r="I69" s="7">
        <f t="shared" si="11"/>
        <v>0</v>
      </c>
      <c r="J69" s="7">
        <f t="shared" si="11"/>
        <v>0</v>
      </c>
      <c r="K69" s="7">
        <f t="shared" si="11"/>
        <v>0</v>
      </c>
      <c r="L69" s="7">
        <f t="shared" si="11"/>
        <v>0</v>
      </c>
      <c r="M69" s="7">
        <f t="shared" si="11"/>
        <v>0</v>
      </c>
      <c r="N69" s="7">
        <f t="shared" si="11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>SUM(B72:M72)</f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2">SUM(C76:C77)</f>
        <v>0</v>
      </c>
      <c r="D75" s="7">
        <f t="shared" si="12"/>
        <v>0</v>
      </c>
      <c r="E75" s="7">
        <f t="shared" si="12"/>
        <v>0</v>
      </c>
      <c r="F75" s="7">
        <f t="shared" si="12"/>
        <v>0</v>
      </c>
      <c r="G75" s="7">
        <f t="shared" si="12"/>
        <v>0</v>
      </c>
      <c r="H75" s="7">
        <f t="shared" si="12"/>
        <v>0</v>
      </c>
      <c r="I75" s="7">
        <f t="shared" si="12"/>
        <v>0</v>
      </c>
      <c r="J75" s="7">
        <f t="shared" si="12"/>
        <v>0</v>
      </c>
      <c r="K75" s="7">
        <f t="shared" si="12"/>
        <v>0</v>
      </c>
      <c r="L75" s="7">
        <f t="shared" si="12"/>
        <v>0</v>
      </c>
      <c r="M75" s="7">
        <f t="shared" si="12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3">SUM(C80:C82)</f>
        <v>0</v>
      </c>
      <c r="D79" s="7">
        <f t="shared" si="13"/>
        <v>0</v>
      </c>
      <c r="E79" s="7">
        <f t="shared" si="13"/>
        <v>0</v>
      </c>
      <c r="F79" s="7">
        <f t="shared" si="13"/>
        <v>0</v>
      </c>
      <c r="G79" s="7">
        <f t="shared" si="13"/>
        <v>0</v>
      </c>
      <c r="H79" s="7">
        <f t="shared" si="13"/>
        <v>0</v>
      </c>
      <c r="I79" s="7">
        <f t="shared" si="13"/>
        <v>0</v>
      </c>
      <c r="J79" s="7">
        <f t="shared" si="13"/>
        <v>0</v>
      </c>
      <c r="K79" s="7">
        <f t="shared" si="13"/>
        <v>0</v>
      </c>
      <c r="L79" s="7">
        <f t="shared" si="13"/>
        <v>0</v>
      </c>
      <c r="M79" s="7">
        <f t="shared" si="13"/>
        <v>0</v>
      </c>
      <c r="N79" s="7">
        <f t="shared" si="13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>SUM(B82:M82)</f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4">+C11+C18+C29+C40+C49+C58+C69+C75+C79</f>
        <v>0</v>
      </c>
      <c r="D84" s="11">
        <f t="shared" si="14"/>
        <v>0</v>
      </c>
      <c r="E84" s="11">
        <f t="shared" si="14"/>
        <v>0</v>
      </c>
      <c r="F84" s="11">
        <f t="shared" si="14"/>
        <v>0</v>
      </c>
      <c r="G84" s="11">
        <f t="shared" si="14"/>
        <v>0</v>
      </c>
      <c r="H84" s="11">
        <f t="shared" si="14"/>
        <v>0</v>
      </c>
      <c r="I84" s="11">
        <f t="shared" si="14"/>
        <v>0</v>
      </c>
      <c r="J84" s="11">
        <f t="shared" si="14"/>
        <v>0</v>
      </c>
      <c r="K84" s="11">
        <f t="shared" si="14"/>
        <v>0</v>
      </c>
      <c r="L84" s="11">
        <f t="shared" si="14"/>
        <v>0</v>
      </c>
      <c r="M84" s="11">
        <f t="shared" si="14"/>
        <v>0</v>
      </c>
      <c r="N84" s="11">
        <f t="shared" si="14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5">SUM(C88:C89)</f>
        <v>0</v>
      </c>
      <c r="D87" s="7">
        <f t="shared" si="15"/>
        <v>0</v>
      </c>
      <c r="E87" s="7">
        <f t="shared" si="15"/>
        <v>0</v>
      </c>
      <c r="F87" s="7">
        <f t="shared" si="15"/>
        <v>0</v>
      </c>
      <c r="G87" s="7">
        <f t="shared" si="15"/>
        <v>0</v>
      </c>
      <c r="H87" s="7">
        <f t="shared" si="15"/>
        <v>0</v>
      </c>
      <c r="I87" s="7">
        <f t="shared" si="15"/>
        <v>0</v>
      </c>
      <c r="J87" s="7">
        <f t="shared" si="15"/>
        <v>0</v>
      </c>
      <c r="K87" s="7">
        <f t="shared" si="15"/>
        <v>0</v>
      </c>
      <c r="L87" s="7">
        <f t="shared" si="15"/>
        <v>0</v>
      </c>
      <c r="M87" s="7">
        <f t="shared" si="15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16">SUM(C92:C93)</f>
        <v>0</v>
      </c>
      <c r="D91" s="7">
        <f t="shared" si="16"/>
        <v>0</v>
      </c>
      <c r="E91" s="7">
        <f t="shared" si="16"/>
        <v>0</v>
      </c>
      <c r="F91" s="7">
        <f t="shared" si="16"/>
        <v>0</v>
      </c>
      <c r="G91" s="7">
        <f t="shared" si="16"/>
        <v>0</v>
      </c>
      <c r="H91" s="7">
        <f t="shared" si="16"/>
        <v>0</v>
      </c>
      <c r="I91" s="7">
        <f t="shared" si="16"/>
        <v>0</v>
      </c>
      <c r="J91" s="7">
        <f t="shared" si="16"/>
        <v>0</v>
      </c>
      <c r="K91" s="7">
        <f t="shared" si="16"/>
        <v>0</v>
      </c>
      <c r="L91" s="7">
        <f t="shared" si="16"/>
        <v>0</v>
      </c>
      <c r="M91" s="7">
        <f t="shared" si="16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17">SUM(C96)</f>
        <v>0</v>
      </c>
      <c r="D95" s="7">
        <f t="shared" si="17"/>
        <v>0</v>
      </c>
      <c r="E95" s="7">
        <f t="shared" si="17"/>
        <v>0</v>
      </c>
      <c r="F95" s="7">
        <f t="shared" si="17"/>
        <v>0</v>
      </c>
      <c r="G95" s="7">
        <f t="shared" si="17"/>
        <v>0</v>
      </c>
      <c r="H95" s="7">
        <f t="shared" si="17"/>
        <v>0</v>
      </c>
      <c r="I95" s="7">
        <f t="shared" si="17"/>
        <v>0</v>
      </c>
      <c r="J95" s="7">
        <f t="shared" si="17"/>
        <v>0</v>
      </c>
      <c r="K95" s="7">
        <f t="shared" si="17"/>
        <v>0</v>
      </c>
      <c r="L95" s="7">
        <f t="shared" si="17"/>
        <v>0</v>
      </c>
      <c r="M95" s="7">
        <f t="shared" si="17"/>
        <v>0</v>
      </c>
      <c r="N95" s="7">
        <f t="shared" si="17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18">+C87+C91+C95</f>
        <v>0</v>
      </c>
      <c r="D98" s="11">
        <f t="shared" si="18"/>
        <v>0</v>
      </c>
      <c r="E98" s="11">
        <f t="shared" si="18"/>
        <v>0</v>
      </c>
      <c r="F98" s="11">
        <f t="shared" si="18"/>
        <v>0</v>
      </c>
      <c r="G98" s="11">
        <f t="shared" si="18"/>
        <v>0</v>
      </c>
      <c r="H98" s="11">
        <f t="shared" si="18"/>
        <v>0</v>
      </c>
      <c r="I98" s="11">
        <f t="shared" si="18"/>
        <v>0</v>
      </c>
      <c r="J98" s="11">
        <f t="shared" si="18"/>
        <v>0</v>
      </c>
      <c r="K98" s="11">
        <f t="shared" si="18"/>
        <v>0</v>
      </c>
      <c r="L98" s="11">
        <f t="shared" si="18"/>
        <v>0</v>
      </c>
      <c r="M98" s="11">
        <f t="shared" si="18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19">+C84+C98</f>
        <v>0</v>
      </c>
      <c r="D100" s="17">
        <f t="shared" si="19"/>
        <v>0</v>
      </c>
      <c r="E100" s="17">
        <f t="shared" si="19"/>
        <v>0</v>
      </c>
      <c r="F100" s="17">
        <f t="shared" si="19"/>
        <v>0</v>
      </c>
      <c r="G100" s="17">
        <f t="shared" si="19"/>
        <v>0</v>
      </c>
      <c r="H100" s="17">
        <f t="shared" si="19"/>
        <v>0</v>
      </c>
      <c r="I100" s="17">
        <f t="shared" si="19"/>
        <v>0</v>
      </c>
      <c r="J100" s="17">
        <f t="shared" si="19"/>
        <v>0</v>
      </c>
      <c r="K100" s="17">
        <f t="shared" si="19"/>
        <v>0</v>
      </c>
      <c r="L100" s="17">
        <f t="shared" si="19"/>
        <v>0</v>
      </c>
      <c r="M100" s="17">
        <f t="shared" si="19"/>
        <v>0</v>
      </c>
      <c r="N100" s="17">
        <f t="shared" si="19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5"/>
  <sheetViews>
    <sheetView tabSelected="1" topLeftCell="A91" zoomScaleNormal="100" workbookViewId="0">
      <selection activeCell="G107" sqref="G107"/>
    </sheetView>
  </sheetViews>
  <sheetFormatPr baseColWidth="10" defaultColWidth="11.42578125" defaultRowHeight="15" x14ac:dyDescent="0.25"/>
  <cols>
    <col min="1" max="1" width="61.42578125" customWidth="1"/>
    <col min="2" max="2" width="15.7109375" customWidth="1"/>
    <col min="3" max="3" width="15.85546875" customWidth="1"/>
    <col min="4" max="4" width="15.140625" style="25" bestFit="1" customWidth="1"/>
  </cols>
  <sheetData>
    <row r="1" spans="1:3" x14ac:dyDescent="0.25">
      <c r="A1" s="58"/>
      <c r="B1" s="58"/>
    </row>
    <row r="2" spans="1:3" ht="43.5" customHeight="1" x14ac:dyDescent="0.25">
      <c r="A2" s="58"/>
      <c r="B2" s="58"/>
    </row>
    <row r="3" spans="1:3" ht="14.25" customHeight="1" x14ac:dyDescent="0.25">
      <c r="A3" s="59"/>
      <c r="B3" s="59"/>
      <c r="C3" s="59"/>
    </row>
    <row r="4" spans="1:3" ht="18.75" customHeight="1" x14ac:dyDescent="0.25">
      <c r="A4" s="60" t="s">
        <v>114</v>
      </c>
      <c r="B4" s="60"/>
      <c r="C4" s="60"/>
    </row>
    <row r="5" spans="1:3" ht="18.75" customHeight="1" x14ac:dyDescent="0.25">
      <c r="A5" s="60" t="s">
        <v>115</v>
      </c>
      <c r="B5" s="60"/>
      <c r="C5" s="60"/>
    </row>
    <row r="6" spans="1:3" ht="13.5" customHeight="1" x14ac:dyDescent="0.25">
      <c r="A6" s="61" t="s">
        <v>116</v>
      </c>
      <c r="B6" s="61"/>
      <c r="C6" s="61"/>
    </row>
    <row r="7" spans="1:3" x14ac:dyDescent="0.25">
      <c r="A7" s="62" t="s">
        <v>121</v>
      </c>
      <c r="B7" s="62"/>
      <c r="C7" s="62"/>
    </row>
    <row r="8" spans="1:3" x14ac:dyDescent="0.25">
      <c r="A8" s="62" t="s">
        <v>117</v>
      </c>
      <c r="B8" s="62"/>
      <c r="C8" s="62"/>
    </row>
    <row r="9" spans="1:3" hidden="1" x14ac:dyDescent="0.25">
      <c r="A9" s="63" t="s">
        <v>35</v>
      </c>
      <c r="B9" s="63"/>
      <c r="C9" s="63"/>
    </row>
    <row r="10" spans="1:3" ht="12.75" customHeight="1" x14ac:dyDescent="0.25">
      <c r="A10" s="62" t="s">
        <v>113</v>
      </c>
      <c r="B10" s="62"/>
      <c r="C10" s="62"/>
    </row>
    <row r="11" spans="1:3" ht="8.25" customHeight="1" x14ac:dyDescent="0.25"/>
    <row r="12" spans="1:3" ht="37.5" customHeight="1" x14ac:dyDescent="0.25">
      <c r="A12" s="18" t="s">
        <v>3</v>
      </c>
      <c r="B12" s="30" t="s">
        <v>107</v>
      </c>
      <c r="C12" s="18" t="s">
        <v>108</v>
      </c>
    </row>
    <row r="13" spans="1:3" ht="14.25" customHeight="1" x14ac:dyDescent="0.25">
      <c r="A13" s="19" t="s">
        <v>17</v>
      </c>
      <c r="B13" s="31"/>
      <c r="C13" s="20"/>
    </row>
    <row r="14" spans="1:3" ht="15" customHeight="1" x14ac:dyDescent="0.25">
      <c r="A14" s="6" t="s">
        <v>32</v>
      </c>
      <c r="B14" s="32">
        <f>SUM(B15:B19)</f>
        <v>75094950</v>
      </c>
      <c r="C14" s="7">
        <f>SUM(C15:C19)</f>
        <v>0</v>
      </c>
    </row>
    <row r="15" spans="1:3" ht="15" customHeight="1" x14ac:dyDescent="0.25">
      <c r="A15" s="8" t="s">
        <v>18</v>
      </c>
      <c r="B15" s="33">
        <v>43705000</v>
      </c>
      <c r="C15" s="9">
        <v>0</v>
      </c>
    </row>
    <row r="16" spans="1:3" ht="15" customHeight="1" x14ac:dyDescent="0.25">
      <c r="A16" s="8" t="s">
        <v>19</v>
      </c>
      <c r="B16" s="33">
        <v>24758750</v>
      </c>
      <c r="C16" s="9">
        <v>0</v>
      </c>
    </row>
    <row r="17" spans="1:3" ht="15" customHeight="1" x14ac:dyDescent="0.25">
      <c r="A17" s="8" t="s">
        <v>20</v>
      </c>
      <c r="B17" s="33">
        <v>0</v>
      </c>
      <c r="C17" s="9">
        <v>0</v>
      </c>
    </row>
    <row r="18" spans="1:3" ht="15" customHeight="1" x14ac:dyDescent="0.25">
      <c r="A18" s="8" t="s">
        <v>21</v>
      </c>
      <c r="B18" s="33">
        <v>1000000</v>
      </c>
      <c r="C18" s="9">
        <v>0</v>
      </c>
    </row>
    <row r="19" spans="1:3" ht="15" customHeight="1" x14ac:dyDescent="0.25">
      <c r="A19" s="8" t="s">
        <v>22</v>
      </c>
      <c r="B19" s="33">
        <v>5631200</v>
      </c>
      <c r="C19" s="9">
        <v>0</v>
      </c>
    </row>
    <row r="20" spans="1:3" ht="9" hidden="1" customHeight="1" x14ac:dyDescent="0.25">
      <c r="A20" s="8"/>
      <c r="B20" s="26"/>
      <c r="C20" s="46"/>
    </row>
    <row r="21" spans="1:3" ht="15" customHeight="1" x14ac:dyDescent="0.25">
      <c r="A21" s="6" t="s">
        <v>33</v>
      </c>
      <c r="B21" s="32">
        <f>SUM(B22:B30)</f>
        <v>59065628</v>
      </c>
      <c r="C21" s="7">
        <f>SUM(C22:C30)</f>
        <v>0</v>
      </c>
    </row>
    <row r="22" spans="1:3" ht="15" customHeight="1" x14ac:dyDescent="0.25">
      <c r="A22" s="8" t="s">
        <v>23</v>
      </c>
      <c r="B22" s="33">
        <v>2600000</v>
      </c>
      <c r="C22" s="9">
        <v>0</v>
      </c>
    </row>
    <row r="23" spans="1:3" ht="15" customHeight="1" x14ac:dyDescent="0.25">
      <c r="A23" s="8" t="s">
        <v>24</v>
      </c>
      <c r="B23" s="33">
        <v>1000000</v>
      </c>
      <c r="C23" s="9">
        <v>0</v>
      </c>
    </row>
    <row r="24" spans="1:3" ht="15" customHeight="1" x14ac:dyDescent="0.25">
      <c r="A24" s="8" t="s">
        <v>25</v>
      </c>
      <c r="B24" s="33">
        <v>1400000</v>
      </c>
      <c r="C24" s="9">
        <v>0</v>
      </c>
    </row>
    <row r="25" spans="1:3" ht="15" customHeight="1" x14ac:dyDescent="0.25">
      <c r="A25" s="8" t="s">
        <v>26</v>
      </c>
      <c r="B25" s="33">
        <v>1000000</v>
      </c>
      <c r="C25" s="9">
        <v>0</v>
      </c>
    </row>
    <row r="26" spans="1:3" ht="15" customHeight="1" x14ac:dyDescent="0.25">
      <c r="A26" s="8" t="s">
        <v>27</v>
      </c>
      <c r="B26" s="33">
        <v>7100000</v>
      </c>
      <c r="C26" s="9">
        <v>0</v>
      </c>
    </row>
    <row r="27" spans="1:3" ht="15" customHeight="1" x14ac:dyDescent="0.25">
      <c r="A27" s="8" t="s">
        <v>28</v>
      </c>
      <c r="B27" s="33">
        <v>1000000</v>
      </c>
      <c r="C27" s="9">
        <v>0</v>
      </c>
    </row>
    <row r="28" spans="1:3" ht="15" customHeight="1" x14ac:dyDescent="0.25">
      <c r="A28" s="8" t="s">
        <v>29</v>
      </c>
      <c r="B28" s="33">
        <v>1300000</v>
      </c>
      <c r="C28" s="9">
        <v>0</v>
      </c>
    </row>
    <row r="29" spans="1:3" ht="15" customHeight="1" x14ac:dyDescent="0.25">
      <c r="A29" s="8" t="s">
        <v>30</v>
      </c>
      <c r="B29" s="33">
        <v>42965628</v>
      </c>
      <c r="C29" s="9">
        <v>0</v>
      </c>
    </row>
    <row r="30" spans="1:3" ht="15" customHeight="1" x14ac:dyDescent="0.25">
      <c r="A30" s="8" t="s">
        <v>31</v>
      </c>
      <c r="B30" s="33">
        <v>700000</v>
      </c>
      <c r="C30" s="9">
        <v>0</v>
      </c>
    </row>
    <row r="31" spans="1:3" ht="5.0999999999999996" hidden="1" customHeight="1" x14ac:dyDescent="0.25">
      <c r="A31" s="8"/>
      <c r="B31" s="33"/>
      <c r="C31" s="9"/>
    </row>
    <row r="32" spans="1:3" ht="15" customHeight="1" x14ac:dyDescent="0.25">
      <c r="A32" s="6" t="s">
        <v>34</v>
      </c>
      <c r="B32" s="32">
        <f>SUM(B33:B41)</f>
        <v>15202000</v>
      </c>
      <c r="C32" s="7">
        <f>SUM(C33:C41)</f>
        <v>0</v>
      </c>
    </row>
    <row r="33" spans="1:3" ht="15" customHeight="1" x14ac:dyDescent="0.25">
      <c r="A33" s="8" t="s">
        <v>36</v>
      </c>
      <c r="B33" s="33">
        <v>600000</v>
      </c>
      <c r="C33" s="9">
        <v>0</v>
      </c>
    </row>
    <row r="34" spans="1:3" ht="15" customHeight="1" x14ac:dyDescent="0.25">
      <c r="A34" s="8" t="s">
        <v>37</v>
      </c>
      <c r="B34" s="33">
        <v>117000</v>
      </c>
      <c r="C34" s="9">
        <v>0</v>
      </c>
    </row>
    <row r="35" spans="1:3" ht="15" customHeight="1" x14ac:dyDescent="0.25">
      <c r="A35" s="8" t="s">
        <v>38</v>
      </c>
      <c r="B35" s="33">
        <v>230000</v>
      </c>
      <c r="C35" s="9">
        <v>0</v>
      </c>
    </row>
    <row r="36" spans="1:3" ht="15" customHeight="1" x14ac:dyDescent="0.25">
      <c r="A36" s="8" t="s">
        <v>39</v>
      </c>
      <c r="B36" s="33">
        <v>0</v>
      </c>
      <c r="C36" s="9">
        <v>0</v>
      </c>
    </row>
    <row r="37" spans="1:3" ht="15" customHeight="1" x14ac:dyDescent="0.25">
      <c r="A37" s="8" t="s">
        <v>40</v>
      </c>
      <c r="B37" s="33">
        <v>36000</v>
      </c>
      <c r="C37" s="9">
        <v>0</v>
      </c>
    </row>
    <row r="38" spans="1:3" ht="15" customHeight="1" x14ac:dyDescent="0.25">
      <c r="A38" s="8" t="s">
        <v>41</v>
      </c>
      <c r="B38" s="33">
        <v>24000</v>
      </c>
      <c r="C38" s="9">
        <v>0</v>
      </c>
    </row>
    <row r="39" spans="1:3" ht="15" customHeight="1" x14ac:dyDescent="0.25">
      <c r="A39" s="8" t="s">
        <v>42</v>
      </c>
      <c r="B39" s="33">
        <v>2745000</v>
      </c>
      <c r="C39" s="9">
        <v>0</v>
      </c>
    </row>
    <row r="40" spans="1:3" ht="15" customHeight="1" x14ac:dyDescent="0.25">
      <c r="A40" s="8" t="s">
        <v>43</v>
      </c>
      <c r="B40" s="33">
        <v>0</v>
      </c>
      <c r="C40" s="9">
        <v>0</v>
      </c>
    </row>
    <row r="41" spans="1:3" ht="15" customHeight="1" x14ac:dyDescent="0.25">
      <c r="A41" s="8" t="s">
        <v>44</v>
      </c>
      <c r="B41" s="33">
        <v>11450000</v>
      </c>
      <c r="C41" s="9">
        <v>0</v>
      </c>
    </row>
    <row r="42" spans="1:3" ht="9" hidden="1" customHeight="1" x14ac:dyDescent="0.25">
      <c r="A42" s="8" t="s">
        <v>35</v>
      </c>
      <c r="B42" s="33"/>
      <c r="C42" s="9"/>
    </row>
    <row r="43" spans="1:3" ht="15" customHeight="1" x14ac:dyDescent="0.25">
      <c r="A43" s="6" t="s">
        <v>45</v>
      </c>
      <c r="B43" s="32">
        <f>SUM(B44:B50)</f>
        <v>500000</v>
      </c>
      <c r="C43" s="7">
        <f>SUM(C44:C50)</f>
        <v>0</v>
      </c>
    </row>
    <row r="44" spans="1:3" ht="15" customHeight="1" x14ac:dyDescent="0.25">
      <c r="A44" s="8" t="s">
        <v>46</v>
      </c>
      <c r="B44" s="33">
        <v>500000</v>
      </c>
      <c r="C44" s="9">
        <v>0</v>
      </c>
    </row>
    <row r="45" spans="1:3" ht="15" customHeight="1" x14ac:dyDescent="0.25">
      <c r="A45" s="8" t="s">
        <v>102</v>
      </c>
      <c r="B45" s="33">
        <v>0</v>
      </c>
      <c r="C45" s="9">
        <v>0</v>
      </c>
    </row>
    <row r="46" spans="1:3" ht="15" customHeight="1" x14ac:dyDescent="0.25">
      <c r="A46" s="8" t="s">
        <v>47</v>
      </c>
      <c r="B46" s="33">
        <v>0</v>
      </c>
      <c r="C46" s="9">
        <v>0</v>
      </c>
    </row>
    <row r="47" spans="1:3" ht="15" customHeight="1" x14ac:dyDescent="0.25">
      <c r="A47" s="8" t="s">
        <v>48</v>
      </c>
      <c r="B47" s="33">
        <v>0</v>
      </c>
      <c r="C47" s="9">
        <v>0</v>
      </c>
    </row>
    <row r="48" spans="1:3" ht="15" customHeight="1" x14ac:dyDescent="0.25">
      <c r="A48" s="27" t="s">
        <v>49</v>
      </c>
      <c r="B48" s="33">
        <v>0</v>
      </c>
      <c r="C48" s="9">
        <v>0</v>
      </c>
    </row>
    <row r="49" spans="1:3" ht="13.5" customHeight="1" x14ac:dyDescent="0.25">
      <c r="A49" s="14" t="s">
        <v>50</v>
      </c>
      <c r="B49" s="34">
        <v>0</v>
      </c>
      <c r="C49" s="15">
        <v>0</v>
      </c>
    </row>
    <row r="50" spans="1:3" ht="15" hidden="1" customHeight="1" x14ac:dyDescent="0.25">
      <c r="A50" s="8" t="s">
        <v>51</v>
      </c>
      <c r="B50" s="33">
        <v>0</v>
      </c>
      <c r="C50" s="9">
        <v>0</v>
      </c>
    </row>
    <row r="51" spans="1:3" ht="14.25" hidden="1" customHeight="1" x14ac:dyDescent="0.25">
      <c r="A51" s="14"/>
      <c r="B51" s="34"/>
      <c r="C51" s="15"/>
    </row>
    <row r="52" spans="1:3" ht="13.5" customHeight="1" x14ac:dyDescent="0.25">
      <c r="A52" s="6" t="s">
        <v>52</v>
      </c>
      <c r="B52" s="35">
        <f>SUM(B53:B59)</f>
        <v>0</v>
      </c>
      <c r="C52" s="7">
        <f>SUM(C53:C59)</f>
        <v>0</v>
      </c>
    </row>
    <row r="53" spans="1:3" ht="12" customHeight="1" x14ac:dyDescent="0.25">
      <c r="A53" s="8" t="s">
        <v>53</v>
      </c>
      <c r="B53" s="29">
        <v>0</v>
      </c>
      <c r="C53" s="9">
        <v>0</v>
      </c>
    </row>
    <row r="54" spans="1:3" ht="15" customHeight="1" x14ac:dyDescent="0.25">
      <c r="A54" s="8" t="s">
        <v>103</v>
      </c>
      <c r="B54" s="29">
        <v>0</v>
      </c>
      <c r="C54" s="9">
        <v>0</v>
      </c>
    </row>
    <row r="55" spans="1:3" ht="15" customHeight="1" x14ac:dyDescent="0.25">
      <c r="A55" s="8" t="s">
        <v>54</v>
      </c>
      <c r="B55" s="29">
        <v>0</v>
      </c>
      <c r="C55" s="9">
        <v>0</v>
      </c>
    </row>
    <row r="56" spans="1:3" ht="15" customHeight="1" x14ac:dyDescent="0.25">
      <c r="A56" s="8" t="s">
        <v>55</v>
      </c>
      <c r="B56" s="29">
        <v>0</v>
      </c>
      <c r="C56" s="9">
        <v>0</v>
      </c>
    </row>
    <row r="57" spans="1:3" ht="15" customHeight="1" x14ac:dyDescent="0.25">
      <c r="A57" s="8" t="s">
        <v>56</v>
      </c>
      <c r="B57" s="29">
        <v>0</v>
      </c>
      <c r="C57" s="9">
        <v>0</v>
      </c>
    </row>
    <row r="58" spans="1:3" ht="15" customHeight="1" x14ac:dyDescent="0.25">
      <c r="A58" s="8" t="s">
        <v>57</v>
      </c>
      <c r="B58" s="29">
        <v>0</v>
      </c>
      <c r="C58" s="9">
        <v>0</v>
      </c>
    </row>
    <row r="59" spans="1:3" ht="15" customHeight="1" x14ac:dyDescent="0.25">
      <c r="A59" s="8" t="s">
        <v>58</v>
      </c>
      <c r="B59" s="29">
        <v>0</v>
      </c>
      <c r="C59" s="9">
        <v>0</v>
      </c>
    </row>
    <row r="60" spans="1:3" ht="15" hidden="1" customHeight="1" x14ac:dyDescent="0.25">
      <c r="A60" s="8"/>
      <c r="B60" s="29"/>
      <c r="C60" s="47"/>
    </row>
    <row r="61" spans="1:3" ht="15" customHeight="1" x14ac:dyDescent="0.25">
      <c r="A61" s="6" t="s">
        <v>59</v>
      </c>
      <c r="B61" s="35">
        <f>SUM(B62:B70)</f>
        <v>8200000</v>
      </c>
      <c r="C61" s="7">
        <f>SUM(C62:C70)</f>
        <v>0</v>
      </c>
    </row>
    <row r="62" spans="1:3" ht="16.5" customHeight="1" x14ac:dyDescent="0.25">
      <c r="A62" s="8" t="s">
        <v>60</v>
      </c>
      <c r="B62" s="33">
        <v>3000000</v>
      </c>
      <c r="C62" s="9">
        <v>0</v>
      </c>
    </row>
    <row r="63" spans="1:3" ht="15" customHeight="1" x14ac:dyDescent="0.25">
      <c r="A63" s="8" t="s">
        <v>61</v>
      </c>
      <c r="B63" s="33">
        <v>0</v>
      </c>
      <c r="C63" s="9">
        <v>0</v>
      </c>
    </row>
    <row r="64" spans="1:3" ht="15" customHeight="1" x14ac:dyDescent="0.25">
      <c r="A64" s="8" t="s">
        <v>62</v>
      </c>
      <c r="B64" s="33">
        <v>0</v>
      </c>
      <c r="C64" s="9">
        <v>0</v>
      </c>
    </row>
    <row r="65" spans="1:3" ht="15" customHeight="1" x14ac:dyDescent="0.25">
      <c r="A65" s="8" t="s">
        <v>63</v>
      </c>
      <c r="B65" s="33">
        <v>1000000</v>
      </c>
      <c r="C65" s="9">
        <v>0</v>
      </c>
    </row>
    <row r="66" spans="1:3" ht="15" customHeight="1" x14ac:dyDescent="0.25">
      <c r="A66" s="8" t="s">
        <v>64</v>
      </c>
      <c r="B66" s="33">
        <v>200000</v>
      </c>
      <c r="C66" s="9">
        <v>0</v>
      </c>
    </row>
    <row r="67" spans="1:3" ht="15" customHeight="1" x14ac:dyDescent="0.25">
      <c r="A67" s="8" t="s">
        <v>65</v>
      </c>
      <c r="B67" s="33">
        <v>0</v>
      </c>
      <c r="C67" s="9">
        <v>0</v>
      </c>
    </row>
    <row r="68" spans="1:3" ht="15" customHeight="1" x14ac:dyDescent="0.25">
      <c r="A68" s="8" t="s">
        <v>66</v>
      </c>
      <c r="B68" s="33">
        <v>0</v>
      </c>
      <c r="C68" s="9">
        <v>0</v>
      </c>
    </row>
    <row r="69" spans="1:3" ht="15" customHeight="1" x14ac:dyDescent="0.25">
      <c r="A69" s="8" t="s">
        <v>67</v>
      </c>
      <c r="B69" s="33">
        <v>4000000</v>
      </c>
      <c r="C69" s="9">
        <v>0</v>
      </c>
    </row>
    <row r="70" spans="1:3" ht="15" customHeight="1" x14ac:dyDescent="0.25">
      <c r="A70" s="8" t="s">
        <v>68</v>
      </c>
      <c r="B70" s="33">
        <v>0</v>
      </c>
      <c r="C70" s="9">
        <v>0</v>
      </c>
    </row>
    <row r="71" spans="1:3" ht="15" hidden="1" customHeight="1" x14ac:dyDescent="0.25">
      <c r="A71" s="6" t="s">
        <v>69</v>
      </c>
      <c r="B71" s="32">
        <f>SUM(B72:B75)</f>
        <v>0</v>
      </c>
      <c r="C71" s="7">
        <f>SUM(C72:C75)</f>
        <v>0</v>
      </c>
    </row>
    <row r="72" spans="1:3" ht="10.5" hidden="1" customHeight="1" x14ac:dyDescent="0.25">
      <c r="A72" s="8" t="s">
        <v>104</v>
      </c>
      <c r="B72" s="33">
        <v>0</v>
      </c>
      <c r="C72" s="9">
        <v>0</v>
      </c>
    </row>
    <row r="73" spans="1:3" ht="15" customHeight="1" x14ac:dyDescent="0.25">
      <c r="A73" s="8" t="s">
        <v>105</v>
      </c>
      <c r="B73" s="33">
        <v>0</v>
      </c>
      <c r="C73" s="9">
        <v>0</v>
      </c>
    </row>
    <row r="74" spans="1:3" ht="15" customHeight="1" x14ac:dyDescent="0.25">
      <c r="A74" s="8" t="s">
        <v>106</v>
      </c>
      <c r="B74" s="33">
        <v>0</v>
      </c>
      <c r="C74" s="9">
        <v>0</v>
      </c>
    </row>
    <row r="75" spans="1:3" ht="15" customHeight="1" x14ac:dyDescent="0.25">
      <c r="A75" s="8" t="s">
        <v>77</v>
      </c>
      <c r="B75" s="33">
        <v>0</v>
      </c>
      <c r="C75" s="9">
        <v>0</v>
      </c>
    </row>
    <row r="76" spans="1:3" ht="15" customHeight="1" x14ac:dyDescent="0.25">
      <c r="A76" s="6" t="s">
        <v>70</v>
      </c>
      <c r="B76" s="32">
        <f>SUM(B77:B78)</f>
        <v>0</v>
      </c>
      <c r="C76" s="7">
        <f>SUM(C77:C78)</f>
        <v>0</v>
      </c>
    </row>
    <row r="77" spans="1:3" ht="15" customHeight="1" x14ac:dyDescent="0.25">
      <c r="A77" s="8" t="s">
        <v>71</v>
      </c>
      <c r="B77" s="33">
        <v>0</v>
      </c>
      <c r="C77" s="9">
        <v>0</v>
      </c>
    </row>
    <row r="78" spans="1:3" ht="15" customHeight="1" x14ac:dyDescent="0.25">
      <c r="A78" s="8" t="s">
        <v>72</v>
      </c>
      <c r="B78" s="33">
        <v>0</v>
      </c>
      <c r="C78" s="9">
        <v>0</v>
      </c>
    </row>
    <row r="79" spans="1:3" ht="15" customHeight="1" x14ac:dyDescent="0.25">
      <c r="A79" s="6" t="s">
        <v>73</v>
      </c>
      <c r="B79" s="32">
        <f>SUM(B80:B82)</f>
        <v>0</v>
      </c>
      <c r="C79" s="7">
        <f>SUM(C80:C82)</f>
        <v>0</v>
      </c>
    </row>
    <row r="80" spans="1:3" ht="15" customHeight="1" x14ac:dyDescent="0.25">
      <c r="A80" s="8" t="s">
        <v>74</v>
      </c>
      <c r="B80" s="33">
        <v>0</v>
      </c>
      <c r="C80" s="9">
        <v>0</v>
      </c>
    </row>
    <row r="81" spans="1:3" ht="15" customHeight="1" x14ac:dyDescent="0.25">
      <c r="A81" s="8" t="s">
        <v>75</v>
      </c>
      <c r="B81" s="33">
        <v>0</v>
      </c>
      <c r="C81" s="9">
        <v>0</v>
      </c>
    </row>
    <row r="82" spans="1:3" ht="15" customHeight="1" x14ac:dyDescent="0.25">
      <c r="A82" s="8" t="s">
        <v>76</v>
      </c>
      <c r="B82" s="33">
        <v>0</v>
      </c>
      <c r="C82" s="9">
        <v>0</v>
      </c>
    </row>
    <row r="83" spans="1:3" ht="18" customHeight="1" x14ac:dyDescent="0.25">
      <c r="A83" s="10" t="s">
        <v>99</v>
      </c>
      <c r="B83" s="40">
        <f>+B14+B21+B32+B43+B52+B61+B71+B76+B79</f>
        <v>158062578</v>
      </c>
      <c r="C83" s="48">
        <f>+C14+C21+C32+C43+C52+C61+C71+C76+C79</f>
        <v>0</v>
      </c>
    </row>
    <row r="84" spans="1:3" ht="14.25" customHeight="1" x14ac:dyDescent="0.25">
      <c r="A84" s="22"/>
      <c r="B84" s="37"/>
      <c r="C84" s="22"/>
    </row>
    <row r="85" spans="1:3" ht="12.75" customHeight="1" x14ac:dyDescent="0.25">
      <c r="A85" s="39" t="s">
        <v>78</v>
      </c>
      <c r="B85" s="37"/>
      <c r="C85" s="22"/>
    </row>
    <row r="86" spans="1:3" ht="13.5" customHeight="1" x14ac:dyDescent="0.25">
      <c r="A86" s="6" t="s">
        <v>79</v>
      </c>
      <c r="B86" s="32">
        <f>SUM(B87:B88)</f>
        <v>0</v>
      </c>
      <c r="C86" s="7">
        <f>SUM(C87:C88)</f>
        <v>0</v>
      </c>
    </row>
    <row r="87" spans="1:3" ht="0.75" customHeight="1" x14ac:dyDescent="0.25">
      <c r="A87" s="8" t="s">
        <v>80</v>
      </c>
      <c r="B87" s="33">
        <v>0</v>
      </c>
      <c r="C87" s="9">
        <v>0</v>
      </c>
    </row>
    <row r="88" spans="1:3" ht="15.6" customHeight="1" x14ac:dyDescent="0.25">
      <c r="A88" s="8" t="s">
        <v>81</v>
      </c>
      <c r="B88" s="33">
        <v>0</v>
      </c>
      <c r="C88" s="9">
        <v>0</v>
      </c>
    </row>
    <row r="89" spans="1:3" ht="19.5" customHeight="1" x14ac:dyDescent="0.25">
      <c r="A89" s="6" t="s">
        <v>82</v>
      </c>
      <c r="B89" s="32">
        <f>SUM(B90:B91)</f>
        <v>0</v>
      </c>
      <c r="C89" s="7">
        <f>SUM(C90:C91)</f>
        <v>0</v>
      </c>
    </row>
    <row r="90" spans="1:3" ht="15.6" customHeight="1" x14ac:dyDescent="0.25">
      <c r="A90" s="8" t="s">
        <v>83</v>
      </c>
      <c r="B90" s="33">
        <v>0</v>
      </c>
      <c r="C90" s="9">
        <v>0</v>
      </c>
    </row>
    <row r="91" spans="1:3" ht="15.6" customHeight="1" x14ac:dyDescent="0.25">
      <c r="A91" s="8" t="s">
        <v>84</v>
      </c>
      <c r="B91" s="33">
        <v>0</v>
      </c>
      <c r="C91" s="9">
        <v>0</v>
      </c>
    </row>
    <row r="92" spans="1:3" ht="9.75" customHeight="1" x14ac:dyDescent="0.25">
      <c r="A92" s="6" t="s">
        <v>85</v>
      </c>
      <c r="B92" s="32">
        <f>SUM(B93)</f>
        <v>0</v>
      </c>
      <c r="C92" s="7">
        <f>SUM(C93)</f>
        <v>0</v>
      </c>
    </row>
    <row r="93" spans="1:3" ht="15.6" customHeight="1" x14ac:dyDescent="0.25">
      <c r="A93" s="8" t="s">
        <v>86</v>
      </c>
      <c r="B93" s="29">
        <v>0</v>
      </c>
      <c r="C93" s="9">
        <v>0</v>
      </c>
    </row>
    <row r="94" spans="1:3" ht="15.6" customHeight="1" x14ac:dyDescent="0.25">
      <c r="A94" s="10" t="s">
        <v>87</v>
      </c>
      <c r="B94" s="36">
        <f>+B86+B89+B92</f>
        <v>0</v>
      </c>
      <c r="C94" s="11">
        <f>+C86+C89+C92</f>
        <v>0</v>
      </c>
    </row>
    <row r="95" spans="1:3" ht="9.75" customHeight="1" x14ac:dyDescent="0.25">
      <c r="A95" s="8"/>
      <c r="B95" s="33"/>
      <c r="C95" s="9"/>
    </row>
    <row r="96" spans="1:3" ht="15.6" customHeight="1" x14ac:dyDescent="0.25">
      <c r="A96" s="6" t="s">
        <v>85</v>
      </c>
      <c r="B96" s="32">
        <f>SUM(B97)</f>
        <v>0</v>
      </c>
      <c r="C96" s="7">
        <f>SUM(C97)</f>
        <v>0</v>
      </c>
    </row>
    <row r="97" spans="1:6" ht="15.6" customHeight="1" x14ac:dyDescent="0.25">
      <c r="A97" s="8" t="s">
        <v>86</v>
      </c>
      <c r="B97" s="29">
        <v>0</v>
      </c>
      <c r="C97" s="9">
        <v>0</v>
      </c>
    </row>
    <row r="98" spans="1:6" ht="9.75" customHeight="1" x14ac:dyDescent="0.25">
      <c r="A98" s="8"/>
      <c r="B98" s="33"/>
      <c r="C98" s="9"/>
    </row>
    <row r="99" spans="1:6" ht="15.6" customHeight="1" x14ac:dyDescent="0.25">
      <c r="A99" s="10" t="s">
        <v>87</v>
      </c>
      <c r="B99" s="36">
        <f>+B90+B93+B96</f>
        <v>0</v>
      </c>
      <c r="C99" s="11">
        <f>+C90+C93+C96</f>
        <v>0</v>
      </c>
    </row>
    <row r="100" spans="1:6" ht="9.75" customHeight="1" x14ac:dyDescent="0.25">
      <c r="A100" s="8"/>
      <c r="B100" s="33"/>
      <c r="C100" s="9"/>
    </row>
    <row r="101" spans="1:6" ht="20.25" customHeight="1" x14ac:dyDescent="0.25">
      <c r="A101" s="16" t="s">
        <v>88</v>
      </c>
      <c r="B101" s="38">
        <f>+B83</f>
        <v>158062578</v>
      </c>
      <c r="C101" s="17">
        <f>+C83</f>
        <v>0</v>
      </c>
    </row>
    <row r="102" spans="1:6" ht="7.5" customHeight="1" thickBot="1" x14ac:dyDescent="0.3">
      <c r="A102" s="4"/>
      <c r="B102" s="3"/>
      <c r="C102" s="3"/>
    </row>
    <row r="103" spans="1:6" ht="21.75" customHeight="1" thickBot="1" x14ac:dyDescent="0.3">
      <c r="A103" s="45" t="s">
        <v>118</v>
      </c>
      <c r="B103" s="43"/>
      <c r="C103" s="44"/>
    </row>
    <row r="104" spans="1:6" ht="29.25" customHeight="1" thickBot="1" x14ac:dyDescent="0.3">
      <c r="A104" s="55" t="s">
        <v>119</v>
      </c>
      <c r="B104" s="56"/>
      <c r="C104" s="57"/>
    </row>
    <row r="105" spans="1:6" ht="47.25" customHeight="1" thickBot="1" x14ac:dyDescent="0.3">
      <c r="A105" s="55" t="s">
        <v>120</v>
      </c>
      <c r="B105" s="56"/>
      <c r="C105" s="57"/>
    </row>
    <row r="106" spans="1:6" ht="15" customHeight="1" x14ac:dyDescent="0.25">
      <c r="A106" s="41"/>
      <c r="B106" s="3"/>
      <c r="C106" s="3"/>
    </row>
    <row r="107" spans="1:6" ht="15" customHeight="1" x14ac:dyDescent="0.25">
      <c r="A107" s="41"/>
      <c r="B107" s="3"/>
      <c r="C107" s="3"/>
      <c r="D107" s="54"/>
      <c r="E107" s="54"/>
      <c r="F107" s="54"/>
    </row>
    <row r="108" spans="1:6" ht="15" customHeight="1" x14ac:dyDescent="0.25">
      <c r="A108" s="42"/>
      <c r="B108" s="3"/>
      <c r="C108" s="3"/>
      <c r="D108" s="66"/>
      <c r="E108" s="66"/>
      <c r="F108" s="66"/>
    </row>
    <row r="109" spans="1:6" ht="6.75" customHeight="1" x14ac:dyDescent="0.25">
      <c r="A109" s="42"/>
      <c r="B109" s="3"/>
      <c r="C109" s="3"/>
    </row>
    <row r="110" spans="1:6" ht="23.25" customHeight="1" x14ac:dyDescent="0.25">
      <c r="A110" s="50"/>
      <c r="B110" s="3"/>
      <c r="C110" s="3"/>
    </row>
    <row r="111" spans="1:6" ht="23.25" customHeight="1" x14ac:dyDescent="0.25">
      <c r="A111" s="68"/>
      <c r="B111" s="68"/>
    </row>
    <row r="112" spans="1:6" ht="23.25" customHeight="1" x14ac:dyDescent="0.25">
      <c r="A112" s="4"/>
      <c r="B112" s="4"/>
    </row>
    <row r="113" spans="1:3" ht="23.25" customHeight="1" x14ac:dyDescent="0.25">
      <c r="A113" s="69"/>
      <c r="B113" s="69"/>
      <c r="C113" s="26"/>
    </row>
    <row r="114" spans="1:3" ht="23.25" customHeight="1" x14ac:dyDescent="0.25">
      <c r="A114" s="70"/>
      <c r="B114" s="70"/>
      <c r="C114" s="70"/>
    </row>
    <row r="115" spans="1:3" ht="23.25" customHeight="1" x14ac:dyDescent="0.25">
      <c r="A115" s="70"/>
      <c r="B115" s="70"/>
      <c r="C115" s="70"/>
    </row>
    <row r="116" spans="1:3" ht="23.25" customHeight="1" x14ac:dyDescent="0.25">
      <c r="A116" s="51"/>
      <c r="B116" s="51"/>
      <c r="C116" s="51"/>
    </row>
    <row r="117" spans="1:3" ht="23.25" customHeight="1" x14ac:dyDescent="0.25">
      <c r="A117" s="4"/>
    </row>
    <row r="118" spans="1:3" ht="23.25" customHeight="1" x14ac:dyDescent="0.25">
      <c r="A118" s="64"/>
      <c r="B118" s="64"/>
      <c r="C118" s="64"/>
    </row>
    <row r="119" spans="1:3" ht="23.25" customHeight="1" x14ac:dyDescent="0.25">
      <c r="A119" s="49"/>
      <c r="B119" s="49"/>
      <c r="C119" s="49"/>
    </row>
    <row r="120" spans="1:3" ht="23.25" customHeight="1" x14ac:dyDescent="0.25">
      <c r="A120" s="65"/>
      <c r="B120" s="65"/>
    </row>
    <row r="121" spans="1:3" ht="23.25" customHeight="1" x14ac:dyDescent="0.25">
      <c r="A121" s="66"/>
      <c r="B121" s="66"/>
      <c r="C121" s="28"/>
    </row>
    <row r="122" spans="1:3" ht="23.25" customHeight="1" x14ac:dyDescent="0.25">
      <c r="A122" s="67"/>
      <c r="B122" s="67"/>
      <c r="C122" s="67"/>
    </row>
    <row r="123" spans="1:3" ht="23.25" customHeight="1" x14ac:dyDescent="0.25"/>
    <row r="124" spans="1:3" ht="23.25" customHeight="1" x14ac:dyDescent="0.25"/>
    <row r="125" spans="1:3" ht="23.25" customHeight="1" x14ac:dyDescent="0.25"/>
  </sheetData>
  <mergeCells count="22">
    <mergeCell ref="A118:C118"/>
    <mergeCell ref="A120:B120"/>
    <mergeCell ref="A121:B121"/>
    <mergeCell ref="A122:C122"/>
    <mergeCell ref="D107:F107"/>
    <mergeCell ref="D108:F108"/>
    <mergeCell ref="A111:B111"/>
    <mergeCell ref="A113:B113"/>
    <mergeCell ref="A114:C114"/>
    <mergeCell ref="A115:C115"/>
    <mergeCell ref="A105:C105"/>
    <mergeCell ref="A1:B1"/>
    <mergeCell ref="A2:B2"/>
    <mergeCell ref="A3:C3"/>
    <mergeCell ref="A4:C4"/>
    <mergeCell ref="A5:C5"/>
    <mergeCell ref="A6:C6"/>
    <mergeCell ref="A7:C7"/>
    <mergeCell ref="A8:C8"/>
    <mergeCell ref="A9:C9"/>
    <mergeCell ref="A10:C10"/>
    <mergeCell ref="A104:C104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portrait" r:id="rId1"/>
  <headerFooter>
    <oddFooter>&amp;C&amp;P</oddFooter>
  </headerFooter>
  <rowBreaks count="2" manualBreakCount="2">
    <brk id="51" max="2" man="1"/>
    <brk id="88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presupuesto aprobado-modificado</vt:lpstr>
      <vt:lpstr>'presupuesto aprobado-modificado'!Área_de_impresión</vt:lpstr>
      <vt:lpstr>'Ejecucion Gastos y Aplic. Fin..'!Títulos_a_imprimir</vt:lpstr>
      <vt:lpstr>'presupuesto aprobado-modificado'!Títulos_a_imprimir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Altagracia Cabrera Fernandez</cp:lastModifiedBy>
  <cp:lastPrinted>2023-01-10T13:35:10Z</cp:lastPrinted>
  <dcterms:created xsi:type="dcterms:W3CDTF">2018-09-05T18:07:27Z</dcterms:created>
  <dcterms:modified xsi:type="dcterms:W3CDTF">2023-01-10T16:54:26Z</dcterms:modified>
</cp:coreProperties>
</file>