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omments5.xml" ContentType="application/vnd.openxmlformats-officedocument.spreadsheetml.comments+xml"/>
  <Override PartName="/xl/drawings/drawing10.xml" ContentType="application/vnd.openxmlformats-officedocument.drawing+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drawings/drawing12.xml" ContentType="application/vnd.openxmlformats-officedocument.drawing+xml"/>
  <Override PartName="/xl/comments8.xml" ContentType="application/vnd.openxmlformats-officedocument.spreadsheetml.comments+xml"/>
  <Override PartName="/xl/drawings/drawing13.xml" ContentType="application/vnd.openxmlformats-officedocument.drawing+xml"/>
  <Override PartName="/xl/comments9.xml" ContentType="application/vnd.openxmlformats-officedocument.spreadsheetml.comments+xml"/>
  <Override PartName="/xl/drawings/drawing14.xml" ContentType="application/vnd.openxmlformats-officedocument.drawing+xml"/>
  <Override PartName="/xl/comments10.xml" ContentType="application/vnd.openxmlformats-officedocument.spreadsheetml.comments+xml"/>
  <Override PartName="/xl/drawings/drawing15.xml" ContentType="application/vnd.openxmlformats-officedocument.drawing+xml"/>
  <Override PartName="/xl/comments11.xml" ContentType="application/vnd.openxmlformats-officedocument.spreadsheetml.comments+xml"/>
  <Override PartName="/xl/drawings/drawing16.xml" ContentType="application/vnd.openxmlformats-officedocument.drawing+xml"/>
  <Override PartName="/xl/comments12.xml" ContentType="application/vnd.openxmlformats-officedocument.spreadsheetml.comments+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5600" windowHeight="10980" tabRatio="889" firstSheet="2" activeTab="9"/>
  </bookViews>
  <sheets>
    <sheet name="DCD" sheetId="8" r:id="rId1"/>
    <sheet name="DPD" sheetId="23" r:id="rId2"/>
    <sheet name="DARH" sheetId="20" r:id="rId3"/>
    <sheet name="ME" sheetId="3" r:id="rId4"/>
    <sheet name="OAI" sheetId="4" r:id="rId5"/>
    <sheet name="DABS" sheetId="21" r:id="rId6"/>
    <sheet name="ORN" sheetId="5" r:id="rId7"/>
    <sheet name="DRDA " sheetId="7" r:id="rId8"/>
    <sheet name="PE  " sheetId="6" r:id="rId9"/>
    <sheet name="DFH" sheetId="10" r:id="rId10"/>
    <sheet name="DCJA" sheetId="11" r:id="rId11"/>
    <sheet name="Crédito Público" sheetId="12" r:id="rId12"/>
    <sheet name="DRI" sheetId="14" r:id="rId13"/>
    <sheet name="DJ" sheetId="15" r:id="rId14"/>
    <sheet name="DGPLT" sheetId="22" r:id="rId15"/>
    <sheet name="DC " sheetId="17" r:id="rId16"/>
    <sheet name="DARF" sheetId="18" r:id="rId17"/>
    <sheet name="DGAPF " sheetId="24" r:id="rId18"/>
  </sheets>
  <externalReferences>
    <externalReference r:id="rId19"/>
    <externalReference r:id="rId20"/>
    <externalReference r:id="rId21"/>
  </externalReferences>
  <definedNames>
    <definedName name="_xlnm._FilterDatabase" localSheetId="11" hidden="1">'Crédito Público'!$A$7:$W$31</definedName>
    <definedName name="_xlnm._FilterDatabase" localSheetId="14" hidden="1">DGPLT!$A$9:$U$93</definedName>
    <definedName name="AMARILIS" localSheetId="5">#REF!</definedName>
    <definedName name="AMARILIS" localSheetId="0">#REF!</definedName>
    <definedName name="AMARILIS" localSheetId="7">#REF!</definedName>
    <definedName name="AMARILIS" localSheetId="6">#REF!</definedName>
    <definedName name="AMARILIS" localSheetId="8">#REF!</definedName>
    <definedName name="AMARILIS">#REF!</definedName>
    <definedName name="_xlnm.Print_Area" localSheetId="11">'Crédito Público'!$A$1:$W$283</definedName>
    <definedName name="_xlnm.Print_Area" localSheetId="5">DABS!$A$1:$T$77</definedName>
    <definedName name="_xlnm.Print_Area" localSheetId="16">DARF!$A$1:$T$46</definedName>
    <definedName name="_xlnm.Print_Area" localSheetId="2">DARH!$A$1:$U$120</definedName>
    <definedName name="_xlnm.Print_Area" localSheetId="15">'DC '!$A$1:$T$127</definedName>
    <definedName name="_xlnm.Print_Area" localSheetId="0">DCD!$A$1:$T$26</definedName>
    <definedName name="_xlnm.Print_Area" localSheetId="10">DCJA!$A$1:$U$94</definedName>
    <definedName name="_xlnm.Print_Area" localSheetId="9">DFH!$A$1:$U$56</definedName>
    <definedName name="_xlnm.Print_Area" localSheetId="17">'DGAPF '!$A$1:$T$160</definedName>
    <definedName name="_xlnm.Print_Area" localSheetId="14">DGPLT!$A$1:$U$255</definedName>
    <definedName name="_xlnm.Print_Area" localSheetId="13">DJ!$A$1:$T$83</definedName>
    <definedName name="_xlnm.Print_Area" localSheetId="1">DPD!$A$1:$T$319</definedName>
    <definedName name="_xlnm.Print_Area" localSheetId="7">'DRDA '!$A$1:$T$44</definedName>
    <definedName name="_xlnm.Print_Area" localSheetId="12">DRI!$A$1:$T$26</definedName>
    <definedName name="_xlnm.Print_Area" localSheetId="3">ME!$A$1:$T$24</definedName>
    <definedName name="_xlnm.Print_Area" localSheetId="4">OAI!$A$1:$T$21</definedName>
    <definedName name="_xlnm.Print_Area" localSheetId="6">ORN!$A$1:$T$25</definedName>
    <definedName name="_xlnm.Print_Area" localSheetId="8">'PE  '!$A$1:$T$22</definedName>
    <definedName name="AreaPAFE" localSheetId="11">#REF!</definedName>
    <definedName name="AreaPAFE" localSheetId="5">#REF!</definedName>
    <definedName name="AreaPAFE" localSheetId="16">#REF!</definedName>
    <definedName name="AreaPAFE" localSheetId="15">#REF!</definedName>
    <definedName name="AreaPAFE" localSheetId="0">#REF!</definedName>
    <definedName name="AreaPAFE" localSheetId="10">#REF!</definedName>
    <definedName name="AreaPAFE" localSheetId="9">#REF!</definedName>
    <definedName name="AreaPAFE" localSheetId="17">#REF!</definedName>
    <definedName name="AreaPAFE" localSheetId="14">#REF!</definedName>
    <definedName name="AreaPAFE" localSheetId="13">#REF!</definedName>
    <definedName name="AreaPAFE" localSheetId="1">#REF!</definedName>
    <definedName name="AreaPAFE" localSheetId="7">#REF!</definedName>
    <definedName name="AreaPAFE" localSheetId="12">#REF!</definedName>
    <definedName name="AreaPAFE" localSheetId="3">#REF!</definedName>
    <definedName name="AreaPAFE" localSheetId="4">#REF!</definedName>
    <definedName name="AreaPAFE" localSheetId="6">#REF!</definedName>
    <definedName name="AreaPAFE" localSheetId="8">#REF!</definedName>
    <definedName name="AreaPAFE">#REF!</definedName>
    <definedName name="DACRF" localSheetId="11">#REF!</definedName>
    <definedName name="DACRF" localSheetId="5">#REF!</definedName>
    <definedName name="DACRF" localSheetId="16">#REF!</definedName>
    <definedName name="DACRF" localSheetId="2">#REF!</definedName>
    <definedName name="DACRF" localSheetId="15">#REF!</definedName>
    <definedName name="DACRF" localSheetId="0">#REF!</definedName>
    <definedName name="DACRF" localSheetId="10">#REF!</definedName>
    <definedName name="DACRF" localSheetId="9">#REF!</definedName>
    <definedName name="DACRF" localSheetId="17">#REF!</definedName>
    <definedName name="DACRF" localSheetId="14">#REF!</definedName>
    <definedName name="DACRF" localSheetId="13">#REF!</definedName>
    <definedName name="DACRF" localSheetId="1">#REF!</definedName>
    <definedName name="DACRF" localSheetId="7">#REF!</definedName>
    <definedName name="DACRF" localSheetId="12">#REF!</definedName>
    <definedName name="DACRF" localSheetId="3">#REF!</definedName>
    <definedName name="DACRF" localSheetId="4">#REF!</definedName>
    <definedName name="DACRF" localSheetId="6">#REF!</definedName>
    <definedName name="DACRF" localSheetId="8">#REF!</definedName>
    <definedName name="DACRF">#REF!</definedName>
    <definedName name="DAD" localSheetId="11">#REF!</definedName>
    <definedName name="DAD" localSheetId="5">#REF!</definedName>
    <definedName name="DAD" localSheetId="16">#REF!</definedName>
    <definedName name="DAD" localSheetId="2">#REF!</definedName>
    <definedName name="DAD" localSheetId="15">#REF!</definedName>
    <definedName name="DAD" localSheetId="0">#REF!</definedName>
    <definedName name="DAD" localSheetId="10">#REF!</definedName>
    <definedName name="DAD" localSheetId="9">#REF!</definedName>
    <definedName name="DAD" localSheetId="17">#REF!</definedName>
    <definedName name="DAD" localSheetId="14">#REF!</definedName>
    <definedName name="DAD" localSheetId="13">#REF!</definedName>
    <definedName name="DAD" localSheetId="1">#REF!</definedName>
    <definedName name="DAD" localSheetId="7">#REF!</definedName>
    <definedName name="DAD" localSheetId="12">#REF!</definedName>
    <definedName name="DAD" localSheetId="3">#REF!</definedName>
    <definedName name="DAD" localSheetId="4">#REF!</definedName>
    <definedName name="DAD" localSheetId="6">#REF!</definedName>
    <definedName name="DAD" localSheetId="8">#REF!</definedName>
    <definedName name="DAD">#REF!</definedName>
    <definedName name="DAF" localSheetId="11">#REF!</definedName>
    <definedName name="DAF" localSheetId="5">#REF!</definedName>
    <definedName name="DAF" localSheetId="16">#REF!</definedName>
    <definedName name="DAF" localSheetId="2">#REF!</definedName>
    <definedName name="DAF" localSheetId="15">#REF!</definedName>
    <definedName name="DAF" localSheetId="0">#REF!</definedName>
    <definedName name="DAF" localSheetId="10">#REF!</definedName>
    <definedName name="DAF" localSheetId="9">#REF!</definedName>
    <definedName name="DAF" localSheetId="17">#REF!</definedName>
    <definedName name="DAF" localSheetId="14">#REF!</definedName>
    <definedName name="DAF" localSheetId="13">#REF!</definedName>
    <definedName name="DAF" localSheetId="7">#REF!</definedName>
    <definedName name="DAF" localSheetId="12">#REF!</definedName>
    <definedName name="DAF" localSheetId="3">#REF!</definedName>
    <definedName name="DAF" localSheetId="4">#REF!</definedName>
    <definedName name="DAF" localSheetId="6">#REF!</definedName>
    <definedName name="DAF" localSheetId="8">#REF!</definedName>
    <definedName name="DAF">#REF!</definedName>
    <definedName name="despacho" localSheetId="11">#REF!</definedName>
    <definedName name="despacho" localSheetId="5">#REF!</definedName>
    <definedName name="despacho" localSheetId="16">#REF!</definedName>
    <definedName name="despacho" localSheetId="2">#REF!</definedName>
    <definedName name="despacho" localSheetId="15">#REF!</definedName>
    <definedName name="despacho" localSheetId="0">#REF!</definedName>
    <definedName name="despacho" localSheetId="10">#REF!</definedName>
    <definedName name="despacho" localSheetId="9">#REF!</definedName>
    <definedName name="despacho" localSheetId="17">#REF!</definedName>
    <definedName name="despacho" localSheetId="14">#REF!</definedName>
    <definedName name="despacho" localSheetId="13">#REF!</definedName>
    <definedName name="despacho" localSheetId="7">#REF!</definedName>
    <definedName name="despacho" localSheetId="12">#REF!</definedName>
    <definedName name="despacho" localSheetId="3">#REF!</definedName>
    <definedName name="despacho" localSheetId="4">#REF!</definedName>
    <definedName name="despacho" localSheetId="6">#REF!</definedName>
    <definedName name="despacho" localSheetId="8">#REF!</definedName>
    <definedName name="despacho">#REF!</definedName>
    <definedName name="DimensionP" localSheetId="5">#REF!</definedName>
    <definedName name="DimensionP" localSheetId="0">#REF!</definedName>
    <definedName name="DimensionP" localSheetId="7">#REF!</definedName>
    <definedName name="DimensionP" localSheetId="6">#REF!</definedName>
    <definedName name="DimensionP" localSheetId="8">#REF!</definedName>
    <definedName name="DimensionP">#REF!</definedName>
    <definedName name="DimensionPafe" localSheetId="11">#REF!</definedName>
    <definedName name="DimensionPafe" localSheetId="5">#REF!</definedName>
    <definedName name="DimensionPafe" localSheetId="16">#REF!</definedName>
    <definedName name="DimensionPafe" localSheetId="15">#REF!</definedName>
    <definedName name="DimensionPafe" localSheetId="0">#REF!</definedName>
    <definedName name="DimensionPafe" localSheetId="10">#REF!</definedName>
    <definedName name="DimensionPafe" localSheetId="9">#REF!</definedName>
    <definedName name="DimensionPafe" localSheetId="17">#REF!</definedName>
    <definedName name="DimensionPafe" localSheetId="13">#REF!</definedName>
    <definedName name="DimensionPafe" localSheetId="7">#REF!</definedName>
    <definedName name="DimensionPafe" localSheetId="12">#REF!</definedName>
    <definedName name="DimensionPafe" localSheetId="3">#REF!</definedName>
    <definedName name="DimensionPafe" localSheetId="4">#REF!</definedName>
    <definedName name="DimensionPafe" localSheetId="6">#REF!</definedName>
    <definedName name="DimensionPafe" localSheetId="8">#REF!</definedName>
    <definedName name="DimensionPafe">#REF!</definedName>
    <definedName name="DJ" localSheetId="11">#REF!</definedName>
    <definedName name="DJ" localSheetId="5">#REF!</definedName>
    <definedName name="DJ" localSheetId="16">#REF!</definedName>
    <definedName name="DJ" localSheetId="2">#REF!</definedName>
    <definedName name="DJ" localSheetId="15">#REF!</definedName>
    <definedName name="DJ" localSheetId="0">#REF!</definedName>
    <definedName name="DJ" localSheetId="10">#REF!</definedName>
    <definedName name="DJ" localSheetId="9">#REF!</definedName>
    <definedName name="DJ" localSheetId="17">#REF!</definedName>
    <definedName name="DJ" localSheetId="14">#REF!</definedName>
    <definedName name="DJ" localSheetId="13">#REF!</definedName>
    <definedName name="DJ" localSheetId="7">#REF!</definedName>
    <definedName name="DJ" localSheetId="12">#REF!</definedName>
    <definedName name="DJ" localSheetId="3">#REF!</definedName>
    <definedName name="DJ" localSheetId="4">#REF!</definedName>
    <definedName name="DJ" localSheetId="6">#REF!</definedName>
    <definedName name="DJ" localSheetId="8">#REF!</definedName>
    <definedName name="DJ">#REF!</definedName>
    <definedName name="DNYCTI" localSheetId="11">#REF!</definedName>
    <definedName name="DNYCTI" localSheetId="5">#REF!</definedName>
    <definedName name="DNYCTI" localSheetId="16">#REF!</definedName>
    <definedName name="DNYCTI" localSheetId="2">#REF!</definedName>
    <definedName name="DNYCTI" localSheetId="15">#REF!</definedName>
    <definedName name="DNYCTI" localSheetId="0">#REF!</definedName>
    <definedName name="DNYCTI" localSheetId="10">#REF!</definedName>
    <definedName name="DNYCTI" localSheetId="9">#REF!</definedName>
    <definedName name="DNYCTI" localSheetId="17">#REF!</definedName>
    <definedName name="DNYCTI" localSheetId="14">#REF!</definedName>
    <definedName name="DNYCTI" localSheetId="13">#REF!</definedName>
    <definedName name="DNYCTI" localSheetId="7">#REF!</definedName>
    <definedName name="DNYCTI" localSheetId="12">#REF!</definedName>
    <definedName name="DNYCTI" localSheetId="3">#REF!</definedName>
    <definedName name="DNYCTI" localSheetId="4">#REF!</definedName>
    <definedName name="DNYCTI" localSheetId="6">#REF!</definedName>
    <definedName name="DNYCTI" localSheetId="8">#REF!</definedName>
    <definedName name="DNYCTI">#REF!</definedName>
    <definedName name="DPYEF" localSheetId="11">#REF!</definedName>
    <definedName name="DPYEF" localSheetId="5">#REF!</definedName>
    <definedName name="DPYEF" localSheetId="16">#REF!</definedName>
    <definedName name="DPYEF" localSheetId="2">#REF!</definedName>
    <definedName name="DPYEF" localSheetId="15">#REF!</definedName>
    <definedName name="DPYEF" localSheetId="0">#REF!</definedName>
    <definedName name="DPYEF" localSheetId="10">#REF!</definedName>
    <definedName name="DPYEF" localSheetId="9">#REF!</definedName>
    <definedName name="DPYEF" localSheetId="17">#REF!</definedName>
    <definedName name="DPYEF" localSheetId="14">#REF!</definedName>
    <definedName name="DPYEF" localSheetId="13">#REF!</definedName>
    <definedName name="DPYEF" localSheetId="7">#REF!</definedName>
    <definedName name="DPYEF" localSheetId="12">#REF!</definedName>
    <definedName name="DPYEF" localSheetId="3">#REF!</definedName>
    <definedName name="DPYEF" localSheetId="4">#REF!</definedName>
    <definedName name="DPYEF" localSheetId="6">#REF!</definedName>
    <definedName name="DPYEF" localSheetId="8">#REF!</definedName>
    <definedName name="DPYEF">#REF!</definedName>
    <definedName name="DTI" localSheetId="11">#REF!</definedName>
    <definedName name="DTI" localSheetId="5">#REF!</definedName>
    <definedName name="DTI" localSheetId="16">#REF!</definedName>
    <definedName name="DTI" localSheetId="2">#REF!</definedName>
    <definedName name="DTI" localSheetId="15">#REF!</definedName>
    <definedName name="DTI" localSheetId="0">#REF!</definedName>
    <definedName name="DTI" localSheetId="10">#REF!</definedName>
    <definedName name="DTI" localSheetId="9">#REF!</definedName>
    <definedName name="DTI" localSheetId="17">#REF!</definedName>
    <definedName name="DTI" localSheetId="14">#REF!</definedName>
    <definedName name="DTI" localSheetId="13">#REF!</definedName>
    <definedName name="DTI" localSheetId="7">#REF!</definedName>
    <definedName name="DTI" localSheetId="12">#REF!</definedName>
    <definedName name="DTI" localSheetId="3">#REF!</definedName>
    <definedName name="DTI" localSheetId="4">#REF!</definedName>
    <definedName name="DTI" localSheetId="6">#REF!</definedName>
    <definedName name="DTI" localSheetId="8">#REF!</definedName>
    <definedName name="DTI">#REF!</definedName>
    <definedName name="Economico">[1]clasificador_economico!$I$2:$I$140</definedName>
    <definedName name="Eje" localSheetId="11">#REF!</definedName>
    <definedName name="Eje" localSheetId="5">#REF!</definedName>
    <definedName name="Eje" localSheetId="16">#REF!</definedName>
    <definedName name="Eje" localSheetId="15">#REF!</definedName>
    <definedName name="Eje" localSheetId="0">#REF!</definedName>
    <definedName name="Eje" localSheetId="10">#REF!</definedName>
    <definedName name="Eje" localSheetId="9">#REF!</definedName>
    <definedName name="Eje" localSheetId="17">#REF!</definedName>
    <definedName name="Eje" localSheetId="14">#REF!</definedName>
    <definedName name="Eje" localSheetId="13">#REF!</definedName>
    <definedName name="Eje" localSheetId="1">#REF!</definedName>
    <definedName name="Eje" localSheetId="7">#REF!</definedName>
    <definedName name="Eje" localSheetId="12">#REF!</definedName>
    <definedName name="Eje" localSheetId="3">#REF!</definedName>
    <definedName name="Eje" localSheetId="4">#REF!</definedName>
    <definedName name="Eje" localSheetId="6">#REF!</definedName>
    <definedName name="Eje" localSheetId="8">#REF!</definedName>
    <definedName name="Eje">#REF!</definedName>
    <definedName name="EntidadesColonial" localSheetId="11">#REF!</definedName>
    <definedName name="EntidadesColonial" localSheetId="5">#REF!</definedName>
    <definedName name="EntidadesColonial" localSheetId="16">#REF!</definedName>
    <definedName name="EntidadesColonial" localSheetId="15">#REF!</definedName>
    <definedName name="EntidadesColonial" localSheetId="0">#REF!</definedName>
    <definedName name="EntidadesColonial" localSheetId="10">#REF!</definedName>
    <definedName name="EntidadesColonial" localSheetId="9">#REF!</definedName>
    <definedName name="EntidadesColonial" localSheetId="17">#REF!</definedName>
    <definedName name="EntidadesColonial" localSheetId="14">#REF!</definedName>
    <definedName name="EntidadesColonial" localSheetId="13">#REF!</definedName>
    <definedName name="EntidadesColonial" localSheetId="1">#REF!</definedName>
    <definedName name="EntidadesColonial" localSheetId="7">#REF!</definedName>
    <definedName name="EntidadesColonial" localSheetId="12">#REF!</definedName>
    <definedName name="EntidadesColonial" localSheetId="3">#REF!</definedName>
    <definedName name="EntidadesColonial" localSheetId="4">#REF!</definedName>
    <definedName name="EntidadesColonial" localSheetId="6">#REF!</definedName>
    <definedName name="EntidadesColonial" localSheetId="8">#REF!</definedName>
    <definedName name="EntidadesColonial">#REF!</definedName>
    <definedName name="EntidadesNames" localSheetId="11">OFFSET(#REF!,0,0,COUNTA(#REF!),1)</definedName>
    <definedName name="EntidadesNames" localSheetId="5">OFFSET(#REF!,0,0,COUNTA(#REF!),1)</definedName>
    <definedName name="EntidadesNames" localSheetId="16">OFFSET(#REF!,0,0,COUNTA(#REF!),1)</definedName>
    <definedName name="EntidadesNames" localSheetId="15">OFFSET(#REF!,0,0,COUNTA(#REF!),1)</definedName>
    <definedName name="EntidadesNames" localSheetId="0">OFFSET(#REF!,0,0,COUNTA(#REF!),1)</definedName>
    <definedName name="EntidadesNames" localSheetId="10">OFFSET(#REF!,0,0,COUNTA(#REF!),1)</definedName>
    <definedName name="EntidadesNames" localSheetId="9">OFFSET(#REF!,0,0,COUNTA(#REF!),1)</definedName>
    <definedName name="EntidadesNames" localSheetId="17">OFFSET(#REF!,0,0,COUNTA(#REF!),1)</definedName>
    <definedName name="EntidadesNames" localSheetId="14">OFFSET(#REF!,0,0,COUNTA(#REF!),1)</definedName>
    <definedName name="EntidadesNames" localSheetId="13">OFFSET(#REF!,0,0,COUNTA(#REF!),1)</definedName>
    <definedName name="EntidadesNames" localSheetId="1">OFFSET(#REF!,0,0,COUNTA(#REF!),1)</definedName>
    <definedName name="EntidadesNames" localSheetId="7">OFFSET(#REF!,0,0,COUNTA(#REF!),1)</definedName>
    <definedName name="EntidadesNames" localSheetId="12">OFFSET(#REF!,0,0,COUNTA(#REF!),1)</definedName>
    <definedName name="EntidadesNames" localSheetId="3">OFFSET(#REF!,0,0,COUNTA(#REF!),1)</definedName>
    <definedName name="EntidadesNames" localSheetId="4">OFFSET(#REF!,0,0,COUNTA(#REF!),1)</definedName>
    <definedName name="EntidadesNames" localSheetId="6">OFFSET(#REF!,0,0,COUNTA(#REF!),1)</definedName>
    <definedName name="EntidadesNames" localSheetId="8">OFFSET(#REF!,0,0,COUNTA(#REF!),1)</definedName>
    <definedName name="EntidadesNames">OFFSET(#REF!,0,0,COUNTA(#REF!),1)</definedName>
    <definedName name="EntidadesOmnimedia" localSheetId="11">#REF!</definedName>
    <definedName name="EntidadesOmnimedia" localSheetId="5">#REF!</definedName>
    <definedName name="EntidadesOmnimedia" localSheetId="16">#REF!</definedName>
    <definedName name="EntidadesOmnimedia" localSheetId="15">#REF!</definedName>
    <definedName name="EntidadesOmnimedia" localSheetId="0">#REF!</definedName>
    <definedName name="EntidadesOmnimedia" localSheetId="10">#REF!</definedName>
    <definedName name="EntidadesOmnimedia" localSheetId="9">#REF!</definedName>
    <definedName name="EntidadesOmnimedia" localSheetId="17">#REF!</definedName>
    <definedName name="EntidadesOmnimedia" localSheetId="14">#REF!</definedName>
    <definedName name="EntidadesOmnimedia" localSheetId="13">#REF!</definedName>
    <definedName name="EntidadesOmnimedia" localSheetId="1">#REF!</definedName>
    <definedName name="EntidadesOmnimedia" localSheetId="7">#REF!</definedName>
    <definedName name="EntidadesOmnimedia" localSheetId="12">#REF!</definedName>
    <definedName name="EntidadesOmnimedia" localSheetId="3">#REF!</definedName>
    <definedName name="EntidadesOmnimedia" localSheetId="4">#REF!</definedName>
    <definedName name="EntidadesOmnimedia" localSheetId="6">#REF!</definedName>
    <definedName name="EntidadesOmnimedia" localSheetId="8">#REF!</definedName>
    <definedName name="EntidadesOmnimedia">#REF!</definedName>
    <definedName name="EntidadesOmnimedia1" localSheetId="11">#REF!</definedName>
    <definedName name="EntidadesOmnimedia1" localSheetId="5">#REF!</definedName>
    <definedName name="EntidadesOmnimedia1" localSheetId="16">#REF!</definedName>
    <definedName name="EntidadesOmnimedia1" localSheetId="15">#REF!</definedName>
    <definedName name="EntidadesOmnimedia1" localSheetId="0">#REF!</definedName>
    <definedName name="EntidadesOmnimedia1" localSheetId="10">#REF!</definedName>
    <definedName name="EntidadesOmnimedia1" localSheetId="9">#REF!</definedName>
    <definedName name="EntidadesOmnimedia1" localSheetId="17">#REF!</definedName>
    <definedName name="EntidadesOmnimedia1" localSheetId="14">#REF!</definedName>
    <definedName name="EntidadesOmnimedia1" localSheetId="13">#REF!</definedName>
    <definedName name="EntidadesOmnimedia1" localSheetId="1">#REF!</definedName>
    <definedName name="EntidadesOmnimedia1" localSheetId="7">#REF!</definedName>
    <definedName name="EntidadesOmnimedia1" localSheetId="12">#REF!</definedName>
    <definedName name="EntidadesOmnimedia1" localSheetId="3">#REF!</definedName>
    <definedName name="EntidadesOmnimedia1" localSheetId="4">#REF!</definedName>
    <definedName name="EntidadesOmnimedia1" localSheetId="6">#REF!</definedName>
    <definedName name="EntidadesOmnimedia1" localSheetId="8">#REF!</definedName>
    <definedName name="EntidadesOmnimedia1">#REF!</definedName>
    <definedName name="EntidadesOmnimedia2" localSheetId="11">#REF!</definedName>
    <definedName name="EntidadesOmnimedia2" localSheetId="5">#REF!</definedName>
    <definedName name="EntidadesOmnimedia2" localSheetId="16">#REF!</definedName>
    <definedName name="EntidadesOmnimedia2" localSheetId="15">#REF!</definedName>
    <definedName name="EntidadesOmnimedia2" localSheetId="0">#REF!</definedName>
    <definedName name="EntidadesOmnimedia2" localSheetId="10">#REF!</definedName>
    <definedName name="EntidadesOmnimedia2" localSheetId="9">#REF!</definedName>
    <definedName name="EntidadesOmnimedia2" localSheetId="17">#REF!</definedName>
    <definedName name="EntidadesOmnimedia2" localSheetId="13">#REF!</definedName>
    <definedName name="EntidadesOmnimedia2" localSheetId="7">#REF!</definedName>
    <definedName name="EntidadesOmnimedia2" localSheetId="12">#REF!</definedName>
    <definedName name="EntidadesOmnimedia2" localSheetId="3">#REF!</definedName>
    <definedName name="EntidadesOmnimedia2" localSheetId="4">#REF!</definedName>
    <definedName name="EntidadesOmnimedia2" localSheetId="6">#REF!</definedName>
    <definedName name="EntidadesOmnimedia2" localSheetId="8">#REF!</definedName>
    <definedName name="EntidadesOmnimedia2">#REF!</definedName>
    <definedName name="EntidadID" localSheetId="11">#REF!</definedName>
    <definedName name="EntidadID" localSheetId="5">#REF!</definedName>
    <definedName name="EntidadID" localSheetId="16">#REF!</definedName>
    <definedName name="EntidadID" localSheetId="15">#REF!</definedName>
    <definedName name="EntidadID" localSheetId="0">#REF!</definedName>
    <definedName name="EntidadID" localSheetId="10">#REF!</definedName>
    <definedName name="EntidadID" localSheetId="9">#REF!</definedName>
    <definedName name="EntidadID" localSheetId="17">#REF!</definedName>
    <definedName name="EntidadID" localSheetId="13">#REF!</definedName>
    <definedName name="EntidadID" localSheetId="7">#REF!</definedName>
    <definedName name="EntidadID" localSheetId="12">#REF!</definedName>
    <definedName name="EntidadID" localSheetId="3">#REF!</definedName>
    <definedName name="EntidadID" localSheetId="4">#REF!</definedName>
    <definedName name="EntidadID" localSheetId="6">#REF!</definedName>
    <definedName name="EntidadID" localSheetId="8">#REF!</definedName>
    <definedName name="EntidadID">#REF!</definedName>
    <definedName name="Fin" localSheetId="11">#REF!</definedName>
    <definedName name="Fin" localSheetId="5">#REF!</definedName>
    <definedName name="Fin" localSheetId="16">#REF!</definedName>
    <definedName name="Fin" localSheetId="15">#REF!</definedName>
    <definedName name="Fin" localSheetId="0">#REF!</definedName>
    <definedName name="Fin" localSheetId="10">#REF!</definedName>
    <definedName name="Fin" localSheetId="9">#REF!</definedName>
    <definedName name="Fin" localSheetId="17">#REF!</definedName>
    <definedName name="Fin" localSheetId="13">#REF!</definedName>
    <definedName name="Fin" localSheetId="7">#REF!</definedName>
    <definedName name="Fin" localSheetId="12">#REF!</definedName>
    <definedName name="Fin" localSheetId="3">#REF!</definedName>
    <definedName name="Fin" localSheetId="4">#REF!</definedName>
    <definedName name="Fin" localSheetId="6">#REF!</definedName>
    <definedName name="Fin" localSheetId="8">#REF!</definedName>
    <definedName name="Fin">#REF!</definedName>
    <definedName name="fre" localSheetId="11">#REF!</definedName>
    <definedName name="fre" localSheetId="5">#REF!</definedName>
    <definedName name="fre" localSheetId="16">#REF!</definedName>
    <definedName name="fre" localSheetId="2">#REF!</definedName>
    <definedName name="fre" localSheetId="15">#REF!</definedName>
    <definedName name="fre" localSheetId="0">#REF!</definedName>
    <definedName name="fre" localSheetId="10">#REF!</definedName>
    <definedName name="fre" localSheetId="9">#REF!</definedName>
    <definedName name="fre" localSheetId="17">#REF!</definedName>
    <definedName name="fre" localSheetId="14">#REF!</definedName>
    <definedName name="fre" localSheetId="13">#REF!</definedName>
    <definedName name="fre" localSheetId="7">#REF!</definedName>
    <definedName name="fre" localSheetId="12">#REF!</definedName>
    <definedName name="fre" localSheetId="3">#REF!</definedName>
    <definedName name="fre" localSheetId="4">#REF!</definedName>
    <definedName name="fre" localSheetId="6">#REF!</definedName>
    <definedName name="fre" localSheetId="8">#REF!</definedName>
    <definedName name="fre">#REF!</definedName>
    <definedName name="Fuente">[1]clasificador_fte_financiamient!$D$2:$D$11</definedName>
    <definedName name="Funcional">[1]clasificador_funcional!$D$1:$D$29</definedName>
    <definedName name="i" localSheetId="11">#REF!</definedName>
    <definedName name="i" localSheetId="5">#REF!</definedName>
    <definedName name="i" localSheetId="16">#REF!</definedName>
    <definedName name="i" localSheetId="2">#REF!</definedName>
    <definedName name="i" localSheetId="15">#REF!</definedName>
    <definedName name="i" localSheetId="0">#REF!</definedName>
    <definedName name="i" localSheetId="10">#REF!</definedName>
    <definedName name="i" localSheetId="9">#REF!</definedName>
    <definedName name="i" localSheetId="17">#REF!</definedName>
    <definedName name="i" localSheetId="14">#REF!</definedName>
    <definedName name="i" localSheetId="13">#REF!</definedName>
    <definedName name="i" localSheetId="1">#REF!</definedName>
    <definedName name="i" localSheetId="7">#REF!</definedName>
    <definedName name="i" localSheetId="12">#REF!</definedName>
    <definedName name="i" localSheetId="3">#REF!</definedName>
    <definedName name="i" localSheetId="4">#REF!</definedName>
    <definedName name="i" localSheetId="6">#REF!</definedName>
    <definedName name="i" localSheetId="8">#REF!</definedName>
    <definedName name="i">#REF!</definedName>
    <definedName name="IndicadorPafe" localSheetId="11">#REF!</definedName>
    <definedName name="IndicadorPafe" localSheetId="5">#REF!</definedName>
    <definedName name="IndicadorPafe" localSheetId="16">#REF!</definedName>
    <definedName name="IndicadorPafe" localSheetId="15">#REF!</definedName>
    <definedName name="IndicadorPafe" localSheetId="0">#REF!</definedName>
    <definedName name="IndicadorPafe" localSheetId="10">#REF!</definedName>
    <definedName name="IndicadorPafe" localSheetId="9">#REF!</definedName>
    <definedName name="IndicadorPafe" localSheetId="17">#REF!</definedName>
    <definedName name="IndicadorPafe" localSheetId="14">#REF!</definedName>
    <definedName name="IndicadorPafe" localSheetId="13">#REF!</definedName>
    <definedName name="IndicadorPafe" localSheetId="1">#REF!</definedName>
    <definedName name="IndicadorPafe" localSheetId="7">#REF!</definedName>
    <definedName name="IndicadorPafe" localSheetId="12">#REF!</definedName>
    <definedName name="IndicadorPafe" localSheetId="3">#REF!</definedName>
    <definedName name="IndicadorPafe" localSheetId="4">#REF!</definedName>
    <definedName name="IndicadorPafe" localSheetId="6">#REF!</definedName>
    <definedName name="IndicadorPafe" localSheetId="8">#REF!</definedName>
    <definedName name="IndicadorPafe">#REF!</definedName>
    <definedName name="IndicadorPefa" localSheetId="11">#REF!</definedName>
    <definedName name="IndicadorPefa" localSheetId="5">#REF!</definedName>
    <definedName name="IndicadorPefa" localSheetId="16">#REF!</definedName>
    <definedName name="IndicadorPefa" localSheetId="15">#REF!</definedName>
    <definedName name="IndicadorPefa" localSheetId="0">#REF!</definedName>
    <definedName name="IndicadorPefa" localSheetId="10">#REF!</definedName>
    <definedName name="IndicadorPefa" localSheetId="9">#REF!</definedName>
    <definedName name="IndicadorPefa" localSheetId="17">#REF!</definedName>
    <definedName name="IndicadorPefa" localSheetId="13">#REF!</definedName>
    <definedName name="IndicadorPefa" localSheetId="1">#REF!</definedName>
    <definedName name="IndicadorPefa" localSheetId="7">#REF!</definedName>
    <definedName name="IndicadorPefa" localSheetId="12">#REF!</definedName>
    <definedName name="IndicadorPefa" localSheetId="3">#REF!</definedName>
    <definedName name="IndicadorPefa" localSheetId="4">#REF!</definedName>
    <definedName name="IndicadorPefa" localSheetId="6">#REF!</definedName>
    <definedName name="IndicadorPefa" localSheetId="8">#REF!</definedName>
    <definedName name="IndicadorPefa">#REF!</definedName>
    <definedName name="Inicio" localSheetId="11">#REF!</definedName>
    <definedName name="Inicio" localSheetId="5">#REF!</definedName>
    <definedName name="Inicio" localSheetId="16">#REF!</definedName>
    <definedName name="Inicio" localSheetId="15">#REF!</definedName>
    <definedName name="Inicio" localSheetId="0">#REF!</definedName>
    <definedName name="Inicio" localSheetId="10">#REF!</definedName>
    <definedName name="Inicio" localSheetId="9">#REF!</definedName>
    <definedName name="Inicio" localSheetId="17">#REF!</definedName>
    <definedName name="Inicio" localSheetId="13">#REF!</definedName>
    <definedName name="Inicio" localSheetId="7">#REF!</definedName>
    <definedName name="Inicio" localSheetId="12">#REF!</definedName>
    <definedName name="Inicio" localSheetId="3">#REF!</definedName>
    <definedName name="Inicio" localSheetId="4">#REF!</definedName>
    <definedName name="Inicio" localSheetId="6">#REF!</definedName>
    <definedName name="Inicio" localSheetId="8">#REF!</definedName>
    <definedName name="Inicio">#REF!</definedName>
    <definedName name="JOHANNA" localSheetId="5">#REF!</definedName>
    <definedName name="JOHANNA" localSheetId="0">#REF!</definedName>
    <definedName name="JOHANNA" localSheetId="7">#REF!</definedName>
    <definedName name="JOHANNA" localSheetId="6">#REF!</definedName>
    <definedName name="JOHANNA" localSheetId="8">#REF!</definedName>
    <definedName name="JOHANNA">#REF!</definedName>
    <definedName name="Lista" localSheetId="11">#REF!</definedName>
    <definedName name="Lista" localSheetId="5">#REF!</definedName>
    <definedName name="Lista" localSheetId="16">#REF!</definedName>
    <definedName name="Lista" localSheetId="15">#REF!</definedName>
    <definedName name="Lista" localSheetId="0">#REF!</definedName>
    <definedName name="Lista" localSheetId="10">#REF!</definedName>
    <definedName name="Lista" localSheetId="9">#REF!</definedName>
    <definedName name="Lista" localSheetId="17">#REF!</definedName>
    <definedName name="Lista" localSheetId="13">#REF!</definedName>
    <definedName name="Lista" localSheetId="7">#REF!</definedName>
    <definedName name="Lista" localSheetId="12">#REF!</definedName>
    <definedName name="Lista" localSheetId="3">#REF!</definedName>
    <definedName name="Lista" localSheetId="4">#REF!</definedName>
    <definedName name="Lista" localSheetId="6">#REF!</definedName>
    <definedName name="Lista" localSheetId="8">#REF!</definedName>
    <definedName name="Lista">#REF!</definedName>
    <definedName name="ListaEntidades">"List Box 9"</definedName>
    <definedName name="LO" localSheetId="11">#REF!</definedName>
    <definedName name="LO" localSheetId="5">#REF!</definedName>
    <definedName name="LO" localSheetId="16">#REF!</definedName>
    <definedName name="LO" localSheetId="15">#REF!</definedName>
    <definedName name="LO" localSheetId="0">#REF!</definedName>
    <definedName name="LO" localSheetId="10">#REF!</definedName>
    <definedName name="LO" localSheetId="9">#REF!</definedName>
    <definedName name="LO" localSheetId="17">#REF!</definedName>
    <definedName name="LO" localSheetId="14">#REF!</definedName>
    <definedName name="LO" localSheetId="13">#REF!</definedName>
    <definedName name="LO" localSheetId="1">#REF!</definedName>
    <definedName name="LO" localSheetId="7">#REF!</definedName>
    <definedName name="LO" localSheetId="12">#REF!</definedName>
    <definedName name="LO" localSheetId="3">#REF!</definedName>
    <definedName name="LO" localSheetId="4">#REF!</definedName>
    <definedName name="LO" localSheetId="6">#REF!</definedName>
    <definedName name="LO" localSheetId="8">#REF!</definedName>
    <definedName name="LO">#REF!</definedName>
    <definedName name="MH" localSheetId="11">#REF!</definedName>
    <definedName name="MH" localSheetId="5">#REF!</definedName>
    <definedName name="MH" localSheetId="16">#REF!</definedName>
    <definedName name="MH" localSheetId="2">#REF!</definedName>
    <definedName name="MH" localSheetId="15">#REF!</definedName>
    <definedName name="MH" localSheetId="0">#REF!</definedName>
    <definedName name="MH" localSheetId="10">#REF!</definedName>
    <definedName name="MH" localSheetId="9">#REF!</definedName>
    <definedName name="MH" localSheetId="17">#REF!</definedName>
    <definedName name="MH" localSheetId="14">#REF!</definedName>
    <definedName name="MH" localSheetId="13">#REF!</definedName>
    <definedName name="MH" localSheetId="1">#REF!</definedName>
    <definedName name="MH" localSheetId="7">#REF!</definedName>
    <definedName name="MH" localSheetId="12">#REF!</definedName>
    <definedName name="MH" localSheetId="3">#REF!</definedName>
    <definedName name="MH" localSheetId="4">#REF!</definedName>
    <definedName name="MH" localSheetId="6">#REF!</definedName>
    <definedName name="MH" localSheetId="8">#REF!</definedName>
    <definedName name="MH">#REF!</definedName>
    <definedName name="MonthList" localSheetId="11">#REF!</definedName>
    <definedName name="MonthList" localSheetId="5">#REF!</definedName>
    <definedName name="MonthList" localSheetId="16">#REF!</definedName>
    <definedName name="MonthList" localSheetId="15">#REF!</definedName>
    <definedName name="MonthList" localSheetId="0">#REF!</definedName>
    <definedName name="MonthList" localSheetId="10">#REF!</definedName>
    <definedName name="MonthList" localSheetId="9">#REF!</definedName>
    <definedName name="MonthList" localSheetId="17">#REF!</definedName>
    <definedName name="MonthList" localSheetId="13">#REF!</definedName>
    <definedName name="MonthList" localSheetId="1">#REF!</definedName>
    <definedName name="MonthList" localSheetId="7">#REF!</definedName>
    <definedName name="MonthList" localSheetId="12">#REF!</definedName>
    <definedName name="MonthList" localSheetId="3">#REF!</definedName>
    <definedName name="MonthList" localSheetId="4">#REF!</definedName>
    <definedName name="MonthList" localSheetId="6">#REF!</definedName>
    <definedName name="MonthList" localSheetId="8">#REF!</definedName>
    <definedName name="MonthList">#REF!</definedName>
    <definedName name="MonthNumber" localSheetId="11">#REF!</definedName>
    <definedName name="MonthNumber" localSheetId="5">#REF!</definedName>
    <definedName name="MonthNumber" localSheetId="16">#REF!</definedName>
    <definedName name="MonthNumber" localSheetId="15">#REF!</definedName>
    <definedName name="MonthNumber" localSheetId="0">#REF!</definedName>
    <definedName name="MonthNumber" localSheetId="10">#REF!</definedName>
    <definedName name="MonthNumber" localSheetId="9">#REF!</definedName>
    <definedName name="MonthNumber" localSheetId="17">#REF!</definedName>
    <definedName name="MonthNumber" localSheetId="13">#REF!</definedName>
    <definedName name="MonthNumber" localSheetId="7">#REF!</definedName>
    <definedName name="MonthNumber" localSheetId="12">#REF!</definedName>
    <definedName name="MonthNumber" localSheetId="3">#REF!</definedName>
    <definedName name="MonthNumber" localSheetId="4">#REF!</definedName>
    <definedName name="MonthNumber" localSheetId="6">#REF!</definedName>
    <definedName name="MonthNumber" localSheetId="8">#REF!</definedName>
    <definedName name="MonthNumber">#REF!</definedName>
    <definedName name="Names">OFFSET('[2]ListBox List'!$A$2,0,0,COUNTA('[2]ListBox List'!$A$2:$A$200),1)</definedName>
    <definedName name="o" localSheetId="5">#REF!</definedName>
    <definedName name="o" localSheetId="0">#REF!</definedName>
    <definedName name="o" localSheetId="7">#REF!</definedName>
    <definedName name="o" localSheetId="6">#REF!</definedName>
    <definedName name="o" localSheetId="8">#REF!</definedName>
    <definedName name="o">#REF!</definedName>
    <definedName name="OAI" localSheetId="11">#REF!</definedName>
    <definedName name="OAI" localSheetId="5">#REF!</definedName>
    <definedName name="OAI" localSheetId="16">#REF!</definedName>
    <definedName name="OAI" localSheetId="2">#REF!</definedName>
    <definedName name="OAI" localSheetId="15">#REF!</definedName>
    <definedName name="OAI" localSheetId="0">#REF!</definedName>
    <definedName name="OAI" localSheetId="10">#REF!</definedName>
    <definedName name="OAI" localSheetId="9">#REF!</definedName>
    <definedName name="OAI" localSheetId="17">#REF!</definedName>
    <definedName name="OAI" localSheetId="14">#REF!</definedName>
    <definedName name="OAI" localSheetId="13">#REF!</definedName>
    <definedName name="OAI" localSheetId="1">#REF!</definedName>
    <definedName name="OAI" localSheetId="7">#REF!</definedName>
    <definedName name="OAI" localSheetId="12">#REF!</definedName>
    <definedName name="OAI" localSheetId="3">#REF!</definedName>
    <definedName name="OAI" localSheetId="4">#REF!</definedName>
    <definedName name="OAI" localSheetId="6">#REF!</definedName>
    <definedName name="OAI" localSheetId="8">#REF!</definedName>
    <definedName name="OAI">#REF!</definedName>
    <definedName name="Objeto">[1]clasificador_objeto_gasto!$L$7:$L$1734</definedName>
    <definedName name="ObjetoGasto2">[1]clasificador_objeto_gasto!$L$7:$L$1734</definedName>
    <definedName name="Oficina_del_Superintendente" localSheetId="11">#REF!</definedName>
    <definedName name="Oficina_del_Superintendente" localSheetId="5">#REF!</definedName>
    <definedName name="Oficina_del_Superintendente" localSheetId="16">#REF!</definedName>
    <definedName name="Oficina_del_Superintendente" localSheetId="15">#REF!</definedName>
    <definedName name="Oficina_del_Superintendente" localSheetId="0">#REF!</definedName>
    <definedName name="Oficina_del_Superintendente" localSheetId="10">#REF!</definedName>
    <definedName name="Oficina_del_Superintendente" localSheetId="9">#REF!</definedName>
    <definedName name="Oficina_del_Superintendente" localSheetId="17">#REF!</definedName>
    <definedName name="Oficina_del_Superintendente" localSheetId="14">#REF!</definedName>
    <definedName name="Oficina_del_Superintendente" localSheetId="13">#REF!</definedName>
    <definedName name="Oficina_del_Superintendente" localSheetId="1">#REF!</definedName>
    <definedName name="Oficina_del_Superintendente" localSheetId="7">#REF!</definedName>
    <definedName name="Oficina_del_Superintendente" localSheetId="12">#REF!</definedName>
    <definedName name="Oficina_del_Superintendente" localSheetId="3">#REF!</definedName>
    <definedName name="Oficina_del_Superintendente" localSheetId="4">#REF!</definedName>
    <definedName name="Oficina_del_Superintendente" localSheetId="6">#REF!</definedName>
    <definedName name="Oficina_del_Superintendente" localSheetId="8">#REF!</definedName>
    <definedName name="Oficina_del_Superintendente">#REF!</definedName>
    <definedName name="Organismo">[1]clasificador_organismo_financi!$D$1:$D$164</definedName>
    <definedName name="PLANYDES" localSheetId="11">#REF!</definedName>
    <definedName name="PLANYDES" localSheetId="5">#REF!</definedName>
    <definedName name="PLANYDES" localSheetId="16">#REF!</definedName>
    <definedName name="PLANYDES" localSheetId="2">#REF!</definedName>
    <definedName name="PLANYDES" localSheetId="15">#REF!</definedName>
    <definedName name="PLANYDES" localSheetId="0">#REF!</definedName>
    <definedName name="PLANYDES" localSheetId="10">#REF!</definedName>
    <definedName name="PLANYDES" localSheetId="9">#REF!</definedName>
    <definedName name="PLANYDES" localSheetId="17">#REF!</definedName>
    <definedName name="PLANYDES" localSheetId="14">#REF!</definedName>
    <definedName name="PLANYDES" localSheetId="13">#REF!</definedName>
    <definedName name="PLANYDES" localSheetId="1">#REF!</definedName>
    <definedName name="PLANYDES" localSheetId="7">#REF!</definedName>
    <definedName name="PLANYDES" localSheetId="12">#REF!</definedName>
    <definedName name="PLANYDES" localSheetId="3">#REF!</definedName>
    <definedName name="PLANYDES" localSheetId="4">#REF!</definedName>
    <definedName name="PLANYDES" localSheetId="6">#REF!</definedName>
    <definedName name="PLANYDES" localSheetId="8">#REF!</definedName>
    <definedName name="PLANYDES">#REF!</definedName>
    <definedName name="RELPUB" localSheetId="11">#REF!</definedName>
    <definedName name="RELPUB" localSheetId="5">#REF!</definedName>
    <definedName name="RELPUB" localSheetId="16">#REF!</definedName>
    <definedName name="RELPUB" localSheetId="2">#REF!</definedName>
    <definedName name="RELPUB" localSheetId="15">#REF!</definedName>
    <definedName name="RELPUB" localSheetId="0">#REF!</definedName>
    <definedName name="RELPUB" localSheetId="10">#REF!</definedName>
    <definedName name="RELPUB" localSheetId="9">#REF!</definedName>
    <definedName name="RELPUB" localSheetId="17">#REF!</definedName>
    <definedName name="RELPUB" localSheetId="14">#REF!</definedName>
    <definedName name="RELPUB" localSheetId="13">#REF!</definedName>
    <definedName name="RELPUB" localSheetId="1">#REF!</definedName>
    <definedName name="RELPUB" localSheetId="7">#REF!</definedName>
    <definedName name="RELPUB" localSheetId="12">#REF!</definedName>
    <definedName name="RELPUB" localSheetId="3">#REF!</definedName>
    <definedName name="RELPUB" localSheetId="4">#REF!</definedName>
    <definedName name="RELPUB" localSheetId="6">#REF!</definedName>
    <definedName name="RELPUB" localSheetId="8">#REF!</definedName>
    <definedName name="RELPUB">#REF!</definedName>
    <definedName name="Responsable" localSheetId="11">#REF!</definedName>
    <definedName name="Responsable" localSheetId="5">#REF!</definedName>
    <definedName name="Responsable" localSheetId="16">#REF!</definedName>
    <definedName name="Responsable" localSheetId="15">#REF!</definedName>
    <definedName name="Responsable" localSheetId="0">#REF!</definedName>
    <definedName name="Responsable" localSheetId="10">#REF!</definedName>
    <definedName name="Responsable" localSheetId="9">#REF!</definedName>
    <definedName name="Responsable" localSheetId="17">#REF!</definedName>
    <definedName name="Responsable" localSheetId="13">#REF!</definedName>
    <definedName name="Responsable" localSheetId="1">#REF!</definedName>
    <definedName name="Responsable" localSheetId="7">#REF!</definedName>
    <definedName name="Responsable" localSheetId="12">#REF!</definedName>
    <definedName name="Responsable" localSheetId="3">#REF!</definedName>
    <definedName name="Responsable" localSheetId="4">#REF!</definedName>
    <definedName name="Responsable" localSheetId="6">#REF!</definedName>
    <definedName name="Responsable" localSheetId="8">#REF!</definedName>
    <definedName name="Responsable">#REF!</definedName>
    <definedName name="ROSA" localSheetId="11">#REF!</definedName>
    <definedName name="ROSA" localSheetId="5">#REF!</definedName>
    <definedName name="ROSA" localSheetId="16">#REF!</definedName>
    <definedName name="ROSA" localSheetId="2">#REF!</definedName>
    <definedName name="ROSA" localSheetId="15">#REF!</definedName>
    <definedName name="ROSA" localSheetId="0">#REF!</definedName>
    <definedName name="ROSA" localSheetId="10">#REF!</definedName>
    <definedName name="ROSA" localSheetId="9">#REF!</definedName>
    <definedName name="ROSA" localSheetId="17">#REF!</definedName>
    <definedName name="ROSA" localSheetId="14">#REF!</definedName>
    <definedName name="ROSA" localSheetId="13">#REF!</definedName>
    <definedName name="ROSA" localSheetId="7">#REF!</definedName>
    <definedName name="ROSA" localSheetId="12">#REF!</definedName>
    <definedName name="ROSA" localSheetId="3">#REF!</definedName>
    <definedName name="ROSA" localSheetId="4">#REF!</definedName>
    <definedName name="ROSA" localSheetId="6">#REF!</definedName>
    <definedName name="ROSA" localSheetId="8">#REF!</definedName>
    <definedName name="ROSA">#REF!</definedName>
    <definedName name="RRHH" localSheetId="11">#REF!</definedName>
    <definedName name="RRHH" localSheetId="5">#REF!</definedName>
    <definedName name="RRHH" localSheetId="16">#REF!</definedName>
    <definedName name="RRHH" localSheetId="2">#REF!</definedName>
    <definedName name="RRHH" localSheetId="15">#REF!</definedName>
    <definedName name="RRHH" localSheetId="0">#REF!</definedName>
    <definedName name="RRHH" localSheetId="10">#REF!</definedName>
    <definedName name="RRHH" localSheetId="9">#REF!</definedName>
    <definedName name="RRHH" localSheetId="17">#REF!</definedName>
    <definedName name="RRHH" localSheetId="14">#REF!</definedName>
    <definedName name="RRHH" localSheetId="13">#REF!</definedName>
    <definedName name="RRHH" localSheetId="7">#REF!</definedName>
    <definedName name="RRHH" localSheetId="12">#REF!</definedName>
    <definedName name="RRHH" localSheetId="3">#REF!</definedName>
    <definedName name="RRHH" localSheetId="4">#REF!</definedName>
    <definedName name="RRHH" localSheetId="6">#REF!</definedName>
    <definedName name="RRHH" localSheetId="8">#REF!</definedName>
    <definedName name="RRHH">#REF!</definedName>
    <definedName name="Tarea" localSheetId="11">#REF!</definedName>
    <definedName name="Tarea" localSheetId="5">#REF!</definedName>
    <definedName name="Tarea" localSheetId="16">#REF!</definedName>
    <definedName name="Tarea" localSheetId="15">#REF!</definedName>
    <definedName name="Tarea" localSheetId="0">#REF!</definedName>
    <definedName name="Tarea" localSheetId="10">#REF!</definedName>
    <definedName name="Tarea" localSheetId="9">#REF!</definedName>
    <definedName name="Tarea" localSheetId="17">#REF!</definedName>
    <definedName name="Tarea" localSheetId="13">#REF!</definedName>
    <definedName name="Tarea" localSheetId="7">#REF!</definedName>
    <definedName name="Tarea" localSheetId="12">#REF!</definedName>
    <definedName name="Tarea" localSheetId="3">#REF!</definedName>
    <definedName name="Tarea" localSheetId="4">#REF!</definedName>
    <definedName name="Tarea" localSheetId="6">#REF!</definedName>
    <definedName name="Tarea" localSheetId="8">#REF!</definedName>
    <definedName name="Tarea">#REF!</definedName>
    <definedName name="TaskNo" localSheetId="11">#REF!</definedName>
    <definedName name="TaskNo" localSheetId="5">#REF!</definedName>
    <definedName name="TaskNo" localSheetId="16">#REF!</definedName>
    <definedName name="TaskNo" localSheetId="15">#REF!</definedName>
    <definedName name="TaskNo" localSheetId="0">#REF!</definedName>
    <definedName name="TaskNo" localSheetId="10">#REF!</definedName>
    <definedName name="TaskNo" localSheetId="9">#REF!</definedName>
    <definedName name="TaskNo" localSheetId="17">#REF!</definedName>
    <definedName name="TaskNo" localSheetId="13">#REF!</definedName>
    <definedName name="TaskNo" localSheetId="7">#REF!</definedName>
    <definedName name="TaskNo" localSheetId="12">#REF!</definedName>
    <definedName name="TaskNo" localSheetId="3">#REF!</definedName>
    <definedName name="TaskNo" localSheetId="4">#REF!</definedName>
    <definedName name="TaskNo" localSheetId="6">#REF!</definedName>
    <definedName name="TaskNo" localSheetId="8">#REF!</definedName>
    <definedName name="TaskNo">#REF!</definedName>
    <definedName name="_xlnm.Print_Titles" localSheetId="11">'Crédito Público'!$1:$5</definedName>
    <definedName name="_xlnm.Print_Titles" localSheetId="5">DABS!$1:$11</definedName>
    <definedName name="_xlnm.Print_Titles" localSheetId="16">DARF!$3:$5</definedName>
    <definedName name="_xlnm.Print_Titles" localSheetId="2">DARH!$1:$5</definedName>
    <definedName name="_xlnm.Print_Titles" localSheetId="15">'DC '!$3:$5</definedName>
    <definedName name="_xlnm.Print_Titles" localSheetId="0">DCD!$3:$5</definedName>
    <definedName name="_xlnm.Print_Titles" localSheetId="10">DCJA!$1:$9</definedName>
    <definedName name="_xlnm.Print_Titles" localSheetId="17">'DGAPF '!$3:$5</definedName>
    <definedName name="_xlnm.Print_Titles" localSheetId="14">DGPLT!$1:$7</definedName>
    <definedName name="_xlnm.Print_Titles" localSheetId="13">DJ!$3:$5</definedName>
    <definedName name="_xlnm.Print_Titles" localSheetId="1">DPD!$3:$5</definedName>
    <definedName name="_xlnm.Print_Titles" localSheetId="7">'DRDA '!$1:$12</definedName>
    <definedName name="_xlnm.Print_Titles" localSheetId="12">DRI!$3:$5</definedName>
    <definedName name="_xlnm.Print_Titles" localSheetId="3">ME!$3:$5</definedName>
    <definedName name="_xlnm.Print_Titles" localSheetId="4">OAI!$3:$5</definedName>
    <definedName name="_xlnm.Print_Titles" localSheetId="6">ORN!$2:$4</definedName>
    <definedName name="_xlnm.Print_Titles" localSheetId="8">'PE  '!$3:$5</definedName>
    <definedName name="UnidadesList">'[3]Informacion '!$Q$3:$Q$43</definedName>
    <definedName name="Z_21736642_342D_4288_BDB5_8C37ED26601C_.wvu.Cols" localSheetId="11" hidden="1">'Crédito Público'!$B:$C,'Crédito Público'!$E:$E</definedName>
    <definedName name="Z_21736642_342D_4288_BDB5_8C37ED26601C_.wvu.PrintArea" localSheetId="11" hidden="1">'Crédito Público'!$A$1:$W$316</definedName>
    <definedName name="Z_21736642_342D_4288_BDB5_8C37ED26601C_.wvu.PrintTitles" localSheetId="11" hidden="1">'Crédito Público'!$1:$5</definedName>
    <definedName name="Z_21736642_342D_4288_BDB5_8C37ED26601C_.wvu.Rows" localSheetId="11" hidden="1">'Crédito Público'!#REF!</definedName>
    <definedName name="Z_5765DDED_8954_4B39_92A7_97E07541CED0_.wvu.PrintArea" localSheetId="11" hidden="1">'Crédito Público'!$A$1:$W$283</definedName>
    <definedName name="Z_5765DDED_8954_4B39_92A7_97E07541CED0_.wvu.PrintTitles" localSheetId="11" hidden="1">'Crédito Público'!$1:$5</definedName>
    <definedName name="Z_5765DDED_8954_4B39_92A7_97E07541CED0_.wvu.Rows" localSheetId="11" hidden="1">'Crédito Público'!#REF!</definedName>
    <definedName name="Z_6B3D8C3D_6951_44CC_B394_AC94DFB38909_.wvu.Cols" localSheetId="11" hidden="1">'Crédito Público'!$B:$C,'Crédito Público'!$E:$E</definedName>
    <definedName name="Z_6B3D8C3D_6951_44CC_B394_AC94DFB38909_.wvu.PrintArea" localSheetId="11" hidden="1">'Crédito Público'!$A$1:$W$283</definedName>
    <definedName name="Z_6B3D8C3D_6951_44CC_B394_AC94DFB38909_.wvu.PrintTitles" localSheetId="11" hidden="1">'Crédito Público'!$1:$5</definedName>
    <definedName name="Z_8A980F43_1E3F_4B84_8021_32C1E04E9455_.wvu.Cols" localSheetId="11" hidden="1">'Crédito Público'!$B:$C,'Crédito Público'!$E:$E</definedName>
    <definedName name="Z_8A980F43_1E3F_4B84_8021_32C1E04E9455_.wvu.PrintArea" localSheetId="11" hidden="1">'Crédito Público'!$A$1:$W$283</definedName>
    <definedName name="Z_8A980F43_1E3F_4B84_8021_32C1E04E9455_.wvu.PrintTitles" localSheetId="11" hidden="1">'Crédito Público'!$1:$5</definedName>
    <definedName name="Z_A88BDCE5_59D1_4183_90F2_49E4029EE443_.wvu.Cols" localSheetId="11" hidden="1">'Crédito Público'!$E:$E</definedName>
    <definedName name="Z_AD3FC572_3DE4_4A0C_8C19_1676517D09C1_.wvu.PrintArea" localSheetId="11" hidden="1">'Crédito Público'!$A$1:$W$283</definedName>
    <definedName name="Z_AD3FC572_3DE4_4A0C_8C19_1676517D09C1_.wvu.PrintTitles" localSheetId="11" hidden="1">'Crédito Público'!$1:$5</definedName>
    <definedName name="Z_BE3809DA_8580_4009_86FA_161BDEBF4D3E_.wvu.PrintArea" localSheetId="11" hidden="1">'Crédito Público'!$A$1:$W$283</definedName>
    <definedName name="Z_BE3809DA_8580_4009_86FA_161BDEBF4D3E_.wvu.PrintTitles" localSheetId="11" hidden="1">'Crédito Público'!$1:$5</definedName>
    <definedName name="Z_C77BCA7D_7E2D_4C74_9AD3_8E7EB6608067_.wvu.Cols" localSheetId="11" hidden="1">'Crédito Público'!$E:$E</definedName>
    <definedName name="Z_C77BCA7D_7E2D_4C74_9AD3_8E7EB6608067_.wvu.Rows" localSheetId="11" hidden="1">'Crédito Público'!$2:$4</definedName>
    <definedName name="Z_C80FAFFC_C2A8_4BDA_B9BD_D2B9F2F4B971_.wvu.Cols" localSheetId="11" hidden="1">'Crédito Público'!$B:$C,'Crédito Público'!$E:$E</definedName>
    <definedName name="Z_C80FAFFC_C2A8_4BDA_B9BD_D2B9F2F4B971_.wvu.PrintArea" localSheetId="11" hidden="1">'Crédito Público'!$A$1:$W$283</definedName>
    <definedName name="Z_C80FAFFC_C2A8_4BDA_B9BD_D2B9F2F4B971_.wvu.PrintTitles" localSheetId="11" hidden="1">'Crédito Público'!$1:$5</definedName>
    <definedName name="Z_EEFDC58D_6133_4B79_B8A0_ABF22E67F6F7_.wvu.PrintArea" localSheetId="11" hidden="1">'Crédito Público'!$A$1:$W$283</definedName>
    <definedName name="Z_EEFDC58D_6133_4B79_B8A0_ABF22E67F6F7_.wvu.PrintTitles" localSheetId="11" hidden="1">'Crédito Público'!$1:$5</definedName>
    <definedName name="Z_F4D7280B_A736_4855_9B05_42540EFADF5F_.wvu.Cols" localSheetId="11" hidden="1">'Crédito Público'!$B:$C,'Crédito Público'!$E:$E</definedName>
    <definedName name="Z_F4D7280B_A736_4855_9B05_42540EFADF5F_.wvu.PrintArea" localSheetId="11" hidden="1">'Crédito Público'!$A$1:$W$283</definedName>
    <definedName name="Z_F4D7280B_A736_4855_9B05_42540EFADF5F_.wvu.PrintTitles" localSheetId="11" hidden="1">'Crédito Público'!$1:$5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181" i="22" l="1"/>
  <c r="T160" i="22"/>
  <c r="T159" i="22"/>
  <c r="T155" i="22"/>
  <c r="T111" i="22"/>
  <c r="T101" i="22"/>
  <c r="T93" i="22"/>
  <c r="T92" i="22"/>
  <c r="T91" i="22"/>
  <c r="T80" i="22"/>
  <c r="U69" i="22"/>
  <c r="T69" i="22"/>
  <c r="U47" i="22"/>
  <c r="T47" i="22"/>
  <c r="U43" i="22"/>
  <c r="U30" i="22"/>
  <c r="T77" i="21"/>
  <c r="V299" i="12"/>
  <c r="U299" i="12"/>
  <c r="C296" i="12"/>
  <c r="W288" i="12"/>
  <c r="W249" i="12"/>
  <c r="W227" i="12"/>
  <c r="W108" i="12"/>
  <c r="W105" i="12"/>
  <c r="W103" i="12"/>
  <c r="W101" i="12"/>
  <c r="W100" i="12"/>
  <c r="W93" i="12"/>
  <c r="W90" i="12"/>
  <c r="V70" i="12"/>
  <c r="W55" i="12"/>
  <c r="W52" i="12"/>
  <c r="C52" i="12"/>
  <c r="W15" i="12"/>
  <c r="T15" i="11"/>
  <c r="T25" i="5"/>
  <c r="T21" i="4"/>
  <c r="S21" i="4"/>
  <c r="T24" i="3"/>
  <c r="S24" i="3"/>
</calcChain>
</file>

<file path=xl/comments1.xml><?xml version="1.0" encoding="utf-8"?>
<comments xmlns="http://schemas.openxmlformats.org/spreadsheetml/2006/main">
  <authors>
    <author>Rosa Maria Lora Maldonado</author>
  </authors>
  <commentList>
    <comment ref="A133" authorId="0">
      <text>
        <r>
          <rPr>
            <b/>
            <sz val="9"/>
            <color indexed="81"/>
            <rFont val="Tahoma"/>
            <family val="2"/>
          </rPr>
          <t>Rosa Maria Lora Maldonado:</t>
        </r>
        <r>
          <rPr>
            <sz val="9"/>
            <color indexed="81"/>
            <rFont val="Tahoma"/>
            <family val="2"/>
          </rPr>
          <t xml:space="preserve">
A  la espera de la definición de la metodología de costeo, mientras se incorporará como un requerimiento del sistema, POA-PACC</t>
        </r>
      </text>
    </comment>
    <comment ref="C288" authorId="0">
      <text>
        <r>
          <rPr>
            <b/>
            <sz val="9"/>
            <color indexed="81"/>
            <rFont val="Tahoma"/>
            <family val="2"/>
          </rPr>
          <t>Rosa Maria Lora Maldonado:</t>
        </r>
        <r>
          <rPr>
            <sz val="9"/>
            <color indexed="81"/>
            <rFont val="Tahoma"/>
            <family val="2"/>
          </rPr>
          <t xml:space="preserve">
</t>
        </r>
        <r>
          <rPr>
            <sz val="14"/>
            <color indexed="81"/>
            <rFont val="Tahoma"/>
            <family val="2"/>
          </rPr>
          <t>Incorporar tareas relativas a la estructuración de Informe y Plan de Acción.</t>
        </r>
      </text>
    </comment>
    <comment ref="C292" authorId="0">
      <text>
        <r>
          <rPr>
            <b/>
            <sz val="9"/>
            <color indexed="81"/>
            <rFont val="Tahoma"/>
            <family val="2"/>
          </rPr>
          <t>Rosa Maria Lora Maldonado:</t>
        </r>
        <r>
          <rPr>
            <sz val="9"/>
            <color indexed="81"/>
            <rFont val="Tahoma"/>
            <family val="2"/>
          </rPr>
          <t xml:space="preserve">
</t>
        </r>
        <r>
          <rPr>
            <sz val="14"/>
            <color indexed="81"/>
            <rFont val="Tahoma"/>
            <family val="2"/>
          </rPr>
          <t>Incorporar tareas relativas a la estructuración de Informe y Plan de Acción.</t>
        </r>
      </text>
    </comment>
  </commentList>
</comments>
</file>

<file path=xl/comments2.xml><?xml version="1.0" encoding="utf-8"?>
<comments xmlns="http://schemas.openxmlformats.org/spreadsheetml/2006/main">
  <authors>
    <author>Paulina Ramirez Martinez</author>
  </authors>
  <commentList>
    <comment ref="B7" authorId="0">
      <text>
        <r>
          <rPr>
            <b/>
            <sz val="9"/>
            <color indexed="81"/>
            <rFont val="Tahoma"/>
            <family val="2"/>
          </rPr>
          <t>Paulina Ramirez Martinez:</t>
        </r>
        <r>
          <rPr>
            <sz val="9"/>
            <color indexed="81"/>
            <rFont val="Tahoma"/>
            <family val="2"/>
          </rPr>
          <t xml:space="preserve">
</t>
        </r>
        <r>
          <rPr>
            <sz val="14"/>
            <color indexed="81"/>
            <rFont val="Tahoma"/>
            <family val="2"/>
          </rPr>
          <t>Esta iniciativa corresponde al año 2019, ya que no aplica antes de correr el proceso de evaluacion del desempeño por competencias</t>
        </r>
      </text>
    </comment>
    <comment ref="B16" authorId="0">
      <text>
        <r>
          <rPr>
            <b/>
            <sz val="9"/>
            <color indexed="81"/>
            <rFont val="Tahoma"/>
            <family val="2"/>
          </rPr>
          <t>Paulina Ramirez Martinez:</t>
        </r>
        <r>
          <rPr>
            <sz val="9"/>
            <color indexed="81"/>
            <rFont val="Tahoma"/>
            <family val="2"/>
          </rPr>
          <t xml:space="preserve">
</t>
        </r>
        <r>
          <rPr>
            <sz val="14"/>
            <color indexed="81"/>
            <rFont val="Tahoma"/>
            <family val="2"/>
          </rPr>
          <t>deberá medirse el impacto del año que se implemente, por lo cual la primera medicion ser realizara en el  primer trimestre del año 2020, la correspondiente a la implementacion del 2019</t>
        </r>
      </text>
    </comment>
  </commentList>
</comments>
</file>

<file path=xl/comments3.xml><?xml version="1.0" encoding="utf-8"?>
<comments xmlns="http://schemas.openxmlformats.org/spreadsheetml/2006/main">
  <authors>
    <author>Rosa Maria Lora Maldonado</author>
    <author>Johanna Antonia De Peña Martinez De Cruz</author>
  </authors>
  <commentList>
    <comment ref="C31" authorId="0">
      <text>
        <r>
          <rPr>
            <b/>
            <sz val="9"/>
            <color indexed="81"/>
            <rFont val="Tahoma"/>
            <family val="2"/>
          </rPr>
          <t>Rosa Maria Lora Maldonado:</t>
        </r>
        <r>
          <rPr>
            <sz val="9"/>
            <color indexed="81"/>
            <rFont val="Tahoma"/>
            <family val="2"/>
          </rPr>
          <t xml:space="preserve">
</t>
        </r>
        <r>
          <rPr>
            <sz val="14"/>
            <color indexed="81"/>
            <rFont val="Tahoma"/>
            <family val="2"/>
          </rPr>
          <t>Incorporar tareas relativas a la estructuración de Informe y Plan de Acción.</t>
        </r>
      </text>
    </comment>
    <comment ref="A32" authorId="1">
      <text>
        <r>
          <rPr>
            <b/>
            <sz val="9"/>
            <color indexed="81"/>
            <rFont val="Tahoma"/>
            <family val="2"/>
          </rPr>
          <t>Johanna Antonia De Peña Martínez De Cruz:</t>
        </r>
        <r>
          <rPr>
            <sz val="9"/>
            <color indexed="81"/>
            <rFont val="Tahoma"/>
            <family val="2"/>
          </rPr>
          <t xml:space="preserve">
Esta actividad podrá fusionarse con la actividad de Núm. 13.- Ahorro de Energía. (Actividad establecidas en el Plan de Acción de la Política Ambiental).
DABS: de acuerdo, eliminar.
</t>
        </r>
        <r>
          <rPr>
            <b/>
            <sz val="9"/>
            <color indexed="81"/>
            <rFont val="Tahoma"/>
            <family val="2"/>
          </rPr>
          <t>Johanna Antonia De Peña Martínez De Cruz</t>
        </r>
        <r>
          <rPr>
            <sz val="9"/>
            <color indexed="81"/>
            <rFont val="Tahoma"/>
            <family val="2"/>
          </rPr>
          <t>:Esta actvidad ha sido eliminada y fusionada con la actividad 12 que anteriormente era la actividad 13, en la última revisión de fecha 05/02/2021.</t>
        </r>
      </text>
    </comment>
  </commentList>
</comments>
</file>

<file path=xl/comments4.xml><?xml version="1.0" encoding="utf-8"?>
<comments xmlns="http://schemas.openxmlformats.org/spreadsheetml/2006/main">
  <authors>
    <author>Johanna Antonia De Peña Martinez De Cruz</author>
  </authors>
  <commentList>
    <comment ref="B17" authorId="0">
      <text>
        <r>
          <rPr>
            <b/>
            <sz val="9"/>
            <color indexed="81"/>
            <rFont val="Tahoma"/>
            <family val="2"/>
          </rPr>
          <t>Johanna Antonia De Peña Martínez de Cruz:</t>
        </r>
        <r>
          <rPr>
            <sz val="9"/>
            <color indexed="81"/>
            <rFont val="Tahoma"/>
            <family val="2"/>
          </rPr>
          <t xml:space="preserve">
Verificar si desea separar esta subactividad  como sugiere  o si se dejará como fue formulada para el POA 2020.</t>
        </r>
      </text>
    </comment>
    <comment ref="B20" authorId="0">
      <text>
        <r>
          <rPr>
            <b/>
            <sz val="9"/>
            <color indexed="81"/>
            <rFont val="Tahoma"/>
            <family val="2"/>
          </rPr>
          <t>Johanna Antonia De Peña Martínez de Cruz:</t>
        </r>
        <r>
          <rPr>
            <sz val="9"/>
            <color indexed="81"/>
            <rFont val="Tahoma"/>
            <family val="2"/>
          </rPr>
          <t xml:space="preserve">
El responsable de la ORN, sugiere que se cambie del empleado destacado del mes  por el empleado destacado del trimestre.</t>
        </r>
      </text>
    </comment>
  </commentList>
</comments>
</file>

<file path=xl/comments5.xml><?xml version="1.0" encoding="utf-8"?>
<comments xmlns="http://schemas.openxmlformats.org/spreadsheetml/2006/main">
  <authors>
    <author>Johanna Antonia De Peña Martinez De Cruz</author>
  </authors>
  <commentList>
    <comment ref="R12" authorId="0">
      <text>
        <r>
          <rPr>
            <b/>
            <sz val="9"/>
            <color indexed="81"/>
            <rFont val="Tahoma"/>
            <family val="2"/>
          </rPr>
          <t>Johanna Antonia De Peña Martínez de Cruz:</t>
        </r>
        <r>
          <rPr>
            <sz val="9"/>
            <color indexed="81"/>
            <rFont val="Tahoma"/>
            <family val="2"/>
          </rPr>
          <t xml:space="preserve">
Verificar con la DCD la compra de uniformes, ya que en reunión con esa unidad, indicó que para el presente no se tendrá.</t>
        </r>
      </text>
    </comment>
  </commentList>
</comments>
</file>

<file path=xl/comments6.xml><?xml version="1.0" encoding="utf-8"?>
<comments xmlns="http://schemas.openxmlformats.org/spreadsheetml/2006/main">
  <authors>
    <author>Emily Monegro</author>
  </authors>
  <commentList>
    <comment ref="E19" authorId="0">
      <text>
        <r>
          <rPr>
            <b/>
            <sz val="22"/>
            <color indexed="81"/>
            <rFont val="Tahoma"/>
            <family val="2"/>
          </rPr>
          <t>Emily Monegro:</t>
        </r>
        <r>
          <rPr>
            <sz val="22"/>
            <color indexed="81"/>
            <rFont val="Tahoma"/>
            <family val="2"/>
          </rPr>
          <t xml:space="preserve">
Indicar medio de verificación</t>
        </r>
      </text>
    </comment>
    <comment ref="E26" authorId="0">
      <text>
        <r>
          <rPr>
            <b/>
            <sz val="22"/>
            <color indexed="81"/>
            <rFont val="Tahoma"/>
            <family val="2"/>
          </rPr>
          <t>Emily Monegro:</t>
        </r>
        <r>
          <rPr>
            <sz val="22"/>
            <color indexed="81"/>
            <rFont val="Tahoma"/>
            <family val="2"/>
          </rPr>
          <t xml:space="preserve">
Indicar medio de verificación</t>
        </r>
      </text>
    </comment>
  </commentList>
</comments>
</file>

<file path=xl/comments7.xml><?xml version="1.0" encoding="utf-8"?>
<comments xmlns="http://schemas.openxmlformats.org/spreadsheetml/2006/main">
  <authors>
    <author>rlora</author>
  </authors>
  <commentList>
    <comment ref="C11" authorId="0">
      <text>
        <r>
          <rPr>
            <b/>
            <sz val="9"/>
            <color indexed="81"/>
            <rFont val="Tahoma"/>
            <family val="2"/>
          </rPr>
          <t>rlora:</t>
        </r>
        <r>
          <rPr>
            <sz val="9"/>
            <color indexed="81"/>
            <rFont val="Tahoma"/>
            <family val="2"/>
          </rPr>
          <t xml:space="preserve">
De acuerdo a lo previsto en la ejecución del Proyecto</t>
        </r>
      </text>
    </comment>
  </commentList>
</comments>
</file>

<file path=xl/comments8.xml><?xml version="1.0" encoding="utf-8"?>
<comments xmlns="http://schemas.openxmlformats.org/spreadsheetml/2006/main">
  <authors>
    <author>Mitchell Josefina Zapata Moore</author>
    <author>Cynthia Ivette Arias Baez</author>
    <author>DjKakata</author>
  </authors>
  <commentList>
    <comment ref="E10" authorId="0">
      <text>
        <r>
          <rPr>
            <b/>
            <sz val="9"/>
            <color indexed="81"/>
            <rFont val="Tahoma"/>
            <family val="2"/>
          </rPr>
          <t>Mitchell Josefina Zapata Moore:</t>
        </r>
        <r>
          <rPr>
            <sz val="9"/>
            <color indexed="81"/>
            <rFont val="Tahoma"/>
            <family val="2"/>
          </rPr>
          <t xml:space="preserve">
</t>
        </r>
        <r>
          <rPr>
            <sz val="9"/>
            <color indexed="81"/>
            <rFont val="Tahoma"/>
            <family val="2"/>
          </rPr>
          <t>Se requiere que la Unidad defina las tareas de los productos, para mayor precisión en la operatividad que manejan, en los casos que aplique</t>
        </r>
        <r>
          <rPr>
            <sz val="9"/>
            <color indexed="81"/>
            <rFont val="Tahoma"/>
            <family val="2"/>
          </rPr>
          <t>.</t>
        </r>
      </text>
    </comment>
    <comment ref="E22" authorId="0">
      <text>
        <r>
          <rPr>
            <b/>
            <sz val="9"/>
            <color indexed="81"/>
            <rFont val="Tahoma"/>
            <family val="2"/>
          </rPr>
          <t>Mitchell Josefina Zapata Moore:</t>
        </r>
        <r>
          <rPr>
            <sz val="9"/>
            <color indexed="81"/>
            <rFont val="Tahoma"/>
            <family val="2"/>
          </rPr>
          <t xml:space="preserve">
</t>
        </r>
        <r>
          <rPr>
            <sz val="9"/>
            <color indexed="81"/>
            <rFont val="Tahoma"/>
            <family val="2"/>
          </rPr>
          <t>Se requiere que la Unidad defina las tareas de los productos, para mayor precisión en la operatividad que manejan, en los casos que aplique</t>
        </r>
        <r>
          <rPr>
            <sz val="9"/>
            <color indexed="81"/>
            <rFont val="Tahoma"/>
            <family val="2"/>
          </rPr>
          <t>.</t>
        </r>
      </text>
    </comment>
    <comment ref="E35" authorId="0">
      <text>
        <r>
          <rPr>
            <b/>
            <sz val="9"/>
            <color indexed="81"/>
            <rFont val="Tahoma"/>
            <family val="2"/>
          </rPr>
          <t>Mitchell Josefina Zapata Moore:</t>
        </r>
        <r>
          <rPr>
            <sz val="9"/>
            <color indexed="81"/>
            <rFont val="Tahoma"/>
            <family val="2"/>
          </rPr>
          <t xml:space="preserve">
</t>
        </r>
        <r>
          <rPr>
            <sz val="9"/>
            <color indexed="81"/>
            <rFont val="Tahoma"/>
            <family val="2"/>
          </rPr>
          <t>Se requiere que la Unidad defina las tareas de los productos, para mayor precisión en la operatividad que manejan, en los casos que aplique</t>
        </r>
        <r>
          <rPr>
            <sz val="9"/>
            <color indexed="81"/>
            <rFont val="Tahoma"/>
            <family val="2"/>
          </rPr>
          <t>.</t>
        </r>
      </text>
    </comment>
    <comment ref="E47" authorId="0">
      <text>
        <r>
          <rPr>
            <b/>
            <sz val="9"/>
            <color indexed="81"/>
            <rFont val="Tahoma"/>
            <family val="2"/>
          </rPr>
          <t>Mitchell Josefina Zapata Moore:</t>
        </r>
        <r>
          <rPr>
            <sz val="9"/>
            <color indexed="81"/>
            <rFont val="Tahoma"/>
            <family val="2"/>
          </rPr>
          <t xml:space="preserve">
</t>
        </r>
        <r>
          <rPr>
            <sz val="9"/>
            <color indexed="81"/>
            <rFont val="Tahoma"/>
            <family val="2"/>
          </rPr>
          <t>Se requiere que la Unidad defina las tareas de los productos, para mayor precisión en la operatividad que manejan, en los casos que aplique</t>
        </r>
        <r>
          <rPr>
            <sz val="9"/>
            <color indexed="81"/>
            <rFont val="Tahoma"/>
            <family val="2"/>
          </rPr>
          <t>.</t>
        </r>
      </text>
    </comment>
    <comment ref="E61" authorId="0">
      <text>
        <r>
          <rPr>
            <b/>
            <sz val="9"/>
            <color indexed="81"/>
            <rFont val="Tahoma"/>
            <family val="2"/>
          </rPr>
          <t>Mitchell Josefina Zapata Moore:</t>
        </r>
        <r>
          <rPr>
            <sz val="9"/>
            <color indexed="81"/>
            <rFont val="Tahoma"/>
            <family val="2"/>
          </rPr>
          <t xml:space="preserve">
</t>
        </r>
        <r>
          <rPr>
            <sz val="9"/>
            <color indexed="81"/>
            <rFont val="Tahoma"/>
            <family val="2"/>
          </rPr>
          <t>Se requiere que la Unidad defina las tareas de los productos, para mayor precisión en la operatividad que manejan, en los casos que aplique</t>
        </r>
        <r>
          <rPr>
            <sz val="9"/>
            <color indexed="81"/>
            <rFont val="Tahoma"/>
            <family val="2"/>
          </rPr>
          <t>.</t>
        </r>
      </text>
    </comment>
    <comment ref="E85" authorId="0">
      <text>
        <r>
          <rPr>
            <b/>
            <sz val="9"/>
            <color indexed="81"/>
            <rFont val="Tahoma"/>
            <family val="2"/>
          </rPr>
          <t>Mitchell Josefina Zapata Moore:</t>
        </r>
        <r>
          <rPr>
            <sz val="9"/>
            <color indexed="81"/>
            <rFont val="Tahoma"/>
            <family val="2"/>
          </rPr>
          <t xml:space="preserve">
</t>
        </r>
        <r>
          <rPr>
            <sz val="9"/>
            <color indexed="81"/>
            <rFont val="Tahoma"/>
            <family val="2"/>
          </rPr>
          <t>Se requiere que la Unidad defina las tareas de los productos, para mayor precisión en la operatividad que manejan, en los casos que aplique</t>
        </r>
        <r>
          <rPr>
            <sz val="9"/>
            <color indexed="81"/>
            <rFont val="Tahoma"/>
            <family val="2"/>
          </rPr>
          <t>.</t>
        </r>
      </text>
    </comment>
    <comment ref="B99" authorId="1">
      <text>
        <r>
          <rPr>
            <b/>
            <sz val="9"/>
            <color indexed="81"/>
            <rFont val="Tahoma"/>
            <family val="2"/>
          </rPr>
          <t xml:space="preserve">Omar García Portalatín:
</t>
        </r>
        <r>
          <rPr>
            <sz val="9"/>
            <color indexed="81"/>
            <rFont val="Tahoma"/>
            <family val="2"/>
          </rPr>
          <t xml:space="preserve">Este proceso no tiene una periodicidad específica. El mismo obedece a factores de mercado y decisiones de los hacedores de política (Director de CP/Ministro de Hacienda)
</t>
        </r>
      </text>
    </comment>
    <comment ref="B166" authorId="2">
      <text>
        <r>
          <rPr>
            <b/>
            <sz val="9"/>
            <color indexed="81"/>
            <rFont val="Tahoma"/>
            <family val="2"/>
          </rPr>
          <t>Omar García Portalatín:</t>
        </r>
        <r>
          <rPr>
            <sz val="9"/>
            <color indexed="81"/>
            <rFont val="Tahoma"/>
            <family val="2"/>
          </rPr>
          <t xml:space="preserve">
A) Carta de autorización remitida por la Dirección para realización de Subasta.
</t>
        </r>
      </text>
    </comment>
  </commentList>
</comments>
</file>

<file path=xl/comments9.xml><?xml version="1.0" encoding="utf-8"?>
<comments xmlns="http://schemas.openxmlformats.org/spreadsheetml/2006/main">
  <authors>
    <author>Arisleyda Mateo Calderón</author>
  </authors>
  <commentList>
    <comment ref="C19" authorId="0">
      <text>
        <r>
          <rPr>
            <b/>
            <sz val="9"/>
            <color indexed="81"/>
            <rFont val="Tahoma"/>
            <family val="2"/>
          </rPr>
          <t>Arisleyda Mateo Calderón:</t>
        </r>
        <r>
          <rPr>
            <sz val="9"/>
            <color indexed="81"/>
            <rFont val="Tahoma"/>
            <family val="2"/>
          </rPr>
          <t xml:space="preserve">
</t>
        </r>
        <r>
          <rPr>
            <sz val="14"/>
            <color indexed="81"/>
            <rFont val="Arial"/>
            <family val="2"/>
          </rPr>
          <t>hay dos  )2) medios de verificación, por loque se puedes separar:
A) Solicitud de viaje aprobada por el Ministro MH y/o VTA.
B)  Certificació de NO Objeción  de la Presidencia y Contarloría.</t>
        </r>
      </text>
    </comment>
  </commentList>
</comments>
</file>

<file path=xl/comments10.xml><?xml version="1.0" encoding="utf-8"?>
<comments xmlns="http://schemas.openxmlformats.org/spreadsheetml/2006/main">
  <authors>
    <author>Rosa Maria Lora Maldonado</author>
  </authors>
  <commentList>
    <comment ref="C83" authorId="0">
      <text>
        <r>
          <rPr>
            <b/>
            <sz val="9"/>
            <color indexed="81"/>
            <rFont val="Tahoma"/>
            <family val="2"/>
          </rPr>
          <t>Rosa Maria Lora Maldonado:</t>
        </r>
        <r>
          <rPr>
            <sz val="9"/>
            <color indexed="81"/>
            <rFont val="Tahoma"/>
            <family val="2"/>
          </rPr>
          <t xml:space="preserve">
</t>
        </r>
        <r>
          <rPr>
            <sz val="14"/>
            <color indexed="81"/>
            <rFont val="Tahoma"/>
            <family val="2"/>
          </rPr>
          <t>Incorporar tareas relativas a la estructuración de Informe y Plan de Acción.</t>
        </r>
      </text>
    </comment>
  </commentList>
</comments>
</file>

<file path=xl/comments11.xml><?xml version="1.0" encoding="utf-8"?>
<comments xmlns="http://schemas.openxmlformats.org/spreadsheetml/2006/main">
  <authors>
    <author>Mariam Ortiz</author>
    <author>Emily Monegro</author>
  </authors>
  <commentList>
    <comment ref="U43" authorId="0">
      <text>
        <r>
          <rPr>
            <b/>
            <sz val="11"/>
            <color indexed="81"/>
            <rFont val="Tahoma"/>
            <family val="2"/>
          </rPr>
          <t>Mariam Ortiz:</t>
        </r>
        <r>
          <rPr>
            <sz val="9"/>
            <color indexed="81"/>
            <rFont val="Tahoma"/>
            <family val="2"/>
          </rPr>
          <t xml:space="preserve">
</t>
        </r>
        <r>
          <rPr>
            <sz val="11"/>
            <color indexed="81"/>
            <rFont val="Tahoma"/>
            <family val="2"/>
          </rPr>
          <t>Para la estimación se consideran los viáticos por una semana en Korea, incluyendo boleto aéreo y gestión de visado para la Directora General. Los gastos podrian incrementar si se realiza más de una ronda de negociación fuerea del país.</t>
        </r>
      </text>
    </comment>
    <comment ref="A82" authorId="1">
      <text>
        <r>
          <rPr>
            <b/>
            <sz val="9"/>
            <color indexed="81"/>
            <rFont val="Tahoma"/>
            <family val="2"/>
          </rPr>
          <t>Emily Monegro:</t>
        </r>
        <r>
          <rPr>
            <sz val="9"/>
            <color indexed="81"/>
            <rFont val="Tahoma"/>
            <family val="2"/>
          </rPr>
          <t xml:space="preserve">
Indicar las razones por la cual esta actividad fue eliminada.</t>
        </r>
      </text>
    </comment>
    <comment ref="B91" authorId="0">
      <text>
        <r>
          <rPr>
            <b/>
            <sz val="9"/>
            <color indexed="81"/>
            <rFont val="Tahoma"/>
            <family val="2"/>
          </rPr>
          <t>Mariam Ortiz:</t>
        </r>
        <r>
          <rPr>
            <sz val="9"/>
            <color indexed="81"/>
            <rFont val="Tahoma"/>
            <family val="2"/>
          </rPr>
          <t xml:space="preserve">
Cantidad de informes elaborados / cantidad de fiscalizaciones realizadas</t>
        </r>
      </text>
    </comment>
    <comment ref="U181" authorId="0">
      <text>
        <r>
          <rPr>
            <b/>
            <sz val="9"/>
            <color indexed="81"/>
            <rFont val="Tahoma"/>
            <family val="2"/>
          </rPr>
          <t>Mariam Ortiz:</t>
        </r>
        <r>
          <rPr>
            <sz val="9"/>
            <color indexed="81"/>
            <rFont val="Tahoma"/>
            <family val="2"/>
          </rPr>
          <t xml:space="preserve">
costo de dos evaluaciones fuera del país</t>
        </r>
      </text>
    </comment>
  </commentList>
</comments>
</file>

<file path=xl/comments12.xml><?xml version="1.0" encoding="utf-8"?>
<comments xmlns="http://schemas.openxmlformats.org/spreadsheetml/2006/main">
  <authors>
    <author>Rosa Maria Lora Maldonado</author>
  </authors>
  <commentList>
    <comment ref="A45" authorId="0">
      <text>
        <r>
          <rPr>
            <b/>
            <sz val="9"/>
            <color indexed="81"/>
            <rFont val="Tahoma"/>
            <family val="2"/>
          </rPr>
          <t>Rosa Maria Lora Maldonado:</t>
        </r>
        <r>
          <rPr>
            <sz val="9"/>
            <color indexed="81"/>
            <rFont val="Tahoma"/>
            <family val="2"/>
          </rPr>
          <t xml:space="preserve">
Incluir como parte de los requerimientos del sistema de planificación y seguimiento.
</t>
        </r>
      </text>
    </comment>
  </commentList>
</comments>
</file>

<file path=xl/sharedStrings.xml><?xml version="1.0" encoding="utf-8"?>
<sst xmlns="http://schemas.openxmlformats.org/spreadsheetml/2006/main" count="5039" uniqueCount="3520">
  <si>
    <t>Sub-actividades</t>
  </si>
  <si>
    <t>Tareas</t>
  </si>
  <si>
    <t>Cronograma</t>
  </si>
  <si>
    <t>Recursos</t>
  </si>
  <si>
    <t>T-I</t>
  </si>
  <si>
    <t>T-II</t>
  </si>
  <si>
    <t>T-III</t>
  </si>
  <si>
    <t>RD$</t>
  </si>
  <si>
    <t>US$</t>
  </si>
  <si>
    <t>Actividad</t>
  </si>
  <si>
    <t>Medio de Verificación</t>
  </si>
  <si>
    <t>Responsable y Participantes</t>
  </si>
  <si>
    <t>Actividades Rutinarias</t>
  </si>
  <si>
    <t>No-Financieros</t>
  </si>
  <si>
    <t xml:space="preserve">Financieros </t>
  </si>
  <si>
    <t>Comunicación de remisión Autoevaluación al MAP</t>
  </si>
  <si>
    <t>DIRECCIÓN DE ADMINISTRACIÓN DE BIENES Y SERVICIOS</t>
  </si>
  <si>
    <t>1) Determinar características requeridas de los costos de vehículos.</t>
  </si>
  <si>
    <t xml:space="preserve">2) Preparar los  pliegos para la licitación de vehículos.        </t>
  </si>
  <si>
    <t>3) Licitar vehículos.</t>
  </si>
  <si>
    <t>A) Cotizaciones de vehículos.
B) Acto administrativo Inicio del proceso.
C) Acta de adjudicación.
D) Aprobación de la DAF.
E) Aprobación del CTA.
F) Facturas o conduce.
G) Contrato adquisición de vehículo.</t>
  </si>
  <si>
    <t>21,000,000.00</t>
  </si>
  <si>
    <t>2) Consolidar los Planes de Compras de las Unidades Organizativas e Instituciones de la Actividad Central MH.</t>
  </si>
  <si>
    <t>1) Recibir y revisar la Matriz anual de planificación de Compras de las Unidades.</t>
  </si>
  <si>
    <t>2) Comparar  PAC año anterior e histórico de requerimientos.</t>
  </si>
  <si>
    <t>3) Elaborar consolidado del Plan de Compras de Unidades Actividad Central del MH.</t>
  </si>
  <si>
    <t>4) Gestionar aprobación y la remisión a la DARF y publicación en el Portal Transaccional de DGCP.</t>
  </si>
  <si>
    <t>A) Comunicación de remisión documento enviadas por las diferentes unidades organizativas de la AC MH.
B) Matrices de Planificación Anual de Compras, actualizadas. 
C) Plan de Compras Consolidado. 
D) Comunicación de remisión a la DARF y Publicación Transaccional.</t>
  </si>
  <si>
    <t xml:space="preserve">3) Gestionar la Compra de Bienes y Contratación de Servicios de  las Unidades Organizativas e Instituciones de la Actividad Central del MH. </t>
  </si>
  <si>
    <t>1) Recibir solicitud de compras de bienes o contratación de servicios de las Unidades.</t>
  </si>
  <si>
    <t>2) Verificar Plan de Compras consolidado.</t>
  </si>
  <si>
    <t>4) Determinar procedimiento de selección de proveedores.</t>
  </si>
  <si>
    <t>5) Realizar el proceso de compras o contratación de servicios que aplique.</t>
  </si>
  <si>
    <t>6)  Remitir a DARF solicitud requerimiento de apropiación.</t>
  </si>
  <si>
    <t xml:space="preserve">A) Solicitud de Compras.
B) Plan de Compras Consolidado. 
C) Solicitud requerimiento de apropiación.
D) Cotizaciones de bienes o servicios.
E) Procesos publicados.
F) Órdenes de Compras o Contratos de Compras.  
G) Remisión de la solicitud de pago.     </t>
  </si>
  <si>
    <t>1- (10) Capacitaciones para personal de Compras (12) personas:
-XI Congreso Interamericano sobre Compras y Contrataciones Gubernamentales. Punta Cana, República Dominicana.
-XXII Seminario Interamericano sobre Administración Pública. Punta Cana, República Dominicana.
-XVIII Seminario Iberoamericano sobre Control de Gestión: Una Aplicación al Sector Público. Valencia, España.
-VI Seminario Interamericano sobre Herramientas para la toma de decisiones de los gerentes públicos del siglo XXI: Casos prácticos y vivenciales. Bogotá, Colombia.
-XIV Seminario Interamericano sobre Resolución Conflictos en las Compras y Contrataciones Públicas. New York, Estados Unidos.
-XX Seminario Interamericano sobre la Gestión de las Políticas Públicas desde las perspectivas del Presupuesto Público y Las Compras y Contrataciones Gubernamentales. El Salvador.
-Diplomado Contratación Pública.
-Diplomado en Gestión De Compras &amp; Contrataciones Públicas.
-Diplomado Compras y Contrataciones del Sector Público y Descentralizado.
-Diplomado Gestión Exitosa de Compras Nacionales e Internacionales.
2- Material gastable de oficina:
-Resma de papel 8 1/2 x 11 (50).
-Resma de papel 8 1/2 x 13 (20).
-Resma de papel 8 1/2 x 14 (20).
-Folder 1/2 X11 (400).
-Lápiz de carbón caja (10).</t>
  </si>
  <si>
    <t xml:space="preserve">4) Realizar el mantenimiento de infraestructura física de las Unidades Organizativas e Instituciones de la Actividad Central MH. </t>
  </si>
  <si>
    <t>1)  Elaborar un plan con las necesidades para realizar el proceso de mantenimiento fijo de las áreas.</t>
  </si>
  <si>
    <t xml:space="preserve">2) Estimar costos de obras o trabajos a realizar.        </t>
  </si>
  <si>
    <t>3) Gestionar la adquisición de bienes o servicios de trabajos a realizar.</t>
  </si>
  <si>
    <t>4) Ejecutar y supervisar los trabajos de readecuación de las diferentes áreas del MH.</t>
  </si>
  <si>
    <t>5)  Elaborar informe de trabajos realizados.</t>
  </si>
  <si>
    <t>A) Solicitudes remitidas por las unidades organizativas e instituciones de la Actividad Central del  MH. 
B) Plan de mantenimiento de la AC.
C) Cotizaciones de bienes o servicios.
D) A) Órdenes de Compras o Contratos de Compras.             
E) Aprobación de CCC.
F) Cronograma de Trabajo.                              
G) Lista de verificación cumplimiento de requerimientos, completada.
H) Informe de trabajos realizados.</t>
  </si>
  <si>
    <t>1- Insumos: 
Cubeta de pintura impermelizante de techo (10), 
Cubeta de pintura (100), Galón tinner (30),
Masilla p/ sheetrock (10), Brocha de 1 ½ (100), rolo (100), 
Porta rolo (50).
2- Material gastable de oficina: 
Resma de papel 8 1/2 x 11 (30).</t>
  </si>
  <si>
    <t xml:space="preserve">5) Dar seguimiento del  Plan de racionalización del gasto energético en las Unidades Organizativas e Instituciones de la Actividad Central MH. </t>
  </si>
  <si>
    <t>1) Dar a conocer periódicamente las medidas del Plan de racionalización del gasto energético a todos los servidores de la AC.</t>
  </si>
  <si>
    <t>2) Implementar las medidas aprobadas en el Plan.</t>
  </si>
  <si>
    <t>3) Realizar informes de seguimiento de las medidas ejecutadas para conseguir el ahorro energético.</t>
  </si>
  <si>
    <t>A) Plan de racionalización del gasto energético, aprobado.
B) Plan de racionalización del gasto energético, implementado. 
C) Informes de seguimiento a las medidas para la racionalización del gasto energético.</t>
  </si>
  <si>
    <t>SG ( R )
DABS ( P)
Unidades Organizativas Actividad Central del MH ( P)</t>
  </si>
  <si>
    <t xml:space="preserve">1- Insumos: 
Bombillo led mr-11 de 12 volt. (50), 
Bombillo led roca e27 de 9 watts (627),
Bombillo mr-11 led 12v (2), Bombillo mr-16 led120v (1), Bombillo mr-16, led 120v de 6000k (51). 
Bombillo tipo bulto halógeno (51)
Tubo led T808 110v (100),
Bombillo mr-11 led 12v de 6000k (1),
Bombillo de 5w 6000k ac-100-240v (50),
Bombillo de 5w 6000k ac-100-240v (1),
Bombillo e-27 led 120v 7.5w (50),
Bombillo gu 10 led 120v de 3.5 (2), 
Bombillo led e27 de 45 (70), Bombillo led gu-10 de 5w, 6000k (1), </t>
  </si>
  <si>
    <t>1) Verificar en el Sistema la solicitud de transporte, recibida.</t>
  </si>
  <si>
    <t>2) Aprobar y asignar vehículo y chofer.</t>
  </si>
  <si>
    <t>3) Realizar servicio al destino solicitado.</t>
  </si>
  <si>
    <t>4) Actualizar información del servicio en el sistema.</t>
  </si>
  <si>
    <t>5) Elaborar la estadística mensual del gasto de combustible.</t>
  </si>
  <si>
    <t xml:space="preserve">
1) Verificar en el Sistema los vehículos que requieren mantenimiento.
</t>
  </si>
  <si>
    <t>2) Determinar materiales a utilizar y gestionar su adquisición.</t>
  </si>
  <si>
    <t>3) Realizar mantenimiento a los vehículos indicados.</t>
  </si>
  <si>
    <t xml:space="preserve">A)  Reporte de Mantenimiento. (Sistran).    
B) Solicitud de compras de materiales.
C) Informes de mantenimiento de vehículos.
</t>
  </si>
  <si>
    <t>1- Contratación de servicios de mantenimiento y reparación de la flotilla del MH.</t>
  </si>
  <si>
    <t>1) Realizar estimación insumos de limpieza.</t>
  </si>
  <si>
    <t>2) Establecer un cronograma y la distribución del personal por Unidad.</t>
  </si>
  <si>
    <t>3) Realizar limpieza en todas las áreas de la AC.</t>
  </si>
  <si>
    <t>Mayordomía (R )
DABS ( P )
Unidades Organizativas Actividad Central del MH ( P)</t>
  </si>
  <si>
    <t xml:space="preserve">A) Listado de estimación  insumos de limpieza.
B) Cronograma de trabajos de limpieza por Conserje.              
C) Formulario Control de limpieza de áreas, completado.       </t>
  </si>
  <si>
    <t xml:space="preserve">1) Preparar el cronograma de inventarios departamentales.    </t>
  </si>
  <si>
    <t xml:space="preserve">3) Validar el inventario final departamento. </t>
  </si>
  <si>
    <t>A) Cronograma de los inventarios.
B) Comunicación informativa de la realización de los inventarios.
C) Reportes de los inventarios.</t>
  </si>
  <si>
    <t>1) Realizar inventario de equipos a desguazar.</t>
  </si>
  <si>
    <t>2) Realizar solicitud de autorización de desguace y remisión de inventario de equipos a desguazar.</t>
  </si>
  <si>
    <t>4) Ejecución del operativo y limpieza del AC.</t>
  </si>
  <si>
    <t>1) Preparar y limpiar los equipos.</t>
  </si>
  <si>
    <t>2) Organizar lotes y realizar proceso de entrega a las instituciones.</t>
  </si>
  <si>
    <t xml:space="preserve">A) Informe de equipos entregados.
B) Imagen gráfica del proceso.
</t>
  </si>
  <si>
    <t>1) Realizar inventario de bienes a descargar.</t>
  </si>
  <si>
    <t>2) Solicitar a la DGBN un inspector para descargo.</t>
  </si>
  <si>
    <t xml:space="preserve">3) Remitir acta de cierre de descargo a la DARF. </t>
  </si>
  <si>
    <t>A) Informe de inventario de bienes a descargar. 
B) Comunicación de solicitud de descargo.
C) Comunicación de remisión de acta de cierre de descargo. 
D) Acta de cierre.</t>
  </si>
  <si>
    <t>1)  Realizar el mantenimiento y limpieza de todos los componentes de los aires acondicionados.</t>
  </si>
  <si>
    <t>2)  Automatizar la iluminación con sensores de movimientos en todas las áreas que se considere factible.</t>
  </si>
  <si>
    <t>3) Colocar material visual: recordatorio del encendido y/o apagado de los interruptores de los equipos eléctricos.</t>
  </si>
  <si>
    <t>1)  Realizar periódicamente (cada 3 meses o 5,000 KM), el mantenimiento preventivo de los vehículos de la institución.</t>
  </si>
  <si>
    <t>A) Facturas de pago del servicio de mantenimiento.</t>
  </si>
  <si>
    <t>1) Realizar semanalmente la recogida de materiales para ser reciclados.</t>
  </si>
  <si>
    <t>2) Establecer el proceso para la gestión y utilización del reciclado.</t>
  </si>
  <si>
    <t>A) Formulario de Control completado y aprobado.
B) Proceso establecido, implementado.</t>
  </si>
  <si>
    <t>División Mayordomía (R )
DABS (P )</t>
  </si>
  <si>
    <t>1) Limpiar y tapar semanalmente los equipos de almacenamiento primario de los desechos sólidos.</t>
  </si>
  <si>
    <t>2)  Realizar la programación diaria de recogida de los desechos sólidos de los baños y oficinas.</t>
  </si>
  <si>
    <t>A) Matriz de Frecuencia de los Servicios de Limpieza, realizada.
B) Matriz de Frecuencia de los Servicios de Limpieza. 
C) Formulario de Control de Limpieza, aprobado y remitido.</t>
  </si>
  <si>
    <t>1)  Instalar llaves de agua con temporizador o detector de movimiento.</t>
  </si>
  <si>
    <t>2) Colocar difusores y limitadores de presión para disminuir la cantidad de agua utilizada en las llaves de agua.</t>
  </si>
  <si>
    <t>3) Elaborar un plan semestral de mantenimiento periódico de los equipos y sistemas de agua potable y saneamiento bajo su responsabilidad.</t>
  </si>
  <si>
    <t>4)  Establecer un plan semestral de ahorro de agua en las tareas de limpieza y regadío de jardines.</t>
  </si>
  <si>
    <t>5)  Instalar sistemas ahorradores de agua para sanitarios y orinales, los cuales deberán ser revisados continuamente.</t>
  </si>
  <si>
    <t>A) Facturas de compras y fotos de temporizadores o detectores instalados.
B)Plan semestral de Mantenimiento, elaborado.
C) Plan de acción, realizado.
D) Facturas de compras y de instalación del servicio.</t>
  </si>
  <si>
    <t>1) Elaborar informes de gestión trimestral.</t>
  </si>
  <si>
    <t>2) Elaborar memoria e informe ejecutivo anual.</t>
  </si>
  <si>
    <t>A) Informes trimestrales elaborados.</t>
  </si>
  <si>
    <t>A) Memoria e informe ejecutivo, elaborados.</t>
  </si>
  <si>
    <t>1) Gestionar la correspondencia institucional dirigida a entidades externas. (Mesa de Salida).</t>
  </si>
  <si>
    <t>1) Recibir correspondencia física de las unidades organizativas y revisar que la misma esté contenida en el Módulo Mesa de Salida del Sistema TransDoc.</t>
  </si>
  <si>
    <t>A) Reporte de correspondencias recibidas en el Módulo Mesa de Salida del Sistema TransDoc.
B) Reporte de correspondencia institucional, entregadas a las entidades externas correspondientes.</t>
  </si>
  <si>
    <t>División Archivo y Correspondencia (R)
Todas las unidades (P)</t>
  </si>
  <si>
    <t xml:space="preserve">DIRECCIÓN DE MESA DE ENTRADA  </t>
  </si>
  <si>
    <t>2) Distribuir la correspondencia física remitida por las Unidades Organizativas y recibir los acuses de recibo correspondientes.</t>
  </si>
  <si>
    <t>3) Digitalizar los acuses recibidos, a los fines de cargar en el Sistema TransDoc.</t>
  </si>
  <si>
    <t>2)  Gestionar la correspondencia externa recibida. (Mesa de entrada).</t>
  </si>
  <si>
    <t>2) Remitir correspondencia digitalizada a cada unidad organizativa, atendiendo al tema de que se trate, a través del Sistema TransDoc.</t>
  </si>
  <si>
    <t>1) Revisar y digitalizar la correspondencia externa recibida.</t>
  </si>
  <si>
    <t>3) Elaborar relación de correspondencia externa recibida por las unidades organizativas, para su distribución física.</t>
  </si>
  <si>
    <t>A) Reporte de correspondencias recibidas y transferidas, vía Sistema TransDoc.
B) Relación de distribución física de correspondencias recibidas.</t>
  </si>
  <si>
    <t>1- Impresoras Star STP100 III FuturePrint (4) unidades.
2- Scanner Fujitsu Fi-7160 (4) unidades.
3- Computadoras (2) unidades.
4-Tóner Xerox Versalink B-7025, B-7030, B-7035 (4) unidades.
5-Tóner Xerox versa link B400/B405 color negro (4) unidades.</t>
  </si>
  <si>
    <t>3) Identificar y clasificar la información de los archivos físicos del MH.</t>
  </si>
  <si>
    <t>1) Depurar y clasificar  expedientes de archivo.</t>
  </si>
  <si>
    <t>2) Codificar fondos documentales.</t>
  </si>
  <si>
    <t>3) Escanear documentos.</t>
  </si>
  <si>
    <t>4) Elaborar informes estadísticos sobre expedientes procesados.</t>
  </si>
  <si>
    <t>A) Registro de clasificación de expedientes. (Libro record).
B) Tabla de clasificación de archivos, aprobada.
C) Reporte de documentos escaneados.
D) Informe estadístico sobre expedientes procesados.</t>
  </si>
  <si>
    <t>División Archivo y Correspondencia (R)
Todas las unidades ( P)</t>
  </si>
  <si>
    <t>4) Elaboración de Memoria Anual e Informe Ejecutivo.</t>
  </si>
  <si>
    <t>1) Elaborar informes de gestión trimestrales.</t>
  </si>
  <si>
    <t>Departamento Mesa de Entrada y Atención al Público (R)
DAC (P)
DCD (P)
DGPLT (P)</t>
  </si>
  <si>
    <t>OFICINA DE ACCESO A LA INFORMACIÓN PÚBLICA</t>
  </si>
  <si>
    <t xml:space="preserve">1) Dar asistencia y tramitar las solicitudes de información de ciudadanos de acuerdo a la Ley 200-04. </t>
  </si>
  <si>
    <t>1) Recibir y verificar solicitud de información pública.</t>
  </si>
  <si>
    <t>2) Gestionar información solicitada por el ciudadano.</t>
  </si>
  <si>
    <t>3) Dar respuesta al ciudadano sobre el requerimiento de información.</t>
  </si>
  <si>
    <t>OAI (R)
Unidades Organizativas e Instituciones del MH (P)</t>
  </si>
  <si>
    <t xml:space="preserve">1) Material gastable de oficina: papel, lapiceros,  grapas, CD.
2) Impresora Multifuncional.
3) Una (1) PC para Auxiliar de OAI
</t>
  </si>
  <si>
    <t>2) Realizar la actualización del Portal de Transparencia Institucional.</t>
  </si>
  <si>
    <t xml:space="preserve">1) Gestionar información atendiendo a la matriz de responsabilidad. </t>
  </si>
  <si>
    <t>2) Verificar documentos e informaciones colocados en la carpeta compartida para fines de publicación.</t>
  </si>
  <si>
    <t>3) Validar documentos e informaciones publicados en la página web del MH.</t>
  </si>
  <si>
    <t xml:space="preserve">OAI (R)
DAFI (P)
Unidades Organizativas e Instituciones del MH (P)
</t>
  </si>
  <si>
    <t>3) Coordinar la atención de llamadas telefónicas acorde a los lineamientos protocolares</t>
  </si>
  <si>
    <t>A) Informe de monitoreo, atendiendo a los resultados de las evaluaciones de satisfacción de usuarios telefónicos.
B) Reportes CISCOS sobre llamadas recibidas.</t>
  </si>
  <si>
    <t>OAI ( R)</t>
  </si>
  <si>
    <t xml:space="preserve">1) Capacitación en área de  servicios al cliente al personal de la central telefónica. ( 4 personas)
2) Dos (2) Licencia Cisco para operar en la Central Telefónica.
3) Se requiere actualizar la política de atención al usuario telefónico, incluyendo las palabras claves de uso institucional, las cuales serán definidas, previamente, por la Dirección de comunicaciones.
</t>
  </si>
  <si>
    <t>4) Elaborar memoria anual e informe ejecutivo.</t>
  </si>
  <si>
    <t>1) Elaborar informes de  gestión trimestrales.</t>
  </si>
  <si>
    <t>A) Informes trimestrales, elaborados.
B) Memoria e informe ejecutivo, elaborados.</t>
  </si>
  <si>
    <t>OAI (R)
DGPLT (P)</t>
  </si>
  <si>
    <t>OFICINA REGIONAL NORTE</t>
  </si>
  <si>
    <t>1) Tramitación de solicitudes diversas a la Actividad Central del MH, correspondientes a: Exequátur, Exoneraciones de Impuestos, Casinos y Juegos de Azar.</t>
  </si>
  <si>
    <t>1) Recibir solicitudes y verificar cumplimiento de los requisitos según sea caso.</t>
  </si>
  <si>
    <t>2) Remitir solicitudes y  expedientes  a la Sede del MH.</t>
  </si>
  <si>
    <t>A) Planilla control de solicitudes tramitadas y devueltas.
B) DGPLT: Planilla de remisión expedientes de DGPLT.
C) DJ: Exequátur, Planilla de remisión expedientes Exequátur.
D) DCJA: Relación de expedientes y solicitudes tramitadas.</t>
  </si>
  <si>
    <t>ORN (R)
VTA (P)
DGJP (P)
DCJA (P)
DJ (P)
DGPLT (P)</t>
  </si>
  <si>
    <t>1) Material gastable
2) Recursos tecnológicos
3) Mobiliario
4) Servicio Metro Pack y Caribe Pack
5) Viáticos</t>
  </si>
  <si>
    <t>2) Realizar Inspecciones a las empresas ubicadas en la zona norte.</t>
  </si>
  <si>
    <t>1) Recibir solicitudes desde la DGPLT.</t>
  </si>
  <si>
    <t>2) Realizar inspección in situ y elaborar informe de resultados para remisión a la DGPLT.</t>
  </si>
  <si>
    <t>3) Remitir informe a la DGPLT.</t>
  </si>
  <si>
    <t>A) Correo electrónico  de solicitud a la Representante ORN.
B) Fotografías e informe de resultados de la inspección y sus anexos. 
C) Comunicación y/o correo electrónico de remisión.</t>
  </si>
  <si>
    <t>ORN (R) 
DGPLT (P)
 DJ (P)</t>
  </si>
  <si>
    <t>1) Material gastable
2) Viáticos</t>
  </si>
  <si>
    <t>3,000.00</t>
  </si>
  <si>
    <t>3) Gestión administrativa de la ORN. (Compras, mantenimiento, recursos humanos, etc.)</t>
  </si>
  <si>
    <t>1) Identificar necesidad de compra y/o mantenimiento.</t>
  </si>
  <si>
    <t>2)  Remitir requerimientos para: adquisición de Bienes, contratación de servicios, solicitudes a recursos humanos.</t>
  </si>
  <si>
    <t>3) Remitir a DARH requerimientos para gestión de solicitudes (programas de capacitaciones, seguros, viáticos, certificaciones laborales, cursos, etc.)</t>
  </si>
  <si>
    <t>4)  Dar seguimiento a la solicitud.</t>
  </si>
  <si>
    <t xml:space="preserve">A) Formulario de requerimiento.
B) Solicitud mantenimiento vehículos.
C) Oficio remisión de requerimientos a DABS.
D) Oficio remisión de requerimientos a DARH.
E) Correo electrónico de seguimiento.
</t>
  </si>
  <si>
    <t>ORN ( R )
DABS (P)
DARH (P)</t>
  </si>
  <si>
    <t>12,000.00</t>
  </si>
  <si>
    <t>4) Gestionar los grupos de interés  internos de la ORN.</t>
  </si>
  <si>
    <t>1) Realización del programa de reconocimiento Empleado  Destacado del Trimestre.</t>
  </si>
  <si>
    <t>2) Coordinar, tramitar  y dar seguimiento a las actividades.</t>
  </si>
  <si>
    <t>3)  Desarrollo e implementación del Proyecto Familia feliz.</t>
  </si>
  <si>
    <t>A) Informe del evento con sus respectivos anexos: invitaciones, etc..
B) Planes aprobados.
C) Informe del evento con sus respectivos anexos: invitaciones, etc…</t>
  </si>
  <si>
    <t xml:space="preserve">ORN (R)
</t>
  </si>
  <si>
    <t>1) Material gastable
2) Recursos tecnológicos
3) Mobiliario</t>
  </si>
  <si>
    <t>5) Elaboración memoria e informe ejecutivo.</t>
  </si>
  <si>
    <t>1) Material gastable</t>
  </si>
  <si>
    <t>58,900,00</t>
  </si>
  <si>
    <t>DEPARTAMENTO DE PROTOCOLO Y EVENTOS</t>
  </si>
  <si>
    <t>1) Coordinar la atención protocolar a funcionarios que visiten la institución.</t>
  </si>
  <si>
    <t>1) Recibir solicitud de visitas.</t>
  </si>
  <si>
    <t>2) Coordinar y dar seguimiento  de la agenda a desarrollar.</t>
  </si>
  <si>
    <t>3) Dar acompañamiento a los funcionarios a las diferentes unidades organizativas.</t>
  </si>
  <si>
    <t>4) Organizar y participar en las diferentes actividades de la agenda.</t>
  </si>
  <si>
    <t xml:space="preserve">A) Registros en el Sistema automatizado de solicitudes de cita.
B) Cuadro contentivo de Programación reuniones funcionarios.
C) Relación de visitas de funcionarios a autoridades del MH.      
D) Correos electrónicos de solicitudes de atención protocolar.
E) Planos de Distribución.  
</t>
  </si>
  <si>
    <t xml:space="preserve">2)  Atención a visitantes del Ministerio de manera eficiente y oportuna. </t>
  </si>
  <si>
    <t>1) Recepción del visitante.</t>
  </si>
  <si>
    <t xml:space="preserve">2) Registrar visitas y dirigirlas a la Unidad correspondiente.     </t>
  </si>
  <si>
    <t xml:space="preserve">A) Reporte de Visitas del Sistema automatizado de Visitas. </t>
  </si>
  <si>
    <t>3) Planificar, coordinar y supervisar actos conmemorativos y protocolares, así como los eventos  de la institución.</t>
  </si>
  <si>
    <t>1) Coordinar y supervisar eventos y reuniones realizadas en los salones Miguel Cocco, Matías Ramón Mella y en el salón de Viceministros.</t>
  </si>
  <si>
    <t>2) Planificar, coordinar y supervisar actos conmemorativos y protocolares, y eventos de la institución.</t>
  </si>
  <si>
    <t xml:space="preserve">A) Calendario de Reuniones.
B) Programa, fotografías de los eventos y actos conmemorativos. </t>
  </si>
  <si>
    <t>PE (R)
DABS (P)
DAFI (P)
Unidades Organizativas e Instituciones de la Actividad Central del MH.
DC (P)
Unidad de Seguridad (P)</t>
  </si>
  <si>
    <t xml:space="preserve">1) 40 Arreglos florales de diferentes tamaños para conmemoración mes de la Patria, Aniversario del MH y otras actividades.
2) Botellas de agua rotuladas con Logo MH.  
3) Papelería y materiales timbrados.
4) Servicios de caterings para reuniones y eventos. 
5) Computadoras, printer, teclados de computadoras y teléfonos.                              
6) Manteles para mesas, paños para bandejas. </t>
  </si>
  <si>
    <t>4) Elaborar la Memoria Anual e Informe Ejecutivo de la Unidad.</t>
  </si>
  <si>
    <t>1) Elaborar informe de gestión trimestral de la Unidad.</t>
  </si>
  <si>
    <t>PE (R)
DGPLT (P)</t>
  </si>
  <si>
    <t xml:space="preserve">1) Capacitación en áreas de servicios, administrativas e idiomas para nueve (9) personas.
2) Elaboración del Manual de Organización y Funciones del Departamento de Protocolo y Eventos.
3) Materiales gastables de uso común: (180 bolígrafos (azules, negros y rojos), 380 carpetas satinadas con el logo de Hacienda, 20 paquetes de cartulina 8 1/2 x11, 18 royos de cinta adhesiva transparente de 3/4, 8 royos de cinta adhesiva para cerrar cajas, 32 cajas de clips de diferentes tamaños, 20 correctores líquidos, 8 dispensadores de cintas adhesivas, 6 cajas de felpas, 300 folders 81/2x11, 10 gomas para borrar, 10 cajas de banditas, 10 grapadoras, 8 cajas de grapas, 5 insecticidas, 20 cajas de lápiz de carbón, 20 libretas rayadas pequeñas, 25 libretas rayadas grandes, 5 libros records de 300 páginas, 10 paquetes de pilas AA, 80 carpetas de 3 argollas de diferentes tamaños, 8 porta clips metálicos, 8 paquetes de chinchetas,  8 porta lápices metálicos, 60 post it de diferentes tamaños, 20  paquetes de hojas protectoras transparentes, 8 grapadoras pequeñas, 25 resaltadores de varios colores, 8 reglas, 8 perforadoras de 2 hoyos, 4 perforadoras de 3 hoyos, 8 bandejas portapapeles de metal, 20 unidades de pegamento en gel grande, 20 unidades de pegamento en pasta, 50 resmas de papel 8 1/2x 11, 40 resmas de papel 8 1/2x 13, 40 resmas de papel 8 1/2x 17, 5 saca grapas, 80 sobres blancos, 8 cajas de etiquetas para folder, 8 tape doble cara, 20 paquetes de post it de banderitas, 16 tijeras, 20 ambientador en spray varios olores, 12 antibacterial).                                                  
4) Insumos comestibles: (300 fardos de agua, 90 fundas de café de 1 libra, 20 cajas de té caliente, 40 paquetes de azúcar blanca de 5 libras, 20 paquetes de azúcar crema, 20 cajas de azúcar de dieta de  20 potes de cremora, 50 latas de te frio,135 bebida energizante Gatorade). 
5) Desechables:  20 paquetes de servilletas, 
6) (15) Arreglos florales para el salón MRM, (35) para la Sala de Protocolo y actividades diversas.
7) Uniformes para (8) personas (Auxiliares y coordinadoras).
                                    </t>
  </si>
  <si>
    <t xml:space="preserve">DIRECCION DE COORDINACION DEL DESPACHO </t>
  </si>
  <si>
    <t>1) Coordinar la recepción, registro, trámite, seguimiento y custodia de los expedientes, comunicaciones y documentos dirigidos al Ministro.</t>
  </si>
  <si>
    <t>1) Recibir y registrar los expedientes, comunicaciones dirigidos al Ministro.</t>
  </si>
  <si>
    <t>2) Verificar los expedientes y las comunicaciones para gestionar la respuesta con el área correspondiente.</t>
  </si>
  <si>
    <t>3) Dar seguimiento a las respuestas de los expedientes y comunicaciones con el área correspondiente.</t>
  </si>
  <si>
    <t>Reporte de Comunicaciones Externas (Transdoc).</t>
  </si>
  <si>
    <t xml:space="preserve">DCD (R)
Unidades Organizativas e Instituciones de la AC (P)
</t>
  </si>
  <si>
    <t>2) Gestión administrativa de la División del Despacho. (Compras, mantenimientos, capacitaciones, etc.)</t>
  </si>
  <si>
    <t>1) Identificar la necesidad de compra, mantenimiento o capacitación.</t>
  </si>
  <si>
    <t>2) Remitir el requerimiento a la unidad correspondiente. (DABS / DARH).</t>
  </si>
  <si>
    <t>3) Dar seguimiento a las solicitudes.</t>
  </si>
  <si>
    <t>A) Plan Anual de Compras de la unidad.
B) Comunicación o correo de remisión.
C) Correos de seguimiento.</t>
  </si>
  <si>
    <t xml:space="preserve">DCD (R)
DABS (P)
DARH (P)
</t>
  </si>
  <si>
    <t xml:space="preserve">1)  Materiales gastables: (96 Ud.) bolígrafos azules, (48 Ud.) bolígrafos negros, (100 Ud.) carpetas de 3 argollas 1 pulgadas, (100 Ud.) carpetas de 3 argollas 2 pulgada, (20 Ud.) carpetas de 3 argollas 3 pulgadas, (24 Ud.) cinta adhesiva transparente 2" para sellar cajas, (20 cajas) clips billetero de 1"/25mm, (20 cajas) clips billetero de 1/2" 15mm, (12 cajas) clips billetero de 5/8    41mm, (12 cajas) clips billeteros 51 ml 12/1 grande, (40 cajas) clips grandes, (80 cajas) clips pequeños, (24 Ud.) correctores líquidos tipo escobilla, (24 Ud.) correctores líquidos tipo lápiz, (12 doc.) espiral 1", (12 doc.) espiral 1/2", (12 doc.) espiral 2", (8 cajas) etiquetas para folders o para carpetas (labels ), (96 Ud.) felpas azules, (48 Ud.) felpas negras, (4 Ud.) folder de 4 divisiones  para doc. 8 1/2 x 11, (8 cajas) folders 8 1/2 x 11, (8 , 12 paq.) separadores numéricos p/carpetas, Ud.) folders 8 1/2 x 11 de colores, (8 cajas) ganchos accos, (12 Ud.) gomas de borrar de leche, (40 cajas) gomitas /banditas, (40 cajas) grapas pequeñas, (12 paq.) hojas protectoras / transparente, (4 Ud.) humecedor de dedo/cera para contar, (96 Ud.) lápices de carbón, (48 Ud.) libretas rayadas  5 x 8  espiral, (96 Ud.) libretas rayadas  5x8  cocidas, (96 Ud.) libretas rayadas 8 1/2 x 11, (4 Ud.) marcadores azules, (4 Ud.) organizadores de tarjetas tipo libro, (120 resmas) papel bond 8 1/2 x 11, (20  resmas) papel bond 8 1/2 x14, (24 Ud.) pegamento en pasta, (16 cajas) pendaflex 8 1/2 x 11    25/1, (80 Ud.) post-it  3 x3, (140 Ud.) post-it  3 x5, (40 paq.) post-it banderitas de colores, (40 Ud.) resaltadores lumínicos, (12 paq.) separadores alfabéticos p/carpetas, (1 paq.) separadores por mes p/carpetas, (80 Ud.) sobre manila 5 x 6, (80 Ud.) sobre manila 71/2 x 10, (300 Ud.) sobre manila 9 1/2 x 12, (120 Ud.) sobres en blanco, (80 Ud.) sobres manila 10 x 13, (4 Ud.) tape doble cara, (2 Ud.) tinta para sello en gotero color azul, (48 Ud.) resma de papel timbrado 81/2 x 11 full color, (200 Ud.) sobres timbrados full color.
2) Insumos comestibles: (32 Ud.) azúcar blanca (paq.  5 libras), (48 Ud.) azúcar crema (paq.  5 libras), (12 cajas) azúcar de dieta 100/1, (24 Ud.) cremora 22 oz., (32 paq) azúcar de palito crema (visita despacho), (20 paq) azúcar de palito blanca (visita despacho), (600 paq) botellas de agua, (48 Ud.) te frio lata de 2.10 kg, (100 cajas) te en sobres 25/1 (varios sabores), (260 Ud.) café (1 libra).
3) Desechables: (4 paq) funda para basura 30 galones 100/1, (4 paq) funda para basura 55 galones 100/1, (8 cajas) mascarillas desechables cajas 50/1, (36 Ud.) papel aluminio, (40 paq) papel de baño rollos individuales, (8 Ud.) papel toalla en rollo (céntrico) 6/1, (24 paq) servilletas 500/1, (24 paq) vasos de café no.3  100/1, (24 paq) vasos no. 7 100/1.
4) Productos de limpieza: (48 Ud.) ambientador en spray, (96 Ud.) ambientadores en spray  para dispensadores, (20 Ud.) brillos verdes, (24 glns) cloro, (8 glns) desinfectante líquido, (12 glns) desinfectante p/ manos antibacterial, (24 Ud.) esponjas para fregar, (8 Ud.) guantes de goma para limpieza (pares), (12 Ud.) jabón de cuaba en pasta, (12 Ud.) jabón líquido para fregar 1/2 galón, (16 yardas) lanilla, (4 Ud.) limpia cerámica, (12 Ud.) suaper (mapo).
5) Otros: (40 Ud.) baterías AA, (48 Ud.) baterías AAA
</t>
  </si>
  <si>
    <t>3) Coordinar la recepción, registro y custodia ante el Ministro de todos los proyectos de leyes, decretos, resoluciones y comunicaciones que requieran de su decisión y firma.</t>
  </si>
  <si>
    <t>1) Recibir los decretos, proyectos de leyes, resoluciones y comunicaciones que requieran de su decisión y firma.</t>
  </si>
  <si>
    <t>2) Verificar los documentos recibidos gestionar la aprobación del Ministro.</t>
  </si>
  <si>
    <t>3) Numerar, registrar y remitir los decretos, proyectos de leyes, resoluciones y comunicaciones, aprobados a las unidades correspondientes.</t>
  </si>
  <si>
    <t>A) Relación de los decretos, proyectos de leyes, resoluciones y comunicaciones, recibidos.
B) Relación de los decretos, proyectos de leyes, resoluciones y comunicaciones, aprobados. 
C) Reporte de Comunicaciones  (Transdoc).</t>
  </si>
  <si>
    <t>DCD (R)
Unidades Organizativas e Instituciones de la AC (P)</t>
  </si>
  <si>
    <t xml:space="preserve">4) Gestionar y organizar la agenda del Ministro. </t>
  </si>
  <si>
    <t>1) Recibir solicitudes de citas de viajes, reuniones, eventos para su registro.</t>
  </si>
  <si>
    <t>2) Revisar y gestionar las solicitudes a fines de aprobación.</t>
  </si>
  <si>
    <t>3) Remitir los documentos al área correspondiente.</t>
  </si>
  <si>
    <t>A) Solicitudes de citas de viajes, reuniones y eventos, recibidos.
B) Registro agenda digital.
C) Reporte de Comunicaciones. (Transdoc).</t>
  </si>
  <si>
    <t>DCD (R)
Unidades Organizativas e Instituciones del MH (P)
PE (P)</t>
  </si>
  <si>
    <t>5) Elaborar la memoria e informe ejecutivo.</t>
  </si>
  <si>
    <t>A) Memoria trimestral, elaborada.
B) Memoria e informe ejecutivo, elaborados.</t>
  </si>
  <si>
    <t>DCD (R)
DGPLT (P)</t>
  </si>
  <si>
    <t>DIRECCION DE RECONOCIMIENTO DE DEUDA ADMINISTRATIVA</t>
  </si>
  <si>
    <t>1) Recepción, registro y verificación de expedientes.</t>
  </si>
  <si>
    <t>1) Recepción y registro de solicitudes de expediente.</t>
  </si>
  <si>
    <t xml:space="preserve">2) Análisis y validación de expedientes de solicitud de pagos de deudas administrativas por expropiación, casos de bienes y servicios, ejecución de obras y casos de sucesión. </t>
  </si>
  <si>
    <t>3) Trámite para la elaboración carta de solicitud de pagos  a la firma del Ministro.</t>
  </si>
  <si>
    <t xml:space="preserve">4) Elaboración informe de evaluación catastral. </t>
  </si>
  <si>
    <t>5) Elaboración de contrato de venta de inmuebles suscrito entre el Estado Dominicano  y los propietarios de los inmuebles expropiados.</t>
  </si>
  <si>
    <t xml:space="preserve">A) Comunicación de solitud. 
B) Solicitud de expediente de reconocimiento de deudas administrativas.
C) Sistema Deuda Administrativa  
D) Cuadro control macro interno en Excel.
E) Carta de solicitud de pagos, firmada. 
F) Informe de evaluación catastral. 
G) Contratos de ventas, elaborados.
</t>
  </si>
  <si>
    <t>DRTE (R) 
DRDA (P)
DJ (P)</t>
  </si>
  <si>
    <t>1- Capacitación curso administración efectiva del tiempo (34) personas.</t>
  </si>
  <si>
    <t>2) Análisis de los expedientes de solicitud de pago de Deuda Administrativa.</t>
  </si>
  <si>
    <t>1) Recepción del expediente de solicitud de pago de deuda administrativa para procedimiento de orden de pago.</t>
  </si>
  <si>
    <t>2) Análisis y validación de los expedientes de solicitud de pago de la deuda administrativa por tipo de deuda.</t>
  </si>
  <si>
    <t>3) Registro de los expedientes en el sistema de deuda administrativa.</t>
  </si>
  <si>
    <t>4) Registro de los expedientes con acto legal en el módulo de actos  legales del sistema de deuda administrativa.</t>
  </si>
  <si>
    <t>5) Remitir expediente para procesamiento de orden de pago.</t>
  </si>
  <si>
    <t>A) Comunicación de remisión de solicitud. 
B) Expediente de reconocimiento de deuda administrativa.
C) Informe de análisis y validación.
D) Reporte del Sistema de Deuda Administrativa por código de validación. 
E) Reporte del Sistema de Deuda Administrativa por código de validación. 
F) Expedientes para procesamiento de orden de pago.</t>
  </si>
  <si>
    <t>División de Análisis y Trámite de Pago de Deuda (R)
DRDA (P)
DJ (P)</t>
  </si>
  <si>
    <t xml:space="preserve">3) Análisis legal de los Expedientes. </t>
  </si>
  <si>
    <t>1) Recepción del expediente de solicitud de pago para análisis legal.</t>
  </si>
  <si>
    <t>2) Análisis legal del expediente (expropiación, construcción de bienes y servicios, ejecución de obras y casos de sucesión).</t>
  </si>
  <si>
    <t>3) Remitir expediente para procesamiento de orden de pago.</t>
  </si>
  <si>
    <t>A) Recepción de  expedientes de solicitud de pago. 
B) Informe de validación según sea en cada caso. 
C) A) Reporte de expedientes.
D) Orden de pago.
E) Carta de autorización para pago.</t>
  </si>
  <si>
    <t>4) Orden de pago.</t>
  </si>
  <si>
    <t>1) Recepción de autorización de pago aprobada por el Ministro para elaborar libramientos.</t>
  </si>
  <si>
    <t>2) Análisis y verificación  del expediente en el sistema de deuda administrativa.</t>
  </si>
  <si>
    <t>3) Procesamiento de la orden de pago.</t>
  </si>
  <si>
    <t xml:space="preserve">4) Remitir expediente y carta de descargo a la UAI de la CGR. </t>
  </si>
  <si>
    <t>A) Comunicación de solicitud de pagos.
B) Reporte de libramientos.
C) Reporte del Sistema de Deuda Administrativa.
D) Reporte de expedientes.
E) Orden de pago.
F) Carta de autorización para pago.
G) Carta de remisión de expedientes.
H) Expediente de reclamaciones de deudas administrativa.
I) Carta de descargo.</t>
  </si>
  <si>
    <t>División de Análisis y Trámite de Pago de Deuda (R)
DRDA (P)</t>
  </si>
  <si>
    <t xml:space="preserve">1- Contratación de (01) Coordinador Legal </t>
  </si>
  <si>
    <t>1-Capacitación, curso Impuesto a las Transferencias de Bienes Industrializados y Servicios (ITBIS), para 12 Personas.</t>
  </si>
  <si>
    <t>1-Capacitación, curso Impuesto sobre la Renta (ISR) para (12) personas.</t>
  </si>
  <si>
    <t>5) Control y Custodia de Expedientes.</t>
  </si>
  <si>
    <t>1) Recepción y registro de expedientes pagados y devueltos por la CGR.</t>
  </si>
  <si>
    <t>2) Gestión para Escaneo, cierre, descargo y custodia expedientes pagados.</t>
  </si>
  <si>
    <t>3) Elaborar informe mensual sobre los movimientos o estado de situación de los expedientes.</t>
  </si>
  <si>
    <t>A) Oficio de remisión.
B) Expediente de reclamaciones de deudas administrativa.
C) Reportes de control de expedientes de reclamaciones de deudas administrativa.
D) Oficio de remisión.
E) Expedientes y conciliaciones de deuda administrativa. 
F) Informe mensual o estado de situación.</t>
  </si>
  <si>
    <t>División de Registro y Tramitación de Expediente (R)
DRDA (P)
CGR (P)</t>
  </si>
  <si>
    <t>1- Curso de Archivo y Gestión documental (4) personas.</t>
  </si>
  <si>
    <t>6) Ejecución Presupuestaria y Orden de Pago</t>
  </si>
  <si>
    <t>1) Recepción del expediente.</t>
  </si>
  <si>
    <t>2) Verificación del Beneficiario en el SIGEF.</t>
  </si>
  <si>
    <t>3) Verificar cuenta Bancaria beneficiario. (SIGEF).</t>
  </si>
  <si>
    <t>4) Elaborar los procesos en el SIGEF. (Preventivo, Devengado y Libramiento).</t>
  </si>
  <si>
    <t>5) Tramitar firmas de los libramientos.</t>
  </si>
  <si>
    <t>6) Sellar y tramitar libramiento UAI.</t>
  </si>
  <si>
    <t>7) Registrar datos libramiento en el cuadro control y dar seguimiento hasta generar el pago.</t>
  </si>
  <si>
    <t>8) Verificar los procesos presupuestarios del año.</t>
  </si>
  <si>
    <t>10) Remitir reporte ejecución.</t>
  </si>
  <si>
    <t>11) Tramitar la asesoría sobre proceso pago al personal.</t>
  </si>
  <si>
    <t xml:space="preserve">A) Oficio de remisión.
B) Expediente de reclamaciones de deudas administrativa. (Reporte de libramientos).
C) Consultas de Beneficiarios en el SIGEF. (Certificaciones DGII, TSS, registro de las cuentas bancarias, transferencias y libramientos).
D) Reporte de los libramientos pagados en el área.
E) Oficio de remisión.
F) Cuadro control, actualizado.
G) Reporte de la ejecución presupuestaria.
H) Relación estatus libramientos. 
I) Balance de apropiación y registro de libramientos en el SIGEF. </t>
  </si>
  <si>
    <t xml:space="preserve">División de Análisis y Trámite de Pago de Deuda (R)
Viceministro del Tesoro (P)
Despacho del Ministro (P)
UAI (P)
CGR (P)
Tesorería Nacional (P)
</t>
  </si>
  <si>
    <t>1-Software de Informática (Mayor capacidad de memoria RAM).
2- Capacitación en los Sistemas de: Presupuesto y Tesorería (8 Personas).
3- Capacitación en Fundamentos del Sistema de Tesorería (5) personas.
4- Capacitación: Excel Avanzado (15) personas.
5- Capacitación: Servicio al Cliente (2) personas.</t>
  </si>
  <si>
    <t>7)  Elaboración de Memoria Anual e Informe Ejecutivo.</t>
  </si>
  <si>
    <t>DRDA (R) 
DGPLT (P )</t>
  </si>
  <si>
    <t xml:space="preserve">1- (2) Microbús de 15 a 20 pasajeros
2- (6) Camionetas </t>
  </si>
  <si>
    <t>A) Documentos con detalles de equipos a desguazar.
B) Emisión de comunicación vía TransDoc.
C) Remisión del requerimiento vía TransDoc y correos electrónicos.
D) Imagen gráfica de ejecución y de limpieza final del área.</t>
  </si>
  <si>
    <t>1) Materiales de oficina:
- Papel  8 1/2  x 11  (150) resmas.
- Lapiceros azules (20) unidades.
- Lápices de carbón (20) cajas.
- Folders  8 1/2 x 11 (30) cajas.
- Clips pequeño (10) cajas.
- Papel 11 x 17 (50) Resmas.
- Cajas tipo Maletín (2,500). 
- Borra de Leche  grande (12).
- Pegamento Blanco Galón (1).
- Pote para el Pegamento (8).
- Saca grapas (20) unidades.
- Grapadoras (10) unidades.</t>
  </si>
  <si>
    <t>A) Correo electrónico de solicitud, remitido al responsable del área.
B) Lista de Verificación de Documentos.
C) Evaluación mensual y promedio trimestral de la DIGEIG.</t>
  </si>
  <si>
    <t>1) Aplicar el protocolo establecido para contestar teléfono, transferencia de llamadas y despedida.</t>
  </si>
  <si>
    <t xml:space="preserve">A) Registro de Solicitudes Recibidas.
B) Solicitudes remitidas vía SAIP, TransDoc, correo electrónico, info@hacienda al área correspondiente.
C) Comunicación y/o correo de respuesta solicitud, remitida al ciudadano. 
</t>
  </si>
  <si>
    <t xml:space="preserve">1) Capacitaciones para ocho (8) personas en las siguientes áreas: servicio al cliente, etiqueta y protocolo, Excel básico, imagen corporativa, montaje y organización de eventos corporativos, oratoria) 
</t>
  </si>
  <si>
    <t>A) Informe de gestión trimestral de la unidad.
B) Memoria anual e informe ejecutivo, elaborados.</t>
  </si>
  <si>
    <t>A) Informes trimestrales, elaborados.     
B) Memoria e informe ejecutivo, elaborados.</t>
  </si>
  <si>
    <t>A) Informes trimestrales, elaborados.         
B) Memoria e Informe ejecutivo, elaborados.</t>
  </si>
  <si>
    <t>PLAN OPERATIVO ANUAL 2021</t>
  </si>
  <si>
    <t>Foco Estratégico 2: Fortalecimiento Institucional</t>
  </si>
  <si>
    <t>Indicador</t>
  </si>
  <si>
    <t>Meta</t>
  </si>
  <si>
    <t>Responsables y Participantes</t>
  </si>
  <si>
    <t>T-IV</t>
  </si>
  <si>
    <t>No Financieros</t>
  </si>
  <si>
    <t>Financieros</t>
  </si>
  <si>
    <t xml:space="preserve"> </t>
  </si>
  <si>
    <t>Foco Estratégico 7: Comunicación Institucional</t>
  </si>
  <si>
    <t>DIRECCIÓN FISCALIZACIÓN DE HIDROCARBUROS</t>
  </si>
  <si>
    <t>Sub-Actividad</t>
  </si>
  <si>
    <t xml:space="preserve">I. Realizar la verificación de la liquidación semanal de los impuestos Selectivos al Consumo (ISC) de Combustibles (Según Leyes 112-00, 557-05 y sus modificaciones Leyes 495-06 y 253-12)  </t>
  </si>
  <si>
    <t>Porcentaje  de empresas fiscalizadas</t>
  </si>
  <si>
    <t xml:space="preserve">1) Conciliar y verificar los datos de los despachos realizados por las importadoras con las liquidaciones realizadas por las mismas en la DGII. </t>
  </si>
  <si>
    <t>Reporte semanal de Importadoras.</t>
  </si>
  <si>
    <t xml:space="preserve">
División de Estadísticas (R)
DFH (P) 
DGII (P) 
DGA (P)
</t>
  </si>
  <si>
    <t xml:space="preserve">
A. Capacitación al personal en manejo de combustibles fósiles y gas natural en coordinación con los Organismos y Empresas Nacionales e Internacionales ligadas al sector.      
B. - Preparación de programa automatizado de informaciones recibidas de los agentes del mercado(usuarios e instituciones). Este programa se trabajará en coordinacion con la DAFI.                                                                                                                                                                                       
       </t>
  </si>
  <si>
    <t>2) Notificar a la DGII y a la DGA sobre las diferencias según reportes en los casos que aplique y notificar al contribuyente a los fines de hacer las correcciones de lugar.</t>
  </si>
  <si>
    <r>
      <t>Notificaciones a la DGII, DGA y al Contribuyente</t>
    </r>
    <r>
      <rPr>
        <strike/>
        <sz val="26"/>
        <rFont val="Arial"/>
        <family val="2"/>
      </rPr>
      <t>.</t>
    </r>
  </si>
  <si>
    <t xml:space="preserve">
DFH (R)
DGII (P) 
DGA (P)
</t>
  </si>
  <si>
    <t>II. Clasificar las empresas como beneficiarias del Decreto 275-16.</t>
  </si>
  <si>
    <t>Total de empresa solicitantes  por el MH</t>
  </si>
  <si>
    <t>1) Recibir la copia de la carta de notificación para inspección de autorizacion de renovación del MICM y DGPLT, a solicitud de la empresa beneficiaria del Decreto 275-16.</t>
  </si>
  <si>
    <t xml:space="preserve">
Carta de solicitud de la empresa beneficiaria del Decreto (275-16). </t>
  </si>
  <si>
    <t xml:space="preserve">A. Viáticos para personal que participa en las inspecciones a las empresas.                                                                                                            B. - Preparación de programa automatizado de informaciones recibidas de los agentes del mercado(usuarios e instituciones). Este programa se trabajará en coordinación con la DAFI.
(1) Contratación de Ing. Eléctrico                                                                                                                                                                                                 (1) Computradora                                                                                                                                                                                                                            (1) Estación de Trabajo                                                                                                                                                                                                                   1) Silla ejecutiva </t>
  </si>
  <si>
    <t xml:space="preserve">2)  Realizar los levantamientos correspondientes  "in situ" para la preparación de los informes técnicos en conjunción  con el MICM y la SIE. </t>
  </si>
  <si>
    <t xml:space="preserve">Informe técnico. </t>
  </si>
  <si>
    <t xml:space="preserve">DFH (R)   Dirección </t>
  </si>
  <si>
    <t xml:space="preserve">3) Realizar otras inspecciones a requerimientos según lo previsto en el Reglamento 307-01 y en el Decreto 275-16. Preparar informe </t>
  </si>
  <si>
    <t xml:space="preserve">DFH (R)  Dirección </t>
  </si>
  <si>
    <t xml:space="preserve">4) Preparar Acta del informe técnico de la participación de DFH en reunión interinstitucional para aprobar los volúmenes a incluir en las Resoluciones del MICM. </t>
  </si>
  <si>
    <t xml:space="preserve">III. Emitir carta certificación de autorización del MH a sectores del mercado de combustibles involucrados de acuerdo a lo establecido en la resolución emitida por MICM.  </t>
  </si>
  <si>
    <t>Total de empresa autorizadas por el MH</t>
  </si>
  <si>
    <t>1) Recibir la Resolución oficial emitida por el MICM y las cartas de autorizacion de la DGPLT.</t>
  </si>
  <si>
    <t xml:space="preserve">Resolución del MICM recibida. </t>
  </si>
  <si>
    <t>DFH (R)  Dirección
MICM (P)</t>
  </si>
  <si>
    <t xml:space="preserve"> Preparación de programa automatizado de informaciones recibidas de los agentes del mercado(usuarios e instituciones). este programa se trabajará en coordinación con la DAFI.                                                                                                                                                                                       </t>
  </si>
  <si>
    <t xml:space="preserve">2) Tramitar la autorización y notificación de las resoluciones de las empresas beneficiarias del Decreto 275-16.                                                                                                                                                                                                                                             </t>
  </si>
  <si>
    <t>Carta de autorización a las empresas beneficiaras del sistema de reembolso de los impuestos selectivos al consumo elaborada por la DFH.</t>
  </si>
  <si>
    <t xml:space="preserve">DFH (R)  Dirección 
MICM (P)
DGPLT (P)
</t>
  </si>
  <si>
    <t>3) Archivar los expedientes de las empresas beneficiarias del Sistema de Devolución Decreto 275-16.</t>
  </si>
  <si>
    <t>a) Solicitud de la empresa.            
b) Informe de in                                          
c) Acta reunión.                                      
d) Resolución.                          
e) Carta de autorización.</t>
  </si>
  <si>
    <t xml:space="preserve">DFH (P)  Dirección </t>
  </si>
  <si>
    <t xml:space="preserve">IV. Realizar las Pre aprobaciones de las solicitudes de reembolsos de Impuestos Selectivos al Consumo (ISC)de Combustibles Fósiles  (Art. 19 de la Ley 253-12 y Decreto 275-16 ).                                          </t>
  </si>
  <si>
    <t>Porcentaje de empresas solicitantes</t>
  </si>
  <si>
    <t xml:space="preserve">1) Capturar diariamente los formularios de solicitud en el Sistema de la DGII. </t>
  </si>
  <si>
    <t>Formularios capturados.</t>
  </si>
  <si>
    <r>
      <rPr>
        <sz val="26"/>
        <color theme="4" tint="-0.499984740745262"/>
        <rFont val="Arial"/>
        <family val="2"/>
      </rPr>
      <t xml:space="preserve">  División de Análisis y pre aprobación de reembolsos (R)
DFH (P)   
 Departamento de Hidrocarburos (P)  </t>
    </r>
  </si>
  <si>
    <t>A-Contratación de 4 Analistas Profesional preferiblemente graduados en las áreas de Contabilidad, Economía o Administración de empresa
4 Computadoras 
4 Estaciones o cubículos 
4 Sillas secretariales                                                                                          4 Archivos aéreos                                                                                              4  Archivos de 4 gavetas                                                                                                                                                                                                                B. - Preparación de programa automatizado de informaciones recibidas de los agentes del mercado(usuarios e instituciones). Este programa se trabajará en coordinación con la DAFI.</t>
  </si>
  <si>
    <t>2) Registrar las solicitudes recibidas y su fecha de vencimiento, según Decreto 275-16.</t>
  </si>
  <si>
    <t>Solicitudes registradas en el sistema (Relación o listado)</t>
  </si>
  <si>
    <t xml:space="preserve">  División de Análisis y pre aprobación de reembolsos (R)
DFH (P)   
 Departamento de Hidrocarburos (P)  </t>
  </si>
  <si>
    <t xml:space="preserve">3) Asignar las solicitudes de pre - aprobaciones a los analistas. </t>
  </si>
  <si>
    <t xml:space="preserve">Formulario de solicitud a través de la página virtual de la DGII asignados.                                                                                                                                                                                                                                                                                                                                                                                                                                                                                                                                                                     </t>
  </si>
  <si>
    <t xml:space="preserve">4) Fiscalizar el status de las empresas en cuanto a la clasificación y autorización correspondiente.  </t>
  </si>
  <si>
    <t>5) Registar los datos de los reportes semanales recibidos de terceros (Instituciones Estatales)</t>
  </si>
  <si>
    <t>Reportes semanales de Instituciones Estatales  (MICM,DGA,SIE,OC, DGII)</t>
  </si>
  <si>
    <t>6) Registrar los reportes de las compras - consumos- generación y pago de los impuestos de las empresas beneficiarias del Decreto 275-16.</t>
  </si>
  <si>
    <t>7) Recopilar y analizar  los otros documentos necesarios para  realizar los cálculos de los impuestos solicitados (RD$).</t>
  </si>
  <si>
    <t xml:space="preserve">  División de Análisis y pre aprobación de reembolsos (R)
DFH (P)   
 Departamento de Hidrocarburos (P)   </t>
  </si>
  <si>
    <t xml:space="preserve">8) Realizar el proceso de verificación de los  expedientes analizados, para su Pre aprobación en el Sistema de la DGII. </t>
  </si>
  <si>
    <t xml:space="preserve">  División de Análisis y pre aprobación de reembolsos (R)
DFH (P)   
 Departamento de Hidrocarburos   (P)</t>
  </si>
  <si>
    <t>9) Cargar y enviar  los expedientes analizados y verificados, con sus respectivos anexos, al Sistema de la DGII, para ser debidamente despachados por el Viceministro de Políticas Tributarias para su debido pago.</t>
  </si>
  <si>
    <t xml:space="preserve"> Preaprobaciones despachadas por la DFH</t>
  </si>
  <si>
    <t xml:space="preserve">  División de Análisis y pre aprobación de reembolsos (R)
DFH (P)   
 Departamento de Hidrocarburos    (P)                    </t>
  </si>
  <si>
    <t>10) Registrar diariamente las informaciones relativas a las Pre - aprobaciones despachadas.</t>
  </si>
  <si>
    <t xml:space="preserve">Cuadro de análisis de las Preaprobaciones </t>
  </si>
  <si>
    <t xml:space="preserve">  División de Análisis y pre aprobación de reembolsos (R)
DFH ( P )   
 Departamento de Hidrocarburos (P)  </t>
  </si>
  <si>
    <t>11) Remitir semanalmente registro de pre aprobación a  la DGPLT.</t>
  </si>
  <si>
    <t>Cuadro de análisis de las Pre aprobaciones recibido por DGPLT.</t>
  </si>
  <si>
    <t xml:space="preserve">  División de Análisis y pre aprobación de reembolsos (R)
DFH ( P )   
 Departamento de Hidrocarburos  (P)                </t>
  </si>
  <si>
    <t>12) Preparar  Informe comparativo del  volumen  preaprobado vs. solicitado</t>
  </si>
  <si>
    <t>Informe comparativo del volumen pre-aprobado vs solicitado.</t>
  </si>
  <si>
    <t xml:space="preserve">13) Análisis y comparación de Sacrificio fiscal mes, años. </t>
  </si>
  <si>
    <t xml:space="preserve">  División de Análisis y pre aprobación de reembolsos (R)
DFH ( P )   
 Departamento de Hidrocarburos (P)                         </t>
  </si>
  <si>
    <t>V. Emitir informe de la aprobación reembolso de las solicitudes preaprobadas, según párrafo IV del Decreto 275-16</t>
  </si>
  <si>
    <t>1) Verificar los volúmenes pre-aprobados Vs lo otorgado.</t>
  </si>
  <si>
    <t>Formulario de solicitud contribuyente y cuadro de pre aprobaciones.</t>
  </si>
  <si>
    <t xml:space="preserve">  División de Análisis y pre aprobación de reembolsos (R)
DFH (P)   
 Departamento de Hidrocarburos(P)  </t>
  </si>
  <si>
    <t>A. Contratación de 2 Analistas Profesional preferiblemente graduado en las áreas de Contabilidad, Economía o Administración de empresa       
                                                                                                                                                                                                                                                            (2) Computadora                                                                                               (2) Estaciones de trabajo                                                                      
 (2) Sillas ejecutiva                               
(2) Archivo Aéreo                
 (2) Archivo con gaveta                                                                                                                                                     
B. - Preparación de programa automatizado de informaciones recibidas de los agentes del mercado(usuarios e instituciones). este programa se trabajará en coordinación con la DAFI.</t>
  </si>
  <si>
    <t xml:space="preserve">2) Verificar las fechas de facturas de compra de combustibles vs el consumo de las semanas solicitadas. </t>
  </si>
  <si>
    <t>Departamento de Hidrocarburos (R)
  DFH  (P)    
 División de aprobación de reembolso (P)</t>
  </si>
  <si>
    <t>3) Verificar semanalmente la publicación de los precios de los combustibles por el MICM.</t>
  </si>
  <si>
    <t xml:space="preserve">   Departamento de Hidrocarburos (R)         
DFH (P) 
División de aprobación de reembolso (P)  
MICM ( P )</t>
  </si>
  <si>
    <t>4) Verificar las resoluciones emitidas por MICM y las autorizaciones de la DGPLT.</t>
  </si>
  <si>
    <t>DFH (R)    
 Departamento de Hidrocarburos (R)         
 División de aprobación de reembolso (P)
DGPLT (P)</t>
  </si>
  <si>
    <r>
      <t>5) Revisar los impuestos liquidados por las empresas generadoras , según reportes de Aduanas, empresas importadoras y la DGII.</t>
    </r>
    <r>
      <rPr>
        <sz val="26"/>
        <rFont val="Arial"/>
        <family val="2"/>
      </rPr>
      <t/>
    </r>
  </si>
  <si>
    <t xml:space="preserve">DFH ( R)   
Departamento de Hidrocarburos          
División de aprobación de reembolso </t>
  </si>
  <si>
    <t xml:space="preserve">6) Conciliar los reembolsos de la pre-aprobación Vs el análisis de la aprobación de reembolso. </t>
  </si>
  <si>
    <t xml:space="preserve">DFH ( R )   
Departamento de Hidrocarburos (P)     
División de aprobación de reembolso (P) </t>
  </si>
  <si>
    <t xml:space="preserve">7) Preparar un informe del cierre de los casos. </t>
  </si>
  <si>
    <t>Informe de cierre de los casos revisado y aprobado.</t>
  </si>
  <si>
    <t xml:space="preserve"> División de aprobación de reembolso (R)
DFH (P) 
  Departamento de Hidrocarburos (P)     
</t>
  </si>
  <si>
    <t>8) Preparar un informe semanal de las aprobaciones de reembolso trabajadas para ser remitido a la DGII.</t>
  </si>
  <si>
    <t>Informe semanal de las aprobaciones definitivas remitido la DGII.</t>
  </si>
  <si>
    <t xml:space="preserve">División de aprobación de reembolso (R) 
DFH (P)   
        Departamento de Hidrocarburos (P)          </t>
  </si>
  <si>
    <t xml:space="preserve">9) Preparar informe de amortización y liquidación de los impuestos y volúmenes. </t>
  </si>
  <si>
    <t>Informe de amortización y liquidación de los impuestos y volúmenes revisado y aprobado.</t>
  </si>
  <si>
    <t xml:space="preserve">División de aprobación de reembolso (R) 
 Departamento de Hidrocarburos(P)
     DFH (P)       
</t>
  </si>
  <si>
    <t>10) Preparar informe de empresas generadoras- importadoras que realizan ventas a terceros.</t>
  </si>
  <si>
    <t xml:space="preserve">   División de aprobación de reembolso (R)
DFH (P)   
Departamento de Hidrocarburos (P)  
</t>
  </si>
  <si>
    <t>11) Informe perfil y conciliación de empresas beneficiarias.</t>
  </si>
  <si>
    <t>Informe Perfil y conciliación de empresas beneficiarias revisado y aprobado.</t>
  </si>
  <si>
    <t xml:space="preserve"> División de aprobación de reembolso (R)
DFH (P)   
Departamento de Hidrocarburos (P)     
</t>
  </si>
  <si>
    <t xml:space="preserve">12) Llevar control y archivo en informe de las aprobaciones de reembolso completadas. </t>
  </si>
  <si>
    <t xml:space="preserve"> División de aprobación de reembolso (R)
DFH (P )   
Departamento de Hidrocarburos (P)         
</t>
  </si>
  <si>
    <t xml:space="preserve">VI.  Elaborar informes de estadísticas fiscales sobre Hidrocarburos, efectos en el mercado de carburantes. </t>
  </si>
  <si>
    <t>Porcentaje de informes estadísticos elaborados</t>
  </si>
  <si>
    <t>1) Recibir y verificar los reportes de los agentes del mercado e instituciones correspondientes.</t>
  </si>
  <si>
    <t>DFH (R)    
Departamento de Hidrocarburos (P)</t>
  </si>
  <si>
    <t>A.Contratación de personal: (2) Economistas;
(2) Computadoras
(2) Estaciones 
(2) Sillas ejecutivos                                                                                               (1) Mesa redonda reuniones                                                                                                                                                                                                        B. - Preparación de programa automatizado de informaciones recibidas de los agentes del mercado(usuarios e instituciones). Este programa se trabajará en coordinación con la DAFI. - Preparación de programa automatizado de informaciones recibidas de los agentes del mercado(usuarios e instituciones). este programa se trabajará en coordinación con la DAFI.</t>
  </si>
  <si>
    <t>2) Preparar cuadros comparativos y estadísticas (volumenes e ingresos).</t>
  </si>
  <si>
    <r>
      <t xml:space="preserve">Cuadros comparativos y estadísticas (volumenes e ingresos) revisados y aprobados. </t>
    </r>
    <r>
      <rPr>
        <strike/>
        <sz val="26"/>
        <rFont val="Arial"/>
        <family val="2"/>
      </rPr>
      <t xml:space="preserve"> </t>
    </r>
  </si>
  <si>
    <t xml:space="preserve">   División de Estadística de Hidrocarburos (R )
DFH (P)     
</t>
  </si>
  <si>
    <t>3) Elaborar informe de compra - consumo semanal y mensual de las empresas.</t>
  </si>
  <si>
    <r>
      <t>Informe de compra-consumo semanal y mensual de las empresa revisado y aprobado.</t>
    </r>
    <r>
      <rPr>
        <strike/>
        <sz val="26"/>
        <rFont val="Arial"/>
        <family val="2"/>
      </rPr>
      <t xml:space="preserve"> </t>
    </r>
  </si>
  <si>
    <t xml:space="preserve"> Departamento de Hidrocarburos (R) 
     DFH (P)  </t>
  </si>
  <si>
    <t>6) Elaborar Informe del Sacrificio Fiscal del Estado Dominicano por Hidrocarburos (Implementación del Decreto 275-16)</t>
  </si>
  <si>
    <t xml:space="preserve">Informe del Sacrificio Fiscal del Estado Dominicano por Hidrocarburos. </t>
  </si>
  <si>
    <t xml:space="preserve">División de Estadísticas de Hidrocarburos(R) 
DFH (P)
Departamento de Hidrocarburos (P) </t>
  </si>
  <si>
    <t>7) Preparar reporte de informe económico de los montos y volúmenes pre-aprobados por el MH, a los fines de conciliar lo estipulado en el Decreto 275-16.</t>
  </si>
  <si>
    <r>
      <t xml:space="preserve">Reporte de informe económico de los montos y volúmenes pre aprobados por el MH </t>
    </r>
    <r>
      <rPr>
        <strike/>
        <sz val="24"/>
        <color indexed="53"/>
        <rFont val="Arial"/>
        <family val="2"/>
      </rPr>
      <t/>
    </r>
  </si>
  <si>
    <t xml:space="preserve">DFH ( R )   Dirección        
 Departamento de Hidrocarburos           </t>
  </si>
  <si>
    <t xml:space="preserve">8)  Elaborar informe semanal y mensual de los volúmenes de combustibles importados y distribuidos. </t>
  </si>
  <si>
    <r>
      <t>Informe semanal y mensual de los volúmenes de combustibles importados y distribuidos revisados y aprobados.</t>
    </r>
    <r>
      <rPr>
        <strike/>
        <sz val="26"/>
        <rFont val="Arial"/>
        <family val="2"/>
      </rPr>
      <t xml:space="preserve"> </t>
    </r>
  </si>
  <si>
    <t xml:space="preserve">    División de Estadística de Hidrocarburos (R)
DFH (P)  </t>
  </si>
  <si>
    <t>9) Realizar cuadros estadísticos de los volúmenes importados por las empresas.</t>
  </si>
  <si>
    <r>
      <t xml:space="preserve">Cuadros estadísticos de los volúmenes importados por las empresas. </t>
    </r>
    <r>
      <rPr>
        <strike/>
        <sz val="28"/>
        <color indexed="53"/>
        <rFont val="Arial"/>
        <family val="2"/>
      </rPr>
      <t/>
    </r>
  </si>
  <si>
    <t xml:space="preserve">  División de Estadísitica de Hidrocarburos (R)
DFH (P)     </t>
  </si>
  <si>
    <t>10) Elaborar cuadros estadísticos mensuales y anuales de los volumenes despachados y los ingresos generados por combustible y comparativos.</t>
  </si>
  <si>
    <r>
      <t xml:space="preserve">Cuadros estadísticos y comparativos revisados y aprobados. </t>
    </r>
    <r>
      <rPr>
        <strike/>
        <sz val="28"/>
        <color indexed="53"/>
        <rFont val="Arial"/>
        <family val="2"/>
      </rPr>
      <t/>
    </r>
  </si>
  <si>
    <t>División de Estadística de Hidrocarburos (R )  
  DFH (P)</t>
  </si>
  <si>
    <t>VII: Elaborar Informe consolidado de los Ingresos generados por la DFH.</t>
  </si>
  <si>
    <t xml:space="preserve">1) Recibir, revisar y remitir al Departamento Financiero MH, los cheques de las empresas importadoras por concepto de gastos administrativos de la Ley 112-00. </t>
  </si>
  <si>
    <t xml:space="preserve">Comunicación remisión de cheques. </t>
  </si>
  <si>
    <t xml:space="preserve">
3 Sumadora 
2.Impresora  
 B- Preparación de programa automatizado de informaciones recibidas de los agentes del mercado(usuarios e instituciones). esta programa se trabajará en coordinación con la DAFI.</t>
  </si>
  <si>
    <t xml:space="preserve">Número de informes consolidados de Ingresos generados por la DFH </t>
  </si>
  <si>
    <t>2) Conciliar los ingresos recibidos en MH por concepto del Gasto de Administración de la Ley 112-00 (GAL), en cumplimiento al Reglamento 307-01  y la Resol. 027 del 14/2/2017.</t>
  </si>
  <si>
    <t>Informe consolidado de los ingresos generados por la DFH</t>
  </si>
  <si>
    <t xml:space="preserve">     
 División Estadística de Hidrocarburos (R)
DFH (P)
MICM (P)
DGII (P)
Agente del Mercado  (P)</t>
  </si>
  <si>
    <t>3) Aplicar la Resolución No. 12-05 del MH.</t>
  </si>
  <si>
    <t>Informe consolidado de los ingresos generados por la DFH.</t>
  </si>
  <si>
    <t>4) Elaborar informe de ingresos totales(RES.12-05,GAL)  generados en el MH.</t>
  </si>
  <si>
    <t xml:space="preserve">                         </t>
  </si>
  <si>
    <t xml:space="preserve">             DIRECCIÓN DE CASINOS y JUEGOS DE AZAR</t>
  </si>
  <si>
    <t xml:space="preserve"> PLAN OPERATIVO ANUAL 2021</t>
  </si>
  <si>
    <t>Actividades</t>
  </si>
  <si>
    <t xml:space="preserve">1) Regularizar las Bancas de Lotería                             </t>
  </si>
  <si>
    <t xml:space="preserve">Cantidad de bancas de lotería regularizadas </t>
  </si>
  <si>
    <t xml:space="preserve">1) Elaborar plan de regularización de las Bancas de Loterías. </t>
  </si>
  <si>
    <t>Documento plan de regularización de las Bancas de Loterías, aprobado.</t>
  </si>
  <si>
    <t xml:space="preserve">DCJA (R)
VTEC (P)
LOTERÍA NACIONAL (P)
DAFI (P)
DGII (P)
</t>
  </si>
  <si>
    <t xml:space="preserve">
Documentación de procesos del proyecto.
</t>
  </si>
  <si>
    <t>2) Mejora del Marco Regulatorio de Juegos de Azar.</t>
  </si>
  <si>
    <t>Nueva Ley de Juegos de Azar, aprobada.</t>
  </si>
  <si>
    <t>3) Mejorar la fiscalización de los establecimientos de juego.</t>
  </si>
  <si>
    <t>Informes de las recaudaciones post implementación del Sistema.</t>
  </si>
  <si>
    <t>4) Actualizar el Censo de Bancas de Lotería.</t>
  </si>
  <si>
    <t>Informe sobre el Censo Nacional de Bancas de Lotería</t>
  </si>
  <si>
    <t>2) Expedir las licencias para: operar Casinos, Parque de Máquinas Tragamonedas dentro del casino y  casinos online.</t>
  </si>
  <si>
    <t>Porcentaje de licencia para operar Casinos expedidas</t>
  </si>
  <si>
    <t>1) Recibir solicitud de inspección del establecimiento interesado.</t>
  </si>
  <si>
    <t xml:space="preserve">Tabla de control. </t>
  </si>
  <si>
    <t>DCJA (R)
COMISIÓN DE CASINOS (P)
COORDINACIÓN DEL DESPACHO (P)
División de Estudio y Análisis(P)
División Gestión y Trámite de Expediente (P)</t>
  </si>
  <si>
    <r>
      <t xml:space="preserve">1) Documentación de los procedimientos de la Dirección.
2) Automatización de los procesos de la Dirección.
3) Asignación de Personal de Seguridad para los Operativos.
4) Compra de flotas de celulares para Fiscalización (Inspectores)        
5) Compra de una (01) impresora multiuso (Fiscalización)
</t>
    </r>
    <r>
      <rPr>
        <sz val="14"/>
        <color indexed="10"/>
        <rFont val="Arial"/>
        <family val="2"/>
      </rPr>
      <t xml:space="preserve">
</t>
    </r>
  </si>
  <si>
    <t>2) Analizar la documentación del interesado.</t>
  </si>
  <si>
    <t>Tabla y Hoja de Control de procesos.</t>
  </si>
  <si>
    <t>Porcentaje de licencias expedidas para operar sala de juegos de máquinas tragamonedas</t>
  </si>
  <si>
    <t>3) Realizar el levantamiento de acta por parte de los inspectores.</t>
  </si>
  <si>
    <t xml:space="preserve">Acta de levantamiento inspección. </t>
  </si>
  <si>
    <t>4) Someter el acta a la Comisión de Casinos para su aprobación.</t>
  </si>
  <si>
    <t>Correo de remisión de la agenda.</t>
  </si>
  <si>
    <t>Porcentaje de licencias  para operar parque de máquinas tragamonedas en los Casinos expedidas</t>
  </si>
  <si>
    <t>5) Publicar en periódicos de circulación nacional.</t>
  </si>
  <si>
    <t xml:space="preserve">Publicaciones realizadas en los periódicos de circulación nacional. </t>
  </si>
  <si>
    <t>6) Someter la solicitud de licencia a la Comisión de Casinos.</t>
  </si>
  <si>
    <t xml:space="preserve">Relación de casos agendados para la Comisión de Casinos.
</t>
  </si>
  <si>
    <t>Porcentaje de licencias  para operar Casinos On-line expedidas</t>
  </si>
  <si>
    <t>7) Elaborar resolución contentiva de la licencia para la firma del Ministro.</t>
  </si>
  <si>
    <t>Relación de resoluciones de licencias emitidas.</t>
  </si>
  <si>
    <t>3)  Autorizar las transferencias de: titularidad de una licencia y Traspaso de Acciones de una compañía titular de una Licencia por encima del 50% de las acciones, de Casinos físicos y Online.</t>
  </si>
  <si>
    <t>Porcentaje de transferencias de licencia autorizadas para operar Casinos.</t>
  </si>
  <si>
    <t>1) Recibir solicitud por parte del interesado.</t>
  </si>
  <si>
    <t>Tabla de control.</t>
  </si>
  <si>
    <t>DCJA (R)
COMISIÓN DE CASINOS (P)
COORDINACIÓN DEL DESPACHO (P)
DGII (P)
División de Estudio y Análisis (P)
División de Gestión y Trámite de Expediente (P)</t>
  </si>
  <si>
    <t>Tabla de control de procesos.</t>
  </si>
  <si>
    <t>3) Someter la solicitud de transferencia de licencia a la Comisión de Casinos.</t>
  </si>
  <si>
    <t>Relación de casos agendados para la Comisión de Casinos.</t>
  </si>
  <si>
    <t>Porcentaje de  una compañía titular de una Licencia de Casinos por encima del 50% de las acciones.</t>
  </si>
  <si>
    <t>4) Elaborar resolución contentiva de la transferencia de la licencia para la firma del Ministro.</t>
  </si>
  <si>
    <t>Relación de resoluciones contentivas emitidas.</t>
  </si>
  <si>
    <t>5) Informar a la Dirección General de Impuestos Internos (DGII) de los cambios  aprobados.</t>
  </si>
  <si>
    <t>Acuse de recibo de comunicación de remisión de resoluciones concernientes a las solicitudes aprobadas.</t>
  </si>
  <si>
    <t xml:space="preserve">4) Realizar los operativos. </t>
  </si>
  <si>
    <t>Cantidad de operativos realizados para la erradicación total de las máquinas tragamonedas ilegales</t>
  </si>
  <si>
    <t>1) Asignar a los inspectores para la incautación de máquinas tragamonedas ilegales.</t>
  </si>
  <si>
    <t>Programación de inspectores asignados.</t>
  </si>
  <si>
    <t>DCJA (R)
COMISIÓN DE CASINOS (P)
VTA (P)</t>
  </si>
  <si>
    <t>2) Elaborar el acta por parte de los inspectores.</t>
  </si>
  <si>
    <t>Acta de levantamiento de incautación de máquinas tragamonedas.</t>
  </si>
  <si>
    <t>3) Remitir el acta al Viceministro Técnico.</t>
  </si>
  <si>
    <t>Acuse de recibo de comunicación de remisión de acta de levantamiento.</t>
  </si>
  <si>
    <t>4) Participar en el desguace de máquinas tragamonedas (todos los viernes)</t>
  </si>
  <si>
    <t>a) Notas de prensa. 
b) Convocatorias de participación en los desguaces.
c) Imágenes del proceso de desguace realizado.</t>
  </si>
  <si>
    <t>5) Depositar efectivo incautado en cuenta de banco.</t>
  </si>
  <si>
    <t>a) Comprobantes de los Depósitos realizados al banco.</t>
  </si>
  <si>
    <t>5) Autorizar: Primer registro de una administración responsable, Cambio de Administración Responsable y Traspaso de acciones titular de una Administración Responsable si pasa del 50% de las acciones para los Casinos físicos y Online.</t>
  </si>
  <si>
    <t>Porcentaje de autorizaciones de la administración responsable de los Casinos tramitadas</t>
  </si>
  <si>
    <t>DCJA (R)
COMISIÓN DE CASINOS (P)
COORDINACIÓN DEL DESPACHO (P)
DGII (P)
División de Estudio y Análisis(P)
División de Gestión y Trámite de Expediente.</t>
  </si>
  <si>
    <t>Tabla y Hoja de control de procesos.</t>
  </si>
  <si>
    <t>Porcentaje de autorizaciones de Cambio de Administración Responsable tramitadas</t>
  </si>
  <si>
    <t>3) Someter la solicitud a la Comisión de Casinos para su aprobación.</t>
  </si>
  <si>
    <t>4) Elaborar resolución para la firma del Ministro.</t>
  </si>
  <si>
    <t>Porcentaje de autorizaciones de Traspaso de acciones titular de una Administración Responsable tramitadas</t>
  </si>
  <si>
    <t>5) Informar a la Dirección General de Impuestos Internos (DGII) de las autorizaciones.</t>
  </si>
  <si>
    <t>Acuse de recibo de comunicación de remisión de resoluciones sobre solicitudes aprobadas.</t>
  </si>
  <si>
    <t xml:space="preserve">6) Autorizar apertura, reapertura y cierre de los Casinos. </t>
  </si>
  <si>
    <t>Porcentaje de aperturas autorizadas</t>
  </si>
  <si>
    <t>Tabla de Control.</t>
  </si>
  <si>
    <t xml:space="preserve">Tabla y Hoja de control de procesos. </t>
  </si>
  <si>
    <t>Porcentaje de cierres autorizados</t>
  </si>
  <si>
    <t>Relación de resoluciones emitidas.</t>
  </si>
  <si>
    <t>Porcentaje de reaperturas autorizadas</t>
  </si>
  <si>
    <t>5) Realizar el levantamiento de acta por parte de los inspectores.</t>
  </si>
  <si>
    <t xml:space="preserve">Acta de levantamiento de inspección. </t>
  </si>
  <si>
    <t>6) Remitir a la DGII el acta de inspección.</t>
  </si>
  <si>
    <t>7) Autorizar la homologación de marca de máquinas tragamonedas en Casinos.</t>
  </si>
  <si>
    <t>Porcentaje de homologaciones autorizadas</t>
  </si>
  <si>
    <t>DCJA (R)
COMISIÓN DE CASINOS (P)
COORDINACIÓN DEL DESPACHO (P)
División de Estudio y Análisis (P)
División de Gestión y Trámite de Expediente (P)</t>
  </si>
  <si>
    <t>Tabla u Hoja de control de procesos.</t>
  </si>
  <si>
    <t>4) Elaborar resolución contentiva de la homologación para la firma del Ministro.</t>
  </si>
  <si>
    <t>8) Autorizar la exoneración de importación y la reexportación de máquinas tragamonedas y/o partes, piezas y accesorios para Casinos.</t>
  </si>
  <si>
    <t>Porcentaje de solicitud de Exoneración de importaciones de máquinas tragamonedas autorizadas</t>
  </si>
  <si>
    <t>Porcentaje de solicitud de Exoneración de reexportaciones de máquinas tragamonedas autorizadas</t>
  </si>
  <si>
    <t>5) Realizar levantamiento de acta por parte de los inspectores.</t>
  </si>
  <si>
    <t>Acuse de recibo de comunicación de remisión de resoluciones de solicitudes aprobadas.</t>
  </si>
  <si>
    <t>9) Autorizar los traslados, desguaces y ceses de máquinas tragamonedas en Casinos y Bancas de Apuestas Deportivas.</t>
  </si>
  <si>
    <t>Porcentaje de traslados autorizados</t>
  </si>
  <si>
    <t>3) Realizar levantamiento de acta por parte de los inspectores.</t>
  </si>
  <si>
    <t>Porcentaje de desguaces autorizados</t>
  </si>
  <si>
    <t>4) Someter la solicitud a la Comisión de Casinos para su aprobación.</t>
  </si>
  <si>
    <t>5) Elaborar resolución para la firma del Ministro.</t>
  </si>
  <si>
    <t>Acuse de recibo de comunicación de remisión de resoluciones  aprobadas.</t>
  </si>
  <si>
    <t>10) Autorizar los cambios de: nombre, propietario y los Traslados para Bancas de Apuestas Deportivas.</t>
  </si>
  <si>
    <t>Porcentaje de cambio de nombre para bancas de apuestas deportivas autorizadas</t>
  </si>
  <si>
    <t>DCJA (R)
COMISIÓN DE CASINOS (P)
COORDINACIÓN DEL DESPACHO (P)
DGII (P)
División de Estudio y Análisis(P)
División de Gestión y Trámite de Expediente (P)</t>
  </si>
  <si>
    <t>Porcentaje de  cambio de dirección  para bancas de apuestas deportivas autorizadas</t>
  </si>
  <si>
    <t>Porcentaje de cambio de propietario para bancas de apuestas deportivas autorizadas</t>
  </si>
  <si>
    <t>5) Elaborar resolución contentiva de la licencia para la firma del Ministro.</t>
  </si>
  <si>
    <t>6) Enviar esas informaciones de cambio a la Dirección General de Impuestos Internos (DGII) para su conocimiento.</t>
  </si>
  <si>
    <t>Acuse de recibo de comunicación de remisión de resoluciones aprobadas.</t>
  </si>
  <si>
    <t>11)  Expedir los permisos para bingos tradicionales y electrónicos y autorizar los cambios de: nombre, dirección, propietario para bingos tradicionales y electrónicos.</t>
  </si>
  <si>
    <t>Porcentaje de cambio de nombre para bingos autorizados</t>
  </si>
  <si>
    <t>DCJA (R)
COMISIÓN DE CASINOS (P)
COORDINACIÓN DEL DESPACHO (P)
División de Estudio y Análisis(P)
División de Gestión y Trámite de Expediente (P)</t>
  </si>
  <si>
    <t>Porcentaje de cambio de dirección para bingos autorizados</t>
  </si>
  <si>
    <t>Porcentaje de cambio de propietario y renovación de contrato para bingos autorizados</t>
  </si>
  <si>
    <t>12) Autorizar los cambios de nombre del Hotel y/o del Casino.</t>
  </si>
  <si>
    <t xml:space="preserve">Porcentaje de solicitudes de cambio de nombre de Hotel autorizados </t>
  </si>
  <si>
    <t xml:space="preserve">Porcentaje de solicitudes de cambio de nombre de Casino autorizados </t>
  </si>
  <si>
    <t>4) Elaborar resolución para la firma del Ministro</t>
  </si>
  <si>
    <t>13) Autorizar de cambio de nombre, Cambio de  propietario y Traslado para Bancas de Lotería.</t>
  </si>
  <si>
    <t>Porcentaje de Autorizaciones de cambio de nombre de Bancas de Lotería realizados</t>
  </si>
  <si>
    <t>DCJA (R)
COMISIÓN DE CASINOS (P)
COORDINACIÓN DEL DESPACHO (P)
DGII (P)
División de Estudio y Análisis (P)
División de Gestión y Trámite de Expediente.(P)</t>
  </si>
  <si>
    <t>Porcentaje de cambios de propietarios de Bancas de Lotería realizados.</t>
  </si>
  <si>
    <t>Porcentaje de traslados de Bancas de Lotería realizados.</t>
  </si>
  <si>
    <t>Acuse de recibo de comunicación de remisión de resoluciones de  solicitudes aprobadas.</t>
  </si>
  <si>
    <t>14) Autorizar las inspecciones de: Casinos, Bingos, Bancas de lotería y Bancas deportivas.</t>
  </si>
  <si>
    <t xml:space="preserve">Porcentaje de inspecciones realizadas en Casinos </t>
  </si>
  <si>
    <t>DCJA (R) 
 DEPTO FISCALIZACIÓN (P)
División de Gestión y Trámite de Expediente (P)</t>
  </si>
  <si>
    <t xml:space="preserve">Porcentaje de inspecciones realizadas en Bingos </t>
  </si>
  <si>
    <t>2) Analizar la documentación del interesado</t>
  </si>
  <si>
    <t>Tabla u Hoja de control.</t>
  </si>
  <si>
    <t xml:space="preserve">Porcentaje de inspecciones realizadas en Bancas de lotería </t>
  </si>
  <si>
    <t>3)  Designar de los inspectores para efectuar la inspección.</t>
  </si>
  <si>
    <t xml:space="preserve">Programación de inspectores asignados. </t>
  </si>
  <si>
    <t xml:space="preserve">Porcentaje de inspecciones realizadas en Bancas Deportivas </t>
  </si>
  <si>
    <t xml:space="preserve">4)  Elaborar respuesta mediante acta de supervisión emitida por los inspectores.   </t>
  </si>
  <si>
    <t xml:space="preserve">a) Respuesta elaboradas mediante certificación a la firma del Director de Casinos.            </t>
  </si>
  <si>
    <t>15) Expedir los permisos de Cese de maquinas tragamonedas en Bancas Deportivas y/o Casinos.</t>
  </si>
  <si>
    <t>Porcentaje de permiso de Cese de maquinas tragamonedas en Bancas Deportivas expedidos.</t>
  </si>
  <si>
    <t>DCJA (R)
COMISIÓN DE CASINOS (P)
COORDINACIÓN DEL DESPACHO (P)
DGII (P)
División de Gestión y Trámite de Expediente (P)</t>
  </si>
  <si>
    <t xml:space="preserve">Tabla y Hoja de control. </t>
  </si>
  <si>
    <t>Porcentaje de permiso de Cese de maquinas tragamonedas en Casinos expedidos.</t>
  </si>
  <si>
    <t xml:space="preserve">4) Elaborar resolución para la firma del Ministro. </t>
  </si>
  <si>
    <t>Acuse de recibo de comunicación de remisión resoluciones de  solicitudes aprobadas.</t>
  </si>
  <si>
    <t>16) Expedir las Certificaciones de Casinos, Bancas de Lotería y Bancas de Deportivas.</t>
  </si>
  <si>
    <t>Porcentaje de Certificaciones para Casinos emitidas.</t>
  </si>
  <si>
    <t xml:space="preserve">Tabla de Control. </t>
  </si>
  <si>
    <t>DCJA (R) 
DEPTO FISCALIZACIÓN (P)
División de Gestión y Trámite de Expediente (P)</t>
  </si>
  <si>
    <t>Porcentaje de Certificaciones para Bancas de Lotería emitidas.</t>
  </si>
  <si>
    <t>2) Revisar la documentación del interesado</t>
  </si>
  <si>
    <t>Verificación en base de datos.</t>
  </si>
  <si>
    <t>Porcentaje de Certificaciones para Bancas Deportivas emitidas.</t>
  </si>
  <si>
    <t>3) Elaborar respuesta mediante comunicación a la firma del Director de Casinos.</t>
  </si>
  <si>
    <t xml:space="preserve">Respuesta elaboradas mediante certificación a la firma del Director de Casinos.            </t>
  </si>
  <si>
    <t>17) Expedir los permisos de: Cese temporal de operación de Casinos, Casinos On-line, Bancas de Lotería, Bancas Deportivas y Bingos.</t>
  </si>
  <si>
    <t>Porcentaje de permiso de Cese de operaciones para Casinos expedidos.</t>
  </si>
  <si>
    <t>Porcentaje de permiso de Cese de operaciones para Casinos On-line expedidos.</t>
  </si>
  <si>
    <t xml:space="preserve">Tabla u Hoja de Control de procesos. </t>
  </si>
  <si>
    <t>Porcentaje de permiso de Cese de operaciones para Bancas de Lotería expedidos.</t>
  </si>
  <si>
    <t>3) Someter la solicitud a la Comisión de Casinos para su aprobación</t>
  </si>
  <si>
    <t>Porcentaje de permiso de Cese de operaciones para Bancas Deportivas expedidos.</t>
  </si>
  <si>
    <t>5) Informar a la Dirección General de Impuestos Internos (DGII) de los cambios  aprobados</t>
  </si>
  <si>
    <t>18) Autorizar los permisos para Torneo de Black Jack y Póker en Casinos.</t>
  </si>
  <si>
    <t xml:space="preserve">2) Analizar la documentación del interesado. </t>
  </si>
  <si>
    <t>19) Elaboración memoria e informe ejecutivo.</t>
  </si>
  <si>
    <t>Cantidad de memoria e informe ejecutivo elaborados.</t>
  </si>
  <si>
    <t>Informes trimestrales elaborados.</t>
  </si>
  <si>
    <t>DCJA (R) 
DGPLT (P)</t>
  </si>
  <si>
    <t>Memoria e informe ejecutivo elaborados.</t>
  </si>
  <si>
    <t xml:space="preserve">20) Elaboración descripción de Juegos de Azar de las Loterias Electrónicas. </t>
  </si>
  <si>
    <t>Reporte de Carpeta de Juegos de azar</t>
  </si>
  <si>
    <t xml:space="preserve">1) Elaborar informes de gestión </t>
  </si>
  <si>
    <t>Informes trimestrales de Actualización</t>
  </si>
  <si>
    <t>21) Elaboración de Geolocalización de los Juegos de Azar.</t>
  </si>
  <si>
    <t>Mapa de Ubicación</t>
  </si>
  <si>
    <t>22) Entrega de Rótulos de Permisos de Juegos de Azar.</t>
  </si>
  <si>
    <r>
      <t xml:space="preserve">Porcentaje de </t>
    </r>
    <r>
      <rPr>
        <sz val="14"/>
        <color rgb="FF00B050"/>
        <rFont val="Arial"/>
        <family val="2"/>
      </rPr>
      <t>rótulos</t>
    </r>
    <r>
      <rPr>
        <sz val="14"/>
        <rFont val="Arial"/>
        <family val="2"/>
      </rPr>
      <t xml:space="preserve"> entregados </t>
    </r>
  </si>
  <si>
    <t xml:space="preserve">23) Desarrollo de una app android para colección y confirmacion de datos de las bancas de loterias, casinos, bingo. </t>
  </si>
  <si>
    <t>Levantamientos</t>
  </si>
  <si>
    <t>Informes diarios de Actualización</t>
  </si>
  <si>
    <t>24) Implementación del Back Office para manejo del flujo de documentos y base de datos.</t>
  </si>
  <si>
    <t>DIRECCIÓN GENERAL DE CRÉDITO PÚBLICO</t>
  </si>
  <si>
    <t>Foco Estratégico 4: Gestión de la Deuda Pública.</t>
  </si>
  <si>
    <t>Iniciativa Estratégica (4.1): Aplicación efectiva de la Estrategia de Gestión de Deuda de Mediano Plazo.</t>
  </si>
  <si>
    <t>Medios de Verificación</t>
  </si>
  <si>
    <t>Cantidad</t>
  </si>
  <si>
    <t>4.1.2 Crear e implementar un programa de operaciones de manejo de pasivos.</t>
  </si>
  <si>
    <t>Estrategia Elaborada</t>
  </si>
  <si>
    <t>1) Elaborar borrador de estrategia manejo de pasivos para aprobación de la Dirección General, y posterior publicación.</t>
  </si>
  <si>
    <t>Borrador de estrategia presentado a la DG.</t>
  </si>
  <si>
    <t>DNC (R)
FGRD (P)
DIAFCR (P)</t>
  </si>
  <si>
    <r>
      <t xml:space="preserve">Consultorías y Asistencias Técnicas
</t>
    </r>
    <r>
      <rPr>
        <u/>
        <sz val="12"/>
        <rFont val="Arial"/>
        <family val="2"/>
      </rPr>
      <t/>
    </r>
  </si>
  <si>
    <t>Curso del instituto del FMI:
Financial Markets and Instruments (FMI)</t>
  </si>
  <si>
    <t>2) Implementar las directrices de la estrategia aprobada.</t>
  </si>
  <si>
    <t>Informe sobre acciones implementadas.</t>
  </si>
  <si>
    <t>Capacitación del personal en manejo de pasivos (6 participantes)</t>
  </si>
  <si>
    <t>4.1.2.4 Solicitar asesoria técnica para el diseño e implementación de un Programa de Manejo de Pasivos en el Mercado Doméstico de la República Dominicana.</t>
  </si>
  <si>
    <t xml:space="preserve">Realizar la evaluación financiera de los pasivos contingentes. </t>
  </si>
  <si>
    <t>Valoración de los pasivos contingentes</t>
  </si>
  <si>
    <t>1) Identificar y recolectar la información actualizada de pasivos contingentes.</t>
  </si>
  <si>
    <t xml:space="preserve">Archivo de fuentes y/o evidencias.
</t>
  </si>
  <si>
    <t>DIAFCR (R)
APCR (P)
IAMC (P)
Dirección Legal CP (P)</t>
  </si>
  <si>
    <t>Strengthening Fiscal Institutions and Managing Fiscal Risks (SFR) (1 participante)</t>
  </si>
  <si>
    <t>2) Realizar la valoración de los pasivos contingentes e incorporación al modelo de riesgo.</t>
  </si>
  <si>
    <t xml:space="preserve">Modelo de estimación del pasivo contigente.
</t>
  </si>
  <si>
    <t>Systemic Macro Financial Risk Analysis (MFRA) (1 participante)</t>
  </si>
  <si>
    <t xml:space="preserve">3) Elaborar borrador del informe de evaluación de pasivos contingentes. </t>
  </si>
  <si>
    <t>Completar estructura de cargos (analista II)</t>
  </si>
  <si>
    <t>Iniciativa Estratégica (4.2): Administración efectiva de data a fin de brindar a la población información y estadísticas de la deuda pública confiables, oportunas y de acuerdo a los estándares internacionales.</t>
  </si>
  <si>
    <t xml:space="preserve">
4.2.1 Diseñar y crear un repositorio de datos para compilar información de diversas fuentes.</t>
  </si>
  <si>
    <t>4.2.1.3 Desarrollar el esquema de integración e importación de las diferentes fuentes de datos.</t>
  </si>
  <si>
    <t>4.2.1.4 Establecer las técnicas para analizar y generar información, así como las diferentes formas para realizar la gestión de datos.</t>
  </si>
  <si>
    <t>4.2.1.5 Implementar y realizar pruebas de repositorio de datos.</t>
  </si>
  <si>
    <t>4.2.2 Alinear las estadísticas de Deuda Pública a los estándares internacionales.</t>
  </si>
  <si>
    <t>Publicación de Estadísticas de Deuda acorde a estándares internacionales</t>
  </si>
  <si>
    <t xml:space="preserve">1) Realizar la publicación de estadísticas de deuda de acuerdo a las directrices de deuda pública elaboradas. </t>
  </si>
  <si>
    <t>Publicación de Estadísticas de Deuda según estándares internacionales.</t>
  </si>
  <si>
    <t>DAD (R) 
IAFCR (P)
DRH (P)
DPD (P)</t>
  </si>
  <si>
    <t>Completar estructura según estructura diseñada: Encargado de división (RD$115,000.00 mensuales)
Computadora para personal nuevo</t>
  </si>
  <si>
    <t>RD$1,500,000.00</t>
  </si>
  <si>
    <t>4.2.3 Establecer un programa de automatización de procesos de producción de datos de CP.</t>
  </si>
  <si>
    <t>4.2.3.2 Realizar definición y control de parámetros de registro de deuda.</t>
  </si>
  <si>
    <t>4.2.3.3 Diseñar y desarrollar programa complementario de validación de datos.</t>
  </si>
  <si>
    <t>4.2.3.4 Implementar Programa de Validación de Datos.</t>
  </si>
  <si>
    <t>Iniciativa Estratégica (4.3): Gestión de los riesgos operativos y de la continuidad del negocio</t>
  </si>
  <si>
    <t xml:space="preserve">Diseñar y establecer un marco/ estrategia de manejo del riesgo operacional. </t>
  </si>
  <si>
    <t>Estrategia Implementada</t>
  </si>
  <si>
    <t xml:space="preserve">1) Actualizar la matriz de riesgos operativos con nivel de impacto/riesgo asociado. </t>
  </si>
  <si>
    <t>Matriz de riesgos elaborada.</t>
  </si>
  <si>
    <t xml:space="preserve">IAFCR (R) 
TIC (P)                       
 APCR (P)
DAD (P)
NC (P)
</t>
  </si>
  <si>
    <t>Capacitación y asesoría  en gestión del riesgo operacional</t>
  </si>
  <si>
    <t xml:space="preserve">2) Actualizar el plan de mitigación de riesgos operativos. </t>
  </si>
  <si>
    <t>Plan de mitigación revisado aprobado por la Dirección General.</t>
  </si>
  <si>
    <t>Programa de Alto Potencial Directivo (PAP) - Barna Business School (1 participante)</t>
  </si>
  <si>
    <t xml:space="preserve">3) Rediseño de matriz de seguimiento a la implementación de la estrategia de mitigación. </t>
  </si>
  <si>
    <t>Matriz de seguimiento aprobada.</t>
  </si>
  <si>
    <t xml:space="preserve">4) Elaborar informe de seguimiento y evaluación de la estrategia de manejo de riesgos operacional. </t>
  </si>
  <si>
    <t>Informe remitido a la Dirección General.</t>
  </si>
  <si>
    <t xml:space="preserve">Diseñar e implementar los planes de contingencia y continuidad de negocios. </t>
  </si>
  <si>
    <t>1) Implementar el plan de contingencia y continuidad de negocios.</t>
  </si>
  <si>
    <t>Informe trimestral de seguimiento y evaluación del funcionamiento de la estrategia</t>
  </si>
  <si>
    <t xml:space="preserve">TIC (R)
IAFCR (P)                        
 APCR (P)
DAD (P)
NC (P)
</t>
  </si>
  <si>
    <t>2) Dar seguimiento y  monitoreo del funcionamiento del plan de contingencia y continuidad de negocios.</t>
  </si>
  <si>
    <t>Iniciativa Estratégica (4.4): Optimización e implementación de la Estrategia de Relaciones con Inversionistas.</t>
  </si>
  <si>
    <t>4.4.3 Manejo de Redes Sociales como herramienta de comunicación digital</t>
  </si>
  <si>
    <t xml:space="preserve">Cantidad de estrategia de manejo de redes sociales actualizadas </t>
  </si>
  <si>
    <t>1) Actualización de la Estrategia de Manejo de Redes Sociales.</t>
  </si>
  <si>
    <t>Estrategia Actualizada.</t>
  </si>
  <si>
    <t>DRI (P)   
DAD(P)                                     DIAFCR (P)                                         DNC (P)    
 TIC(P)</t>
  </si>
  <si>
    <t>Contratación de encargado de comunicaciones (RD$110,000 mensuales),  diseñador gráfico (RD$54,000 pesos mensuales), y analista (perfil comunicaciones) para manejo de contenido (RD$64,000)</t>
  </si>
  <si>
    <t>RD$3,990,000</t>
  </si>
  <si>
    <t>Cronogramas mensuales de publicaciones en redes</t>
  </si>
  <si>
    <t>2) Elaborar Cronograma de Publicaciones en Redes Sociales.</t>
  </si>
  <si>
    <t>Cronogramas mensuales realizados.</t>
  </si>
  <si>
    <t>Computadoras para personal nuevo</t>
  </si>
  <si>
    <t>Cantidad de publicaciones realizadas</t>
  </si>
  <si>
    <t>3) Generar  contenido, diseño de plantillas y de material gráfico para publicación en Redes Sociales.</t>
  </si>
  <si>
    <t>a) Infografías. 
b) Publicaciones en redes.</t>
  </si>
  <si>
    <t>Capacitación en comunicación y  manejo de redes sociales (3 participantes)</t>
  </si>
  <si>
    <t>4.4.6 Gestionar capacitaciones y/o asesorías relativas a las mejores prácticas de relacionamiento con inversionistas, para estar al día con los estándares internacionales de referencia.</t>
  </si>
  <si>
    <t>Programación Realizada</t>
  </si>
  <si>
    <t>1)  Dar seguimiento a la ejecución del plan de capacitación sobre prácticas de relaciones con inversionistas.</t>
  </si>
  <si>
    <t>Informe de propuesta de plan de capacitaciones.</t>
  </si>
  <si>
    <t>DRI (R)
DIAFCR (P)
Div.Administrativa (P)
DRH (P)
DRF (P)</t>
  </si>
  <si>
    <t>2) Realizar el levantamiento de información de disponibilidad de capacitaciones relativas a las prácticas de relaciones con inversionistas.</t>
  </si>
  <si>
    <t>Plan de compras</t>
  </si>
  <si>
    <t>3) Realizar la selección de capacitaciones e inclusión en el Plan de Compras del siguiente año.</t>
  </si>
  <si>
    <t>Plan de compras.</t>
  </si>
  <si>
    <t>Curso de actualización en Investor Relations  (3 particiapntes) Requiere viáticos</t>
  </si>
  <si>
    <t>4.4.8 Revisar y actualizar la estrategia de relacionamiento con inversionistas de acuerdo con el desempeño general y metas alcanzadas.</t>
  </si>
  <si>
    <t>Estrategia Revisada</t>
  </si>
  <si>
    <t>1) Elaborar, aplicar y evaluar encuestas de satisfacción de usuarios sobre aceptación del Portal y Sub-portal.</t>
  </si>
  <si>
    <t>Cuestionario de la encuesta.</t>
  </si>
  <si>
    <t>Contratación de Director de Relaciones con Inversionistas (RD$170,000 mensuales)</t>
  </si>
  <si>
    <t>RD$2,975,000</t>
  </si>
  <si>
    <t>2) Elaborar, aplicar y evaluar encuestas de satisfacción y demás agentes sobre el desempeño en las actividades de relacionamiento con los inversionistas.</t>
  </si>
  <si>
    <t xml:space="preserve">Encuestas aplicadas.          </t>
  </si>
  <si>
    <t>Computadora para personal nuevo</t>
  </si>
  <si>
    <t>3) Elaboración de informe con recomendaciones/observaciones para la mejora y actualización del diseño e implementación de la estrategia de relacionamiento con inversionistas.</t>
  </si>
  <si>
    <t>Informe de evaluación de resultados y recomendaciones.</t>
  </si>
  <si>
    <t>Iniciativa Estratégica (4.5)  Gestionar eficientemente los recursos tecnológicos que dan apoyo a la Dirección General de Crédito Público</t>
  </si>
  <si>
    <t>4.5.1 Diseñar y crear un repositorio de datos para compilar información de diversas fuentes. (Viene de la actividad 4.2.1 de la estrategia de Administración efectiva de data….)</t>
  </si>
  <si>
    <t>Repositorio creado</t>
  </si>
  <si>
    <t>1) Establecer las técnicas para analizar y generar información, así como las diferentes formas para realizar la gestión de datos.</t>
  </si>
  <si>
    <t>a) Reporte de fuentes de datos identificadas.  
b) Reporte con estructuras de datos.  
c) Informe con esquema de integración. 
d) Reporte de técnicas para generación de información.</t>
  </si>
  <si>
    <t xml:space="preserve">TIC (R) 
</t>
  </si>
  <si>
    <t>Incremento en renovación licencia Microsoft</t>
  </si>
  <si>
    <t>2) Implementar y realizar pruebas de repositorio de datos.</t>
  </si>
  <si>
    <t>Reporte de data.</t>
  </si>
  <si>
    <t>4.5.2 Finalizar desarrollo e implementar un programa de automatización de procesos de producción de datos de CP. (Viene de la actividad 4.2.3 de la estrategia de Administración efectiva de data….)</t>
  </si>
  <si>
    <t>Programa implementado</t>
  </si>
  <si>
    <t>1)  Finalizar desarrollo Programa de Validación de Datos.</t>
  </si>
  <si>
    <t>Reporte con estatus actual de data para fines de validación.</t>
  </si>
  <si>
    <t>TIC (R) 
DAD (P)</t>
  </si>
  <si>
    <t>2) Implementación desarrollo Programa de Validación de Datos.</t>
  </si>
  <si>
    <t>3) Diseño y desarrollo de módulo de conciliación de financiamientos con los acreedores.</t>
  </si>
  <si>
    <t>a) Planilla con aspectos a conciliar.
b) Reporte de conciliación.</t>
  </si>
  <si>
    <t>4) Diseño e implementación de módulo de generación de datos estadísticos, a fin de presentar los diferentes reportes e informes predefinidos.</t>
  </si>
  <si>
    <t>a) Planillas de reportes.
b) Reportes elaborados.</t>
  </si>
  <si>
    <t xml:space="preserve">4.5.4  Migración de Servicios Tecnológicos en la Nube </t>
  </si>
  <si>
    <t>Porcentaje de servicios tecnológicos en la nube.</t>
  </si>
  <si>
    <t>1) Análisis de servicios a ser migrados.</t>
  </si>
  <si>
    <t xml:space="preserve">a) Informe de evaluación.
b) Relación de Servicios migrados.
</t>
  </si>
  <si>
    <t xml:space="preserve">TIC (R) 
 Unidades Organizativas de CP (P) 
DAFI (P)
</t>
  </si>
  <si>
    <t>Capacitación del personal  Office 365</t>
  </si>
  <si>
    <t>2) Implementación y prueba de servicios migrados.</t>
  </si>
  <si>
    <t>Informe de implementación de servicios en nube.</t>
  </si>
  <si>
    <t>4.5.5 Desarrollo del Módulo de Vacaciones</t>
  </si>
  <si>
    <t>Módulo implementado</t>
  </si>
  <si>
    <t>1) Análisis  y diseño de sistemas.</t>
  </si>
  <si>
    <t>a) Informe análisis.  
b) Pantallas de diseño.</t>
  </si>
  <si>
    <t>TIC (R) 
ADM (P)</t>
  </si>
  <si>
    <t>2) Desarrollo de sistema.</t>
  </si>
  <si>
    <t xml:space="preserve">Reportes de datos. </t>
  </si>
  <si>
    <t>3) Pruebas e implementación.</t>
  </si>
  <si>
    <t>4.5.6 Optimización del Sistema de Inventario con el desarrollo de nuevos módulos (Control de Material Gastable, Consumibles Tecnológicos, Activo Fijo)</t>
  </si>
  <si>
    <t>Sistema optimizado</t>
  </si>
  <si>
    <t>1) Análisis y diseño de sistemas.</t>
  </si>
  <si>
    <t>a) Informe análisis. 
b) Pantallas de diseño</t>
  </si>
  <si>
    <t>4.5.7 Gestionar proyectos de la Dirección</t>
  </si>
  <si>
    <t>Proyectos Implementados</t>
  </si>
  <si>
    <t>1) Identificación e inicio del proyecto.</t>
  </si>
  <si>
    <t>Especialización en Proyect Management</t>
  </si>
  <si>
    <t>2) Estrategia de planificación.</t>
  </si>
  <si>
    <t>3) Implementación del plan.</t>
  </si>
  <si>
    <t>4 Ejecución y control del proyecto.</t>
  </si>
  <si>
    <t>Realizar la coordinación e intercambio de información con la TN para lograr una eficiente administración de los flujos de efectivo.</t>
  </si>
  <si>
    <t>Cumplimiento con Protocolo de Entendimiento</t>
  </si>
  <si>
    <t>1) Elaborar y remitir a la TN detalle sobre servicio de deuda por moneda, según periodicidad y detalle establecido en Protocolo.</t>
  </si>
  <si>
    <t>Comunicación remitiendo a la TN vencimientos del servicio de deuda.</t>
  </si>
  <si>
    <t>2) Elaborar y remitir a la TN proyecciones de financiamiento, según periodicidad y detalle establecido en Protocolo.</t>
  </si>
  <si>
    <t>Comunicación remitiendo a la TN proyecciones de financiamiento.</t>
  </si>
  <si>
    <t>4.1.5 Monitoreo de la Estrategia de Gestión de Deuda de Mediano Plazo</t>
  </si>
  <si>
    <t xml:space="preserve">Informes de Monitoreo </t>
  </si>
  <si>
    <t>1) Analizar los costos y riesgos del portafolio de deuda.</t>
  </si>
  <si>
    <t>Borrador de Documento de Estrategia de Gestión de Deuda de Mediano Plazo (Sección Análisis de Riesgos).</t>
  </si>
  <si>
    <t xml:space="preserve">• Capacitación sobre Instrumentos y mercados Fiancieros (2 participante)
• Capacitación sobre Manejo de Efectivo y Deuda Pública – Euromoney (2 participantes)
</t>
  </si>
  <si>
    <t xml:space="preserve">2) Analizar los costos y características de riesgo de las posibles fuentes de financiamiento. </t>
  </si>
  <si>
    <t>Borrador de Documento de Estrategia de Gestión de Deuda de Mediano Plazo (Sección Fuentes de Financiamiento).</t>
  </si>
  <si>
    <t xml:space="preserve">• Capacitación Sostenibilidad Fiscal  -FMI (1 participante)                            </t>
  </si>
  <si>
    <t>3) Identificar las proyecciones base en las principales áreas de política (monetaria, fiscal, externa y mercado), así como los riesgos asociados a las mismas.</t>
  </si>
  <si>
    <t>Recuadro con las proyecciones principales variables de áreas de política.</t>
  </si>
  <si>
    <t>• Capacitación Estrategia de Deuda de Mediano Plazo (MTDS) Framework (Banco Mundial) (1 participante)</t>
  </si>
  <si>
    <t>4) Evaluar el costo y riesgo de estrategias alternativas bajo diferentes escenarios.</t>
  </si>
  <si>
    <t>a) Plantila de modelos bajo diferentes escenarios.
b) Informe de evaluación de resultados.</t>
  </si>
  <si>
    <t>• Capacitación en Mercado de Derivados  (6 participantes)</t>
  </si>
  <si>
    <t>Implementar la estrategia de diversificación de fuentes de financiamiento.</t>
  </si>
  <si>
    <t>Cumplimiento con Lineamientos establecidos en Estrategia de Diversificación de Fuentes de Financiamiento</t>
  </si>
  <si>
    <t>1) Actualizar información sobre las condiciones ofrecidas por cada acreedor.</t>
  </si>
  <si>
    <t>Matriz de condiciones por tipo de acreedor.</t>
  </si>
  <si>
    <t xml:space="preserve">DNC (R)
FBMIP (P)                                                       FGRD (P)
DIAFCR (P)                                                    DRI (P)
</t>
  </si>
  <si>
    <t xml:space="preserve">Completar estructura de cargos: Analista I en AEDI ($64,000 mensual)  Analista II en AEDI ($72,000 mensual ), Abogado junior ($60,000 mensuales), Encargado FBMIP ($140,000 mensual) y Encargado AEDI ($140,000)
</t>
  </si>
  <si>
    <t>2) Evaluar potenciales incrementos de participación accionaria de R.D. en los organismos multilaterales.</t>
  </si>
  <si>
    <t>Informe de evaluación y Matriz de situación accionaria.</t>
  </si>
  <si>
    <t>3) Actualizar información sobre los productos financieros y tasas disponibles con la banca local.</t>
  </si>
  <si>
    <t>Informe sobre productos y tasas disponibles.</t>
  </si>
  <si>
    <t>Equipos tecnológicos para nuevo personal</t>
  </si>
  <si>
    <t>4) Evaluar emisiones bajo distintas monedas y jurisdicciones.</t>
  </si>
  <si>
    <t>Informe de levantamiento de información.</t>
  </si>
  <si>
    <t>5) Dar seguimiento a Protocolos y Acuerdos de Entendimiento Bilaterales.</t>
  </si>
  <si>
    <t>Informe de acciones realizadas.</t>
  </si>
  <si>
    <t>Efectuar la estructuración y emisión de Bonos en los mercados internacionales</t>
  </si>
  <si>
    <t>Número de procesos de estructuración y emisión culminados conforme a la cantidad de cartas de solicitud de Inicio de Estructuración y Emisión remitidas por la Dirección</t>
  </si>
  <si>
    <t xml:space="preserve">1) Actualizar trimestral del Prospectus de Colocación. </t>
  </si>
  <si>
    <t>Correo de requerimiento de actualización a las dependencias.</t>
  </si>
  <si>
    <t xml:space="preserve"> 
FGRD (R)  
IAFCR (P) 
</t>
  </si>
  <si>
    <t>2) Evaluar y seleccionar los bancos estructuradores en coordinación con la dirección de IAFCR.</t>
  </si>
  <si>
    <t>Informe de Recomendación Elección de Bancos.</t>
  </si>
  <si>
    <t>Curso Métodos Numéricos para Finanzas y Mercados de Capitales  (6 participantes)</t>
  </si>
  <si>
    <t>3) Tramitar la documentación legal requerida para la estructuración de emisión de bonos.</t>
  </si>
  <si>
    <t>Correo de remisión de los documentos previo al día de colocación.</t>
  </si>
  <si>
    <t xml:space="preserve">4) Realizar la revisión y aclaraciones a los abogados externos del Prospectus de Colocación para cada emisión de bonos. </t>
  </si>
  <si>
    <t>Correo de remisión a los abogados externos de los OM's actualizados a tiempo (al menos 3 días laborables antes de la emisión).</t>
  </si>
  <si>
    <t>2 RoadShows al año -  Viáticos correspondientes para 4 personas en cada uno</t>
  </si>
  <si>
    <t>5) Dar seguimiento de rendimientos y estimaciones tasas.</t>
  </si>
  <si>
    <t>Reportes de tasas de referencia.</t>
  </si>
  <si>
    <t>Workshop de Negociación at the Harvard Faculty Club (en Boston) (2 participantes)</t>
  </si>
  <si>
    <t>6) Realizar la negociación y Pricing de la Emisión.</t>
  </si>
  <si>
    <t xml:space="preserve">Minuta de pricing de la Colocación que muestre recomendación para cada emisión. </t>
  </si>
  <si>
    <t>Renovación Código LEI / Bloomberg</t>
  </si>
  <si>
    <t>TALLER (WORKSHOP) DE NEGOCIACION CON LA METODOLOGIA DE HARVARD (2 participantes)</t>
  </si>
  <si>
    <t>Diseñar Informe sobre emisiones globales en diferentes jurisdicciones y monedas</t>
  </si>
  <si>
    <t>1) Levantamiento de informacion de las difrentes jurisdicciones.</t>
  </si>
  <si>
    <t>Borrador del informe</t>
  </si>
  <si>
    <t xml:space="preserve">FGRD (R) </t>
  </si>
  <si>
    <t>2) Elaborar borrador del informe</t>
  </si>
  <si>
    <t>Evaluar y actualizar los métodos de estimación de variables macroeconómicas y financieras.</t>
  </si>
  <si>
    <t>Actualización e integración de los modelos actualizados a la base de datos.</t>
  </si>
  <si>
    <t>1) Capacitar al personal en análisis y proyección de variables macroeconómicas y financieras.</t>
  </si>
  <si>
    <t>Certificados de participación de las capacitaciones.</t>
  </si>
  <si>
    <t>IAMC (R)
TIC (P)
RD (P)</t>
  </si>
  <si>
    <t>Capacitación de personal en analisis y proyección de variables macroeconómicas y financieras. (3 participantes)</t>
  </si>
  <si>
    <t>2) Realizar evaluación y actualización de los actuales métodos de estimación.</t>
  </si>
  <si>
    <t>Informe explicativo de evaluación y actualización de los métodos explicativos.</t>
  </si>
  <si>
    <t>Suscripción a proveedoras de datos</t>
  </si>
  <si>
    <t>3) Realizar la Integración a la base de datos de variables macroeconómicas y financiera.</t>
  </si>
  <si>
    <t xml:space="preserve">Base de Datos. </t>
  </si>
  <si>
    <t>Implementar los Códigos de Proyectos en el SIGADE</t>
  </si>
  <si>
    <t>Porcentaje de nuevos financiamientos relacionados a Proyectos</t>
  </si>
  <si>
    <t>1) Asignar Código de Proyecto a todos los nuevos financiamientos registrados en Sigade en el año.</t>
  </si>
  <si>
    <t xml:space="preserve">Reporte de SIGADE con códigos asignados </t>
  </si>
  <si>
    <t>Validar de la base de datos del SIGADE</t>
  </si>
  <si>
    <t>1) Realizar la aplicación de programa de validación diseñado por la UNCTAD.</t>
  </si>
  <si>
    <t>a) Informe de situación actual y contenido de tablas del SIGADE.                            b) Informe de principales inconsistencias y aplicación de soluciones.  
c) Corrección de inconsistencias.</t>
  </si>
  <si>
    <t xml:space="preserve">DAD (R) 
   DRD (P)      
TI (P)                                 </t>
  </si>
  <si>
    <t>Elaborar el borrador de insumos para el Presupuesto General del Estado del año correspondiente.</t>
  </si>
  <si>
    <t>Borrador redactado</t>
  </si>
  <si>
    <t>1) Redactar del borrador de los artículos del Presupuesto que autorizan al Ministerio de Hacienda a contratar financiamiento para Proyectos de Inversión, firmar Convenios Bilaterales y Multilaterales y/o contratar financiamiento para apoyo presupuestario, según la información disponible, para el año correspondiente, según aplique.</t>
  </si>
  <si>
    <t>Borrador de los artículos de presupuesto presentados a la Dirección.</t>
  </si>
  <si>
    <t xml:space="preserve">DNC (R)   
FBMIP (P)
FGRD (P) 
AEDI (P)
RI (P)
CP (P)
DAJ (P)
</t>
  </si>
  <si>
    <t xml:space="preserve">Completar estructura de cargos: Analista I en AEDI, Analista II en AEDI y Abogado Junior, Encargado FBMIP y Encargado de AEDI.
</t>
  </si>
  <si>
    <t>2) Redactar borrador de los artículos del presupuesto que autorizan las emisiones de bonos del Ministerio de Hacienda.</t>
  </si>
  <si>
    <t>Borrador de los artículos presentados a la Dirección.</t>
  </si>
  <si>
    <t>3) Elaborar las tablas que se incluyen como anexo del presupuesto sobre la ejecución estimada de los proyectos con financiamiento externo para el año correspondiente.</t>
  </si>
  <si>
    <t>Tabla correspondiente a la ejecución esperada de los proyectos con financiamiento externo presentada a la Dirección.</t>
  </si>
  <si>
    <t>4) Remitir a DIGEPRES.</t>
  </si>
  <si>
    <t>Correos de Remisión a DIGEPRES.</t>
  </si>
  <si>
    <t>Realizar la elaboración de Informes de la Dirección de Negociaciones Crediticias.</t>
  </si>
  <si>
    <t>Porcentaje de Informes redactados respecto a las solicitudes recibidas.</t>
  </si>
  <si>
    <t>1) Redactar los informes sobre acreedores particulares y sobre Contratos de Financiamiento en Negociación, pendientes en el Congreso Nacional o en ejecución, según requerimientos.</t>
  </si>
  <si>
    <t>Informes elaborados.</t>
  </si>
  <si>
    <t>DNC (R)   
FBMIP (P)
FGRD (P) 
AEDI (P)
RI (P)
CP (P)</t>
  </si>
  <si>
    <t xml:space="preserve">Completar estructura de cargos: Analista I en AEDI, Analista II en AEDI y Abogado Junior, Encargado FBMIP y Encargado AEDI.
</t>
  </si>
  <si>
    <t>2) Redactar el Informe a la Dirección General, al Ministro u a otro solicitante, según aplique.</t>
  </si>
  <si>
    <t>Copia del medio de remisión del informe (carta, correo electrónico, u otro).</t>
  </si>
  <si>
    <t>Capacitación en habilidades Ejecutivas</t>
  </si>
  <si>
    <t>Elaborar los Informes sobre Financiamientos Bilaterales, Multilaterales y con la Banca Comercial en proceso de estructuración.</t>
  </si>
  <si>
    <t>1) Redactar el borrador de informes sobre Contratos de Préstamos Bilaterales, Multilaterales y con la Banca Comercial, en proceso de Negociación, modificación y/o aprobación Congresual, así como sobre acreedores específicos según sea requerido.</t>
  </si>
  <si>
    <t>FBMIP (R)   
DNC (P)
AEDI (P)</t>
  </si>
  <si>
    <t>Completar estructura de cargos: Analista I en AEDI, Analista II en AEDI y Abogado Junior, Encargado FBMIP y Encargado de AEDI.</t>
  </si>
  <si>
    <t>2) Remitir el Informe a la DNC u a otro solicitante según aplique.</t>
  </si>
  <si>
    <t xml:space="preserve">
Capacitación en habilidades ejecutivas (2), redacción de informes y elaboración de presentaciones (2).</t>
  </si>
  <si>
    <t>Elaborar los Informes mensuales de Seguimiento a Desembolsos de Recursos Externos e Internos.</t>
  </si>
  <si>
    <t>Cantidad de informes enviados</t>
  </si>
  <si>
    <t xml:space="preserve">1) Extraer informaciones ejecución recursos financieros del SIGADE. </t>
  </si>
  <si>
    <t>Browsers extraídos de los sistemas.</t>
  </si>
  <si>
    <t xml:space="preserve">           AEDI (R)             
  IAMC (P)
DNC (P)</t>
  </si>
  <si>
    <t>Completar estructura de cargos: Analista I, Analista III en AEDI y Encargado AEDI</t>
  </si>
  <si>
    <t>2) Elaborar el informe de Ejecución Presupuestaria de Financiamientos de Rec. Ext. Por Institución (US$ y RD$).</t>
  </si>
  <si>
    <t>Informe elaborado.</t>
  </si>
  <si>
    <t>3) Remitir informes a partes interesadas.</t>
  </si>
  <si>
    <t xml:space="preserve">Comunicación y/o correo de remisión a beneficiarios finales (DIGEPRES; TN; DIGECOG; DGIP; MH)
</t>
  </si>
  <si>
    <t>Elaborar las Proyecciones de Desembolso de fondos externos.</t>
  </si>
  <si>
    <t>Cantidad de Informes de proyecciones realizados</t>
  </si>
  <si>
    <t>1) Solicitar a las unidades ejecutoras su programación para el resto del año.</t>
  </si>
  <si>
    <t>Comunicación o correo de solicitud de la programación a las Unidades Ejecutoras.</t>
  </si>
  <si>
    <t>Capacitación de Administración, Planificación y Manejo de Proyectos (5 Participantes)</t>
  </si>
  <si>
    <t>2) Solicitar a las unidades ejecutoras su programación para el próximo año.</t>
  </si>
  <si>
    <t>3) Elaborar proyecciones.</t>
  </si>
  <si>
    <t>Proyección elaborada.</t>
  </si>
  <si>
    <t xml:space="preserve">4) Remitir proyecciones a beneficiarios finales. </t>
  </si>
  <si>
    <t>Comunicación y/o correo de remisión a beneficiarios finales (DIGEPRES, RD, IAFCR)</t>
  </si>
  <si>
    <t>5) Realizar Informe Proyección Vs Ejecutado. (El informe brindará información sobre veracidad de las proyecciones)</t>
  </si>
  <si>
    <t>Comunicación de remisión del Informe de Proyección vs Ejecución a DNC para su información y análisis.</t>
  </si>
  <si>
    <t>Capacitación de SQL (4 Participantes)</t>
  </si>
  <si>
    <t>Realizar la verificación del cumplimiento de las condiciones establecidas en los contratos de financiamientos aprobados para su entrada en efectividad y utilización.</t>
  </si>
  <si>
    <t xml:space="preserve">Porcentaje de financiamientos elegibles y aprobados por el Congreso efectivos en el plazo establecido contractualmente
</t>
  </si>
  <si>
    <t>1) Tramitar con la Dirección Jurídica los documentos jurídicos requeridos.</t>
  </si>
  <si>
    <t>Comunicación o correo de solicitud de la Dirección Jurídica.</t>
  </si>
  <si>
    <t>2) Generar los documentos administrativos requeridos.</t>
  </si>
  <si>
    <t>Documentos elaborados.</t>
  </si>
  <si>
    <t>3) Gestionar con RD los pagos de comisiones establecidas.</t>
  </si>
  <si>
    <t>Correo enviado a RD.</t>
  </si>
  <si>
    <t>4)  Dar seguimiento de las condiciones contractuales con las unidades ejecutoras correspondientes.</t>
  </si>
  <si>
    <t xml:space="preserve">Correo enviado a las unidades. </t>
  </si>
  <si>
    <t>5)  Realizar la remisión a organismo financiador de condiciones para efectividad.</t>
  </si>
  <si>
    <t>Comunicacion y/o correo de remisión de condiciones.</t>
  </si>
  <si>
    <t>Efectuar la negociación de financiamientos para proyectos de inversión pública y apoyo presupuestario.</t>
  </si>
  <si>
    <t>Porcentaje de contratos de financiamiento negociados y remitidos a la Consultoría Legal del Minsiterio de Hacienda, según sean solicitados por la Dirección General.</t>
  </si>
  <si>
    <t>1) Recibir la comunicación de la Dirección General solicitando la negociación del contrato de préstamo, según corresponda.</t>
  </si>
  <si>
    <t>Comunicación recibida de la Dirección General.</t>
  </si>
  <si>
    <t>2) Gestionar con las instituciones responsables el cumplimiento de las acciones previas requeridas y elaborar informe del cumplimiento de las mismas.Para financiamientos de apoyo presupuestario.</t>
  </si>
  <si>
    <t>Matriz de seguimiento con el detalle de las actividades realizadas.</t>
  </si>
  <si>
    <t>1. Flotas telefónicas para reuniones y negociaciones fuera de la institución</t>
  </si>
  <si>
    <t xml:space="preserve">3) Realizar la solicitud de propuesta de financiamiento segun la Normativa 138-2015. Para financiamientos de proyectos de inversión a ser concertados con la Banca Comercial, </t>
  </si>
  <si>
    <t>a) Acta de Apertura de Propuestas.
b) Correo de Selección de acreedor.</t>
  </si>
  <si>
    <t xml:space="preserve">
2. Capacitación sobre finanzas y negociación, procedimientos de la administración pública, proyectos, negociación, liderazgo y las demás incluidas en el Plan de Compras.</t>
  </si>
  <si>
    <t>4) Hacer la solicitud formal del mismo al acreedor correspondiente.Para financiamientos de proyectos de inversión bilaterales o multilaterales.</t>
  </si>
  <si>
    <t>Acuse de comunicación enviada a organismo.</t>
  </si>
  <si>
    <t>3. Coffee Breaks y/o Catering para reuniones de estructuración de proyectos con acreedores</t>
  </si>
  <si>
    <t>5) Participar en proceso de negociación de contratos de préstamo.</t>
  </si>
  <si>
    <t>Acta de negociación o acuerdo consensuado.</t>
  </si>
  <si>
    <t>4. Equipos para Webconferences y videoconferencias</t>
  </si>
  <si>
    <t xml:space="preserve">6) Enviar el expediente la Consultoría Legal del Ministerio de Hacienda junto con solicitud de Poder Especial de Firma para ser tramitado a la Consultoría Legal del Poder Ejecutivo </t>
  </si>
  <si>
    <t>Comunicación y/o correo de remisión.</t>
  </si>
  <si>
    <t>Realizar la Negociación de Convenios Bilaterales y Multilaterales</t>
  </si>
  <si>
    <t>Porcentaje de Convenios negociados y remitidos a la Consultoría Legal del Minsiterio de Hacienda, según sean solicitados por la Dirección General.</t>
  </si>
  <si>
    <t>1) Recibir la comunicación de la Dirección General solicitando la negociación del Convenio.</t>
  </si>
  <si>
    <t>Comunicación recibida.</t>
  </si>
  <si>
    <t xml:space="preserve">           FBMIP (R)            Asesor Legal (P)</t>
  </si>
  <si>
    <t>1. Completar estructura de cargos: Analista I en AEDI, Analista II en AEDI y Abogado Junior, Encargado FBMIP y Encargado AEDI.</t>
  </si>
  <si>
    <t>2) Tramitar comunicación informando el interés del Ministerio de Hacienda según corresponda.</t>
  </si>
  <si>
    <t>2. Flotas telefónicas para reuniones y negociaciones fuera de la institución</t>
  </si>
  <si>
    <t>3) Participar en proceso de negociación del Convenio.</t>
  </si>
  <si>
    <t xml:space="preserve">
3. Capacitación sobre finanzas y negociación.</t>
  </si>
  <si>
    <t>4) Gestionar documentos administrativos  y legales requeridos para formalizar contratos de préstamo.</t>
  </si>
  <si>
    <t xml:space="preserve">Matriz de seguimiento. </t>
  </si>
  <si>
    <t>4. Coffee Breaks y/o Catering para misiones de organimos financiadores</t>
  </si>
  <si>
    <t>5) Enviar el expediente la Consultoría Legal del Ministerio de Hacienda junto con solicitud de Poder Especial de Firma para ser tramitado a la Consultoría Legal del Poder Ejecutivo.</t>
  </si>
  <si>
    <t>Acuse de recibo de comunicación remitiendo expedientes.</t>
  </si>
  <si>
    <t>5. Equipos para Webconferences y videoconferencias</t>
  </si>
  <si>
    <t>Gestionar la firma de contratos de Convenios Internacionales y de Financimientos.</t>
  </si>
  <si>
    <t>Porcentaje de contratos negociados y autorizados por el Poder Ejecutivo efectivamente firmados.</t>
  </si>
  <si>
    <t>1) Dar seguimiento en la Consultoría Jurídica del Poder Ejecutivo hasta recibir el Poder Especial autorizando al Ministro de Hacienda a suscribir los contratos.</t>
  </si>
  <si>
    <t xml:space="preserve">Poder Especial recibido.
</t>
  </si>
  <si>
    <t xml:space="preserve">FBMIP (R)
RI (P)
DNC (P)
DAJ (P) 
 Asesor legal (P) </t>
  </si>
  <si>
    <t>2) Gestionar la firma de los contratos por las partes involucradas y organización del Acto de Firma, si aplica.</t>
  </si>
  <si>
    <t>Matriz de seguimiento con el detalle de las actividades realizadas y Contrato de Préstamo firmado.</t>
  </si>
  <si>
    <t>2. Coffee Breaks y/o Catering para misiones de organimos financiadores</t>
  </si>
  <si>
    <t xml:space="preserve">3) Enviar el expediente la Consultoría Legal del Ministerio de Hacienda junto con solicitud de Sometimiento al Congreso para ser tramitado a la Consultoría Legal del Poder Ejecutivo. </t>
  </si>
  <si>
    <t>3. Viáticos y viajes al exterior disponibles para eventos y/o firma de contratos en el exterior.</t>
  </si>
  <si>
    <t>Gestionar la Firma de Contratos Subsidiarios para Contratos de Financiamiento destinados a Proyectos de Inversión</t>
  </si>
  <si>
    <t xml:space="preserve">Porcentaje de contratos subsidiarios suscritos </t>
  </si>
  <si>
    <t>1) Elaborar borrador del Contrato y revisar con acreedor y ejecutor.</t>
  </si>
  <si>
    <t>Borrador enviado a ejecutor y acreedor, según aplique.</t>
  </si>
  <si>
    <t>2) Coordinar y gestionar firma del Contrato</t>
  </si>
  <si>
    <t>Contrato subsidiario firmado.</t>
  </si>
  <si>
    <t>2. Capacitaciones varias sobre gerencia y liderazgo, finanzas y economía, administración de proyectos, etc.</t>
  </si>
  <si>
    <t>3) Enviar a la DAJ para notariar</t>
  </si>
  <si>
    <t>Comunicación o correo de remisión de contratos.</t>
  </si>
  <si>
    <t>3. Coffee Breaks y/o Catering para misiones de organimos financiadores</t>
  </si>
  <si>
    <t>4) Enviar ejemplar original a ejecutor y acreedor, según corresponda.</t>
  </si>
  <si>
    <t>Realizar las modificaciones solicitadas a  los contratos de préstamos.</t>
  </si>
  <si>
    <t>Porcentaje de modificaciones o enmiendas tramitadas según las solicitudes recibidas.</t>
  </si>
  <si>
    <t>1) Evaluar las solicitudes recibidas de las unidades ejecutoras.</t>
  </si>
  <si>
    <t xml:space="preserve">Documento final generado como respuesta de la solicitud.
</t>
  </si>
  <si>
    <t xml:space="preserve">FBMIP (R)
DNC (P)
DAJ (P) 
Asesor legal (P) 
AEDI (P)    </t>
  </si>
  <si>
    <t>1. Completar estructura de cargos: Analista I en AEDI, Analista II en AEDI y Abogado Junior, Encargado FBMIP y Encargado AEDI.
2. Mejorar disponibilidad y mantenimiento de recursos tecnológicos.
3. Capacitación sobre finanzas, negociación y gestión pública.
4. Coffee Breaks y/o Catering para misiones de organimos financiadores</t>
  </si>
  <si>
    <t>2) Tramitar opinión legal respecto a las modificaciones solicitadas, si aplica.</t>
  </si>
  <si>
    <t>Comunicación o correo de solicitud.</t>
  </si>
  <si>
    <t xml:space="preserve">3) Gestionar procesos administrativos y legales requeridos para formalización de modificaciones contractuales. </t>
  </si>
  <si>
    <t xml:space="preserve">
Matriz de Seguimiento con el detalle de las actividades realizadas.</t>
  </si>
  <si>
    <t>Realizar el análisis y tramitación de las solicitudes para la autorización de desembolsos bajo la modalidad de pago en efectivo</t>
  </si>
  <si>
    <t>Cantidad de solicitudes tramitadas</t>
  </si>
  <si>
    <t xml:space="preserve">1) Analizar viabilidad de las solicitudes presentadas por las unidades y, si procede, tramitar con los acreedores los desembolsos requeridos. </t>
  </si>
  <si>
    <t xml:space="preserve">Relación de expedientes revisados y presentarlos al MH para su autorización.                                                                                                                                                                                       </t>
  </si>
  <si>
    <t>AEDI (R) 
RD (P)
DNC (P)</t>
  </si>
  <si>
    <t>Capacitación de Diplomado en Hacienda Publica - CAPGEFI</t>
  </si>
  <si>
    <t>2) Enviar notifiación a la Entidad solicitante, Si no procede.</t>
  </si>
  <si>
    <t>Relación de comunicaciones recibidas y tramitadas.</t>
  </si>
  <si>
    <t>Realizar el análisis y tramitación de las solicitudes para la autorización de  desembolsos bajo la modalidad de pago directo</t>
  </si>
  <si>
    <t>1) Tramitar con los acreedores los desembolsos requeridos y notificar a FEP la realización del desembolso.</t>
  </si>
  <si>
    <t xml:space="preserve">Cartas del MH a los acreedores según formatos establecidos en los contratos de préstamo.
</t>
  </si>
  <si>
    <t>AEDI (R) 
FEP (P)
DNC (P)</t>
  </si>
  <si>
    <t>Capacitación de Diplomado en Hacienda Pública - CAPGEFI</t>
  </si>
  <si>
    <t>2) Confirmar el desembolso en SIGEF y remitir el expediente a DIGECOG.</t>
  </si>
  <si>
    <t xml:space="preserve">
Comunicaciones enviadas a la DIGECOG.</t>
  </si>
  <si>
    <t>Verificar el registro de desembolsos de los financiamientos externos validados</t>
  </si>
  <si>
    <t>Cantidad de validaciones realizadas</t>
  </si>
  <si>
    <t>1) Enviar comunicaciones a las unidades ejecutoras con financiamientos externos activos en el período confirmando los desembolsos notificados por los acreedores a CP.</t>
  </si>
  <si>
    <t xml:space="preserve">Comunicaciones enviadas a las unidades ejecutoras correspondientes.
</t>
  </si>
  <si>
    <t>AEDI (R)  
DNC (P)
RD (P)
Unidades Ejecutoras, Instituciones (P)
TN (P)</t>
  </si>
  <si>
    <t>1. Completar estructura de cargos: Analista I en AEDI, Analista II en AEDI,  Abogado Junior, Encargado FBMIP y Encargado AEDI.
2. Mejorar disponibilidad y mantenimiento de recursos tecnológicos.
3. Capacitación sobre finanzas, negociación y gestión pública.</t>
  </si>
  <si>
    <t>2) Verificar las diferencias con RD, si aplica realizar los ajustes correspondientes.</t>
  </si>
  <si>
    <t>Reporte sobre variaciones, si aplica.</t>
  </si>
  <si>
    <t>3) Enviar comunicación a la TN con los financiamientos externos activos en el período confirmando los desembolsos notificados por los acreedores a CP bajo la modalidad de efectivo.</t>
  </si>
  <si>
    <t>Acuse de recibo de comunicación remitiendo los financiamientos externos a la TN.</t>
  </si>
  <si>
    <t xml:space="preserve">
4. Coffee Breaks y/o Catering para reuniones de seguimiento con unidades ejecutoras</t>
  </si>
  <si>
    <t>Registro y conciliación de fuentes financieras del SPNF.</t>
  </si>
  <si>
    <t xml:space="preserve">1) Remisión de comunicación a TN y DIGECO con relación de desembolsos del SPNF provenientes de fuentes externas. </t>
  </si>
  <si>
    <t>Acuse de recibo de comunicación remitiendo relación de desembolsos o evidencia de remisión por medio digital.</t>
  </si>
  <si>
    <t>DAD (R) 
RD (P) 
Estadísticas (P)</t>
  </si>
  <si>
    <t>2) Remisión a la TN de resultados de subastas públicas y colocación directa de títulos del MH</t>
  </si>
  <si>
    <t>Remisión de relación con detalle de las colocaciones vía correo electrónico.</t>
  </si>
  <si>
    <t>3) Conciliación de registros de desembolsos entre los sistemas SIGADE y SIGEF</t>
  </si>
  <si>
    <t xml:space="preserve">Remisión de correo electrónico con detalles de la conciliación. </t>
  </si>
  <si>
    <t>4) Validación de fuentes financieras percibidas en el portal de transparencia fiscal del MH.</t>
  </si>
  <si>
    <t>Realización de Subastas Públicas para la Colocación de Títulos Valores de Deuda Pública.</t>
  </si>
  <si>
    <t>Porcentaje de subastas realizadas según la Normativa correspondiente y autorizaciones de la Dirección</t>
  </si>
  <si>
    <t>1) Realizar sondeo a los participantes en el Programa de Subastas sobre liquidez del mercado y demanda potencial.</t>
  </si>
  <si>
    <t>Informe recomendación de subasta basado en sondeo.</t>
  </si>
  <si>
    <t>FGRD (R)  
DNC (P)
TIC (P)
RD (P)</t>
  </si>
  <si>
    <t>2) Publicación de la convocatoria según Normativa de Subastas.</t>
  </si>
  <si>
    <t>Correo de solicitud de publicación en la página web.</t>
  </si>
  <si>
    <t>3) Habilitar la subasta en la plataforma de Bloomberg para el día correspondiente.</t>
  </si>
  <si>
    <t>Snip Setup Subasta Bloomberg.</t>
  </si>
  <si>
    <t xml:space="preserve">4) Publicaciones de resultados de las subastas conforme a la Normativa. </t>
  </si>
  <si>
    <t>Resultados de Subasta Publicados.</t>
  </si>
  <si>
    <t>5) Confirmar la liquidación de las operaciones en CEVALDOM y la recepción de los fondos.</t>
  </si>
  <si>
    <t>Reporte de liquidación descargado de CEVALDOM.</t>
  </si>
  <si>
    <t>Realizar Reporte Diario de Programa de Creadores de Mercado.</t>
  </si>
  <si>
    <t>1) Actualizar posturas y transacciones efectivas del mercado secundario.</t>
  </si>
  <si>
    <t>Reportes diarios.</t>
  </si>
  <si>
    <t>FGRD (R)</t>
  </si>
  <si>
    <t>2) Elaborar y enviar reporte por correo a la Direccion General.</t>
  </si>
  <si>
    <t xml:space="preserve">Optimizar la realización del reporte diario a través de una herramienta alternativa. </t>
  </si>
  <si>
    <t xml:space="preserve">1) Programar el reporte diario en la herramienta alternativa.
</t>
  </si>
  <si>
    <t>Script de la programación.</t>
  </si>
  <si>
    <t>Capacitación en Phyton (2 participantes)
https://es.coursera.org/learn/python-basics?action=enroll</t>
  </si>
  <si>
    <t>2) Elaborar modelo para la aprobación de la Dirección General.</t>
  </si>
  <si>
    <t xml:space="preserve">Modelo de prueba.
</t>
  </si>
  <si>
    <t>Actualizar repositorio de emisiones globales de los paises de la región.</t>
  </si>
  <si>
    <t>1) Dar seguimiento al mercado internacional y emisiones de los paises de la región.</t>
  </si>
  <si>
    <t>Matriz historica de emisiones.</t>
  </si>
  <si>
    <t>2) Actualizar histórico de las características de las emisiones globales de los paises de la region</t>
  </si>
  <si>
    <t>Diseñar producto derivado del repositorio de emisiones globales de los paises de la región.</t>
  </si>
  <si>
    <t>1) Elaborar borrador del informe/reporte</t>
  </si>
  <si>
    <t>Borrador del informe/reporte.</t>
  </si>
  <si>
    <t>Realizar la clasificación actualizada de los participantes en el Programa de Creadores de Mercado.</t>
  </si>
  <si>
    <t>Cantidad de actualizaciones+G180+B180:S1+B180:T181</t>
  </si>
  <si>
    <t xml:space="preserve">1) Calcular el puntaje de los participantes en el Programa de Creadores de Mercado según la normativa establecida.                                                                    </t>
  </si>
  <si>
    <t>Publicación en la página web de Crédito Público del listado por posición de los participantes y aspirantes en el Programa de Creadores de Mercado.</t>
  </si>
  <si>
    <t xml:space="preserve">FGRD (R)
DNC (P)
IAMC (P)
</t>
  </si>
  <si>
    <t xml:space="preserve">Capacitacion en SQL server (2 participante) https://www.udemy.com/course/the-complete-sql-bootcamp/ </t>
  </si>
  <si>
    <t>2) Elaborar y publicar el ranking en la página web de CP (mensual o anual, según corresponda).</t>
  </si>
  <si>
    <t>Optimización del cálculo del puntaje de los participantes en el Programa de Creadores de Mercado.</t>
  </si>
  <si>
    <t>1) Mejorar código para la actualización automática</t>
  </si>
  <si>
    <t>Capacitacion en R (2 participantes)
 https://www.coursera.org/learn/r-programming?action=enroll&amp;aid=true#faq</t>
  </si>
  <si>
    <t>Elaborar y aplicar Encuestas Mercado Local.</t>
  </si>
  <si>
    <t>Cantidad de encuestas realizadas</t>
  </si>
  <si>
    <t>1) Elaborar borrador de encuesta</t>
  </si>
  <si>
    <t>Borrador de encuesta aprobado por la Dirección.</t>
  </si>
  <si>
    <t xml:space="preserve">            FGRD (R)                       DNC (P)             TIC (P)</t>
  </si>
  <si>
    <t>2) Remitir la encuesta a los participantes</t>
  </si>
  <si>
    <t>Correo con remisión de encuesta.</t>
  </si>
  <si>
    <t>3) realizar el Informe con levantamiento de información sobre el marco legal que regula el mercado de valores y a los principales participantes del mercado local..</t>
  </si>
  <si>
    <t>Informe con resultados de la encuesta.</t>
  </si>
  <si>
    <t>Pago Plataforma Surveymonkey</t>
  </si>
  <si>
    <t>Realizar la tramitación y evaluación de Solicitudes de no objeción de financiamientos de Instituciones descentralizadas y Ayuntamientos.</t>
  </si>
  <si>
    <t>Cantidad de solicitudes respondidas según normativa interna</t>
  </si>
  <si>
    <t>1) Depurar según Ley 6-06 y solicitud de los datos financieros de la entidad solicitante</t>
  </si>
  <si>
    <t>Matriz con datos necesario de la entidad.</t>
  </si>
  <si>
    <t xml:space="preserve">             FGRD (R)                     APCR (P)                       DNC (P)                                              </t>
  </si>
  <si>
    <t>Capacitación de personal en Análsis de Estados Financieros (3 participantes)</t>
  </si>
  <si>
    <t>2) Solicitar a la Dirección de IAFCR el análisis de capacidad de pago de la institución, una vez se tenga la información de la entidad solicitante depurada</t>
  </si>
  <si>
    <t>Correo con remisión de solicitud a IAFCR.</t>
  </si>
  <si>
    <t>3) Elaborar la recomendación de respuesta a la entidad solicitante basado en el informe de la IAFCR, análisis de la Ley 6-06 y la normativa de autorización de las gestiones de financiamientos a los ayuntamientos de los municipios y el D.N.</t>
  </si>
  <si>
    <t>Borrador Carta con Respuesta sugerida.</t>
  </si>
  <si>
    <t>Realizar la tramitación y evaluación de Solicitudes de no objeción de tarjetas de crédito.</t>
  </si>
  <si>
    <t>1) Depurar según normativa interna</t>
  </si>
  <si>
    <t xml:space="preserve">           FGRD (R)                    DIGEPRES (P)                     DNC (P)                                      </t>
  </si>
  <si>
    <t>2) Realizar solicitud a DIGEPRES sobre asignación presupuestaria de la institución.</t>
  </si>
  <si>
    <t>Correo con remisión de solicitud a DIGEPRES.</t>
  </si>
  <si>
    <t>Elaborar el Informe de Análisis de Sostenibilidad de deuda.</t>
  </si>
  <si>
    <t xml:space="preserve">Cantidad de Informes Realizados </t>
  </si>
  <si>
    <t>1) Actualización de la Matriz de Análisis de Sostenibilidad de Deuda.</t>
  </si>
  <si>
    <t>Matriz actualizada.</t>
  </si>
  <si>
    <t xml:space="preserve">            DIAFCR (R)                   DNC (P)                                              </t>
  </si>
  <si>
    <t xml:space="preserve">2) Diseño y modelación de escenarios. </t>
  </si>
  <si>
    <t>Informe de modelación de Escenarios.</t>
  </si>
  <si>
    <t>3) Realizar Informe de Análisis de Sostenibilidad de Deuda</t>
  </si>
  <si>
    <t>Informe final presentado a la Dirección.</t>
  </si>
  <si>
    <t>Elaborar borrador de la Ley de Valores de Deuda Pública 2022.</t>
  </si>
  <si>
    <t>Cantidad de Borradores de Ley</t>
  </si>
  <si>
    <t>1) Redacción de borrador de la Ley de Valores de Deuda Pública para el año 2019</t>
  </si>
  <si>
    <t>Borrador de Ley remitido a la Dirección.</t>
  </si>
  <si>
    <t xml:space="preserve">       FGRD (R)                       DNC (P)                                              </t>
  </si>
  <si>
    <t>2) Informe de la ley</t>
  </si>
  <si>
    <t>Actualizar informe de cambios históricos de Ley remitido a la Dirección.</t>
  </si>
  <si>
    <t xml:space="preserve">         FGRD (R)                  DNC (P)                                              </t>
  </si>
  <si>
    <t>Efectuar reuniones de Seguimiento Unidades Ejecutoras y CP.</t>
  </si>
  <si>
    <t xml:space="preserve">Porcentaje de reuniones con Unidades Ejecutora De Proyectos en proceso de Desembolso </t>
  </si>
  <si>
    <t>1) Preparar calendario de reuniones para el trimestre</t>
  </si>
  <si>
    <t xml:space="preserve">                              
Calendario de Reuniones.                                                                                     </t>
  </si>
  <si>
    <t>AEDI (R)            
  NC (P)</t>
  </si>
  <si>
    <t>1. Completar estructura de cargos: Analista I en AEDI, Analista II en AEDI y Encargado AEDI.
2. Mejorar disponibilidad de recursos tecnológicos.
3. Capacitación sobre finanzas y negociación, todas las incluidas en el Plan de Compras.
4. Coffee Breaks y/o Catering para misiones de organimos financiadores</t>
  </si>
  <si>
    <t>2) Realizar reuniones con las Unidades.</t>
  </si>
  <si>
    <t>Minuta Reunión.</t>
  </si>
  <si>
    <t>3) Realizar visita a los proyectos de inversión para verificar avance de ejecución física</t>
  </si>
  <si>
    <t xml:space="preserve">Minuta de visita.    </t>
  </si>
  <si>
    <t>4) Actualizar informe de situacion de Proyecto con resultado de reunión</t>
  </si>
  <si>
    <t>Informes de Proyectos actualizados.</t>
  </si>
  <si>
    <t>Elaborar el Informe de Rendición de Cuentas para la implementación de la Ley No.167-07 de Recapitalización del Banco Central.</t>
  </si>
  <si>
    <t>Cantidad de informes elaborados y remitidos al Congreso Nacional</t>
  </si>
  <si>
    <t>1) Extraer la información del balance, pagos y vencimientos de los bonos de recapitalización del SIGADE</t>
  </si>
  <si>
    <t>Reporte interno devengado-pagado anual de Recap. BC (Excel).</t>
  </si>
  <si>
    <t xml:space="preserve">DFEP (R)                                                        
DAD (P) 
DRD (P)                               </t>
  </si>
  <si>
    <t xml:space="preserve">2) Elaborar las gráficas y tablas con las cifras obtenidas. </t>
  </si>
  <si>
    <t xml:space="preserve">Cuadro con datos en excel y gráfica </t>
  </si>
  <si>
    <t>3) Recopilar la información de los trámites para la contratación de la firma auditora e informe realizado por la misma sobre las operaciones de política monetaria del Banco Central.</t>
  </si>
  <si>
    <t>a) Comunicaciones de solicitud.
b) contratación de firma auditora.        
c) Cronograma proceso de licitación.</t>
  </si>
  <si>
    <t>4) Elaborar y remitir el informe al Congreso Nacional</t>
  </si>
  <si>
    <t>Comunicaciones de Remisión al Congreso Nacional.</t>
  </si>
  <si>
    <t>Elaborar reportes (semanal/mensual) sobre la situación general de ejecución y pagos para la Recapitalización del Banco Central.</t>
  </si>
  <si>
    <t>Cantidad de informes elaborados y remitidos</t>
  </si>
  <si>
    <t>100%</t>
  </si>
  <si>
    <t>1) Actualizar cuadros de seguimiento ejecución Recapitalización BC</t>
  </si>
  <si>
    <t xml:space="preserve">Cuadros actualizados. </t>
  </si>
  <si>
    <t xml:space="preserve">DFEP (R) 
DRD (P) </t>
  </si>
  <si>
    <t>2) Elaborar reporte de ejecución semanal/mensual</t>
  </si>
  <si>
    <t xml:space="preserve">Informes semanales de ejecución.  </t>
  </si>
  <si>
    <t>3) Remitir reportes a UPF-MH, BCRD y demás instituciones que requieran.</t>
  </si>
  <si>
    <t>Correo electrónico de remisión de la información.</t>
  </si>
  <si>
    <t>Elaborar reporte comparativo de programación de cuota vs ejecución.</t>
  </si>
  <si>
    <t xml:space="preserve">1) Extraer informaciones sobre ejecución del SIGEF. </t>
  </si>
  <si>
    <t>Reporte SIGEF (ejecución trimestral y balance de cuota).</t>
  </si>
  <si>
    <t>DFEP (R)</t>
  </si>
  <si>
    <t>2) Actualizar informaciones en cuadro de excel.</t>
  </si>
  <si>
    <t>Cuadro actualizado.</t>
  </si>
  <si>
    <t>3) Elaborar y remitir informe.</t>
  </si>
  <si>
    <t>Elaborar, publicar y divulgar las Estadísticas de Deuda Pública del SPNF.</t>
  </si>
  <si>
    <t xml:space="preserve">1) Revisar los lineamientos definidos para la compilación de estadísticas de deuda según estandares internacionales, para aplicación en el proceso de elaboración de las estadísticas. </t>
  </si>
  <si>
    <t>Verificación del cumplimiento de los criterios establecidos.</t>
  </si>
  <si>
    <t>DAD (R)
           IAMC (P)   
  APCR (P)
  FGRD (P)
          RD (P)           
 AEDI (P)
EDPVD (P)</t>
  </si>
  <si>
    <t>2) Extraer la información de las cifras de deuda del SIGADE</t>
  </si>
  <si>
    <t xml:space="preserve">Base de datos con información de flujos y saldos. </t>
  </si>
  <si>
    <t>3) Elaborar las estadisticas e indicadores de deuda pública</t>
  </si>
  <si>
    <t>Tablas con datos de estadísticas de deuda pública del SPNF</t>
  </si>
  <si>
    <t>4) Publicar en la página web de Crédito Público, en la plataforma electrónica Bloomberg y en portal del MH.</t>
  </si>
  <si>
    <t>a) Publicación de las estadísticas en la página web de CP, en Bloomberg. 
B) Publicación de las estadísticas en las páginas web del LacDebtGroup y de las Estadisticas de Deuda Externa del Banco Mundial y el FMI.</t>
  </si>
  <si>
    <t>5) Remitir los reportes estadísticos a las direcciones electrónicas y/o portales de deuda provistos por el LacDebtGroup, el Fondo Monetario Internacional, BM, CAPTAC-RD.</t>
  </si>
  <si>
    <t xml:space="preserve">Correo electrónico con reportes, planillas requeridas para estadísticas de deuda pública. </t>
  </si>
  <si>
    <t>Gestionar la información para dar respuesta a las solicitudes  sobre la deuda pública.</t>
  </si>
  <si>
    <t xml:space="preserve">Porcentaje de solicitudes respondidas </t>
  </si>
  <si>
    <t>1) Recibir y analizar la solicitud de información y enviar al área correspondiente.</t>
  </si>
  <si>
    <t>DRI (R)
IAMC (P)                       
 APCR (P)                            
  DNC (P)       
DAD (P)                       
 AEDI (P)
EDPVD (P)</t>
  </si>
  <si>
    <t>2) Elaborar las respuestas a las solicitudes.</t>
  </si>
  <si>
    <t xml:space="preserve">3) Elaborar las comunicaciones/formulario (vía OAI) de la respuesta a la solicitud. </t>
  </si>
  <si>
    <t xml:space="preserve"> Comunicación/formulario y/o correo de remisión de respuesta. </t>
  </si>
  <si>
    <t>Elaboración y Publicación de Tablas Estadísticas de Deuda Pública Consolidada.</t>
  </si>
  <si>
    <t xml:space="preserve">1) Revisión de los lineamientos definidos para la compilación de estadísticas de deuda según estandares internacionales, para aplicación en el proceso de elaboración de las estadísticas. </t>
  </si>
  <si>
    <t xml:space="preserve">DAD (R)               
   Estadísticas (P)
TIC (P)
RD (P)                                 </t>
  </si>
  <si>
    <t>Especialización en Estadísticas de Deuda del Sector Público</t>
  </si>
  <si>
    <t>2) Extraer la información de las cifras trimestrales de deuda de SIGADE y solicitar las cifras del SPF al Banco Central.</t>
  </si>
  <si>
    <t>3) Elaboración de reportes de las estadísticas de deuda del sector público consolidado.</t>
  </si>
  <si>
    <t>Tablas con datos de estadísticas de deuda pública consolidada.</t>
  </si>
  <si>
    <t>4) Publicación en la página web de Crédito Público y divulgación en las redes sociales.</t>
  </si>
  <si>
    <t>Publicación de las estadísticas en la página web de CP.</t>
  </si>
  <si>
    <t>Realizar el análisis de costo-riesgo de emisión de bonos globales.</t>
  </si>
  <si>
    <t>Análisis realizados/emisiones de bonos globales</t>
  </si>
  <si>
    <t>Cantidad de emisiones de bonos globales durante el año</t>
  </si>
  <si>
    <t>1) Elaborar el análisis de condiciones de mercado y proyecciones de curva de rendimiento.</t>
  </si>
  <si>
    <t xml:space="preserve"> Remisión análisis a dirección CP</t>
  </si>
  <si>
    <t xml:space="preserve">DIAFCR (R) 
IAMC (P)                       
 APCR (P)                
FGRD (P)
</t>
  </si>
  <si>
    <t>2) Realizar el cálculo del VPN de cada alternativa de emisión y costos de refinanciamientos esperados, señalando el grado de incertidumbre en la evolución de la curva de rendimiento.</t>
  </si>
  <si>
    <t>3) Elaborar la recomendación de estructuraciòn de plazo y moneda.</t>
  </si>
  <si>
    <t>Elaborar los Informes de Indicadores de Portafolio.</t>
  </si>
  <si>
    <t>1) Extraer las cifras de los vencimientos, moneda, tipos de interés del SIGADE.</t>
  </si>
  <si>
    <t xml:space="preserve">Informes de Indicadores de Portafolio </t>
  </si>
  <si>
    <t>DIAFCR (R) 
APCR (P)                
RD (P)
EDPVD (P)</t>
  </si>
  <si>
    <t xml:space="preserve">2) Digitar de las informaciones en los modelos para calcular los indicadores de costo y riesgo del portafolio. </t>
  </si>
  <si>
    <t>3) Elaborar el reporte.</t>
  </si>
  <si>
    <t>Elaborar los Informes de Sensibilidad del Portafolio.</t>
  </si>
  <si>
    <t>1) Extraer las cifras de los vencimientos, moneda, tipos de interés y tasas de cambio del SIGADE.</t>
  </si>
  <si>
    <t xml:space="preserve">Borrador de Sensibilidad del Portafolio </t>
  </si>
  <si>
    <t>DIAFCR (R) 
APCR (P)                
IAMC (P)</t>
  </si>
  <si>
    <t>1) Suscripción a Journals y Repositorios de Artículos Económicos.</t>
  </si>
  <si>
    <t xml:space="preserve">2) Digitar de las informaciones en los modelos para calcular la sensibilidad del portafolio a movimientos en las tasas de interés y de cambio. </t>
  </si>
  <si>
    <t>3) Elaborar borrador</t>
  </si>
  <si>
    <t xml:space="preserve">Elaborar el Informe de Evaluación de Ofertas de Financiamiento. </t>
  </si>
  <si>
    <t xml:space="preserve">Porcentaje de Informes Realizados versus solicitudes de evaluación </t>
  </si>
  <si>
    <t>1) Revisar y compilar las condiciones financieras de la oferta de financiamiento.</t>
  </si>
  <si>
    <t>DIAFCR (R) 
APCR (R)                
DNC (P)
FBMIP (P)</t>
  </si>
  <si>
    <t>2) Digitar las condiciones financieras en el modelo de evaluación para calcular los indicadores de costo/riesgo.</t>
  </si>
  <si>
    <t xml:space="preserve">3) Elaborar el Informe dado el análisis de los resultados obtenidos.  </t>
  </si>
  <si>
    <t>Informes de Evaluación Financiera</t>
  </si>
  <si>
    <t>Elaborar los Informes Trimestrales de la Situación y Evolución de la Deuda Pública.</t>
  </si>
  <si>
    <t>1) Extraer la información de las cifras de deuda del SIGADE</t>
  </si>
  <si>
    <t>DAD (R)
 IAMC (P)                     
   APCR (P)                              FGRD (P)       
RD (P)                  
   Estadísticas (P) 
 AEDI (P)
FBMIP (P)</t>
  </si>
  <si>
    <t>2) Elaborar las estadísticas e indicadores de deuda pública</t>
  </si>
  <si>
    <t>Tablas con datos de estadísticas de deuda pública del SPNF.</t>
  </si>
  <si>
    <t>3) Elaborar el informe</t>
  </si>
  <si>
    <t xml:space="preserve">Informe publicado en la página web de CP.
</t>
  </si>
  <si>
    <t>4) Remitir al Congreso Nacional</t>
  </si>
  <si>
    <t>Comunicaciones de remisión al Congreso Nacional</t>
  </si>
  <si>
    <t>5) Publicar en la página web de Crédito Público</t>
  </si>
  <si>
    <t>Elaborar y aprobar el plan de financiamiento anual (PFA).</t>
  </si>
  <si>
    <t>Número de Planes de Financiamiento Anual aprobados</t>
  </si>
  <si>
    <t xml:space="preserve">1) Preparar borrador PFA. </t>
  </si>
  <si>
    <t xml:space="preserve"> 
Borrador PFA elaborado.
</t>
  </si>
  <si>
    <t>DIAFCR (R) 
APCR (P)
IAMC (P)
DNC (P)
DAD (P)
 DIGEPRES (P)                
      DGAPF (P)</t>
  </si>
  <si>
    <t>2) Presentar  borrador PFA a la Comisión técnica interinstitucional.</t>
  </si>
  <si>
    <t xml:space="preserve">
Plan aprobado mediante acta del Consejo de Deuda.
</t>
  </si>
  <si>
    <t xml:space="preserve">3) Presentar  borrador PFA al Consejo de Deuda Pública para discusión y/o aprobación.    </t>
  </si>
  <si>
    <t>Reporte aprobado por la Dirección.</t>
  </si>
  <si>
    <t>Conciliar las operaciones realizadas entre SIGADE-SIGEF; y conciliación con acreedores.</t>
  </si>
  <si>
    <t>Cantidad de informes realizados</t>
  </si>
  <si>
    <t xml:space="preserve">1) Elaborar reporte mensual de todas las operaciones realizadas en el SIGADE.   </t>
  </si>
  <si>
    <t>Reporte con operaciones de SIGADE.</t>
  </si>
  <si>
    <t xml:space="preserve">DRD (R)                     
 AEDI (P)
DIAFCR (P) </t>
  </si>
  <si>
    <t>2) Elaborar reporte mensual de todas las operaciones realizadas en el SIGEF.</t>
  </si>
  <si>
    <t>Reporte con operaciones de SIGEF.</t>
  </si>
  <si>
    <t>3) Validar las diferencias generadas entre SIGADE y SIGEF producto de las operaciones de pagos realizadas y elaborar informe.</t>
  </si>
  <si>
    <t>Informe de conciliación de las operaciones.</t>
  </si>
  <si>
    <t>4) Validar trimestralmente con los acreedores los balances adeudados.</t>
  </si>
  <si>
    <t>Informe de concilicación.</t>
  </si>
  <si>
    <t>5) Preparar relación trimestral donde se indiquen los préstamos con fecha límite de giro por expirar y montos por desembolsar, a fin de verificar cual sería el procedimiento (cancelación del monto, extensión de fecha límite de giro, etc.)</t>
  </si>
  <si>
    <t>a) Correo electrónico a AEDI, remitiendo préstamos identificados. 
b) Relación con detalle de financiamientos con esa condición y acción a tomar según informado por AEDI.</t>
  </si>
  <si>
    <t>Elaborar los Informes con Situación, Evolución y Ejecución de la Deuda del SPNF.</t>
  </si>
  <si>
    <t xml:space="preserve">Cantidad de informes  de situación, evolución y ejecución presupuestaria elaborados y tramitados </t>
  </si>
  <si>
    <t>1) Recopilar información de la ejecución presupuestaria del SIGEF y SIGADE.</t>
  </si>
  <si>
    <t>Reportes del SIGADE y SIGEF.</t>
  </si>
  <si>
    <t>DFEP (R)   
DAD (P) 
DRD (P)</t>
  </si>
  <si>
    <t>Capacitación en manejo de datos.</t>
  </si>
  <si>
    <t>2) Elaborar informes.</t>
  </si>
  <si>
    <t xml:space="preserve">Informes de cierre de ejecución presupuestaria. </t>
  </si>
  <si>
    <t>3) Remitir informes a DIGECOG y Cámara de Cuentas.</t>
  </si>
  <si>
    <t>Comunicaciones de remisión a Cámara de Cuentas y DIGECOG.</t>
  </si>
  <si>
    <t>Elaborar los reportes estadísticos de evolución de la deuda pública.</t>
  </si>
  <si>
    <t>Cantidad de Informes para Balance Fiscal elaborados</t>
  </si>
  <si>
    <t>1) Recopilar información de la ejecución de financiamientos del SIGADE</t>
  </si>
  <si>
    <t>Extraer información de flujos y saldos del SIGADE.</t>
  </si>
  <si>
    <t>DAD (P) 
DRD (R) 
Estadísticas (P)</t>
  </si>
  <si>
    <t>Capacitación en Normalización de datos y Structured Query Language (SQL)</t>
  </si>
  <si>
    <t>Cantidad de Informes para Balanza de Pago realizados</t>
  </si>
  <si>
    <t>2) Elaborar reportes.</t>
  </si>
  <si>
    <t>Reportes con datos de flujos y saldos de la deuda pública del SPNF.</t>
  </si>
  <si>
    <t>Cantidad de Informes para Saldo-Evolución elaborados</t>
  </si>
  <si>
    <t>Correo electrónico con reportes anexos.</t>
  </si>
  <si>
    <t>Cantidad de Informes sobre créditos cedidos</t>
  </si>
  <si>
    <t>4) Remitir reportes al MO para fines de publicación en página web.</t>
  </si>
  <si>
    <t xml:space="preserve">Dar respuesta a solicitudes de información relacionadas a financiamientos. </t>
  </si>
  <si>
    <t>1) Recepción y análisis del requerimiento.</t>
  </si>
  <si>
    <t>Correo/comunicación con el requerimiento.</t>
  </si>
  <si>
    <t>DAD (R) 
DRD (P)</t>
  </si>
  <si>
    <t>2) Elaborar reportes/informes.</t>
  </si>
  <si>
    <t>Reporte/Informe elaborado.</t>
  </si>
  <si>
    <t>3) Remisión del reporte/informe.</t>
  </si>
  <si>
    <t>Comunicación o correo electrónico remitiendo respuesta.</t>
  </si>
  <si>
    <t>Realizar la Formulación del Presupuesto de la deuda pública.</t>
  </si>
  <si>
    <t>Porcentaje de solicitudes de pagos procesadas</t>
  </si>
  <si>
    <t>1) Formular el presupuesto del servicio de la deuda pública</t>
  </si>
  <si>
    <t>Reporte presupuesto de la deuda pública aprobado.</t>
  </si>
  <si>
    <t>DFEP (R) 
DAD (P)
DRD (P)</t>
  </si>
  <si>
    <t>2) Distribución del servicio de la deuda</t>
  </si>
  <si>
    <t>Reporte de presupuesto distribuido.</t>
  </si>
  <si>
    <t>3) Programación de cuota anual</t>
  </si>
  <si>
    <t xml:space="preserve">Reporte de programación de cuota. </t>
  </si>
  <si>
    <t>4) Revisar y modificar partidas presupuestarias si se requiere a fin de contar con las apropiaciones necesarias para ejecutar pagos.</t>
  </si>
  <si>
    <t>Modificaciones presupuestaria  registradas en SIGEF.</t>
  </si>
  <si>
    <t>Ejecutar el Presupuesto para Servicio de Deuda Pública y Activos Financieros.</t>
  </si>
  <si>
    <t>Porcentaje de pagos realizados a tiempo</t>
  </si>
  <si>
    <t>1) Verificar que las solicitudes de pagos recibidas contengan la documentación requerida.</t>
  </si>
  <si>
    <t xml:space="preserve">Programación del servicio de deuda pública mensual. </t>
  </si>
  <si>
    <t>2) Procesar los libramientos oportunamente</t>
  </si>
  <si>
    <t>Elaboración de instrucciones y ordenes de pago.</t>
  </si>
  <si>
    <t>3) Dar seguimiento a la ejecución hasta que el pago sea tramitado por la TN al BCRD y BRRD</t>
  </si>
  <si>
    <t xml:space="preserve">Reporte diario de seguimiento a los pagos. </t>
  </si>
  <si>
    <t>4) Actualizar matriz de seguimiento a los vencimiento de deuda.</t>
  </si>
  <si>
    <t>Matriz actualizada</t>
  </si>
  <si>
    <t>5) Registrar en el SIGEF las operaciones de regularizaciones y reintegros</t>
  </si>
  <si>
    <t>Reporte regularizaciones y reintegros</t>
  </si>
  <si>
    <t>6) Elaborar  y remitir reporte de los vencimientos diarios y mensuales de deuda a la Tesorería Nacional</t>
  </si>
  <si>
    <t xml:space="preserve">Reporte de seguimiento a los pagos. </t>
  </si>
  <si>
    <t>7) Administrar cuota y solicitar reprogramación si se requiere</t>
  </si>
  <si>
    <t>Correos electrónicos de solicitudes de reprogramación de cuota</t>
  </si>
  <si>
    <t>Cantidad de reportes de programación remitidos</t>
  </si>
  <si>
    <t>1) Recopilar información de la programación de vencimientos y las ordenes de pagos registradas.</t>
  </si>
  <si>
    <t>Información consolidada en archivo Excel.</t>
  </si>
  <si>
    <t>DFEP (R) 
DRD (P) 
DAD (P)</t>
  </si>
  <si>
    <t>2) Actualizar disponibilidad de cuota para realizar distribución de necesidades por fuente.</t>
  </si>
  <si>
    <t>Reporte cuota actualizado.</t>
  </si>
  <si>
    <t>3) Elaborar reporte con la programación total con las necesidades del mes, clasificación por moneda, fuente y tipo de servicio y remitir a la Tesoreria Nacional</t>
  </si>
  <si>
    <t>Comunicación remitida a la TN con reporte de caja anexo.</t>
  </si>
  <si>
    <t>Realizar el registro de nuevas operaciones de deuda pública en el SIGADE.</t>
  </si>
  <si>
    <t>Cantidad de nuevos financiamientos registrados</t>
  </si>
  <si>
    <t>1) Validar requerimiento de registro del financiamiento.</t>
  </si>
  <si>
    <t>Comunicación de la Dirección General y Gaceta Oficial; y/o Leyes de Bonos.</t>
  </si>
  <si>
    <t xml:space="preserve">DRD (R)                   
DAD (P)                             </t>
  </si>
  <si>
    <t>2) Completar formulario con las informaciones cualitativas y cuantitativas del financiamiento</t>
  </si>
  <si>
    <t>Formulario de registro firmado.</t>
  </si>
  <si>
    <t xml:space="preserve">3) Hacer registro del financiamiento en SIGADE </t>
  </si>
  <si>
    <t>Ficha del préstamo.</t>
  </si>
  <si>
    <t>Cantidad de nuevos desembolsos registrados</t>
  </si>
  <si>
    <t>4) Registro de desembolsos</t>
  </si>
  <si>
    <t xml:space="preserve">Notificación de desembolso del acreedor y/o autorización del Ministerio de Hacienda.                            </t>
  </si>
  <si>
    <t>Elaborar las proyecciones del Servicio de la Deuda Pública.</t>
  </si>
  <si>
    <t>Cantidad de proyecciones del servicio de la deuda pública</t>
  </si>
  <si>
    <t xml:space="preserve">1) Registro de proyección de desembolsos de montos disponibles de los financiamientos. </t>
  </si>
  <si>
    <t>Reporte de desembolsos estimados en SIGADE.</t>
  </si>
  <si>
    <t>DAD (R)                   
DRD (P)                            
   DNC (P) 
IAFCR (P)</t>
  </si>
  <si>
    <t>2) Registro de tasas de interés variable.</t>
  </si>
  <si>
    <t>Reporte de registros de tasas de interés variable.</t>
  </si>
  <si>
    <t xml:space="preserve">3) Generar data de vencimientos. </t>
  </si>
  <si>
    <t>Reporte de vencimientos para pagos.</t>
  </si>
  <si>
    <t>4) Aplicar en planilla de proyecciones data extraída del SIGADE y programación de financiamientos estimados.</t>
  </si>
  <si>
    <t>Planilla actualizada.</t>
  </si>
  <si>
    <t>5) Determinación y remisión del Servicio de Deuda Pública.</t>
  </si>
  <si>
    <t>Informe del Servicio de la Deuda Pública</t>
  </si>
  <si>
    <t>6) Publicación del servicio de deuda pública en página web de CP.</t>
  </si>
  <si>
    <t>Actualización de archivo publicado</t>
  </si>
  <si>
    <t>Elaborar los informes de financiamientos de corto plazo (Línea de crédito de la TN, RSPNF y GC).</t>
  </si>
  <si>
    <t>Cantidad de informes elaborados</t>
  </si>
  <si>
    <t>1) Extracción de datos registrados (desembolsos y pagos)</t>
  </si>
  <si>
    <t>Reporte de desembolsos y pagos del SIGADE.</t>
  </si>
  <si>
    <t xml:space="preserve">DRD (R)                                       </t>
  </si>
  <si>
    <t>2) Generación de saldos insolutos</t>
  </si>
  <si>
    <t>Reporte de saldos insolutos del SIGADE.</t>
  </si>
  <si>
    <t>3) Elaboración de informes.</t>
  </si>
  <si>
    <t>Reporte/ Informe elaborado</t>
  </si>
  <si>
    <t>4) Remisión de informes.</t>
  </si>
  <si>
    <t>Correo con remisión de informe.</t>
  </si>
  <si>
    <t>Efectuar la Publicación en página web y/o la de relaciones con inversionistas sección de riesgos.</t>
  </si>
  <si>
    <t>Cantidad de publicaciones de indicadores de riesgos realizadas</t>
  </si>
  <si>
    <t xml:space="preserve">1) Actualización de las tablas y graficas a publicar. </t>
  </si>
  <si>
    <t>Publicación de información en pagina web y/o la de relaciones con inversionistas.</t>
  </si>
  <si>
    <t xml:space="preserve">APCR (R) 
TIC (P)
</t>
  </si>
  <si>
    <t xml:space="preserve">Realizar la actualización mensual de los flujos de caja en DOP y FX. (en conjunto con la Unidad de Política Fiscal).
</t>
  </si>
  <si>
    <t>Proyecciones de flujo de servicio de deuda en DOP y FX</t>
  </si>
  <si>
    <t xml:space="preserve">1) Proveer informaciones mensuales del financiamiento y servicio de deuda en pesos y moneda extranjera. 
</t>
  </si>
  <si>
    <t>Proyecciones servicio y financiamiento por moneda remitidas
 a autoridades CP-DGAPF</t>
  </si>
  <si>
    <t>APCR (R)
DGAPF (P)</t>
  </si>
  <si>
    <t>Elaborar los Informes Mensuales de Mercados de Capitales.</t>
  </si>
  <si>
    <t>Cantidad de informes elaborados y remitidos a la dirección de Negociaciones Crediticias</t>
  </si>
  <si>
    <t>1) Actualizar en la elección de las informaciones a presentar en coordinación con la división de FGRD</t>
  </si>
  <si>
    <t>Informes remitidos a la dirección de Negociaciones Crediticias.</t>
  </si>
  <si>
    <t xml:space="preserve">IAMC (R)                   
FGRD (P)       
</t>
  </si>
  <si>
    <t xml:space="preserve">Completar estructura de cargos Enc. Div Información y Análisis de Mercados de Capitales
 </t>
  </si>
  <si>
    <t>2) Elaborar el informe</t>
  </si>
  <si>
    <t>Fundamentos sobre el mercado de dinero.  (3 participantes)</t>
  </si>
  <si>
    <t>3) Remitir a la dirección de NC</t>
  </si>
  <si>
    <t>CHARTERED FINANCIAL ANALYST, EXAMEM NIVEL 2  (CFA LVL 2) (2 participante)</t>
  </si>
  <si>
    <t>Elaborar el reporte comparativo regional de estadísticas de deuda.</t>
  </si>
  <si>
    <t>Cantidad de informes elaborados y remitidos al IAFCR y NC</t>
  </si>
  <si>
    <t>1) Recolectar la información</t>
  </si>
  <si>
    <t>Plantilla de Recolección de Información</t>
  </si>
  <si>
    <t>DIAFRC (R)
IMAC (P) 
APCR (P) 
FGRD (P)  
TIC (P)</t>
  </si>
  <si>
    <t>2) Elaborar informe del informe</t>
  </si>
  <si>
    <t>3) Remitir a la Dirección General y a DNC</t>
  </si>
  <si>
    <t>Cantidad de informes remitidos al IAFCR y NC.</t>
  </si>
  <si>
    <t>Administrar el sistema de base de datos de Inversionistas.</t>
  </si>
  <si>
    <t xml:space="preserve">Sistema de Información Actualizado </t>
  </si>
  <si>
    <t xml:space="preserve">1) Actualizar las informaciones de contacto/perfil de inversionistas y acreedores. </t>
  </si>
  <si>
    <t xml:space="preserve">Sistema de base de datos de inversionistas actualizado.               Registros de inversionistas y acreedores realizados a través del portal web.         </t>
  </si>
  <si>
    <t>DRI (R)                                             IAFCR (P)                                    DNC (P)                                               TIC (P)</t>
  </si>
  <si>
    <t>Implementar la Estrategia de Comunicación Digital con Inversionistas.</t>
  </si>
  <si>
    <t>Cantidad de informes, y presentaciones publicadas</t>
  </si>
  <si>
    <t>2) Generación de contenido y actualización periodica de las informaciones del portal. Elaborar informes, artículos y presentaciones periódicas de interés para los inversionistas y demás participantes de los mercados de capitales.</t>
  </si>
  <si>
    <t>Informes, artículos y presentaciones publicados</t>
  </si>
  <si>
    <t>DRI (R)                                             DIAFCR (P)                                    DNC (P)                                               TIC (P)</t>
  </si>
  <si>
    <t>3) Actualizar el intranet con data, logros e informaciones generales de interés para la Dirección</t>
  </si>
  <si>
    <t>Intranet actualizado</t>
  </si>
  <si>
    <t>CP (R)                                                                        TIC (P)</t>
  </si>
  <si>
    <t>4) Manejar las redes sociales como herramienta de divulgación de información relevante, en conformidad con los lineamientos trazados por la Dirección de Comunicaciones del MH.</t>
  </si>
  <si>
    <t>Publicaciones periódicas en redes sociales CP</t>
  </si>
  <si>
    <t>Programar reuniones y llamadas de conferencia con inversionistas y calificadoras de riesgo, así como principales forums y roadshows en la que deben participar las autoridades del MH.</t>
  </si>
  <si>
    <t>Calendario actualizado</t>
  </si>
  <si>
    <t xml:space="preserve">1) Elaboración de calendario y coordinación logística de participación en reuniones y llamadas de conferencias. </t>
  </si>
  <si>
    <t xml:space="preserve">Calendario de reuniones y llamadas    Presentaciones y Minutas de reuniones con inversionistas </t>
  </si>
  <si>
    <t xml:space="preserve">DRI (R)                                                                               DNC (P)                                             </t>
  </si>
  <si>
    <t>Adquisición equipo para Videconferencia.</t>
  </si>
  <si>
    <t>Presentaciones de deuda actualizadas</t>
  </si>
  <si>
    <t xml:space="preserve">2) Actualización de las presentaciones a realizar en reuniones, llamadas de conferencias, etc. </t>
  </si>
  <si>
    <t>Presentaciones realizadas</t>
  </si>
  <si>
    <t xml:space="preserve">DRI (R)                                             DIAFCR (P)                                    DNC (P)                                             </t>
  </si>
  <si>
    <t>Cantidad de reuniones realizadas y participación de forums</t>
  </si>
  <si>
    <t>3) Coordinación de reuniones con inversionistas y agencias calicadoras</t>
  </si>
  <si>
    <t>Certificación de participación/registro en forums y reuniones de principales organismos internacionales Agendas reuniones con agencias calificadoras.</t>
  </si>
  <si>
    <t>Catering para reuniones con inversionistas y agencias calificadoras</t>
  </si>
  <si>
    <t>Actualizar el Portal web de Crédito Público.</t>
  </si>
  <si>
    <t>Porcentaje de documentos publicados en el portal web de Crédito Público oportunamente.</t>
  </si>
  <si>
    <t>1) Depurar Informaciones antes de publicar.</t>
  </si>
  <si>
    <t xml:space="preserve">
Documentos publicados en el portal web de Crédito Público.
</t>
  </si>
  <si>
    <t xml:space="preserve">TIC (R)
</t>
  </si>
  <si>
    <t>Curso JAVA EE</t>
  </si>
  <si>
    <t>Porcentaje de documentos publicados en la intranet de Crédito Público oportunamente.</t>
  </si>
  <si>
    <t>2) Crear calendario de actualizaciones y realizar las publicaciones.</t>
  </si>
  <si>
    <t>Informe de gestión (mensual).</t>
  </si>
  <si>
    <t>Actualizar el Portal Inversionistas.</t>
  </si>
  <si>
    <t>Porcentaje de documentos publicados en el portal de Inversionistas.</t>
  </si>
  <si>
    <t xml:space="preserve"> 
Documentos publicados en el portal web de Crédito Público.
</t>
  </si>
  <si>
    <t>Curso de Photoshop</t>
  </si>
  <si>
    <t>Actualizar el Intranet de CP.</t>
  </si>
  <si>
    <t>Porcentaje de documentos publicados en el Intranet</t>
  </si>
  <si>
    <t>1) Recibir informaciones de usuarios internos</t>
  </si>
  <si>
    <t xml:space="preserve">Reporte de información publicada en el Intranet de Crédito Público.
</t>
  </si>
  <si>
    <t>TIC (R)
CP (P)</t>
  </si>
  <si>
    <t>2) Publicar informaciones recibidas</t>
  </si>
  <si>
    <t>Administrar y dar mantenimiento al Sistema de Gestión y Análisis de Deuda (SIGADE).</t>
  </si>
  <si>
    <t>Porcentaje de Mantenimiento preventivo y correctivo del SIGADE realizado</t>
  </si>
  <si>
    <t>1) Elaborar la planificación de las soluciones e infraestructura de TI.</t>
  </si>
  <si>
    <t xml:space="preserve">Plan de mantenimiento preventivo y correctivo elaborado.                                             </t>
  </si>
  <si>
    <t>Maestria en Alta Dirección Pública</t>
  </si>
  <si>
    <t>2) Desarrollar e implementar las aplicaciones planificadas.</t>
  </si>
  <si>
    <t>Documento con los requerimientos para las aplicaciones y equipos.</t>
  </si>
  <si>
    <t>3) Dar mantenimiento a las aplicaciones implementadas y a los equipos.</t>
  </si>
  <si>
    <t>4) Realizar backup a la base de datos.</t>
  </si>
  <si>
    <t>Realizar el mantenimiento preventivo y correctivo de la infraestructura tecnológica.</t>
  </si>
  <si>
    <t>Porcentaje de acciones de mantenimiento preventivo y correctivo de la infraestructura tecnológica ejecutadas</t>
  </si>
  <si>
    <t>1) Diseñar los planes de mantenimiento de la infraestructura tecnológica del año siguiente.</t>
  </si>
  <si>
    <t>Plan de mantenimiento preventivo y correctivo elaborado.
Informes de monitoreo.</t>
  </si>
  <si>
    <t>LICENCIAS Y SOLUCIONES identificadas en Plan de Compras</t>
  </si>
  <si>
    <t>Procesos de compras a ser manejados por DAFI</t>
  </si>
  <si>
    <t>2) Realizar Actualización y mantenimiento servidores.</t>
  </si>
  <si>
    <t>Equipos e Insumos Informática</t>
  </si>
  <si>
    <t>3) Realizar mantenimiento aplicaciones tecnológicas.</t>
  </si>
  <si>
    <t>4) Realizar mantenimiento sistemas desarrollados.</t>
  </si>
  <si>
    <t>5) Realizar el resguardo y recuperación de informaciones plataforma tecnológica (Backups)</t>
  </si>
  <si>
    <t>6) Implementar y dar mantenimiento a lineamientos de seguridad implementados.</t>
  </si>
  <si>
    <t>7) Ejecutar las acciones planteadas en el plan de mantenimiento.</t>
  </si>
  <si>
    <t xml:space="preserve">Preparar Plan Anual de Compras y Contrataciones acorde POA. </t>
  </si>
  <si>
    <t>Cantidad de reporte preparado y remitido a la DABS</t>
  </si>
  <si>
    <t>1) Realizar levantamiento de las necesidades anuales proyectadas por área .</t>
  </si>
  <si>
    <t xml:space="preserve">Div Adm (R)      
     CP (P) </t>
  </si>
  <si>
    <t xml:space="preserve">Maestria en Administracion Finaciera </t>
  </si>
  <si>
    <t xml:space="preserve">2) Prepara matriz plan de compras anual. </t>
  </si>
  <si>
    <t>3) Remitir a la Dirección para su revisión &amp; observaciones</t>
  </si>
  <si>
    <t>4) Preparar comunicación para remision plan a la DABS via el VTA</t>
  </si>
  <si>
    <t xml:space="preserve">Comunicación remitiendo Matriz plan de compras anual </t>
  </si>
  <si>
    <t xml:space="preserve">5) Preparar PACC según normativas de la DGCP </t>
  </si>
  <si>
    <t xml:space="preserve">Elaborar y dar seguimiento al plan trimestral de Compras y Contrataciones. </t>
  </si>
  <si>
    <t>Cantidad de reportes preparados y remitidos a la DABS</t>
  </si>
  <si>
    <t xml:space="preserve">1) Realizar levantamiento de las necesidades trimestrales por área. </t>
  </si>
  <si>
    <t xml:space="preserve">Div Adm (R)        
   CP (P) </t>
  </si>
  <si>
    <t xml:space="preserve">LIMPIEZA Y DESECHABLES </t>
  </si>
  <si>
    <t>SUMINISTROS DE OFICINA</t>
  </si>
  <si>
    <t xml:space="preserve">MUEBLES Y EQUIPOS DE OFICINA </t>
  </si>
  <si>
    <t>SERVICIOS</t>
  </si>
  <si>
    <t xml:space="preserve">ALIMENTOS PREPARADOS </t>
  </si>
  <si>
    <t>MANTENIMIENTO, REPARACIONES &amp; COMPONENTES  VEHICULOS</t>
  </si>
  <si>
    <t xml:space="preserve">2) Prepara matriz  plan de compras trimestral. </t>
  </si>
  <si>
    <t>RESTAURANTS &amp; CATERING, Reuniones Generales Varias</t>
  </si>
  <si>
    <t>BEBIDAS</t>
  </si>
  <si>
    <t>3) Preparar comunicación para remisión plan a la DABS via el VTA.</t>
  </si>
  <si>
    <t xml:space="preserve">Comunicación remitiendo Matriz plan de compras trimestral  </t>
  </si>
  <si>
    <t>AZUCARES</t>
  </si>
  <si>
    <t>MEDIOS IMPRESOS</t>
  </si>
  <si>
    <t>4) Seguimiento a la ejecución del plan de compras.</t>
  </si>
  <si>
    <t xml:space="preserve">VIATICOS &amp; PASAJES AEREOS </t>
  </si>
  <si>
    <t>ALQUILERES</t>
  </si>
  <si>
    <t>5) Mantener control de inventario.</t>
  </si>
  <si>
    <t>PROTOCOLO</t>
  </si>
  <si>
    <t>CONFECCION DE TEXTILES</t>
  </si>
  <si>
    <t>Programa aprobado.</t>
  </si>
  <si>
    <t>Informe de resultados.</t>
  </si>
  <si>
    <t>Ministerio de Hacienda</t>
  </si>
  <si>
    <t>Informe.</t>
  </si>
  <si>
    <t>DEPARTAMENTO DE RELACIONES INTERNACIONALES (DRI)</t>
  </si>
  <si>
    <t>1) Coordinación y organización de Eventos con Organismos Internacionales.</t>
  </si>
  <si>
    <t>1) Recibir de organismo internacional invitación para que el País  sea sede de evento.</t>
  </si>
  <si>
    <t xml:space="preserve">1.1) Comunicación invitación de organismo internacional para que el país sea sede de evento, con la aprobación del Ministro.         </t>
  </si>
  <si>
    <t xml:space="preserve">DRI  (R)  
Dirección de Coordinación del Despacho  ( P ) 
Departamento de Protocolo y Eventos ( P ) 
Departamento de Comunicaciones ( P )
Dirección Administración de Bienes y Servicios ( P )
Dirección Administración de Recursos Financiero ( P )
  Seguridad MH ( P )                                      Transportación MH ( P )
Organismos Internacionales ( P ) 
Instituciones Gubernamentales  ( P )
                                          </t>
  </si>
  <si>
    <t xml:space="preserve">A) Viáticos.                                                    Servicios de hospedaje, gastos de alimentación, entre otros para 03 actividades.
B) Servicios de transportación.                          
C) Servicios de Seguridad.
D) Material gastable de oficina para impresión de documentos y preparación de carpetas en caso de ser requerido.                                                    Total de ítems 299                                                     E) Capacitaciones:                                                   Taller de Oratoria y Maestría de ceremonias (CAPGEFI,  para 03 personas                                                                               Taller de Inteligencia Emocional (CAPGEFI,  para 03 personas     </t>
  </si>
  <si>
    <t>2) Realizar reunión con equipo involucrado para definir y preparar logística según compromisos previamente acordados con organismo internacional.</t>
  </si>
  <si>
    <t>2.1) Correos electrónicos, minuta de reunión.</t>
  </si>
  <si>
    <t>3) Dar soporte/ acompañamiento al organismo Internacional durante la realización del evento.
(según requerimiento)</t>
  </si>
  <si>
    <t>3.1) Fotografías, registro de participantes.</t>
  </si>
  <si>
    <t>4) Elaborar Informe sobre evento.</t>
  </si>
  <si>
    <t>4.1) Informe de evento realizado.</t>
  </si>
  <si>
    <t>2) Coordinación de visitas de Representantes Internacionales</t>
  </si>
  <si>
    <t>1) Recibir solicitud para coordinación de visita.</t>
  </si>
  <si>
    <t>1.1) Correo electrónico solicitud de coordinación de visitas.</t>
  </si>
  <si>
    <t xml:space="preserve">DRI  (R)            
Dirección de Coordinación del Despacho  ( P )  
       Departamento de Protocolo y Eventos ( P )                                         Transportación MH ( P )                                             Unidades Organizativas de la Actividad Central MH ( P )
Organismos Internacionales ( P )          </t>
  </si>
  <si>
    <t xml:space="preserve">A) Servicios de Transporte.        
B) Coordinación de Estadías y Almuerzos.             Para (09) visitas internacionales                                         C) Emisión de Notas de Prensa y Fotografías.
D) Boletos aéreos                                                   Asesorías, Ministerio de Hacienda (06),  Otros (09)          E) Material gastable de oficina para impresión de documentos y preparación de carpetas en caso de ser requerido.                                                      Total de ítems 289                                                     F) Capacitaciones:                                                   Taller de Gestión de la comunicación gubernamental (CAPGEFI,  para 03 personas)           </t>
  </si>
  <si>
    <t>2) Recibir información y requerimientos de representante internacional.</t>
  </si>
  <si>
    <t xml:space="preserve">2.1) Correo electrónico </t>
  </si>
  <si>
    <t>3) Gestionar adquisición de requerimientos según aplique (boleto aéreo, hospedaje, almuerzos, servicios de transporte, entre otros según aplique)</t>
  </si>
  <si>
    <t>3.1) Cotización, boleto aéreo (según aplique)</t>
  </si>
  <si>
    <t>3) Gestión de trámites de Viajes Oficiales en el exterior.</t>
  </si>
  <si>
    <t>1) Recibir solicitud +D20:E22coordinación de viaje y gestionar los documentos oficiales según aplique</t>
  </si>
  <si>
    <t>1.1) Solicitud de viaje aprobada por el Ministro MH y/o VTA,  Certificación de No Objeción de la Presidencia y Contraloría</t>
  </si>
  <si>
    <t xml:space="preserve">DRI  (R)  
Dirección de Coordinación del Despacho  ( P ) 
VTA ( P )
DARH (I)
Dirección Administración de Bienes y Servicios ( P )
Dirección Administración de Recursos Financiero ( P )
Ministerio Administrativo de la Presidencia ( P )
Ministerio de la Presidencia ( P )
Contraloría ( P )
Unidades Organizativas de la Actividad Central MH ( P ) Unidades Organizativas de la Actividad a Nivel Internacional u Organismo Internacional Organizador ( P)  
</t>
  </si>
  <si>
    <r>
      <t xml:space="preserve">A) Servicios de Transporte.
B) Coordinación de Estadías y Almuerzos.             Promedio de (28) estadías para una proyección de 39 viajes durante el año.
C) Material gastable de oficina para impresión de documentos y preparación de carpetas en caso de ser requerido.                                                                  Total de ítems 906   </t>
    </r>
    <r>
      <rPr>
        <b/>
        <sz val="16"/>
        <color theme="8" tint="-0.499984740745262"/>
        <rFont val="Arial"/>
        <family val="2"/>
      </rPr>
      <t xml:space="preserve"> </t>
    </r>
    <r>
      <rPr>
        <sz val="16"/>
        <color theme="8" tint="-0.499984740745262"/>
        <rFont val="Arial"/>
        <family val="2"/>
      </rPr>
      <t xml:space="preserve"> 
D) Boletos aéreos                                                    Viajes oficiales y Capacitaciones en el exterior (47), para una proyección de 39viajes durante el año.                        F) Gestión de visado                                                     Pormedio de (15) gestiones de visado para una proyección de 39 viajes durante el año.                                                              G) Mobiliario de oficina:                                                Plastificadora (01) , Encuadernadora (01)                                        F) Capacitaciones:                                                                    Taller de Gestión de comunicación acertiva (CAPGEFI,  para 03 personas)      
</t>
    </r>
  </si>
  <si>
    <t>2) Gestionar, llevar a cabo y supervisar la logística de transprote, hospedaje, seguros de viaje, entre otros, según aplique</t>
  </si>
  <si>
    <t>2.1) Interacciones con los organizadores de los viajes oficiales, los funcionalrios del ministerio y las agencias de viaje de forma electrónica o presencial</t>
  </si>
  <si>
    <t>3) Gestionar pago de viáticos y gastos de visado según aplique</t>
  </si>
  <si>
    <t>3.1) Acuse solicitud pago de viáticos y gastos de visado  a DARF vía VTA.
3.2) Certificación de No Objeción de la Presidencia.</t>
  </si>
  <si>
    <t>4) Cooperación Internacional</t>
  </si>
  <si>
    <t>1) Seguimiento a votaciones del país en Organismos Internacionales donde MH es titular y eventos e actividades que puedan derivarse de la misma</t>
  </si>
  <si>
    <t>1.1) Recibir, remitir resultados yu brindar apoyo a la unidad organizativa del MH que delegue el Ministro, mediante correos, comunicaciones formales o reuniones.</t>
  </si>
  <si>
    <t>DRI (R)
Dirección Coordinación del Despacho ( P )
Unidades Organizativas de la Actividad Central MH ( P )  
                      Organismos Internacionales ( P )                            MEPyD-Viceministerio de Cooperación Internacional ( P )</t>
  </si>
  <si>
    <t xml:space="preserve">A) Material gastable de oficina para impresión de documentos y preparación de carpetas en caso de ser requerido.                                                    </t>
  </si>
  <si>
    <t>2) Actualización Matriz Estatus Pagos de Cuotas por concepto de membresía de los diferentes Organismos Internacionales.</t>
  </si>
  <si>
    <t>2.1) Investigar, actualizar y presentar los resultados de la matriz con las unidades organizativas correspondientes, mediante comunicaciones, correos o reuniones.</t>
  </si>
  <si>
    <t>3) Elaboración y actualización de base de datos de organismos cooperantes.</t>
  </si>
  <si>
    <t>3.1) Realizar levantamiento de información e elaborar y actualizar bases de datos de los organismos nacionales e internacionales, mediates interacciones electrónica o presenciales.</t>
  </si>
  <si>
    <t>1.1) Informes trimestrales elaborados.</t>
  </si>
  <si>
    <t>DRI (R)</t>
  </si>
  <si>
    <t xml:space="preserve">2) Elaborar informe ejecutivo y memoria anual. </t>
  </si>
  <si>
    <t>2.1) Memoria e informe ejecutivo elaborados.</t>
  </si>
  <si>
    <t>DIRECCION JURIDICA</t>
  </si>
  <si>
    <t xml:space="preserve">1-  Tramitación y respuesta de los actos de alguacil. </t>
  </si>
  <si>
    <r>
      <t xml:space="preserve">1.1-  </t>
    </r>
    <r>
      <rPr>
        <sz val="16"/>
        <color rgb="FF002060"/>
        <rFont val="Calibri"/>
        <family val="2"/>
      </rPr>
      <t>Recepción de Acto de Alguacil al ministerial.</t>
    </r>
  </si>
  <si>
    <r>
      <t>A) Acto de Alguacil</t>
    </r>
    <r>
      <rPr>
        <sz val="16"/>
        <color rgb="FF002060"/>
        <rFont val="Calibri"/>
        <family val="2"/>
      </rPr>
      <t xml:space="preserve">, remitido. </t>
    </r>
  </si>
  <si>
    <t>Departamento de Litigios</t>
  </si>
  <si>
    <t>1.2-  Asignación del expediente a un abogado para su analisis, tomando en cuenta la naturaleza del caso y las aptitudes del equipo.</t>
  </si>
  <si>
    <r>
      <t>A) F</t>
    </r>
    <r>
      <rPr>
        <sz val="16"/>
        <color rgb="FF002060"/>
        <rFont val="Calibri"/>
        <family val="1"/>
      </rPr>
      <t xml:space="preserve">icha técnica, </t>
    </r>
    <r>
      <rPr>
        <sz val="16"/>
        <color rgb="FF002060"/>
        <rFont val="Calibri"/>
        <family val="2"/>
      </rPr>
      <t xml:space="preserve">elaborada. </t>
    </r>
  </si>
  <si>
    <r>
      <t xml:space="preserve">1.3-   Remitir </t>
    </r>
    <r>
      <rPr>
        <strike/>
        <sz val="16"/>
        <color rgb="FF002060"/>
        <rFont val="Calibri"/>
        <family val="2"/>
      </rPr>
      <t>e</t>
    </r>
    <r>
      <rPr>
        <sz val="16"/>
        <color rgb="FF002060"/>
        <rFont val="Calibri"/>
        <family val="1"/>
      </rPr>
      <t xml:space="preserve"> al departamento correspondiente mediante ficha técnica; o se procede al archivo del acto en los casos que así lo amerite. </t>
    </r>
  </si>
  <si>
    <r>
      <t>A) Oficio de solicitud de información</t>
    </r>
    <r>
      <rPr>
        <sz val="16"/>
        <color rgb="FF002060"/>
        <rFont val="Calibri"/>
        <family val="2"/>
      </rPr>
      <t>. 
B) Ficha técnica, elaborada.</t>
    </r>
  </si>
  <si>
    <t xml:space="preserve">1.4-  Elaborar la respuesta, o certificación afirmativa, en conjunto con el mismo, con las informaciones correspondientes. </t>
  </si>
  <si>
    <r>
      <t>A)</t>
    </r>
    <r>
      <rPr>
        <sz val="16"/>
        <color rgb="FF002060"/>
        <rFont val="Calibri"/>
        <family val="1"/>
      </rPr>
      <t xml:space="preserve"> Oficio de respuesta </t>
    </r>
    <r>
      <rPr>
        <sz val="16"/>
        <color rgb="FF002060"/>
        <rFont val="Calibri"/>
        <family val="2"/>
      </rPr>
      <t xml:space="preserve">o certificación afirmativa </t>
    </r>
    <r>
      <rPr>
        <sz val="16"/>
        <color rgb="FF002060"/>
        <rFont val="Calibri"/>
        <family val="1"/>
      </rPr>
      <t>al interesado</t>
    </r>
    <r>
      <rPr>
        <sz val="16"/>
        <color rgb="FF002060"/>
        <rFont val="Calibri"/>
        <family val="2"/>
      </rPr>
      <t>.</t>
    </r>
    <r>
      <rPr>
        <sz val="16"/>
        <color rgb="FF002060"/>
        <rFont val="Calibri"/>
        <family val="1"/>
      </rPr>
      <t xml:space="preserve"> </t>
    </r>
  </si>
  <si>
    <t>2-  Tramitación de la inclusión en el presupuesto sentencia condenatoria según lo establecido en el Artículo 4 de la Ley Núm. 86-11.</t>
  </si>
  <si>
    <t>2.1-  Recibir notificación de sentencia condenatoria.</t>
  </si>
  <si>
    <t/>
  </si>
  <si>
    <t>Dirección Jurídica</t>
  </si>
  <si>
    <t>2.2-  Revisar documentación requerida.</t>
  </si>
  <si>
    <t>2.3-  Analizar y evaluar sentencias condenatorias.</t>
  </si>
  <si>
    <t>A) Informe de sentencias condenatorias, atendidas.</t>
  </si>
  <si>
    <t>2.4-  Tramitar inclusión en el presupuesto de sentencia condenatoria.</t>
  </si>
  <si>
    <r>
      <t>A</t>
    </r>
    <r>
      <rPr>
        <sz val="16"/>
        <color rgb="FF002060"/>
        <rFont val="Calibri"/>
        <family val="1"/>
      </rPr>
      <t>) Informe de sentencias condenatorias, atendidas.</t>
    </r>
  </si>
  <si>
    <t>2.5-  Atender solicitudes de información del estatus de casos sometidos para pagos.</t>
  </si>
  <si>
    <r>
      <t>A</t>
    </r>
    <r>
      <rPr>
        <sz val="16"/>
        <color rgb="FF002060"/>
        <rFont val="Calibri"/>
        <family val="1"/>
      </rPr>
      <t>) Oficios de respuesta</t>
    </r>
    <r>
      <rPr>
        <sz val="16"/>
        <color rgb="FF002060"/>
        <rFont val="Calibri"/>
        <family val="2"/>
      </rPr>
      <t xml:space="preserve">. </t>
    </r>
  </si>
  <si>
    <t>3-  Expedición y tramitación de certificaciones diversas.(Agente de aduanas, consignatario de buques, exequátur, certificación de declaraciones afirmativas, entre otras)</t>
  </si>
  <si>
    <t>3.1-  Recibir solicitud de expedición de certificación y documentación requerida.</t>
  </si>
  <si>
    <t>A) Listado de certificaciones de expedidas.</t>
  </si>
  <si>
    <t>4-  Tramitación de solicitudes de de expedición y renovación de fianzas de agentes de aduanas, agentes consignatarios de buques y correo expreso internacional (courrier).</t>
  </si>
  <si>
    <t>4.1-  Revisar expediente para verificar documentación requerida.</t>
  </si>
  <si>
    <r>
      <t xml:space="preserve">A) </t>
    </r>
    <r>
      <rPr>
        <sz val="16"/>
        <color rgb="FF002060"/>
        <rFont val="Calibri"/>
        <family val="2"/>
      </rPr>
      <t>Formulario de revisión.</t>
    </r>
    <r>
      <rPr>
        <sz val="16"/>
        <color rgb="FF002060"/>
        <rFont val="Calibri"/>
        <family val="2"/>
        <scheme val="minor"/>
      </rPr>
      <t xml:space="preserve"> </t>
    </r>
  </si>
  <si>
    <r>
      <t>Departamento de Elaboración de docum</t>
    </r>
    <r>
      <rPr>
        <sz val="16"/>
        <color rgb="FF002060"/>
        <rFont val="Calibri"/>
        <family val="2"/>
      </rPr>
      <t>e</t>
    </r>
    <r>
      <rPr>
        <sz val="16"/>
        <color rgb="FF002060"/>
        <rFont val="Calibri"/>
        <family val="1"/>
      </rPr>
      <t xml:space="preserve">ntos Legales </t>
    </r>
  </si>
  <si>
    <t>4.2-  Elaborar el oficio de remisión.</t>
  </si>
  <si>
    <t>A) Oficio de remisión de solicitud, remitido.</t>
  </si>
  <si>
    <t>4.3-  Remitir oficio para renovación a la Tesorería Nacional.</t>
  </si>
  <si>
    <t>A) Oficio de remisión solicitud para renovación de fianzas.
B) Resolución, aprobada.</t>
  </si>
  <si>
    <t xml:space="preserve">5- Elaboración de contratos de contratos de bienes, servicios, obras,  expropiación y de personal, y sus respectivas adendas. </t>
  </si>
  <si>
    <t>5.1-  Recibir solicitud de elaboración de Contrato o adenda, con sus documentos soporte.</t>
  </si>
  <si>
    <t xml:space="preserve">5.2-   Analizar y validar la documentación e información remitida, y requerir información o documentos adicionales de ser necesario. </t>
  </si>
  <si>
    <t>5.3-  Elaborar contrato según naturaleza.</t>
  </si>
  <si>
    <t xml:space="preserve">5.4-   Gestionar la aprobación de la Dirección y remitir a la otra parte previo firma para su verificación. </t>
  </si>
  <si>
    <t>5.5- Gestionar las firmas requeridas.</t>
  </si>
  <si>
    <t>A) Contrato, notarizado.</t>
  </si>
  <si>
    <t xml:space="preserve">5.6-  Notarizar, archivar ejemplar y  remitir los orginales a las demás partes. </t>
  </si>
  <si>
    <t xml:space="preserve">6-  Tramitación de solicitudes a la Consultoría Jurídica del Poder Ejecutivo, tales como  Certificación de Firmas, Poder Especial, Opiniones Jurídicas, entre otros. </t>
  </si>
  <si>
    <t xml:space="preserve">6.1-  Recibir las solicitudes. </t>
  </si>
  <si>
    <t>A) Poderes especiales otorgados al Ministro de Hacienda.
B) Certificaciones.</t>
  </si>
  <si>
    <t>6.2-  Estudiar y analizar documentos. (Contratos, convenios, acuerdos, actos, ect.).</t>
  </si>
  <si>
    <t>A) Documentos (contratos, convenios, acuerdos y actos), analizados.</t>
  </si>
  <si>
    <t>6.3-  Elaborar oficio y gestionar firma del Ministro de Hacienda.</t>
  </si>
  <si>
    <t>A) Oficio a la firma del Ministro, aprobado.</t>
  </si>
  <si>
    <r>
      <t xml:space="preserve">6.4-  Remitir solicitudes </t>
    </r>
    <r>
      <rPr>
        <sz val="16"/>
        <color rgb="FF002060"/>
        <rFont val="Calibri"/>
        <family val="2"/>
      </rPr>
      <t>al Poder Ejecutivo</t>
    </r>
    <r>
      <rPr>
        <sz val="16"/>
        <color rgb="FF002060"/>
        <rFont val="Calibri"/>
        <family val="2"/>
        <scheme val="minor"/>
      </rPr>
      <t xml:space="preserve">  vía Consultoría Jurídica del Poder Ejecutivo y dar seguimiento continuo a la respuesta. </t>
    </r>
  </si>
  <si>
    <t>A) Oficio de remisión de solicitudes a la Consultoría Jurídica del Poder Ejecutivo, remitido.</t>
  </si>
  <si>
    <r>
      <t>7- Representación del Ministerio de Hacienda frente a los tribunales</t>
    </r>
    <r>
      <rPr>
        <sz val="16"/>
        <color rgb="FF002060"/>
        <rFont val="Calibri"/>
        <family val="2"/>
      </rPr>
      <t>.</t>
    </r>
  </si>
  <si>
    <t>7.1-  Recepción de Acto de Alguacil contentivo de la demanda y asignación del expediente a un abogado, tomando en cuenta la naturaleza del caso y las aptitudes del equipo.</t>
  </si>
  <si>
    <t>A) Acto de alguacil.</t>
  </si>
  <si>
    <t xml:space="preserve">7.2-  Estudio y análisis del caso y Solicitud de documentación e insumos a los departamentos o instituciones correspondientes. </t>
  </si>
  <si>
    <r>
      <t xml:space="preserve">A) </t>
    </r>
    <r>
      <rPr>
        <sz val="16"/>
        <color rgb="FF002060"/>
        <rFont val="Calibri"/>
        <family val="1"/>
      </rPr>
      <t>Oficio de solicitud de información.</t>
    </r>
  </si>
  <si>
    <t>7.3-  Elaboración del escrito de defensa.</t>
  </si>
  <si>
    <r>
      <t>A)</t>
    </r>
    <r>
      <rPr>
        <sz val="16"/>
        <color rgb="FF002060"/>
        <rFont val="Calibri"/>
        <family val="1"/>
      </rPr>
      <t xml:space="preserve"> Escrito de defensa. </t>
    </r>
  </si>
  <si>
    <t>7.4-  Asistencia a las audiencias y obtención de sentencia</t>
  </si>
  <si>
    <t>A) Sentencia.</t>
  </si>
  <si>
    <t>7.5-  Interposición de recursos de apelación o revisión, o archivo el expediente.</t>
  </si>
  <si>
    <t>A) Recurso de apelación o revisión.</t>
  </si>
  <si>
    <t>8-  Tramitación de expedición, transferencia y cancelación de licencias para operar como agente consignatario de buques y agente de aduanas.</t>
  </si>
  <si>
    <t>8.1-  Recibir solicitud de expedición,  transferencia o cancelación de licencias y documentación requerida.</t>
  </si>
  <si>
    <r>
      <t xml:space="preserve">A) </t>
    </r>
    <r>
      <rPr>
        <sz val="16"/>
        <color rgb="FF002060"/>
        <rFont val="Calibri"/>
        <family val="2"/>
      </rPr>
      <t xml:space="preserve">Documento de </t>
    </r>
    <r>
      <rPr>
        <sz val="16"/>
        <color rgb="FF002060"/>
        <rFont val="Calibri"/>
        <family val="1"/>
      </rPr>
      <t xml:space="preserve">Solicitud remitida por DGA o Autoridad Portuaria. </t>
    </r>
  </si>
  <si>
    <t>Departamento Elaboración de Documentos Legales</t>
  </si>
  <si>
    <r>
      <t xml:space="preserve">8.2-  Revisar y analizar documentación requerida </t>
    </r>
    <r>
      <rPr>
        <sz val="16"/>
        <color rgb="FF002060"/>
        <rFont val="Calibri"/>
        <family val="2"/>
      </rPr>
      <t xml:space="preserve">y solicitar el pago de la tasa administrativa, de ser necesario solicitar documentación o información a subsanar por el usuario. </t>
    </r>
  </si>
  <si>
    <t xml:space="preserve">A) Recibo de pago de tasa administrativa. </t>
  </si>
  <si>
    <t>8.3-  Elaborar resolución de expedición, transferencia o cancelación de licencias.</t>
  </si>
  <si>
    <t>A) Resolución de expedición de transferencia o cancelación de licencias.</t>
  </si>
  <si>
    <r>
      <t xml:space="preserve">8.4-  Remitir resolución </t>
    </r>
    <r>
      <rPr>
        <sz val="16"/>
        <color rgb="FF002060"/>
        <rFont val="Calibri"/>
        <family val="2"/>
      </rPr>
      <t>al solicitante y a las</t>
    </r>
    <r>
      <rPr>
        <sz val="16"/>
        <color rgb="FF002060"/>
        <rFont val="Calibri"/>
        <family val="2"/>
        <scheme val="minor"/>
      </rPr>
      <t xml:space="preserve"> instituciones correspondientes (DGA,TN, Autoridad Portuaria).</t>
    </r>
  </si>
  <si>
    <r>
      <t xml:space="preserve">A) Oficio de remisión </t>
    </r>
    <r>
      <rPr>
        <sz val="16"/>
        <color rgb="FF002060"/>
        <rFont val="Calibri"/>
        <family val="2"/>
      </rPr>
      <t>de la resolución.</t>
    </r>
  </si>
  <si>
    <t>9-  Tramitación de solicitudes de expedición de exequátur.</t>
  </si>
  <si>
    <t>9.1-  Recibir de la unidad de Archivo y Correspondencia los expedientes de solicitud de exequátur.</t>
  </si>
  <si>
    <t>División Exequatur</t>
  </si>
  <si>
    <t>9.2-  Realizar proceso de revisión, análisis, validación y registro en el sistema de las solicitudes de exequátur.</t>
  </si>
  <si>
    <t>9.3-  Elaboración de oficio de tramitación.</t>
  </si>
  <si>
    <t>A) Oficio de tramitación, elaborado.</t>
  </si>
  <si>
    <t>9.4-  Tramitar al Poder Ejecutivo el oficio.</t>
  </si>
  <si>
    <t>9.5-  Registrar el Decreto que aprueba el oficio.</t>
  </si>
  <si>
    <t>9.6-  Elaborar Certificado y Comunicación de constancia de exequátur.</t>
  </si>
  <si>
    <t>9.7-  Elaborar oficio de constancia sobre la concesión de exequátur para la DGII.</t>
  </si>
  <si>
    <t>A) Oficio de constancia sobre la concesión de exequátur para la DGII, elaborado y remitido.
B)  Relación de exequátur, remitidos.</t>
  </si>
  <si>
    <t>10-  Tramitación de solicitudes de expedición, cancelación y transferencia de placas y matrículas oficiales y exoneradas estatales.</t>
  </si>
  <si>
    <t>10.1-  Recibir solicitud y documentación requerida.</t>
  </si>
  <si>
    <r>
      <t xml:space="preserve">A) solicitudes de expedición, cancelación y transferencia de placas y matrículas oficiales y exoneradas estatales, </t>
    </r>
    <r>
      <rPr>
        <sz val="16"/>
        <color rgb="FF002060"/>
        <rFont val="Calibri"/>
        <family val="2"/>
      </rPr>
      <t>recibida.</t>
    </r>
  </si>
  <si>
    <t>10.2-  Revisar y analizar documentación requerida.</t>
  </si>
  <si>
    <r>
      <t>A) solicitudes de expedición, cancelación y transferencia de placas y matrículas oficiales y exoneradas estatales</t>
    </r>
    <r>
      <rPr>
        <strike/>
        <sz val="16"/>
        <color rgb="FF002060"/>
        <rFont val="Calibri"/>
        <family val="2"/>
      </rPr>
      <t>,</t>
    </r>
    <r>
      <rPr>
        <sz val="16"/>
        <color rgb="FF002060"/>
        <rFont val="Calibri"/>
        <family val="2"/>
      </rPr>
      <t xml:space="preserve"> recibida.</t>
    </r>
  </si>
  <si>
    <t xml:space="preserve">10.3-  Elaborar el oficio para tramitar la autorización para la expedición de la placa y matrícula correspondiente.  </t>
  </si>
  <si>
    <t>A) Oficio para tramitar las solicitudes de expedición, cancelación y transferencia de placas,  matriculas oficiales y exoneradas estatales.</t>
  </si>
  <si>
    <t>11-  Actualización del registro y archivo de la Base Legal del MH,  Contratos, Convenios y Acuerdos suscritos por el Ministerio de Hacienda.</t>
  </si>
  <si>
    <r>
      <t xml:space="preserve">11.1-   </t>
    </r>
    <r>
      <rPr>
        <sz val="16"/>
        <color rgb="FF002060"/>
        <rFont val="Calibri"/>
        <family val="2"/>
      </rPr>
      <t>Recepción de documentación física.</t>
    </r>
  </si>
  <si>
    <r>
      <t xml:space="preserve">11.2- </t>
    </r>
    <r>
      <rPr>
        <sz val="16"/>
        <color rgb="FF002060"/>
        <rFont val="Calibri"/>
        <family val="2"/>
      </rPr>
      <t xml:space="preserve">Registrar digitalmente, </t>
    </r>
    <r>
      <rPr>
        <strike/>
        <sz val="16"/>
        <color rgb="FF002060"/>
        <rFont val="Calibri"/>
        <family val="2"/>
      </rPr>
      <t>de</t>
    </r>
    <r>
      <rPr>
        <sz val="16"/>
        <color rgb="FF002060"/>
        <rFont val="Calibri"/>
        <family val="2"/>
      </rPr>
      <t xml:space="preserve"> documentación legal, provisionando  numeración al expediente.  </t>
    </r>
  </si>
  <si>
    <r>
      <t xml:space="preserve">11.3-  </t>
    </r>
    <r>
      <rPr>
        <sz val="16"/>
        <color rgb="FF002060"/>
        <rFont val="Calibri"/>
        <family val="2"/>
      </rPr>
      <t xml:space="preserve"> Archivar físicamente expediente según numeración. </t>
    </r>
  </si>
  <si>
    <t>A) Registro de Base legal del MH, aprobado.</t>
  </si>
  <si>
    <r>
      <t xml:space="preserve">12-  </t>
    </r>
    <r>
      <rPr>
        <sz val="16"/>
        <color rgb="FF002060"/>
        <rFont val="Calibri"/>
        <family val="2"/>
      </rPr>
      <t>Asesoría jurídica, elaboración  solicitados por las distintas áreas del Ministerio de Hacienda.</t>
    </r>
  </si>
  <si>
    <t>12.1-   Recibir y asignar expedientes o documentos para análisis o elaboración.</t>
  </si>
  <si>
    <t xml:space="preserve">A) Solicitud de opinión. </t>
  </si>
  <si>
    <t xml:space="preserve">12.2-  Estudiar y analizar documentos y solicitar otros documentos o informaciones adicionales de ser necesarios.        </t>
  </si>
  <si>
    <t>12.3-  Elaborar la opinión jurídica o documento solicitado.</t>
  </si>
  <si>
    <t xml:space="preserve">A)Opinión o documentos solicitado. </t>
  </si>
  <si>
    <t>12.4-  Revisar y aprobar informe de opinión sobre documentos legales.</t>
  </si>
  <si>
    <t xml:space="preserve">12.5- Remitir la opinión o documento solicitado, y de ser requerido depositarlo en institución u órgano correspondiente. </t>
  </si>
  <si>
    <t>12.6- De ser necesario dar seguimiento continuo al estatus de los expedientes y/o documentos legales remitidos a otras instituciones u órganos.</t>
  </si>
  <si>
    <t xml:space="preserve">12.7- Retirar los documentos que resulten del tramite realizado cuando corresponda.  </t>
  </si>
  <si>
    <r>
      <t xml:space="preserve">13.- Secretaría y Asesoría Legal del Comité de Compras y Contrataciones del Ministerio de Hacienda, en calidad de miembro y asesor legal, conforme la Ley de Compras y Contrataciones. </t>
    </r>
    <r>
      <rPr>
        <sz val="16"/>
        <color rgb="FF002060"/>
        <rFont val="Calibri"/>
        <family val="2"/>
      </rPr>
      <t>Comentario: Estas funciones están establecidas en la Ley 340-06 y su reglamento de aplicación.</t>
    </r>
  </si>
  <si>
    <t xml:space="preserve">13.1- En relación a las licitaciones públicas nacionales, se recibe la solicitud de Dictamen Jurídico del Pliego de Condiciones, y se emite si procede posterior a la revisión del Pliego de Condiciones Específicas correspondiente. </t>
  </si>
  <si>
    <r>
      <t xml:space="preserve"> A)</t>
    </r>
    <r>
      <rPr>
        <sz val="16"/>
        <color rgb="FF002060"/>
        <rFont val="Calibri"/>
        <family val="1"/>
      </rPr>
      <t xml:space="preserve"> Dictamen Jurídico. </t>
    </r>
  </si>
  <si>
    <r>
      <t>13.2- Recib</t>
    </r>
    <r>
      <rPr>
        <sz val="16"/>
        <color rgb="FF002060"/>
        <rFont val="Calibri"/>
        <family val="2"/>
      </rPr>
      <t>ir</t>
    </r>
    <r>
      <rPr>
        <sz val="16"/>
        <color rgb="FF002060"/>
        <rFont val="Calibri"/>
        <family val="1"/>
      </rPr>
      <t xml:space="preserve"> </t>
    </r>
    <r>
      <rPr>
        <strike/>
        <sz val="16"/>
        <color rgb="FF002060"/>
        <rFont val="Calibri"/>
        <family val="2"/>
      </rPr>
      <t>e</t>
    </r>
    <r>
      <rPr>
        <sz val="16"/>
        <color rgb="FF002060"/>
        <rFont val="Calibri"/>
        <family val="1"/>
      </rPr>
      <t xml:space="preserve"> la solicitud de elaboración del Acto de Inicio de Procedimiento, se asigna a un abogado quien elabora el acto administrativo y recoge las firmas de los miembros del Comité para posteriormente numerarlo y remitirlo al Dep</t>
    </r>
    <r>
      <rPr>
        <sz val="16"/>
        <color rgb="FF002060"/>
        <rFont val="Calibri"/>
        <family val="2"/>
      </rPr>
      <t>a</t>
    </r>
    <r>
      <rPr>
        <sz val="16"/>
        <color rgb="FF002060"/>
        <rFont val="Calibri"/>
        <family val="1"/>
      </rPr>
      <t xml:space="preserve">rtamento de Compras. </t>
    </r>
  </si>
  <si>
    <t xml:space="preserve">A) Solicitud de elaboración de acto de inicio de procedimiento. 
B) Acto Administrativo de Inicio de Procedimiento. </t>
  </si>
  <si>
    <r>
      <t xml:space="preserve">13.3- Participación en los actos de recepción, apertura y lectura de las propuestas, ya sea que sea celebrado en única etapa o en dos, actuando en calidad de asesor legal. </t>
    </r>
    <r>
      <rPr>
        <sz val="16"/>
        <color rgb="FF002060"/>
        <rFont val="Calibri"/>
        <family val="2"/>
      </rPr>
      <t>Conforme artículo 36 del Reglamento de la Ley 340-06.</t>
    </r>
  </si>
  <si>
    <r>
      <t>A)</t>
    </r>
    <r>
      <rPr>
        <sz val="16"/>
        <color rgb="FF002060"/>
        <rFont val="Calibri"/>
        <family val="1"/>
      </rPr>
      <t xml:space="preserve"> Acto Auténtico elaborado por el Notario Público Actuante. </t>
    </r>
  </si>
  <si>
    <t xml:space="preserve">13.4- Se reciben las propuestas técnicas “Sobres A” para análisis, solicitud de documentos subsanables y posterior elaboración del Informe de Evaluación Legal.  </t>
  </si>
  <si>
    <r>
      <t>A)</t>
    </r>
    <r>
      <rPr>
        <sz val="16"/>
        <color rgb="FF002060"/>
        <rFont val="Calibri"/>
        <family val="1"/>
      </rPr>
      <t xml:space="preserve"> Evaluación Legal de las Propuestas Técnicas.</t>
    </r>
  </si>
  <si>
    <t xml:space="preserve">13.5- Recibir la solicitud de elaboración del acto de habilitación o adjudicación, conforme las recomendaciones realizadas por los peritos técnicos, para su elaboración, firma y posterior remisión al Departamento de Compras. </t>
  </si>
  <si>
    <r>
      <t xml:space="preserve"> A)</t>
    </r>
    <r>
      <rPr>
        <sz val="16"/>
        <color rgb="FF002060"/>
        <rFont val="Calibri"/>
        <family val="1"/>
      </rPr>
      <t xml:space="preserve"> Acto Administrativo de Habilitación de Oferentes.
 b) Acto Administrativo de Adjudicación.</t>
    </r>
  </si>
  <si>
    <t xml:space="preserve">13.6- Recibir,  elaborar escritos de defensa  y dar seguimiento a las impugnaciones realizadas a los procedimientos de compras y contrataciones. </t>
  </si>
  <si>
    <r>
      <t xml:space="preserve"> </t>
    </r>
    <r>
      <rPr>
        <sz val="16"/>
        <color rgb="FF002060"/>
        <rFont val="Calibri"/>
        <family val="2"/>
      </rPr>
      <t>A)</t>
    </r>
    <r>
      <rPr>
        <sz val="16"/>
        <color rgb="FF002060"/>
        <rFont val="Calibri"/>
        <family val="1"/>
      </rPr>
      <t xml:space="preserve"> Resolución de respuesta y escrito de defensa en caso de impugnaciones. </t>
    </r>
  </si>
  <si>
    <t xml:space="preserve">14.- Recursos Jerárquicos interpuestos ante el Ministerio de Hacienda </t>
  </si>
  <si>
    <t xml:space="preserve">14.1- Recibir el Recurso Jerárquico notificado mediante comunicación o acto de alguacil.  </t>
  </si>
  <si>
    <r>
      <t>A)</t>
    </r>
    <r>
      <rPr>
        <sz val="16"/>
        <color rgb="FF002060"/>
        <rFont val="Calibri"/>
        <family val="1"/>
      </rPr>
      <t xml:space="preserve"> Recurso Jerárquico</t>
    </r>
    <r>
      <rPr>
        <sz val="16"/>
        <color rgb="FF002060"/>
        <rFont val="Calibri"/>
        <family val="2"/>
      </rPr>
      <t>, comunicación o acto de aguacil.</t>
    </r>
  </si>
  <si>
    <r>
      <t>14.2- Solicit</t>
    </r>
    <r>
      <rPr>
        <sz val="16"/>
        <color rgb="FF002060"/>
        <rFont val="Calibri"/>
        <family val="2"/>
      </rPr>
      <t>ar</t>
    </r>
    <r>
      <rPr>
        <sz val="16"/>
        <color rgb="FF002060"/>
        <rFont val="Calibri"/>
        <family val="1"/>
      </rPr>
      <t xml:space="preserve"> </t>
    </r>
    <r>
      <rPr>
        <sz val="16"/>
        <color rgb="FF002060"/>
        <rFont val="Calibri"/>
        <family val="1"/>
      </rPr>
      <t xml:space="preserve">escrito de defensa a la institución afectada. </t>
    </r>
  </si>
  <si>
    <r>
      <t xml:space="preserve"> A</t>
    </r>
    <r>
      <rPr>
        <sz val="16"/>
        <color rgb="FF002060"/>
        <rFont val="Calibri"/>
        <family val="1"/>
      </rPr>
      <t xml:space="preserve">) solicitud de escrito de defensa </t>
    </r>
  </si>
  <si>
    <t xml:space="preserve">14.3- Análisis y discusión del expediente administrativo. </t>
  </si>
  <si>
    <t xml:space="preserve">14.4- Elaboración de la Resolución que conoce y  da respuesta al Recurso Jerárquico. </t>
  </si>
  <si>
    <r>
      <t>A</t>
    </r>
    <r>
      <rPr>
        <sz val="16"/>
        <color rgb="FF002060"/>
        <rFont val="Calibri"/>
        <family val="1"/>
      </rPr>
      <t xml:space="preserve">) Resolución firmada por el Ministro que conoce y decide el Recurso jerárquico. </t>
    </r>
  </si>
  <si>
    <t xml:space="preserve">15.- Tramitar las solicitudes de traducción, notarización de documentos y procesos.  </t>
  </si>
  <si>
    <t xml:space="preserve">15.1- Recibir la solicitud de traducción o notarización. </t>
  </si>
  <si>
    <r>
      <t>A) S</t>
    </r>
    <r>
      <rPr>
        <sz val="16"/>
        <color rgb="FF002060"/>
        <rFont val="Calibri"/>
        <family val="1"/>
      </rPr>
      <t>olicitud de traducción o notarización</t>
    </r>
    <r>
      <rPr>
        <sz val="16"/>
        <color rgb="FF002060"/>
        <rFont val="Calibri"/>
        <family val="2"/>
      </rPr>
      <t xml:space="preserve">. </t>
    </r>
    <r>
      <rPr>
        <sz val="16"/>
        <color rgb="FF002060"/>
        <rFont val="Calibri"/>
        <family val="1"/>
      </rPr>
      <t xml:space="preserve"> </t>
    </r>
  </si>
  <si>
    <t xml:space="preserve">15.2- Remitir el documento a traducir al traductor oficial o llamar al notario para los fines. </t>
  </si>
  <si>
    <r>
      <t>A) D</t>
    </r>
    <r>
      <rPr>
        <sz val="16"/>
        <color rgb="FF002060"/>
        <rFont val="Calibri"/>
        <family val="1"/>
      </rPr>
      <t xml:space="preserve">ocumento debidamente traducido o notarizado. </t>
    </r>
  </si>
  <si>
    <t xml:space="preserve">15.3- Remitir el documento debidamente traducido o notarizado al área solicitante. </t>
  </si>
  <si>
    <r>
      <t>A) O</t>
    </r>
    <r>
      <rPr>
        <sz val="16"/>
        <color rgb="FF002060"/>
        <rFont val="Calibri"/>
        <family val="1"/>
      </rPr>
      <t>ficio de remisión de docum</t>
    </r>
    <r>
      <rPr>
        <sz val="16"/>
        <color rgb="FF002060"/>
        <rFont val="Calibri"/>
        <family val="2"/>
      </rPr>
      <t>e</t>
    </r>
    <r>
      <rPr>
        <sz val="16"/>
        <color rgb="FF002060"/>
        <rFont val="Calibri"/>
        <family val="1"/>
      </rPr>
      <t>ntaci</t>
    </r>
    <r>
      <rPr>
        <sz val="16"/>
        <color rgb="FF002060"/>
        <rFont val="Calibri"/>
        <family val="2"/>
      </rPr>
      <t>ó</t>
    </r>
    <r>
      <rPr>
        <sz val="16"/>
        <color rgb="FF002060"/>
        <rFont val="Calibri"/>
        <family val="1"/>
      </rPr>
      <t xml:space="preserve">n. </t>
    </r>
  </si>
  <si>
    <t xml:space="preserve">15.4- Solicitar el pago del servicio. </t>
  </si>
  <si>
    <r>
      <t>A) S</t>
    </r>
    <r>
      <rPr>
        <sz val="16"/>
        <color rgb="FF002060"/>
        <rFont val="Calibri"/>
        <family val="1"/>
      </rPr>
      <t>olicitud de pago</t>
    </r>
    <r>
      <rPr>
        <sz val="16"/>
        <color rgb="FF002060"/>
        <rFont val="Calibri"/>
        <family val="2"/>
      </rPr>
      <t>.</t>
    </r>
    <r>
      <rPr>
        <sz val="16"/>
        <color rgb="FF002060"/>
        <rFont val="Calibri"/>
        <family val="1"/>
      </rPr>
      <t xml:space="preserve"> 
</t>
    </r>
    <r>
      <rPr>
        <sz val="16"/>
        <color rgb="FF002060"/>
        <rFont val="Calibri"/>
        <family val="2"/>
      </rPr>
      <t>B) Recibos de pagos, realizados.</t>
    </r>
  </si>
  <si>
    <t>16.- Tramitación de corrección decretos de exequátur</t>
  </si>
  <si>
    <t>16.1- Tramitar al Poder Ejecutivo el oficio, para la corrección del error.</t>
  </si>
  <si>
    <t>División Exequátur</t>
  </si>
  <si>
    <t>16.2-  Registrar el nuevo Decreto que aprueba el oficio.</t>
  </si>
  <si>
    <r>
      <t>A) Certificado de exequatur</t>
    </r>
    <r>
      <rPr>
        <sz val="16"/>
        <color rgb="FF002060"/>
        <rFont val="Calibri"/>
        <family val="2"/>
      </rPr>
      <t xml:space="preserve">. </t>
    </r>
  </si>
  <si>
    <t>16.3-  Elaborar Certificado y Comunicación de constancia de exequátur.</t>
  </si>
  <si>
    <r>
      <t>A) Comunicaci</t>
    </r>
    <r>
      <rPr>
        <sz val="16"/>
        <color rgb="FF002060"/>
        <rFont val="Calibri"/>
        <family val="2"/>
      </rPr>
      <t>ó</t>
    </r>
    <r>
      <rPr>
        <sz val="16"/>
        <color rgb="FF002060"/>
        <rFont val="Calibri"/>
        <family val="1"/>
      </rPr>
      <t>n de Constancia de exequátur</t>
    </r>
    <r>
      <rPr>
        <sz val="16"/>
        <color rgb="FF002060"/>
        <rFont val="Calibri"/>
        <family val="2"/>
      </rPr>
      <t>.</t>
    </r>
  </si>
  <si>
    <t xml:space="preserve">17.- Tramitación de duplicados de exequátur </t>
  </si>
  <si>
    <t>17.1-Recibir de la unidad de Archivo y Correspondencia los expedientes de solicitud de exequátur.</t>
  </si>
  <si>
    <t>A) Relación de expedientes de solicitud de exequátur.</t>
  </si>
  <si>
    <r>
      <t>17.2- Revisión del decreto con el expediente del solicitante</t>
    </r>
    <r>
      <rPr>
        <sz val="16"/>
        <color rgb="FF002060"/>
        <rFont val="Calibri"/>
        <family val="2"/>
      </rPr>
      <t>.</t>
    </r>
  </si>
  <si>
    <r>
      <t>A) Certificado de exequátur</t>
    </r>
    <r>
      <rPr>
        <sz val="16"/>
        <color rgb="FF002060"/>
        <rFont val="Calibri"/>
        <family val="2"/>
      </rPr>
      <t xml:space="preserve">, expedido. </t>
    </r>
  </si>
  <si>
    <t>17.3- Elaborar Certificado y Comunicación de constancia de exequátur.</t>
  </si>
  <si>
    <r>
      <t xml:space="preserve">A) Comunicación de Constancia de exequátur.
</t>
    </r>
    <r>
      <rPr>
        <sz val="16"/>
        <color rgb="FF002060"/>
        <rFont val="Calibri"/>
        <family val="2"/>
      </rPr>
      <t>B) Certificado de exequátur.</t>
    </r>
  </si>
  <si>
    <t>Estrategia Derivada (2.5): Diseño de programas de motivación del personal a través de estrategias de integración, innovación, creatividad, sentido de pertenencia y reconocimiento, orientado al logro de los resultados.</t>
  </si>
  <si>
    <t xml:space="preserve">2.5.1 Rediseñar e implementar Programa de Inducción al Retiro para el personal a ser Jubilado y Pensionado del Ministerio, consistente en acompañar al colaborador antes, durante y posterior a su proceso de retiro o pensión. </t>
  </si>
  <si>
    <t>1) Rediseñar y aprobar el documento del programa.</t>
  </si>
  <si>
    <t>Documento y plan de trabajo del programa aprobado.</t>
  </si>
  <si>
    <t xml:space="preserve">2) Realizar acuerdos interinstitucionales y contrataciones de servicios.   </t>
  </si>
  <si>
    <t>a) Acuerdos Interinstitucionales. 
b) Solicitud de adquisición de bienes y contratación de servicios.</t>
  </si>
  <si>
    <t>3) Programar y ejecutar actividades de formación, culturales, de recreación e integración.</t>
  </si>
  <si>
    <t>4) Presentación de informes.</t>
  </si>
  <si>
    <t>1) Diseñar propuesta conceptual y objetivos actividades del programa.</t>
  </si>
  <si>
    <t xml:space="preserve">3) Preparar informes o memoria. </t>
  </si>
  <si>
    <t xml:space="preserve">Informe elaborado.
</t>
  </si>
  <si>
    <t xml:space="preserve">2.5.3 Desarrollar Campaña de Identidad Interna. </t>
  </si>
  <si>
    <t>1) Diseñar propuesta conceptual y objetivos de campaña.</t>
  </si>
  <si>
    <t>2) Identificar Misión y Visión de las unidades.</t>
  </si>
  <si>
    <t xml:space="preserve">2.5.4 Desarrollar sistema de medición e Implementar aplicación encuestas de Clima Organizacional y de Gerencia y Liderazgo. </t>
  </si>
  <si>
    <t>1) Crear políticas de medición y Gestión de Clima Organizacional y de Gerencia y Liderazgo</t>
  </si>
  <si>
    <t>2) Desarrollar el sistema de medición de CO y GL</t>
  </si>
  <si>
    <t xml:space="preserve">Fotografías o Video, Listado de participantes </t>
  </si>
  <si>
    <t>5) Aplicar encuestas a todos los colaboradores a través del cuestionario.</t>
  </si>
  <si>
    <t>Estadísticas.</t>
  </si>
  <si>
    <t>7) Elaborar y presentar informe de resultados y remitir al MAP.</t>
  </si>
  <si>
    <t>2.5.5 Consolidar el programa anual de integración del personal, beneficios y festividades.</t>
  </si>
  <si>
    <t>1) Programar actividades festivas y de Recreación e Integración.</t>
  </si>
  <si>
    <t>Programa de actividades aprobado.</t>
  </si>
  <si>
    <t>BRL (R) 
VTA (P)
DC (P)  
PE (P) 
Unidades Organizativas e Instituciones del MH (P).</t>
  </si>
  <si>
    <t xml:space="preserve">1. Adquisición de bienes y/o servicios: Lugar, animación, montaje, materiales, instructores, decoración, premios.
2. Camarógrafo de la Institución. 
3. Material gastable y artículos decorativos.
</t>
  </si>
  <si>
    <t>2) Planificar requerimientos de la actividad.</t>
  </si>
  <si>
    <t xml:space="preserve">Listado de requerimientos para las actividades.
</t>
  </si>
  <si>
    <t>3) Gestionar adquisición de bienes y/o servicios.</t>
  </si>
  <si>
    <t xml:space="preserve">Solicitud de adquisición de bienes y contratación de servicios. </t>
  </si>
  <si>
    <t xml:space="preserve">4) Presentación de informes </t>
  </si>
  <si>
    <t>1) Elaboración / actualización del documento del Plan de FyBC.</t>
  </si>
  <si>
    <t>Documento del plan aprobado.</t>
  </si>
  <si>
    <t>BRL (R) 
DC (P)  
PE (P) 
Unidades Organizativas e Instituciones del MH (P).</t>
  </si>
  <si>
    <t xml:space="preserve">1. Adquisición de bienes y/o servicios: Lugar, animación, montaje, materiales, instructores, decoración.
2. Camarógrafo de la Institución. 
3. Material gastable y artículos decorativos.
</t>
  </si>
  <si>
    <t xml:space="preserve">2) Elaborar el listado de las acciones desarrollar dentro del Plan. </t>
  </si>
  <si>
    <t>Fotografias actividades ejecutadas.</t>
  </si>
  <si>
    <t xml:space="preserve">4) Elaborar informe de resultados. </t>
  </si>
  <si>
    <t>2.5.7 Diseñar plan de inserción laboral para personas con discapacidad (ampliarlo).</t>
  </si>
  <si>
    <t xml:space="preserve">1) Aprobar el documento del Plan. </t>
  </si>
  <si>
    <t xml:space="preserve">Documento aprobado. </t>
  </si>
  <si>
    <t>BRL (R)           
VTA (P)
RyS (P)                          Unidades Organizativas e Instituciones del MH (P).</t>
  </si>
  <si>
    <t xml:space="preserve">2) Crear alianzas estratégicas para desarrollo y bienestar del personal con discapacidad. </t>
  </si>
  <si>
    <t xml:space="preserve">Alianzas establecidas y documentadas. </t>
  </si>
  <si>
    <t xml:space="preserve">3) Desarrollar las actividades e implementarlas. </t>
  </si>
  <si>
    <t>2.5.8 Crear un programa anual de inclusión de hijos al entorno laboral de los padres y formación de temas de interés (programa de verano y campamento de verano).</t>
  </si>
  <si>
    <t>1) Diseñar y aprobar las políticas y procedimientos.</t>
  </si>
  <si>
    <t>Políticas aprobadas.</t>
  </si>
  <si>
    <t>BRL (R)           
VTA (P)
DPD (P)
RyS (P)</t>
  </si>
  <si>
    <t>2) Implementar el programa.</t>
  </si>
  <si>
    <t>Plan del programa.</t>
  </si>
  <si>
    <t xml:space="preserve">3) Realizar el Campamento de Verano para hijos de empleados. </t>
  </si>
  <si>
    <t xml:space="preserve">a) Informe. 
b) Fotografías.    </t>
  </si>
  <si>
    <t>Estrategia Derivada (2.6): Desarrollar la Carrera Administrativa Especial de Finanzas Públicas del Ministerio de Hacienda y sus dependencias, como garantía de la profesionalización del personal, conservación del conocimiento y continuidad de la gestión.</t>
  </si>
  <si>
    <t>2.6.1 Identificar los cargos que pertenecen a la Carrera Especial de Hacienda</t>
  </si>
  <si>
    <t>1) Realizar levantamientos de información por Dirección General.</t>
  </si>
  <si>
    <t>A) Anteproyecto del Decreto.
B) Comunicación de remisión a la Presidencia.
C) Decreto de aprobación del Reglamento.</t>
  </si>
  <si>
    <t>1.Material Gastable               2.Sesiones de trabajo con los Directivos de Areas</t>
  </si>
  <si>
    <t xml:space="preserve">2) Elaborar Informe de Resultados.  </t>
  </si>
  <si>
    <t xml:space="preserve">3) Gestionar aprobación Ministro de Hacienda y del Ministerio de Administración Pública. </t>
  </si>
  <si>
    <t>1) Solicitud suministro DABS.</t>
  </si>
  <si>
    <t>2) Actualización diseño de carnet.</t>
  </si>
  <si>
    <t>2. Elaborar un programa de capacitación de mejoras del servicio al cliente dirigido a los grupos ocupacionales I, II y III.</t>
  </si>
  <si>
    <t>EC (R)  
DARH (P)
Unidades Organizativas e Instituciones de la Actividad Central del MH (P)</t>
  </si>
  <si>
    <t xml:space="preserve">1.Material Gastable de oficina                                        </t>
  </si>
  <si>
    <t>2) Diseñar un programa de Capacitación de servicio al cliente para el personal de los grupos ocupacionales I, II y III.</t>
  </si>
  <si>
    <t>Plan de capacitación aprobado.</t>
  </si>
  <si>
    <t>3 Ejecutar el programa de Capacitación de servicio al cliente para el personal de los grupos ocupacionales I, II y III.</t>
  </si>
  <si>
    <t>4) Realizar informe de resultados.</t>
  </si>
  <si>
    <t>3. Desarrollar un Programa de Capacitación Gerencial.</t>
  </si>
  <si>
    <t>1) Elaborar el Programa de Capacitación Gerencial (Grupos IV y V)</t>
  </si>
  <si>
    <t>2) Ejecutar el programa de Capacitación Gerencial (Grupos IV y V)</t>
  </si>
  <si>
    <t>4. Desarrollar un Programa de Promoción de Oportunidades de Capacitación.</t>
  </si>
  <si>
    <t>1) Elaborar el programa de Promoción de Oportunidades de Capacitación.</t>
  </si>
  <si>
    <t>EC (R)  
Instituciones y Centros de Estudio (P)</t>
  </si>
  <si>
    <t>3) Ejecutar el programa Promoción de Oportunidades de Capacitación.</t>
  </si>
  <si>
    <t>Información recolectado, correos informativos</t>
  </si>
  <si>
    <t>1) Realizar convocatorias a las universidades.</t>
  </si>
  <si>
    <t>Convocatorias remitidas a las universidades.</t>
  </si>
  <si>
    <t>EC (R)  
DARH (P)
DGCP (P)
DGPLT (P)
DGAPF (P)
Instituciones Universitarias (P)</t>
  </si>
  <si>
    <t xml:space="preserve">1.Material Gastable de oficina 
2. Impresión de Banners promocionales </t>
  </si>
  <si>
    <t>2) Recibir Solicitudes.</t>
  </si>
  <si>
    <t>Solicitudes recibidas.</t>
  </si>
  <si>
    <t>3) Seleccionar a los participantes por áreas sustantivas.</t>
  </si>
  <si>
    <t>Relación de la selección de participantes.</t>
  </si>
  <si>
    <t>4)Coordinar la inducción del pasante a la Institución.</t>
  </si>
  <si>
    <t xml:space="preserve">Registro de participación en la inducción. </t>
  </si>
  <si>
    <t>6. Desarrollar de Mentoring Financiero para los empleados del MH.</t>
  </si>
  <si>
    <t>1) Crear programa de Mentoría Financiera.</t>
  </si>
  <si>
    <t>EC (R)  
BRL (P)</t>
  </si>
  <si>
    <t>2) Idenficar a los Mentores a lo interno de la Institución.</t>
  </si>
  <si>
    <t>3) Identificar el personal a capacitarse mendiante Mentoring.</t>
  </si>
  <si>
    <t>3) Coordinar las Sesiones de Mentoría</t>
  </si>
  <si>
    <t>1) Recibir, validar y digitar las programaciones de vacaciones por Área.</t>
  </si>
  <si>
    <t>RC (R)  
MAP (P)
DARF (P)
Unidades Organizativas e Instituciones de la Actividad Central del MH (P)</t>
  </si>
  <si>
    <t>2) Elaborar documento consolidado de vacaciones.</t>
  </si>
  <si>
    <t>A) Documento con Programación de Vacaciones consolidado por Áreas.</t>
  </si>
  <si>
    <t>1) Realizar cuadro con las proyecciones.</t>
  </si>
  <si>
    <t>2) Remitir a DARF  cuadro con las proyecciones.</t>
  </si>
  <si>
    <t xml:space="preserve">3) Elaborar la nómina correspondiente. </t>
  </si>
  <si>
    <t>RC (R)  
DARF (P)
Unidades Organizativas e Instituciones de la Actividad Central del MH (P)</t>
  </si>
  <si>
    <t>1) Verificar y seleccionar el personal pendiente de nombramiento.</t>
  </si>
  <si>
    <t>RC (R) 
VTA (P)
DARF (P)
MAP (P)
CVRC (P)
PRESIDENCIA (P)</t>
  </si>
  <si>
    <t>1. Papel
2. Tóner de impresión</t>
  </si>
  <si>
    <t xml:space="preserve">2) Clasificar los empleados de acuerdo al tipo de acción. </t>
  </si>
  <si>
    <t>3) Solicitar certificación de asignación presupuestaria.</t>
  </si>
  <si>
    <t>4) Remitir solicitud a la Presidencia de la República / MAP.</t>
  </si>
  <si>
    <t>5) Recibir los  Nombramientos y entregar a los empleados.</t>
  </si>
  <si>
    <t>1) Verificar y clasificar los expedientes del archivo inactivo a ser descargados.</t>
  </si>
  <si>
    <t>Relación de expedientes a ser descargados.</t>
  </si>
  <si>
    <t>RC (R)      
AC (P)</t>
  </si>
  <si>
    <t>1. Papel
2. Cartón</t>
  </si>
  <si>
    <t>2) Completar Fichas y legajos para descarga.</t>
  </si>
  <si>
    <t>Fichas y legajos descargados.</t>
  </si>
  <si>
    <t>3) Remitir  expedientes a la División de Archivo y Correspondencia.</t>
  </si>
  <si>
    <t xml:space="preserve">13) Elaborar la planificación y presupuestación de los Recursos Humanos. </t>
  </si>
  <si>
    <t>1) Verificar los requerimientos de personal de las diferentes unidades organizativas.</t>
  </si>
  <si>
    <t>Matrices de plazas vacantes y ocupadas.</t>
  </si>
  <si>
    <t xml:space="preserve">CVRC (R)
MAP (P)
DARF (P) 
Unidades Organizativas e Insituciones de AC-MH (P) </t>
  </si>
  <si>
    <t>2) Identificar necesidades cuantitativas y cualitativas de los recursos humanos.</t>
  </si>
  <si>
    <t>3) Realizar proyecciones de requerimientos de ascensos y promoción de los recursos humanos.</t>
  </si>
  <si>
    <t>Matriz proyecciones.</t>
  </si>
  <si>
    <t>4) Realizar proyecciones requerimientos de reajustes salarial de acuerdo a las escala salarial vigente.</t>
  </si>
  <si>
    <t>5) Elaborar  el documento del plan y presupuesto de recursos humanos.</t>
  </si>
  <si>
    <t>Plan presupuestario de Recursos Humanos.</t>
  </si>
  <si>
    <t>6) Remitir Planeación y presupuesto a la DARF.</t>
  </si>
  <si>
    <t>Remisión de Plan presupuestario de Recursos Humanos y Matrices de plazas vacantes y ocupadas.</t>
  </si>
  <si>
    <t>14) Revisar Escala Salarial del MH y las Direcciones Generales.</t>
  </si>
  <si>
    <t>1) Identificar los cargos creados.</t>
  </si>
  <si>
    <t>Listado de cargos creados.</t>
  </si>
  <si>
    <t xml:space="preserve">CVRC (R)                    
MAP (P)
</t>
  </si>
  <si>
    <t>2) Integrar los cargos creados al Manual de Cargos correspondiente.</t>
  </si>
  <si>
    <t>Consolidado de cargos creados.</t>
  </si>
  <si>
    <t>3) Integrar los cargos en el nivel correspondiente de la Escala Salarial.</t>
  </si>
  <si>
    <t>4) Someter la Escala Salarial a la aprobación de las autoridades competentes.</t>
  </si>
  <si>
    <t>Comunicación de remisión Escala Salarial para aprobación.</t>
  </si>
  <si>
    <t>15) Actualizar los Manuales de Cargos por Competencia del MH y las Direcciones Generales</t>
  </si>
  <si>
    <t>1) Revisión Manual de Cargos MH y Direcciones, en función de los cambios del MAP aplicados a los Diccionarios de Competencias.</t>
  </si>
  <si>
    <t xml:space="preserve">Comunicación de Remisión del Manual de Cargos para revisión.  </t>
  </si>
  <si>
    <t>1. Papel
2.Carpetas                                        3. Tinta de impresora</t>
  </si>
  <si>
    <t>2) Actualizar fichas de competencias en los descriptivos de cargos.</t>
  </si>
  <si>
    <t>Fichas de competencias en los descriptivos de cargos, actualizadas.</t>
  </si>
  <si>
    <t>3) Someter la aprobación del Manual de Cargos del MH y las Direcciones Generales a la aprobación de las autoridades competentes.</t>
  </si>
  <si>
    <t xml:space="preserve">Manual de Cargos aprobado. </t>
  </si>
  <si>
    <t>4) Entrega Manual de Cargos al Area correspondiente</t>
  </si>
  <si>
    <t xml:space="preserve">Comunicación entrega del Manual de Cargos. </t>
  </si>
  <si>
    <t>16) Ejecutar las Actividades de Prevención y Promoción, incluidas en el Programa de Salud y Seguridad Ocupacional y de Prevención de Riesgos Laborales en el MH.</t>
  </si>
  <si>
    <t>1) Coordinar logística de actividades contempladas en el Programa.</t>
  </si>
  <si>
    <t>Comunicaciones de solicitud de requerimientos para la ejecución de las actividades.</t>
  </si>
  <si>
    <t xml:space="preserve">1. Material informativo y/o de Controles de la Salud para asistentes a charlas. 
2. Material gastable de oficina, material informativo de los operativos. 
3. Almuerzos para el equipo médico de visita.
4. Disponibilidad de Vehículos para las visitas.                               5. Gastos de Campamentos brigadistas.                   
6. Gastos Simulacros
</t>
  </si>
  <si>
    <t>2) Realizar actividad de Prevención y promoción de salud y seguridad ocupacional y de Riesgos laborales.</t>
  </si>
  <si>
    <t xml:space="preserve">
Informes de las actividades realizadas y sus anexos (registro de participantes y fotografías).
</t>
  </si>
  <si>
    <t>17) Ejecutar el Programa de reconocimiento institucional "Servidor por Excelencia".</t>
  </si>
  <si>
    <t>1) Revisar Políticas del Programa de Premiación y Reconocimiento por parte de las autoridades.</t>
  </si>
  <si>
    <t>Políticas del Programa de Premiación y Reconocimiento revisada y aprobada.</t>
  </si>
  <si>
    <t xml:space="preserve">BRL (R) 
Directivos (P)                   
DARF (P)
DPD (P)
PE (P)
DC (P)
DJ (P)                                           </t>
  </si>
  <si>
    <t>2)  Realizar convocatoria al personal para optar por las postulaciones del premio.</t>
  </si>
  <si>
    <t xml:space="preserve">Espacios publicitarios (Intranet, correos electrónicos, pantallas,volantes, banners) </t>
  </si>
  <si>
    <t>4) Depurar candidatos.</t>
  </si>
  <si>
    <t>Informes de candidatos postulados.</t>
  </si>
  <si>
    <t xml:space="preserve">5) Realizar elección de ganadores. </t>
  </si>
  <si>
    <t>Acta de elección de candidatos ganadores.</t>
  </si>
  <si>
    <t>6) Coordinar y realizar actividad de entrega de premios.</t>
  </si>
  <si>
    <t>Invitaciones, Circulares de convocatoria y Fotografías.</t>
  </si>
  <si>
    <t>18)  Gestionar el pago Subsidio Educativo para hijos de empleados del MH.</t>
  </si>
  <si>
    <t>1) Convocar al personal a través de Circular.</t>
  </si>
  <si>
    <t>Circulares de informe del inicio del proceso.</t>
  </si>
  <si>
    <t>1. Material gastable de oficina.
2. Asignación de fondos correspondientes.</t>
  </si>
  <si>
    <t>2) Recibir y validar los documentos.</t>
  </si>
  <si>
    <t xml:space="preserve">Relación Expedientes de Subsidio Educativo. </t>
  </si>
  <si>
    <t>3) Registrar datos en el sistema y validar para tramitar expediente a nómina.</t>
  </si>
  <si>
    <t>Matriz de pago de subsidio educativo.</t>
  </si>
  <si>
    <t>4) Elaborar informe final y archivar expedientes.</t>
  </si>
  <si>
    <t>Informe final sobre proceso Subsidio Educativo.</t>
  </si>
  <si>
    <t>19) Coordinar y ejecutar de actividades de responsabilidad social.</t>
  </si>
  <si>
    <t>1) Programar actividades de responsabilidad en coordinación con las instituciones responsables.</t>
  </si>
  <si>
    <r>
      <t>Programa de actividades aprobado.</t>
    </r>
    <r>
      <rPr>
        <sz val="14"/>
        <color indexed="17"/>
        <rFont val="Arial"/>
        <family val="2"/>
      </rPr>
      <t/>
    </r>
  </si>
  <si>
    <t>BRL (R)  
DC (P)                      
Unidades Organizativas e Instituciones del MH (P)</t>
  </si>
  <si>
    <t>2) Identificar requerimientos de la actividad.</t>
  </si>
  <si>
    <t>Listado de requerimientos para las actividades.</t>
  </si>
  <si>
    <t>3) Coordinar logística de la actividad.</t>
  </si>
  <si>
    <t xml:space="preserve">Convocatoria a actividades. </t>
  </si>
  <si>
    <t>4) Ejecutar la actividad.</t>
  </si>
  <si>
    <t>Informe de resultados de la actividad y anexos ( fotografías).</t>
  </si>
  <si>
    <t>20) Coordinar la elaboración e implementación de los Planes de Acción Clima Organizacional y de Gerencia y Liderazgo de las Direcciones.</t>
  </si>
  <si>
    <t>1) Programar agenda de encuentros con las Áreas</t>
  </si>
  <si>
    <t xml:space="preserve">2) Realizar dinámica de elaboración de Planes de Acción. </t>
  </si>
  <si>
    <t>3) Compilar los Planes de Acción.</t>
  </si>
  <si>
    <t>5) Dar seguimiento y acompañamiento a la implementación de las iniciativas.</t>
  </si>
  <si>
    <t>Correos y/o minutas</t>
  </si>
  <si>
    <t xml:space="preserve">21) Ejecutar iniciativas del Programa de Bienestar Emocional y Familiar. </t>
  </si>
  <si>
    <t>22) Gestionar la Pensión y Jubilación del Personal.</t>
  </si>
  <si>
    <t>1) Identificar el personal que cumple con los requisitos establecidos para pensión y jubilación.</t>
  </si>
  <si>
    <t xml:space="preserve">2) Presentar casos a directivos para fines de Planeación de Recursos Humanos. </t>
  </si>
  <si>
    <t>Correos de convocatoria y minutas.</t>
  </si>
  <si>
    <t>3) Notificar a los colaboradores sobre su derecho adquirido acorde a la legislación vigente.</t>
  </si>
  <si>
    <t>Cartas de notificación entregadas.</t>
  </si>
  <si>
    <t>4) Integrar colaboradores al Programa de Inducción al retiro (si aplica)</t>
  </si>
  <si>
    <t>1) Recibir requisición  y verificar disponibilidad de plazas vacantes en la planificación anual de Recursos Humanos.</t>
  </si>
  <si>
    <t>RS (R)   
CVRC 
DAF (P) 
MAP (P)
Áreas Sustantivas y Unidades Organizativas e Instituciones de la Actividad Central del MH</t>
  </si>
  <si>
    <t>1. Material gastable de oficina. Seis (6) cajas de lápices de carbón, seis (6) cajas de bolígrafos azules, quince (15) gomas de leche, Pruebas Psicométricas</t>
  </si>
  <si>
    <t>2) Gestionar aprobación del MAP en caso de Concurso.</t>
  </si>
  <si>
    <t>a) Comunicación dirigida al MAP para aprobación.                                       b) Publicación del anuncio de concurso en periódico de Circulación Nacional.                                 C) Control Recepción de documentos, aspirantes a Concursos Públicos.                            d) Guía para Jurado.                                 e) Cuadro Global para Calificaciones                                 f) Registro Elegibles                                g) Nombramiento Provisional Aprobado por el MAP.</t>
  </si>
  <si>
    <t>3) Preparar  logística y  documentación requerida para la evaluación del candidato propuesto por las áreas.</t>
  </si>
  <si>
    <t xml:space="preserve">Publicaciones diversas de Concurso, Interno y Externo, Periódico o mural institucional </t>
  </si>
  <si>
    <t>4) Aplicar prueba y entrevista a candidatos para la elaboración del Informe de resultados.</t>
  </si>
  <si>
    <t xml:space="preserve">Relación de calificaciónes y actas de cada fase.
</t>
  </si>
  <si>
    <t>5) Remitir expedientes de candidatos evaluados y solicitados para aprobación.</t>
  </si>
  <si>
    <t>Comunicación solicitud de aprobación de contratación.</t>
  </si>
  <si>
    <t>7) Contratar candidatos elegidos y realizar inducción.</t>
  </si>
  <si>
    <t>1) Coordinar logística (salón, proyector, equipos, etc.)</t>
  </si>
  <si>
    <t xml:space="preserve">Correos reservación del salón, Matías Ramón Mella.  </t>
  </si>
  <si>
    <t xml:space="preserve">  RS (R)
DARH (P)                        
Unidades Organizativas e Instituciones Actividad Central del MH (P).                        </t>
  </si>
  <si>
    <t xml:space="preserve">1.  Material gastable
2. Salones y Equipos (Pc, USB, mobiliario, café y agua) </t>
  </si>
  <si>
    <t xml:space="preserve">3) Realizar inducción a colaboradores de nuevo ingreso. </t>
  </si>
  <si>
    <t>4) Integrar en el área asignada a los colaboradores de nuevo ingreso.</t>
  </si>
  <si>
    <t>Correo electrónico, informando a los directores de área del ingreso de nuevo colaboradores.</t>
  </si>
  <si>
    <t>26) Realizar la carnetización de empleados de nuevo ingreso al MH, Militares, Consultores y Pasantes.
Solicitud reposición de carnet por pérdida, deterioro o robo.</t>
  </si>
  <si>
    <t>Correo solicitud del servicio.</t>
  </si>
  <si>
    <t xml:space="preserve">RS (R)      
DAFI (P)     </t>
  </si>
  <si>
    <t xml:space="preserve">1. Material de emisión de carnet:  Tarjetas PVC, Yo-yos, Toner para máquina impresora, Cinta plastificadora, cordones institucionales, porta carnet </t>
  </si>
  <si>
    <t>2) Captura de fotos e impresión de carnet.</t>
  </si>
  <si>
    <t>Solicitud reposición de carnet, vía correo electrónico</t>
  </si>
  <si>
    <t>3) Entregar carnet a empleado, consultor o pasante.</t>
  </si>
  <si>
    <t>Acuse de recibido de entrega de carnet y tarjeta de acceso.</t>
  </si>
  <si>
    <t>27) Actualizar los archivos digitales y físicos de candidatos elegibles y evaluados del MH.</t>
  </si>
  <si>
    <t>1) Recibir y clasificar los expedientes recibidos, de acuerdo al perfil del depositante.</t>
  </si>
  <si>
    <t>Matriz digital de los expedientes actualizada.</t>
  </si>
  <si>
    <t xml:space="preserve">  RS (R) 
                        </t>
  </si>
  <si>
    <t>1. Material gastable de oficina cinco cajas de folders 8 1/2 X 11, tres cajas de etiquetas para carpetas de archivo color azul.</t>
  </si>
  <si>
    <t>2) Digitar los datos correspondiente a cada expediente en la base de datos.</t>
  </si>
  <si>
    <t>Reporte de expedientes cargados en la base de datos.</t>
  </si>
  <si>
    <t>3) Colocar los expedientes clasificados en el archivo físico de la DARH.</t>
  </si>
  <si>
    <t>Relación de expedientes archivados.</t>
  </si>
  <si>
    <t>28) Administrar el proceso de Pasantía para estudiantes universitarios y bachilleres de diversos de centros de estudios.</t>
  </si>
  <si>
    <t>1) Coordinar el  ingreso de pasantes con los Centros de Estudios, Directivos y Encargados de las áreas.</t>
  </si>
  <si>
    <t>Comunicación solicitud de la pasantía y sus respectivos formularios.</t>
  </si>
  <si>
    <t>EC (R)  
Unidades Organizativas e Instituciones de la Actividad Central del MH (P)</t>
  </si>
  <si>
    <t xml:space="preserve">1. Material gastable de oficina.                                                 2-Disponibilidad de espacio físico para el pasante.
              </t>
  </si>
  <si>
    <t>2) Coordinar la inducción del pasante a la Institución.</t>
  </si>
  <si>
    <t>Registro de participación en la inducción.</t>
  </si>
  <si>
    <t>a) Informe general de pasantes admitidos. 
b) Certificación del pasante.</t>
  </si>
  <si>
    <t>29) Gestionar  y dar seguimiento a la ejecución de la Evaluación del Desempeño y el Modelo de Gestión por Competencias del MH.</t>
  </si>
  <si>
    <t>1) Actualizar la base de datos de la estructura organizativa de las áreas.</t>
  </si>
  <si>
    <t>Base de datos actualizada.</t>
  </si>
  <si>
    <t>EC (R)  
MAP (P)
DARH (P)
Unidades Organizativas (P)</t>
  </si>
  <si>
    <t xml:space="preserve">1.Material gastable de Oficina   </t>
  </si>
  <si>
    <t>2) Remisión de Circular al personal de nivel de Dirección para el inicio del proceso de evaluación.</t>
  </si>
  <si>
    <t>Comunicación del inicio del proceso.</t>
  </si>
  <si>
    <t>3) Coordinar y dar seguimiento a la ejecución de la Evaluación del Desempeño.</t>
  </si>
  <si>
    <t>4) Entrenar a los nuevos supervisores sobre el modelo de Evaluación del Desempeño y uso de la plataforma.</t>
  </si>
  <si>
    <t>5) Entregar a Capacitación reporte general de la Evaluación del Desempeño a los fines de generar el plan anual de capacitación.</t>
  </si>
  <si>
    <t>Reporte de resultados remitido al MAP.</t>
  </si>
  <si>
    <t>7) Elaborar Plan de Desarrollo por Competencias.</t>
  </si>
  <si>
    <t>Plan de Desarrollo por Competencias, elaborado y aprobado.</t>
  </si>
  <si>
    <t>30) Coordinar y ejecutar el Programa de Inducción a la Administración Pública para empleados de nuevo  Ingreso.</t>
  </si>
  <si>
    <t>1) Solicitar relación de empleados de nuevo ingreso en la institución.</t>
  </si>
  <si>
    <t>ECAP (R) 
RyS (P) 
Unidades Organizativas e instituciones de la actividad Central del MH</t>
  </si>
  <si>
    <t xml:space="preserve">1. Material gastable de oficina. </t>
  </si>
  <si>
    <t>2) Coordinar el programa de Inducción con el INAP.</t>
  </si>
  <si>
    <t>Solicitud de inducción al INAP.</t>
  </si>
  <si>
    <t>Informe de resultados del evento y anexos (registro de asistencia, fotos, etc).</t>
  </si>
  <si>
    <t>31) Ejecutar el Programa de Capacitación a empleados del MH. (Alcance: Unidades Organizativas e Instituciones Actividad Central del MH).</t>
  </si>
  <si>
    <t xml:space="preserve">ECAP (R)  
DABS (P)
MAP (P) 
CAPGEFI (P)   
INAP (P)  
Instituciones de Capacitación Externas (P)
</t>
  </si>
  <si>
    <t xml:space="preserve">1. Material gastable de oficina. 
</t>
  </si>
  <si>
    <t>32) Gestionar las Capacitaciones No Programadas en el Plan Anual de Capacitación (Alcance: Unidades Organizativas e Instituciones Actividad Central del MH).</t>
  </si>
  <si>
    <t>1) Gestionar la ejecución de cursos No programados en el Plan Anual de Capacitación (sin costo)</t>
  </si>
  <si>
    <t>Listados de asistencia/ Solicitud de cursos de parte de las áreas.</t>
  </si>
  <si>
    <t>2) Gestionar la ejecución de cursos No programados en el Plan Anual de Capacitación (con costo)</t>
  </si>
  <si>
    <t>DIRECCIÓN DE COMUNICACIONES</t>
  </si>
  <si>
    <t xml:space="preserve">Foco Estratégico 1: Fortalecimiento Institucional </t>
  </si>
  <si>
    <t>Iniciativa  Estratégica (1.1):  Implementación del Gabinete Ministerial (GM).</t>
  </si>
  <si>
    <t>1.1.5- Establecer alianzas estratégicas con los sectores de la sociedad para la divulgación de información relativa a funciones y roles del MH.</t>
  </si>
  <si>
    <t xml:space="preserve">A) Informe sobre actividades
</t>
  </si>
  <si>
    <t>Iniciativa  Estratégica (1.5): Fortalecer el posicionamiento del Ministerio de Hacienda entre los grupos de interés.</t>
  </si>
  <si>
    <t>1.5.3-  Fortalecer los vínculos con los diferentes sectores de la ciudadanía.
Sobre las dos opciones planteadas en el comentario.</t>
  </si>
  <si>
    <t>DC (R )</t>
  </si>
  <si>
    <t>1.5.6- Fortalecer los vínculos con los diferentes sectores de la sociedad.
Confirmamos el cambio de fecha final, hasta diciembre 2021.</t>
  </si>
  <si>
    <t>1.5.6.1- Realizar diferentes actividades que contribuyan al acercamiento del MH con la academia: Universidades, Centro de Educación Básica y Secundaria.</t>
  </si>
  <si>
    <t xml:space="preserve">A) Informe ejecutivo de realización del evento.
</t>
  </si>
  <si>
    <t>DC (R )
RRPP</t>
  </si>
  <si>
    <t>1.5.6.2- Realizar diferentes actividades que contribuyan al acercamiento del MH con las entidades que conforman la Sociedad Civil.</t>
  </si>
  <si>
    <t>A) Informe ejecutivo</t>
  </si>
  <si>
    <t>1.5.6.3- Realizar diferentes actividades que contribuyan al acercamiento del MH con los periodistas del ámbito de las finanzas</t>
  </si>
  <si>
    <t xml:space="preserve">1.5.6.4- Realizar diferentes actividades que contribuyan al acercamiento del MH con la ciudadanía en general.
</t>
  </si>
  <si>
    <t>Foco Estratégico 5: Evasión, Elusión Fiscal y Racionalización del Gasto Tributario</t>
  </si>
  <si>
    <t>Iniciativa  Estratégica  (5.3.): Concientización sobre la Necesidad de Reducir la Exposición al Riesgo de Disminuir la Base Tributaria.</t>
  </si>
  <si>
    <t xml:space="preserve">5.3.3- Elaborar una campaña para concientizar a la población sobre el impacto en las finanzas públicas del abuso de los regímenes de incentivos y del incumplimiento tributario
Ya que se completó al 100%, se realizarán campañas con otros temas de interés.
</t>
  </si>
  <si>
    <t>5.3.3.1- Realizar una encuesta de percepción para determinar si la población reconoce la importancia del cumplimiento tributario.</t>
  </si>
  <si>
    <t>A) Resultados de la encuesta.</t>
  </si>
  <si>
    <t xml:space="preserve">DC (R)
DGPLT (P)
DARF (P)
DCD </t>
  </si>
  <si>
    <t>1) Contratación empresa encuestadora.</t>
  </si>
  <si>
    <t>5.3.3.2- Gestionar contratación outsourcing.</t>
  </si>
  <si>
    <t>A) Evidencia aprobación propuesta.</t>
  </si>
  <si>
    <t>DC (R)
DGPLT (P)
DARF (P)
DCD (P)</t>
  </si>
  <si>
    <t>1) Contratación empresa publicitaria.</t>
  </si>
  <si>
    <t>5.3.3.3- Producción campaña.</t>
  </si>
  <si>
    <t>A) Propuesta aprobada.</t>
  </si>
  <si>
    <t>A) Informe resultados.</t>
  </si>
  <si>
    <t>DCD</t>
  </si>
  <si>
    <t>Iniciativa  Estratégica  (7.1.): Lograr que el sistema de gestión de comunicación interna y externa del Ministerio de Hacienda opere mediante estructuras organizativas, normas y procedimientos que garanticen su eficacia y eficiencia.</t>
  </si>
  <si>
    <t>Definir el modelo conceptual de Sistema de Gestión de Comunicación interna y externa del Ministerio de Hacienda.</t>
  </si>
  <si>
    <t xml:space="preserve">7.1.1.2- Diseñar un sistema de comunicación interna y externa que establezca responsabilidades claras y estrategias medibles para la correcta gestión comunicacional.
</t>
  </si>
  <si>
    <t>A) Documento contentivo del diseño elaborado.</t>
  </si>
  <si>
    <t>Contratación empresa externa</t>
  </si>
  <si>
    <t>7.1.1.4- Socializar el modelo conceptual del sistema de gestión de comunicación interna y externa con los involucrados.</t>
  </si>
  <si>
    <t xml:space="preserve">A) Informe actividades de socialización.
B) Relación de participantes.       </t>
  </si>
  <si>
    <t>Iniciativa  Estratégica (7.2): Garantizar que la información interna y externa del Ministerio de Hacienda llegue a los públicos de manera clara, sintética, oportuna y visualmente atractiva.</t>
  </si>
  <si>
    <t xml:space="preserve">7.2.2 - Elaborar documento guía que describa las características que deben reunir las informaciones que serán colocadas, atendiendo a la naturaleza de los diferentes canales y medios de comunicación. </t>
  </si>
  <si>
    <t xml:space="preserve">PP( R)
DC (P )
DARH (P )
DPD(P )
</t>
  </si>
  <si>
    <t xml:space="preserve">7.2.2.5-  Socializar e implementar documento. </t>
  </si>
  <si>
    <t>Iniciativa  Estratégica (7.3): Sensibilizar a la ciudadanía sobre cómo las políticas de ingresos, gastos y financiamiento impulsan el bienestar de la población dominicana.</t>
  </si>
  <si>
    <t>7.3.2- Elaborar informaciones que sensibilicen a los ciudadanos sobre  el impacto de las políticas de ingresos, gastos y financiamiento, y publicar en anuncios radiales y de televisión, publicidad digital (apps, periódicos digitales) y en social media (post, infografías, cortos de videos, fotos, live).</t>
  </si>
  <si>
    <t>7.3.2.1- Elaborar y colocar en el portal del Ministerio de Hacienda y en sus redes sociales, informaciones que sirvan para educar acerca del rol que desempeña la institución dentro del Estado dominicano y conceptos que permitan entender su importancia.</t>
  </si>
  <si>
    <t>A) Informe programación y publicación contenido educativo.</t>
  </si>
  <si>
    <t xml:space="preserve">PP(R )
DCD (P)
DC (P) </t>
  </si>
  <si>
    <t>7.3.2.1.1- Elaborar y colocar en el portal del Ministerio de Hacienda y en sus redes sociales 2021.</t>
  </si>
  <si>
    <t xml:space="preserve">A) Relación de publicaciones. </t>
  </si>
  <si>
    <t>7.3.4- Realizar actividades formativas y dinámicas que sensibilicen al personal sobre el rol del MH y el impacto de las políticas económicas, relativas a ingreso, gasto y financiamiento impulsan su bienestar y el de la sociedad dominicana.</t>
  </si>
  <si>
    <t>7.3.4.2- Desarrollar actividades del programa.</t>
  </si>
  <si>
    <t>A) Informe sobre actividades realizadas.</t>
  </si>
  <si>
    <t xml:space="preserve">
RRPP (R)
DC (P)
DCD (P)</t>
  </si>
  <si>
    <t xml:space="preserve">7.3.4.2.1-  Ejecutar el programa de actividades para sensibilizar a la ciudadanía sobre cómo las políticas de ingresos, gastos y financiamiento impulsan el bienestar de la población dominicana 2021.
</t>
  </si>
  <si>
    <t xml:space="preserve"> (RRPP) ( R) </t>
  </si>
  <si>
    <t>Iniciativa  Estratégica  (7.5): Ampliar los canales y las herramientas de la comunicación interna y externa.</t>
  </si>
  <si>
    <t xml:space="preserve">7.5.5 - Elaborar publicacion anual dirigido a los diferentes publicos de interes. 
</t>
  </si>
  <si>
    <t>7.5.5.1- Elaborar contenido (Texto y foto).</t>
  </si>
  <si>
    <t>A) Documento artículos PDF.</t>
  </si>
  <si>
    <t>PP(R )
RRPP
DC (P)</t>
  </si>
  <si>
    <t>7.5.5.2- Realizar la Diagramación.</t>
  </si>
  <si>
    <t>A) Documento PDF diagramación.</t>
  </si>
  <si>
    <t xml:space="preserve">7.5.5.3 - Realizar las correcciones </t>
  </si>
  <si>
    <t>A) Documento PDF con correcciones señaladas.</t>
  </si>
  <si>
    <t>7.5.5.4-  Documento publicado</t>
  </si>
  <si>
    <t>A) Acuse de recibo de ejemplares.</t>
  </si>
  <si>
    <t xml:space="preserve">1) Servicio de impresión. </t>
  </si>
  <si>
    <t>Iniciativa  Estratégica  (7.6): Mantener relaciones proactivas con medios de comunicación, líderes de opinión, universidades, asociaciones empresariales y organizaciones de la sociedad civil.</t>
  </si>
  <si>
    <t xml:space="preserve">7.6.5- Programar visitas del Ministro de Hacienda, Viceministros y/o Directores Generales del Ministerio de Hacienda a programas de opinión y/o paneles económicos.
</t>
  </si>
  <si>
    <t>7.6.5.1- Gestionar y confirmar cita.</t>
  </si>
  <si>
    <t>A) Agenda del Ministro para las entrevistas.</t>
  </si>
  <si>
    <t>PR (R)</t>
  </si>
  <si>
    <t xml:space="preserve">7.6.6- Gestionar la participación del MH en ferias, exposiciones y eventos que se realizan  a nivel nacional para dar a conocer su rol y promover su liderazgo.
</t>
  </si>
  <si>
    <t>PP (R )</t>
  </si>
  <si>
    <t>Productos Rutinarios</t>
  </si>
  <si>
    <t xml:space="preserve">Fortalecer los vínculos con los diferentes sectores de la ciudadanía.
</t>
  </si>
  <si>
    <t xml:space="preserve">1) Elaboración y distribución de materiales promocionales para promocionar la imagen institucional del MH. 
</t>
  </si>
  <si>
    <t xml:space="preserve">1) Determinar tipo de material promocional a confeccionar. </t>
  </si>
  <si>
    <t>A) Lista de distribución de materiales promocionales.</t>
  </si>
  <si>
    <t xml:space="preserve">RRPP (R )
DC (P)
DABS  (P)
DARF   (P)
DARH   (P) 
DAFI   (P)     </t>
  </si>
  <si>
    <t xml:space="preserve">1. Aprobación y adquisición de los materiales promocionales.                                  
</t>
  </si>
  <si>
    <t>2) Actualizar diseño de material promocional.</t>
  </si>
  <si>
    <t>3) Gestionar aprobación de los materiales promocionales.</t>
  </si>
  <si>
    <t>4) Gestionar confección de materiales promocionales.</t>
  </si>
  <si>
    <t>5) Gestionar distribución interna de material promocional.</t>
  </si>
  <si>
    <t>A) Lista de distribución de materiales promocionales.
B) Informe sobre distribución externa.</t>
  </si>
  <si>
    <t xml:space="preserve"> 2) Elaboración y publicación de Notas de Prensa del MH.
</t>
  </si>
  <si>
    <t>1) Elaborar Nota de Prensa.</t>
  </si>
  <si>
    <t xml:space="preserve">A) Notas de Prensa publicadas.
</t>
  </si>
  <si>
    <t>DC ( R )
Unidades Organizativas Actividad Central del MH  (P)</t>
  </si>
  <si>
    <t xml:space="preserve">2) Gestionar aprobación. </t>
  </si>
  <si>
    <t>3) Distribuir Nota de Prensa a los medios de comunicación.</t>
  </si>
  <si>
    <t>A) Notas de Prensa, remitidas.</t>
  </si>
  <si>
    <t xml:space="preserve">4) Monitorear los medios para verificar información publicada. </t>
  </si>
  <si>
    <t>A) Dossier de las publicaciones realizadas en los medios.</t>
  </si>
  <si>
    <t xml:space="preserve">5) Elaborar dossier de la publicaciones. </t>
  </si>
  <si>
    <t>A) Dossier de notas publicadas.</t>
  </si>
  <si>
    <t xml:space="preserve">1) Revisar publicaciones de los medios de comunicación para el levantamiento de la información. </t>
  </si>
  <si>
    <t>DC ( R )
DCD  (P)
DARTC  (P)    
Unidades Organizativas Actividad Central del MH  (P)</t>
  </si>
  <si>
    <t>1) Equipos tecnológicos actualizados.</t>
  </si>
  <si>
    <t>3) Elaborar el informe periodístico del ámbito económico.</t>
  </si>
  <si>
    <t>A) Informe periodístico económico, elaborado.</t>
  </si>
  <si>
    <t>4) Distribuir  informe y síntesis periodística a las autoridades.</t>
  </si>
  <si>
    <t>A) Correo remitido a todas las autoridades.
B) Informe periodístico económico elaborado.</t>
  </si>
  <si>
    <t>5) Remisión de informe y síntesis periodística para publicación en intranet.</t>
  </si>
  <si>
    <t>A) Oficio o acuse de recibo de remisión de informe y síntesis.
B) Informe periodístico económico elaborado.</t>
  </si>
  <si>
    <t>4) Elaboración y gestión de publicación en los diferentes medios de comunicación: comunicados, avisos, anuncios pagados, etc.</t>
  </si>
  <si>
    <t xml:space="preserve">1) Recibir requerimientos de las Unidades Organizativas de la Actividad Central del MH. </t>
  </si>
  <si>
    <t>A) Solicitud de la publicación en medios de comunicación.</t>
  </si>
  <si>
    <t>DC ( R ) 
DABS (P)
Unidades Organizativas Actividad Central del MH  (P)</t>
  </si>
  <si>
    <t>2) Elaborar documento a publicar: arte gráfico, escrito y correcciones requeridas.</t>
  </si>
  <si>
    <t>A) Documento con el arte, aprobado.
B) Publicación en la página web MH.</t>
  </si>
  <si>
    <t xml:space="preserve">3) Gestionar la publicación en los medios de comunicación externo e interno.              </t>
  </si>
  <si>
    <t>A) Solicitud de publicaciones de comunicación, recibidas.
B) Publicación en la página web MH.</t>
  </si>
  <si>
    <t>4) Monitorear publicación, elaborar y entregar dossier de resultados.</t>
  </si>
  <si>
    <t>A) Publicación en la página web MH.
B) Dossier de las publicaciones realizadas en los medios.</t>
  </si>
  <si>
    <t xml:space="preserve"> 5) Cobertura de eventos (internos y externos) solicitado por las áreas del MH.</t>
  </si>
  <si>
    <t>A) Relación de requerimientos de eventos, recibidas.</t>
  </si>
  <si>
    <t>DC (R)</t>
  </si>
  <si>
    <t xml:space="preserve">1) Equipos tecnológicos actualizados según matriz de requerimientos </t>
  </si>
  <si>
    <t>2) Asignar personal técnico.</t>
  </si>
  <si>
    <t>A) Relación de personal técnico, asignado.</t>
  </si>
  <si>
    <t>3) Entregar CD con la información multimedia.</t>
  </si>
  <si>
    <t>A) Acuse de recibo de la información.
B) CD con la información, remitida.</t>
  </si>
  <si>
    <t xml:space="preserve">6) Solicitud de diseño gráfico y producciones multimedia a la DC. </t>
  </si>
  <si>
    <t>A) Solicitud de diseño gráfico de las unidades.</t>
  </si>
  <si>
    <t>DC (R)
Unidades Organizativas Actividad Central del MH  (P)</t>
  </si>
  <si>
    <t xml:space="preserve">1) Curso de realización audiovisual (2). </t>
  </si>
  <si>
    <t>2) Diseño y aprobación de arte.</t>
  </si>
  <si>
    <t>A) Diseño, aprobado.</t>
  </si>
  <si>
    <t>1) Montaje Y edición cinematográfica (2).</t>
  </si>
  <si>
    <t>3) Remitir arte diseñado al receptor correspondiente.</t>
  </si>
  <si>
    <t>A) Relación de artes y producciones completadas.</t>
  </si>
  <si>
    <t>1) After effect avanzado (2).</t>
  </si>
  <si>
    <t xml:space="preserve">1) Recibir requerimiento de publicaciones de las Unidades Organizativas de la Actividad Central del MH. </t>
  </si>
  <si>
    <t>A) Solicitud de publicación.</t>
  </si>
  <si>
    <t>1. Requerimientos de publicaciones de las Unidades Organizativas de la Actividad Central del MH.</t>
  </si>
  <si>
    <t>2) Preparar documentos informativos.</t>
  </si>
  <si>
    <t>A) Documentos, recibidos.
B) Mural informativo del MH, actualizado.</t>
  </si>
  <si>
    <t>3) Publicar documentos en el mural.</t>
  </si>
  <si>
    <t>A) Mural informativo del MH, actualizado.</t>
  </si>
  <si>
    <t>8) Gestionar la divulgación de los Servicios Automatizados.</t>
  </si>
  <si>
    <t>1) Elaborar propuesta conceptual y cronología.</t>
  </si>
  <si>
    <t>A) Documento, elaborado.</t>
  </si>
  <si>
    <t>Departamento Relaciones Públicas (R ).</t>
  </si>
  <si>
    <t xml:space="preserve">1. Capacitaciones nacionales (sin costo). </t>
  </si>
  <si>
    <t>2)  Diseño de los artes y material promocional.</t>
  </si>
  <si>
    <t>A) Aprobación de los diseños.</t>
  </si>
  <si>
    <t>3)  Difundir campaña.</t>
  </si>
  <si>
    <t>A) Evidencia de las publicaciones, realizadas.</t>
  </si>
  <si>
    <t>9) Gestionar la divulgación de la creación del Portal de Servicios del Ministerio de Hacienda.</t>
  </si>
  <si>
    <t xml:space="preserve">1. Capacitaciones (10).
2. Adquisición y renovación de softwares (10). 
1. Material impreso y digital.                                                                                                                                                                                                                                      </t>
  </si>
  <si>
    <t>2)   Diseño de los artes y material promocional.</t>
  </si>
  <si>
    <t>A) Evidencia publicaciones, realizadas.</t>
  </si>
  <si>
    <t>10) realizzar monitoreo continuo de opinión pública.</t>
  </si>
  <si>
    <t>1-  Realizar sondeo por las direcciones generales que conforman este Ministerio en busca de información.</t>
  </si>
  <si>
    <t>A) Informe posterior a la investigación de estos temas.</t>
  </si>
  <si>
    <t>2) Realizar análisis de cobertura (espacio dedicado: pulgadas, títulos, fotografías, si salió en portada o no) de las informaciones y artículos de opinión relacionados con el Ministerio de Hacienda que salen publicadas cada mes en los medios de comunicación escrita y digital.</t>
  </si>
  <si>
    <t>A) Informes mensuales.</t>
  </si>
  <si>
    <t>3) Realizar análisis de contenido cada tres meses de las informaciones y artículos de opinión relacionados con el Ministerio de Hacienda que salen publicadas en los medios de comunicación escrita y digital.</t>
  </si>
  <si>
    <t>11) Divulgación y Sensibilización al Personal sobre las actividades establecidas en el plan de acción de la Política Ambiental.</t>
  </si>
  <si>
    <t>1)  Diseñar y colocar rotulaciones identificativas, en distintos espacios de la institución, con informaciones relativas al cuidado del medio ambiente.</t>
  </si>
  <si>
    <t>A) Rotulaciones, diseñadas y colocadas.</t>
  </si>
  <si>
    <t>DC ( R)</t>
  </si>
  <si>
    <t>2)  Realizar publicaciones, en las redes sociales de la institución, con noticias sobre temas ambientales, así como de las actividades realizadas por el ministerio, promoviendo el cuidado del medio ambiente.</t>
  </si>
  <si>
    <t>A) Publicaciones realizadas (redes, intranet).</t>
  </si>
  <si>
    <t>3)  Diseñar campañas de información y formación para promover el ahorro de agua entre los empleados.</t>
  </si>
  <si>
    <t>A) Documento de la campaña, aprobado.</t>
  </si>
  <si>
    <t xml:space="preserve">   3.4)  Difundir campañas de información y formación entre los empleados para promover el ahorro de agua.</t>
  </si>
  <si>
    <t>A) Material visual de la campaña, realizado.</t>
  </si>
  <si>
    <t xml:space="preserve">1) Elaborar informes de gestión trimestral. </t>
  </si>
  <si>
    <t xml:space="preserve">
A) Informes trimestrales elaborados.
</t>
  </si>
  <si>
    <t>DC ( R )</t>
  </si>
  <si>
    <t>2) Elaborar informe ejecutivo y memoria anual.</t>
  </si>
  <si>
    <t>A) Memoria e informe ejecutivo elaborados.</t>
  </si>
  <si>
    <t>DIRECCIÓN ADMINISTRATIVA DE RECURSOS FINANCIEROS</t>
  </si>
  <si>
    <t>1) Participar en el Levantamiento del inventario físico de almacén</t>
  </si>
  <si>
    <t>1) Conformar equipos y realizar inventario.</t>
  </si>
  <si>
    <t>A) Informe de corte semestral
B) Informe anual de inventario.</t>
  </si>
  <si>
    <t>EQUIPOS DE COMPUTOS UD:3
IMPRESORAS HP LASERJET 400Pro MFP 475dn UD:1
Escritorios                                                                                                                                                                                                                                                      undefined:3
CONTRATACIÓN DE PERSONAL IMP:3</t>
  </si>
  <si>
    <t>2) Elaborar y entregar informe de inventario.</t>
  </si>
  <si>
    <t>2) Elaborar los reportes mensuales para publicación en la página web del MH según requerimiento de la DIGEIG.</t>
  </si>
  <si>
    <t>1) Recopilar información.</t>
  </si>
  <si>
    <t>Informes de Ejecución Presupuestaria, Cuentas por Pagar, Activos Fijos, Ingresos y Gastos, publicados en el  Enlace al Subportal de Transparencia de la página web del MH: Transparencia/Finanzas</t>
  </si>
  <si>
    <t>2) Elaborar informes /  relación de Ejecución Presupuestaria, Cuentas por Pagar, Activos Fijos,  Ingresos y Gastos.</t>
  </si>
  <si>
    <t>3) Revisar y aprobar los documentos.</t>
  </si>
  <si>
    <t>4) Remitir los documentos al área correspondiente para publicación.</t>
  </si>
  <si>
    <t>3) Realizar la programación de la ejecución presupuestaria</t>
  </si>
  <si>
    <t>1) Programar  las cuotas de compromiso primer trimestre</t>
  </si>
  <si>
    <t>Reporte del presupuesto programado</t>
  </si>
  <si>
    <t>2) Programar  las cuotas de compromiso segundo trimestre</t>
  </si>
  <si>
    <t>Reporte digitalizado de la solicitud de cuota  realizada  a DIGEPRES en el SIGEF y en Excel</t>
  </si>
  <si>
    <t>3) Programar  las cuotas de compromiso tercer trimestre</t>
  </si>
  <si>
    <t>4) Programar  las cuotas de compromiso cuarto trimestre</t>
  </si>
  <si>
    <t>4) Realizar la validación de las modificaciones presupuestaria</t>
  </si>
  <si>
    <t>1) Validar las modificaciones mensuales solicitadas por las Unidades Organizativas e Instituciones del MH.</t>
  </si>
  <si>
    <t>Reportes del SIGEF de modificaciones presupuestarias</t>
  </si>
  <si>
    <t>5) Elaborar de Informes Cierre Fiscal de la  Actividad Central del MH.</t>
  </si>
  <si>
    <t>1) Desglosar  la ejecución presupuestaria por programa.</t>
  </si>
  <si>
    <t>Ejecución presupuestaria por programa desglozada.</t>
  </si>
  <si>
    <t>2) Elaborar reporte de arqueos de fondos de caja chica.</t>
  </si>
  <si>
    <t>Reporte de arqueos de caja chica.</t>
  </si>
  <si>
    <t>3) Conciliar los movimientos de las cuentas internas.</t>
  </si>
  <si>
    <t>Documento de la conciliación de cuentas internas</t>
  </si>
  <si>
    <t>4) Elaborar informe de las obligaciones por pagar a la fecha de corte.</t>
  </si>
  <si>
    <t>Informe de deuda por pagar.</t>
  </si>
  <si>
    <t xml:space="preserve">5) Elaborar Informe resumen final de cierre fiscal, con las siguientes informaciones:  A) Libramientos al 31/12 no aprobados por CGR, B) Libramientos aprobados por CGR no pagados por TN.   </t>
  </si>
  <si>
    <t>Informe Resumen Final de Cierre Fiscal.</t>
  </si>
  <si>
    <t>6) Realizar el informe de los bienes en existencia.</t>
  </si>
  <si>
    <t>Informe de bienes en inventario</t>
  </si>
  <si>
    <t>7) Realizar el informe de los bienes para descargo.</t>
  </si>
  <si>
    <t>Informe de bienes para descargo.</t>
  </si>
  <si>
    <t xml:space="preserve">CON ( R) 
DABS (P)
DIGECOG (P)
</t>
  </si>
  <si>
    <t>8) Presentar inventario de activos fijos.</t>
  </si>
  <si>
    <t>informe de inventario de activos fijos</t>
  </si>
  <si>
    <t>6) Realizar la reprogramación de la ejecución presupuestaria</t>
  </si>
  <si>
    <t>1) Aprobar las reprogramaciones mensuales de cuotas solicitadas por  las Unidades Organizativas e Instituciones del MH.</t>
  </si>
  <si>
    <t>Reporte del presupuesto reprogramado</t>
  </si>
  <si>
    <t>7) Realizar la distribución administrativa del presupuesto</t>
  </si>
  <si>
    <t>1) Aprobar la distribución administrativa de las Unidades Organizativas e Instituciones del MH.</t>
  </si>
  <si>
    <t>Reporte del SIGEF de presupuesto distribuido.</t>
  </si>
  <si>
    <t xml:space="preserve">8) Realizar diariamente el análisis de expedientes de pago de las Unidades Organizativas e Instituciones del MH.
</t>
  </si>
  <si>
    <t>1) Recibir expediente de libramientos de las Instituciones del MH.</t>
  </si>
  <si>
    <t xml:space="preserve">Relación de libramientos generados.
</t>
  </si>
  <si>
    <t>2) Registrar expedientes.</t>
  </si>
  <si>
    <t>Relación  expedientes registrado</t>
  </si>
  <si>
    <t>3) Analizar expedientes.</t>
  </si>
  <si>
    <t>Relación de expedientes analizados</t>
  </si>
  <si>
    <t>4) Revisar y pre-aprobar por parte de la Dirección.</t>
  </si>
  <si>
    <t>Relación de expedientes pre-aprobados</t>
  </si>
  <si>
    <t>5) Remitir al Ministro o delegado asignado para aprobación final.</t>
  </si>
  <si>
    <t>9) Participar en el Levantamientodel inventario de activos fijos</t>
  </si>
  <si>
    <t>1) Conformar equipos y  realizar inventario.</t>
  </si>
  <si>
    <t>Informe anual de inventario</t>
  </si>
  <si>
    <t>Informe anual de inventario entregado</t>
  </si>
  <si>
    <t>10) Elaborar del Anteproyecto de Presupuesto  Institucional del año 2022. Alcance: Unidades Organizativas e Instituciones de la Actividad Central.</t>
  </si>
  <si>
    <t>1) Recopilar informaciones.</t>
  </si>
  <si>
    <t>Solicitud de pedidos realizados de Bienes de Uso y Bienes de Consumo durante el año</t>
  </si>
  <si>
    <t>2) Proyectar recursos incluidos en POA y PACC.</t>
  </si>
  <si>
    <t>Recursos estimado para la aduisición de Bienes de Uso y Bienes de consumo para la DARF</t>
  </si>
  <si>
    <t>3) Elaborar el anteproyecto de presupuesto de la Actividad Central e Instituciones del MH.</t>
  </si>
  <si>
    <t>Anteproyecto de Presupuesto Institucional de la Actividad Central e Instituciones del MH elaborado y enviado a DIGEPRES</t>
  </si>
  <si>
    <t>4) Enviar a DIGEPRES.</t>
  </si>
  <si>
    <t>Reporte digitalizado del Presuesto formulado en el SIGEF</t>
  </si>
  <si>
    <t>11) Elaborar el Balance General  de la Actividad Central del MH</t>
  </si>
  <si>
    <t>1) Conciliar los ingresos de captación directa con la TN</t>
  </si>
  <si>
    <t>Conciliación de los ingresos de captación directa</t>
  </si>
  <si>
    <t xml:space="preserve">2) Realizar  el registro de los ingresos de captación directa.       </t>
  </si>
  <si>
    <t>Relación  ingresos de captación</t>
  </si>
  <si>
    <t>3) Elaborar el Balance General</t>
  </si>
  <si>
    <t>Balance General elaborado.</t>
  </si>
  <si>
    <t xml:space="preserve">Iniciativa Estratégica (3.5)-  Producir estadísticas fiscales de acuerdo a los mejores estándares de calidad internacional. </t>
  </si>
  <si>
    <r>
      <t xml:space="preserve">1. Realizar la Publicación del Estado de Operaciones de </t>
    </r>
    <r>
      <rPr>
        <b/>
        <sz val="16"/>
        <color rgb="FF002060"/>
        <rFont val="Tahoma"/>
        <family val="2"/>
      </rPr>
      <t xml:space="preserve">Gobierno General </t>
    </r>
    <r>
      <rPr>
        <sz val="16"/>
        <color rgb="FF002060"/>
        <rFont val="Tahoma"/>
        <family val="2"/>
      </rPr>
      <t>en linea con el Manual de Estadisticas de Finanzas Públicas 2014</t>
    </r>
  </si>
  <si>
    <t>1) Gestionar revisión  y realizar ajustes al EO del GG</t>
  </si>
  <si>
    <t xml:space="preserve">Estado de Operaciones de Gobierno General en linea con el Manual de Estadisticas de Finanzas Públicas 2014 pubicado en página web de MH </t>
  </si>
  <si>
    <t xml:space="preserve">2)  Gestionar aprobración para fines de publicación </t>
  </si>
  <si>
    <t>3) Raalizar el Plan de divulgacion y socialialización de EO del GG</t>
  </si>
  <si>
    <t>2. Realizar la Publicación del  Estado de Operaciones del  Sector Público No Financiero en linea con el Manual de Estadisticas de Finanzas Públicas 2014</t>
  </si>
  <si>
    <t>1) Gestionar revisión  y realizar ajustes al EO del SPNF</t>
  </si>
  <si>
    <t>Estado de Operaciones del  Sector Público No Financiero en linea con el Manual de Estadisticas de Finanzas Públicas 2014 publicado en página web de MH</t>
  </si>
  <si>
    <t>2) Gestionar aprobación para fines de publicación</t>
  </si>
  <si>
    <t>3) Realizar el Plan de divulgacion y socialialización de EO del SPNF</t>
  </si>
  <si>
    <r>
      <t>3. Elaborar informe de evaluación de calidad de datos suministrados para la producción de estadísticas de</t>
    </r>
    <r>
      <rPr>
        <b/>
        <sz val="16"/>
        <color rgb="FF002060"/>
        <rFont val="Tahoma"/>
        <family val="2"/>
      </rPr>
      <t xml:space="preserve"> Sector Público no Financiero.</t>
    </r>
  </si>
  <si>
    <t xml:space="preserve">1) Realizar inventario de elementos a revisar en dimensión: condiciones previas de calidad </t>
  </si>
  <si>
    <t>Informe de evaluación de calidad de datos para la producción de estadísticas del SPNF</t>
  </si>
  <si>
    <t>2) Realizar inventario de elementos a revisar en dimensión: garantías de integridad</t>
  </si>
  <si>
    <t xml:space="preserve">3) Realizar inventario de elementos a revisar en dimensión: rigor metodológico </t>
  </si>
  <si>
    <t xml:space="preserve">4) Realizar inventario de elementos a revisar en dimensión: exactitud y fiabilidad </t>
  </si>
  <si>
    <t>5) Realizar inventario de elementos a revisar en dimensión: utilidad de las estadísticas para el usuario y acceso</t>
  </si>
  <si>
    <t xml:space="preserve">6) Elaborar informe de compilación de hallazgos </t>
  </si>
  <si>
    <t>7) Gestionar revisión y realizar ajustes al documento</t>
  </si>
  <si>
    <t xml:space="preserve">8) Gestionar la Aprobación del documento </t>
  </si>
  <si>
    <t>4. Diseñar e implementación de herramienta tecnológica para la generación de información estadística consolidada del sector público no financiero</t>
  </si>
  <si>
    <t>1) Realizar el Proceso de contratación de consultoría para el diseño e implementación  de herramienta tecnológica de generación de información estadística consolidada del sector público No financiero</t>
  </si>
  <si>
    <t xml:space="preserve">Informes finales de la consultoría.   </t>
  </si>
  <si>
    <t>Recursos del BID</t>
  </si>
  <si>
    <t>US$85,000.00</t>
  </si>
  <si>
    <t>2) Ejecución de consultoría para el diseño e implementación de herramienta tecnológica de generación de información estadística consolidada del sector público No financiero</t>
  </si>
  <si>
    <t xml:space="preserve">3) Realizar la Presentación y socialización de informes finales de la consultoría.  </t>
  </si>
  <si>
    <t xml:space="preserve">5. Diseñar Proyecto de visualización de Estadísticas Fiscales </t>
  </si>
  <si>
    <t>1) Diseño y desarrollo de base de datos (CIFE-SIGEF-Externa)</t>
  </si>
  <si>
    <t>Dashboards de las finanzas públicas para publicación</t>
  </si>
  <si>
    <t>2) Creación y aprobación de dashboards de las finanzas públicas para publicación</t>
  </si>
  <si>
    <t xml:space="preserve">6. Realizar la Presentación del Estado de Operaciones de Administración Central </t>
  </si>
  <si>
    <t xml:space="preserve">1) Elaborar presentación del EO de Administracion Central </t>
  </si>
  <si>
    <t>Plan de divulgación y Socialización EO</t>
  </si>
  <si>
    <t xml:space="preserve">2) Socializar presentación del EO con los agentes involucrados </t>
  </si>
  <si>
    <r>
      <t>1.Fortalecer e</t>
    </r>
    <r>
      <rPr>
        <strike/>
        <sz val="16"/>
        <color rgb="FF002060"/>
        <rFont val="Arial"/>
        <family val="2"/>
      </rPr>
      <t>l</t>
    </r>
    <r>
      <rPr>
        <sz val="16"/>
        <color rgb="FF002060"/>
        <rFont val="Arial"/>
        <family val="2"/>
      </rPr>
      <t xml:space="preserve"> portal de Transparencia Fiscal.</t>
    </r>
  </si>
  <si>
    <t>1) Convocar productoras de datos fiscales del Sector Público No Financiero (Extrapresupuestarias, Seguridad Social y Sociedades Públicas No Financieras)</t>
  </si>
  <si>
    <t xml:space="preserve">Minutas de seguimiento </t>
  </si>
  <si>
    <t xml:space="preserve">2)  Adiestrar a productoras de datos fiscales en la carga de información a través del CIFE </t>
  </si>
  <si>
    <t xml:space="preserve">3) Dar Seguimiento en el llenado, revisión y actualización de productoras de datos fiscales a través de CIFE </t>
  </si>
  <si>
    <t xml:space="preserve"> 2. Realizar  Monitoreo y seguimiento a la implementación del CMI.</t>
  </si>
  <si>
    <t xml:space="preserve">1)  Monitorear y dar seguimiento a la implementación del CMI </t>
  </si>
  <si>
    <t xml:space="preserve">Reporte de Seguimiento CMI </t>
  </si>
  <si>
    <t xml:space="preserve">3. Elaborar el    Estado de Operaciones de Administración Central en linea con el Manual de Estadisticas de Finanzas Públicas 2014  </t>
  </si>
  <si>
    <t>1.  Elaborar EO de la Administración Central, gestionar revisión  y realizar ajustes.</t>
  </si>
  <si>
    <t xml:space="preserve">Estado de Operaciones de Administración Central en linea con el Manual de Estadisticas de Finanzas Públicas 2014  </t>
  </si>
  <si>
    <t>2. Gestionar aprobación para fines de publicación.</t>
  </si>
  <si>
    <t xml:space="preserve">1. Elaborar  Estado de Operaciones de Gobierno General, gestionar revision y realizar ajustes </t>
  </si>
  <si>
    <t>2. Gestionar aprobación para fines de publicación</t>
  </si>
  <si>
    <t xml:space="preserve">1. Elaborar EO del SPNF, gestionar revision y realizar ajustes </t>
  </si>
  <si>
    <t xml:space="preserve">6. Elaborar el reporte sobre flujo de caja del gobierno en US$ </t>
  </si>
  <si>
    <t>1) Elaborar  flujo de caja  mensual en dólares y gestionar revisión y   aprobación del documento.</t>
  </si>
  <si>
    <t xml:space="preserve">Flujo de caja del gobierno en US$ </t>
  </si>
  <si>
    <t xml:space="preserve">7. Elaboración del panorama fiscal  semanal </t>
  </si>
  <si>
    <t xml:space="preserve">1) Elaborar documento de panorama fiscal semanal a partir de datos obtenidos y Gestionar la aprobación del  documento </t>
  </si>
  <si>
    <t xml:space="preserve">Panorama fiscal  semanal </t>
  </si>
  <si>
    <t>8.  Reporte de Crédito Neto Instituciones del resto del SPNF</t>
  </si>
  <si>
    <t>1) Elaborar reporte. Validar y remitir al director para su aprobación</t>
  </si>
  <si>
    <t xml:space="preserve"> Reporte mensual de Crédito Neto Instituciones del resto del SPNF </t>
  </si>
  <si>
    <t xml:space="preserve">
9.  Realizar Offering Memorandum  
 </t>
  </si>
  <si>
    <t>1) Elaborar reporte  y validar y remitir al director para su aprobación</t>
  </si>
  <si>
    <t xml:space="preserve">Offering Memorandum  </t>
  </si>
  <si>
    <t xml:space="preserve">
10. Realizar Diseño y elaboración de  Nota Fiscal </t>
  </si>
  <si>
    <t>1) Elaborar nota  y validar y remitir al director para su aprobación</t>
  </si>
  <si>
    <t xml:space="preserve">Nota fiscal </t>
  </si>
  <si>
    <t xml:space="preserve">2) Presentar documento de nota fiscal </t>
  </si>
  <si>
    <t xml:space="preserve">11. Realizar la Captura de información estadistica de instituciones del Sector Público </t>
  </si>
  <si>
    <t xml:space="preserve">1) Captura, revisión y compilación de instituciones del SP.- </t>
  </si>
  <si>
    <t xml:space="preserve">Reporte de captura </t>
  </si>
  <si>
    <t xml:space="preserve">12. Elaborar Informe de avances Finanzas Públicas ( PEFA) </t>
  </si>
  <si>
    <t xml:space="preserve">1) Elaborar primer  informe de Avances Finanzas Públicas </t>
  </si>
  <si>
    <t>Informe PEFA-DGAPF</t>
  </si>
  <si>
    <t xml:space="preserve">2) Elaborar segundo  informe de Avances Finanzas Públicas </t>
  </si>
  <si>
    <t>Iniciativa Estratégica (3.2 )  Diseño del marco del gasto plurianual</t>
  </si>
  <si>
    <t>1. Diseño piloto para la implementación del Marco de Gasto de Mediano Plazo</t>
  </si>
  <si>
    <t>1) Contratación de consultoría especializada para el desarrollo e implantación del Marco de Gasto de Mediano Plazo</t>
  </si>
  <si>
    <t>Informe consultoría</t>
  </si>
  <si>
    <t>US$52,000.00</t>
  </si>
  <si>
    <t>2) Revisión de informe de consultoría para  implementación del Marco de Gasto de Mediano Plazo.</t>
  </si>
  <si>
    <t>3) Presentar al director informe de consultoría</t>
  </si>
  <si>
    <t>3.2.7.4-  Consolidar el Sistema de Pronósticos Fiscales.</t>
  </si>
  <si>
    <t>2.  Desarrollar e implantar el modelo de la programación financiera. (Sector Fiscal)</t>
  </si>
  <si>
    <t xml:space="preserve">1)Proceso de contratación de consultoria especializada para desarrollar e implantar el modulo del sector fiscal de la programación financiera </t>
  </si>
  <si>
    <t>US$35,000.00</t>
  </si>
  <si>
    <t>2) Análisis y proyecciones de las principales figuras de los ingresos fiscales: determinar elasticidades respecto a las bases teóricas, eficiencia recaudatoria</t>
  </si>
  <si>
    <t>3)Cuantificación efectos del gasto público (vínculo con el sector real)</t>
  </si>
  <si>
    <t>4)Modelar estrategias de financiamiento del déficit (vínculo con el sector externo y monetario)</t>
  </si>
  <si>
    <t>5)Marco de sostenibilidad de la deuda publica</t>
  </si>
  <si>
    <t>6)Flujos de caja en MN y ME</t>
  </si>
  <si>
    <t>3. Desarrollar e implantar el modelo de la programación financiera. (Sector Monetario)</t>
  </si>
  <si>
    <t xml:space="preserve">1)Proceso de contratación de consultoria especializada para desarrollar e implantar el modulo del sector Monetario de la programación financiera </t>
  </si>
  <si>
    <t>2) Afinar instrumentos de política monetaria y sus efectos agregados</t>
  </si>
  <si>
    <t>3) Revisión hojas de balance Sector Financiero</t>
  </si>
  <si>
    <t xml:space="preserve">4) Indicadores de sector bancario, sector seguro y mercado de valores. </t>
  </si>
  <si>
    <t>4.Desarrollar Modelo de consistencia marcroeconómica y programación financiera.</t>
  </si>
  <si>
    <t xml:space="preserve">1)Definición de TDR para  contratación de consultoria especializada para desarrollar e implantar el modelo de consistencia macroeconomica y programación financiera </t>
  </si>
  <si>
    <t xml:space="preserve">TDR elaborado </t>
  </si>
  <si>
    <t xml:space="preserve">1. Actualizar el informe de análisis de sostenibilidad de deuda </t>
  </si>
  <si>
    <t>1) Actualización plantilla DSA con los últimos datos disponibles</t>
  </si>
  <si>
    <t xml:space="preserve">Informe de análisis de sostenibilidad de deuda. </t>
  </si>
  <si>
    <t>2) Discusión de resultados con el equipo</t>
  </si>
  <si>
    <t>3) Redacción de informe</t>
  </si>
  <si>
    <t>4) Elaboración de la presentación para Consejo de Deuda</t>
  </si>
  <si>
    <t xml:space="preserve">2. Elaborar Actualización del Marco Fiscal de Mediano Plazo 
( Marco Financiero) </t>
  </si>
  <si>
    <t>1) Definir los objetivos de política fiscal.</t>
  </si>
  <si>
    <t>MFMP</t>
  </si>
  <si>
    <t>2) Realizar evaluación objetiva del contexto macroeconómico.</t>
  </si>
  <si>
    <t>3) Identificar topes agregados de gastos primarios indicativos plurianuales consistentes con objetivo de política.</t>
  </si>
  <si>
    <t>4) Elaborar escenarios de proyecciones MFMP considerando riesgos fiscales macro y específicos..</t>
  </si>
  <si>
    <t>5) Presentar al Ministro de Hacienda el MFMP para elevarlo al Poder Ejecutivo</t>
  </si>
  <si>
    <t>6) Presentar al Ministro del Hacienda la actualización 
del MFMP que acompaña al Presupuesto General del Estado</t>
  </si>
  <si>
    <t>7) Elaborar análisis de la sostenibilidad de la deuda</t>
  </si>
  <si>
    <t xml:space="preserve">3. Elaborar Producción de al menos un documento de investigación en temas macrofiscales. </t>
  </si>
  <si>
    <t xml:space="preserve">1) Elaborar  documento de investigación.  Y presentar al director. </t>
  </si>
  <si>
    <t>Documento de investigación</t>
  </si>
  <si>
    <t>4. Realizar la Elaboración de la Política Presupuestaria Anual</t>
  </si>
  <si>
    <t xml:space="preserve">1) Analizar e integrar los diferentes componentes de la PPA y presentar al ministro </t>
  </si>
  <si>
    <t xml:space="preserve">Politica Presupuestaria Anual </t>
  </si>
  <si>
    <t xml:space="preserve">5. Realizar Presentación de Coyuntura Doméstica  </t>
  </si>
  <si>
    <t xml:space="preserve">1) Elaborar  y presentar documento de presentación preliminar.  </t>
  </si>
  <si>
    <t xml:space="preserve">Presentación de coyuntura doméstica </t>
  </si>
  <si>
    <t xml:space="preserve">6. Elaborar Actualización Modelos de Pronósticos Macroeconómicos </t>
  </si>
  <si>
    <t xml:space="preserve">1) Elaborar y presentar documento de presentación preliminar.  </t>
  </si>
  <si>
    <t>Presentación de Pronósticos Macroeconómicos</t>
  </si>
  <si>
    <t xml:space="preserve">2) Actualizar el módulo del sector real del modelo de la programación financiera. </t>
  </si>
  <si>
    <t>3) Actualizar el módulo del sector externo y deuda pública externa del modelo de la programación financiera.</t>
  </si>
  <si>
    <t>4) Actualizar modelo de proyección de crecimiento económico de corto plazo.</t>
  </si>
  <si>
    <t xml:space="preserve">7. Presentación a inversionistas </t>
  </si>
  <si>
    <t xml:space="preserve">1) Elaborar, revisar y realizar ajustes al documento de presentación preliminar.  </t>
  </si>
  <si>
    <t xml:space="preserve">Presentación a inversionistas </t>
  </si>
  <si>
    <t xml:space="preserve">8. Apoyar al Dpto de Comunicaciones 
 </t>
  </si>
  <si>
    <t xml:space="preserve">1) Colaboración en redacción de notas de prensa y en la creación de material para las redes sociales. </t>
  </si>
  <si>
    <t>9. Modelos de política salarial.</t>
  </si>
  <si>
    <t xml:space="preserve">1) Actualizar Modelos de Politica Salarial </t>
  </si>
  <si>
    <t xml:space="preserve">10. Adquisición licencia MATLAB </t>
  </si>
  <si>
    <t xml:space="preserve">1) adquirir  licencia MATLAB para la programación financiera </t>
  </si>
  <si>
    <t>Recursos del Progef</t>
  </si>
  <si>
    <t>US$25,000.00</t>
  </si>
  <si>
    <t>1. Relizar  Estudios e investigaciones para la mejora de la Gestión de los Riesgos Fiscales</t>
  </si>
  <si>
    <t xml:space="preserve">1)  Consultoría especializada para el desarrollo de herramienta de análisis de sostenibilidad fiscal y de impacto en finanzas publicas de desastres naturales. </t>
  </si>
  <si>
    <t>Documento de Investigación/Nota Técnica</t>
  </si>
  <si>
    <t>US$50,000.00</t>
  </si>
  <si>
    <t xml:space="preserve">2)  Consultoría especializada para el desarrollo de herramienta de cuantificación de los pasivos contingentes asociaciados al sistema de pensiones que administra el Ministerio de Hacienda. </t>
  </si>
  <si>
    <t>US$100,000.00</t>
  </si>
  <si>
    <t>3) Desarrollo de una propuesta de metodología de cálculo del impacto en las cuentas fiscales y los potenciales pasivos contingentes asociados a la implementación de proyectos bajo un esquema de Asocaciones Público-Privadas</t>
  </si>
  <si>
    <t>4)Evaluación de la metodología de análisis de chocks macroeconómicos</t>
  </si>
  <si>
    <t xml:space="preserve">2. Desarrollo de un modelo automatizado de estimación de cierre fiscal </t>
  </si>
  <si>
    <t>1) Elaboración de TDR para consultoría para el desarrollo de modelo automatizado de estimación de cierre fiscal.</t>
  </si>
  <si>
    <t>1) Levantamiento, cuantificación y priorización de leyes que imprimen rigidez al gasto público.</t>
  </si>
  <si>
    <t>BID</t>
  </si>
  <si>
    <t>US$ 295,680.00</t>
  </si>
  <si>
    <t xml:space="preserve">2) Realizar un análisis costo beneficio detallado de cada ley que imprime rigidez al gasto público. </t>
  </si>
  <si>
    <t>3) Entregar de informes de análisis por parte de los equipos de trabajo al comité de alto nivel.</t>
  </si>
  <si>
    <t>4) Entrega de propuestas y observaciones del comité de alto nivel al Ministro de Hacienda.</t>
  </si>
  <si>
    <t>2. Revisar estructura institucional y de programas para eliminar duplicidad de funciones y tareas específicas.</t>
  </si>
  <si>
    <t>1) Estudiar leyes y planes que dieron origen a instituciones y programas.</t>
  </si>
  <si>
    <t xml:space="preserve">2) Agrupar según su naturaleza las instituciones del Gobierno General Nacional </t>
  </si>
  <si>
    <t xml:space="preserve">3) Proponer subcategorías tomando capítulos y en algunos casos especiales unidades ejecutoras. </t>
  </si>
  <si>
    <t xml:space="preserve">4) Analizar objetivos, propósitos, funciones y provisión de bienes y servicios de los programas presupuestarios de cada institución. </t>
  </si>
  <si>
    <t xml:space="preserve">5) Presentar informe preliminar de análisis al Ministro </t>
  </si>
  <si>
    <t>3.  Revisar proyectos de inversión pública prioritarios y en línea con la Estrategia Nacional de Desarrollo y Plan Nacional Plurianual del Sector Público.</t>
  </si>
  <si>
    <t>1) Revisar antecedentes y otras referencias que dieron origen a proyectos de inversión pública.</t>
  </si>
  <si>
    <t>2) Elaborar propuesta de informe preliminar de revisión de los proyectos de inversión pública.</t>
  </si>
  <si>
    <t>3) Elaborar y entregar propuesta de informes de análisis al Ministro.</t>
  </si>
  <si>
    <t>4. Revisar estructura de gastos operativos a lo interno de las instituciones.</t>
  </si>
  <si>
    <t>1) Revisar estructura orgánica y de operaciones con miras a reducir gasto no prioritario.</t>
  </si>
  <si>
    <t xml:space="preserve">2) Elaborar indicadores de gestión de las Instituciones del Gobierno General para evaluar la existencia de gastos no necesarios para cumplir sus funciones. </t>
  </si>
  <si>
    <t xml:space="preserve">1. Elaborar Protocolo de generacion de Proyecciones de Gastos y Cierre </t>
  </si>
  <si>
    <t>1) Actualizar la base de datos que alimenta le herramienta de estimaciones de cierres fiscales del año corriente.</t>
  </si>
  <si>
    <t xml:space="preserve">Proyecciones de Gastos y Cierre </t>
  </si>
  <si>
    <t>2) Incluir lineamientos de política definidos por las autoridades en el año corriente.</t>
  </si>
  <si>
    <t>3) Compilar de las demás direcciones involucradas las informaciones más actualizadas con los datos de cierre. (Ingresos = DGPLT; Deuda = DGCP; Programación = DIGEPRES)</t>
  </si>
  <si>
    <t xml:space="preserve">4) Presentar cuadros resumenes al Director a solicitud. </t>
  </si>
  <si>
    <t xml:space="preserve">5) Detallar las implicaciones económicas e incluir análisis para las presentaciones trimestrales de política fiscal. </t>
  </si>
  <si>
    <t>2. Participar en el Resumen Ejecutivo Memoria Anual de Finanzas Públicas</t>
  </si>
  <si>
    <t xml:space="preserve">1) Dar soporte a la DGPLT, a fines de completar el resumen ejecutivo de la memoria anual del MH, principalmente en la seccion de gastos, resultado financiero y avances en materia de finanzas publicas. </t>
  </si>
  <si>
    <t>Resumen  Ejecutivo/ Sección Gastos y Resultado Global Administración Central</t>
  </si>
  <si>
    <t>2) Recopilar los grandes numeros de gasto e ingresos.</t>
  </si>
  <si>
    <t>3) Remitir al Director General para su aprobación.</t>
  </si>
  <si>
    <t>4) Remitir a la DGPLT, el responsable último de la memoria.</t>
  </si>
  <si>
    <t xml:space="preserve">3.Informe y Análisis de Riesgos Fiscales </t>
  </si>
  <si>
    <t xml:space="preserve">1) Actualizar los cálculos desarollados del riesgos asociados al pasivo contingente generado por las pensiones </t>
  </si>
  <si>
    <t xml:space="preserve">Informe de riesgos fiscales </t>
  </si>
  <si>
    <t>2) Actualizar los calculos desarollados del riesgos de choques  macroeconómicos.</t>
  </si>
  <si>
    <t xml:space="preserve">3) Actualizar los calculos desarollados del riesgos asociados a los cambios en los precios de los hidrocarburos. </t>
  </si>
  <si>
    <t>4) Actualizar los calculos desarollados del riesgos asociados a error de pronósticos y desastres.</t>
  </si>
  <si>
    <t>5) Actualizar (si es necesario) los calculos desarollados del riesgos asociados a  desastres naturales.</t>
  </si>
  <si>
    <t xml:space="preserve">6)  Compilar y armonizar los principales resultados de los distintos análisis de riesgos fiscales y pasivos contingentes elaborados por la dirección. </t>
  </si>
  <si>
    <t>4. Propuesta/ Evaluación Cuota de Compromiso</t>
  </si>
  <si>
    <t>1) Presentar propuesta de cuota de compromiso a fin de edificar y comparar con la propuesta de DIGEPRES/TN, entre otros involuicrados</t>
  </si>
  <si>
    <t>Propuestas de Cuotas/ Excel</t>
  </si>
  <si>
    <t>5. Due Diligence</t>
  </si>
  <si>
    <t>1) Completar/Actualizar el cuestionario remitido por la DGCP e inclusion de otras informaciones relevantes para dicha llamada. Validar y remitir al director para su aprobación.</t>
  </si>
  <si>
    <t>Cuestionario Due Diligence</t>
  </si>
  <si>
    <t xml:space="preserve">6.  Elaborar Memoria Anual Dirección General de Análisis y Politica Fiscal </t>
  </si>
  <si>
    <t>1) Elaborar Memoria. Validar y remitir al director para su aprobación</t>
  </si>
  <si>
    <t>Memoria Anual  DGAPF 2021</t>
  </si>
  <si>
    <t>DPEF (R)
EFIS (P)
PF (P)</t>
  </si>
  <si>
    <t>DIRECCIÓN ADMINISTRACIÓN DE RECURSOS HUMANOS</t>
  </si>
  <si>
    <t>2.3.5 Diseñar un plan de Desarrollo por Competencias.</t>
  </si>
  <si>
    <t>Cantidad de Plan de Desarrollo por Competencias</t>
  </si>
  <si>
    <t>1) Elaborar plan de trabajo</t>
  </si>
  <si>
    <t xml:space="preserve">A) Reportes de Levantamiento de información
B) Plan de Desarrollo
</t>
  </si>
  <si>
    <t>EC (R)  
MAP (I)
DARH (I)
Unidades Organizativas e Instituciones de la Actividad Central del MH (I)</t>
  </si>
  <si>
    <t>2)Realizar levantamiento de información.</t>
  </si>
  <si>
    <t>3)Elaborar propuesta del Plan de Desarrollo por Competencias.</t>
  </si>
  <si>
    <t>4) Gestionar aprobación de las autoridades.</t>
  </si>
  <si>
    <t>2.3.6 Implementar el plan de Desarrollo por Competencias.</t>
  </si>
  <si>
    <t>Porcentaje de actividades incluidas en el Plan de Desarrollo por Competencias</t>
  </si>
  <si>
    <t xml:space="preserve">1) Identificar  las capacitaciones  a impartir por empleado.        </t>
  </si>
  <si>
    <t xml:space="preserve">A) Relación de Asistencia
B) Copia pagos realizados al experto 
C) Fotos 
</t>
  </si>
  <si>
    <t xml:space="preserve">2) Gestionar  y seleccionar los proveedores de la capacitaciones requeridas.               </t>
  </si>
  <si>
    <t xml:space="preserve">3) Coordinar las actividades de capacitación.        </t>
  </si>
  <si>
    <t>4) Ejecutar  las actividades formativas.</t>
  </si>
  <si>
    <t xml:space="preserve">5) Elaborar informes de los resultados.                                                                 </t>
  </si>
  <si>
    <t>2.3.7 Evaluar el impacto de la implementación del plan de Desarrollo por Competencias (primera etapa).</t>
  </si>
  <si>
    <t>Porcentaje de empleados que participarón actividades del Plan de Desarrollo</t>
  </si>
  <si>
    <t>1) Identificar indicadores de medición del impacto del Plan</t>
  </si>
  <si>
    <t xml:space="preserve">A) Informe de Resultados
B) Relación de indicadores
</t>
  </si>
  <si>
    <t>2) Medir el impacto de la implementacion parcial del Plan de Desarrollo</t>
  </si>
  <si>
    <t>3) Elaborar Informe.</t>
  </si>
  <si>
    <t>Medios de 
Verificación</t>
  </si>
  <si>
    <t xml:space="preserve">Rediseñar e implementar Programa de Inducción al Retiro para el personal a ser Jubilado y Pensionado del Ministerio, consistente en acompañar al colaborador antes, durante y posterior a su proceso de retiro o pensión. </t>
  </si>
  <si>
    <t>a) Fotografías/Video.
b) Listado de participantes</t>
  </si>
  <si>
    <t>Programa de cohesión de equipos ¨Cafecito Virtual¨</t>
  </si>
  <si>
    <t xml:space="preserve">2) Programar y ejecutar actividades </t>
  </si>
  <si>
    <t>Fotografías/Video. 
Listado de participantes.</t>
  </si>
  <si>
    <t xml:space="preserve">Desarrollar Campaña de Identidad Interna </t>
  </si>
  <si>
    <t>Propuesta aprobada</t>
  </si>
  <si>
    <t>Plantilla de misión/visión de las unidades</t>
  </si>
  <si>
    <t>Fotografías/Video, Listado de participantes</t>
  </si>
  <si>
    <t xml:space="preserve">Desarrollar sistema de medición e Implementar  aplicación encuestas de Clima Organizacional y de Gerencia y Liderazgo. </t>
  </si>
  <si>
    <t xml:space="preserve">Políticas aprobadas </t>
  </si>
  <si>
    <t>Sistema desarrollado</t>
  </si>
  <si>
    <t xml:space="preserve">3) Pruebas del sistema </t>
  </si>
  <si>
    <t xml:space="preserve">Certificaciones de calidad al sistema </t>
  </si>
  <si>
    <t xml:space="preserve">4) Jornada de Sensibilización de Dimensiones, atributos y metodología de la encuesta </t>
  </si>
  <si>
    <t>6) Tabular y analizar resultados</t>
  </si>
  <si>
    <t>Informe de resultados elaborado. 
Acuse de recibido del MAP</t>
  </si>
  <si>
    <t xml:space="preserve">Cantidad de actividades festivas 
</t>
  </si>
  <si>
    <t xml:space="preserve">Acciones ejecutadas. </t>
  </si>
  <si>
    <t xml:space="preserve">Porcentaje de hijos de empleados participantes inscritos </t>
  </si>
  <si>
    <t>Medio de 
Verificación</t>
  </si>
  <si>
    <t>Responsable e Involucrados</t>
  </si>
  <si>
    <t>Porcentaje de avance en la revisión y actualización del Decreto 710-11</t>
  </si>
  <si>
    <t>Porcentaje nombramientos obtenidos acorde a los tramitados.</t>
  </si>
  <si>
    <t>Acuse de recibo solicitud de compras</t>
  </si>
  <si>
    <t>1.Carnets
2. Materiales Gastables de Oficina</t>
  </si>
  <si>
    <t>Diseño recibido por DC</t>
  </si>
  <si>
    <t>3) Coordinación captura de imagen de los colaboradores por dirección.</t>
  </si>
  <si>
    <t>Envío de correo a las áreas</t>
  </si>
  <si>
    <t>4) Impresión y entrega de carnets.</t>
  </si>
  <si>
    <t>Acuse de recibo de las áreas</t>
  </si>
  <si>
    <t>Informe de Capacitaciones generadas por la Evaluación del Desempeño</t>
  </si>
  <si>
    <t>Plan de capacitación aprobado</t>
  </si>
  <si>
    <t>Listados de asistencia</t>
  </si>
  <si>
    <t xml:space="preserve">Aprobación del Programa </t>
  </si>
  <si>
    <t xml:space="preserve">1.Material Gastable de oficina 
</t>
  </si>
  <si>
    <t>Lista de Mentores</t>
  </si>
  <si>
    <t>Listado del personal</t>
  </si>
  <si>
    <t>Lista de Consultas</t>
  </si>
  <si>
    <t>Cantidad de documentos de programación de vacaciones consolidados.</t>
  </si>
  <si>
    <t>Oficio inicio proceso de programación
Recepción de correos de las áreas</t>
  </si>
  <si>
    <t>Cantidad de documentos para la proyección del pago del Bono por Desempeño e Incentivo por Rendimiento elaborado.</t>
  </si>
  <si>
    <t>Cuadro de proyección</t>
  </si>
  <si>
    <t>Acuse de recibo de comunicación DARF</t>
  </si>
  <si>
    <t>Resumen de nómina</t>
  </si>
  <si>
    <t xml:space="preserve">Porcentaje de Nombramientos tramitados.
</t>
  </si>
  <si>
    <t xml:space="preserve">100%
</t>
  </si>
  <si>
    <t xml:space="preserve">Relación de Acciones de personal de los empleados. 
</t>
  </si>
  <si>
    <t>Relación de empleados por tipo de acción.</t>
  </si>
  <si>
    <t>Asignación presupuestaria aprobada.</t>
  </si>
  <si>
    <t>Oficio de remisión</t>
  </si>
  <si>
    <t>Nombramientos</t>
  </si>
  <si>
    <t>Porcentaje de expedientes descargados correspondientes al período  2012-2013.</t>
  </si>
  <si>
    <t>Acuse de recibo de comunicación remitiendo expedientes para archivo</t>
  </si>
  <si>
    <t>Porcentaje de plazas presupuestadas</t>
  </si>
  <si>
    <t>Porcentaje de escalas revisadas</t>
  </si>
  <si>
    <t xml:space="preserve">CVRC (R) 
MAP (P)
</t>
  </si>
  <si>
    <t>Porcentaje de actividades de Prevención y promoción de salud y seguridad ocupacional y de Riesgos laborales desarrolladas.</t>
  </si>
  <si>
    <t xml:space="preserve">Cantidad de  reconocimientos otorgados a empleados del MH. "Servidor Público de Excelencia" </t>
  </si>
  <si>
    <t>Porcentaje de empleados que cumplen con los requerimientos establecidos, beneficiados con el pago de Subsidio Educativo.</t>
  </si>
  <si>
    <t>BRL ( P )
DAF ( P ) 
DARF (P)</t>
  </si>
  <si>
    <t>Cantidad de actividades de responsabilidad social realizadas</t>
  </si>
  <si>
    <t>Programación o calendario</t>
  </si>
  <si>
    <t>Planes de Acción elaborados</t>
  </si>
  <si>
    <t>4) Realizar informes y remitir al MAP</t>
  </si>
  <si>
    <t>Informe de resultados elaborado. Acuse de recibido del MAP</t>
  </si>
  <si>
    <t xml:space="preserve">1) Programar y ejecutar actividades de apoyo emocional a los colaboradores </t>
  </si>
  <si>
    <t>Fotografías o Video, Listado de participantes. Informe Estadístico Mensual</t>
  </si>
  <si>
    <t xml:space="preserve">2) Presentación de informes o memoria </t>
  </si>
  <si>
    <t xml:space="preserve">Informe general trimestral </t>
  </si>
  <si>
    <t>Listado de colaboradores en esa condición</t>
  </si>
  <si>
    <t>23) Desarrollar Jornadas Informativas de Relaciones Laborales</t>
  </si>
  <si>
    <t xml:space="preserve">1) Coordinar con el Ministerio de Administración Pública las socializaciones de la Ley 41-08 sobre Función Pública y Reglamento 523-06 de Relaciones Laborales </t>
  </si>
  <si>
    <t>2) Programar y ejecutar las actividades coordinadas</t>
  </si>
  <si>
    <t>Fotografías 
Listado de participantes</t>
  </si>
  <si>
    <t xml:space="preserve">3) Realizar informe o memoria de los eventos </t>
  </si>
  <si>
    <t>Informe o memoria</t>
  </si>
  <si>
    <t>24) Reclutar y Seleccionar los colaboradores del MH. Alcance: Áreas Sustantivas, Unidades Organizativas del MH</t>
  </si>
  <si>
    <t>Porcentaje de Concursos Públicos realizados para cargos de Carrera del MH.</t>
  </si>
  <si>
    <t xml:space="preserve">Requisición de las plazas vacantes. </t>
  </si>
  <si>
    <t>Porcentaje de colaboradores del MH ingresados a través de Contrato de Servicios.</t>
  </si>
  <si>
    <t>6) Coordinación aplicación pruebas preocupacionales</t>
  </si>
  <si>
    <t>Resultados recibidos del laboratorio contratado</t>
  </si>
  <si>
    <t>Carta Compromiso firmada por el seleccionado.
Formularo participación de la inducción</t>
  </si>
  <si>
    <t>Porcentaje de colaboradores que han recibido la inducción institucional.</t>
  </si>
  <si>
    <t>2) Convocar a los colaboradores de nuevo ingreso que recibirán el programa de inducción instituconal</t>
  </si>
  <si>
    <t xml:space="preserve">Correo electrónico
Notificación de Seleccionado
</t>
  </si>
  <si>
    <t>Registro de Participantes.
Carta bienvenida</t>
  </si>
  <si>
    <t>Porcentaje  de carnet  entregados.</t>
  </si>
  <si>
    <t>1) Coordinar con la DAFI para la elaboración de Tarjeta de Acceso de entrada y Registro de Asistencia</t>
  </si>
  <si>
    <t xml:space="preserve">Porcentaje de expedientes actualizados en los registros digitales y físicos </t>
  </si>
  <si>
    <t>Porcentaje de solicitudes de pasantías aprobadas.</t>
  </si>
  <si>
    <t>3) Dar seguimiento al desarrollo del pasante durante el tiempo de permanencia en la Institución</t>
  </si>
  <si>
    <t>Reporte Resultados Evaluación del Desempeño</t>
  </si>
  <si>
    <t>Solicitudes de entrenamiento de supervisores</t>
  </si>
  <si>
    <t xml:space="preserve">Reporte de Recomendaciones de capacitaciones </t>
  </si>
  <si>
    <t>6) Realizar reportes de los resultados de la Evaluación del Desempeño para el MAP</t>
  </si>
  <si>
    <t>Porcentaje de empleados capacitados</t>
  </si>
  <si>
    <t>Relación de empleados de nuevo ingreso</t>
  </si>
  <si>
    <t>3) Ejecución del Programa de Inducción a la Administración Pública</t>
  </si>
  <si>
    <t>Porcentaje de capacitaciones impartidas.</t>
  </si>
  <si>
    <t>1) Elaboración y aprobación del Plan Anual de Capacitación</t>
  </si>
  <si>
    <t>Porcentaje de empleados capacitados de acuerdo a los perfiles y puestos establecidos por el MH y el MAP.</t>
  </si>
  <si>
    <t>2) Programar ejecución de cursos atendiendo al Plan de Capacitación aprobado</t>
  </si>
  <si>
    <t xml:space="preserve">2. Coordinación de   logística con las  instituciones ofertantes de cursos. </t>
  </si>
  <si>
    <t>3) Reportar trimestrialmente al MAP las capacitaciones realizadas</t>
  </si>
  <si>
    <t>Reporte de capacitaciones realizadas</t>
  </si>
  <si>
    <t>4) Entregar certificados de cursos realizados a los participantes</t>
  </si>
  <si>
    <t>Relación de certificados entregados</t>
  </si>
  <si>
    <t>Certificación de participación/ 
Solicitud de cursos de parte de las áreas/ 
Carta de aprobación.</t>
  </si>
  <si>
    <t>DIRECCIÓN GENERAL DE ANALISIS Y POLITICA FISCAL</t>
  </si>
  <si>
    <t xml:space="preserve">     PLAN OPERATIVO ANUAL 2021</t>
  </si>
  <si>
    <t xml:space="preserve">PE (R)            
DC (P)
DCD (P)
Unidad de Seguridad (P)
Unidades Organizativas e Instituciones del MH (P)                                                      </t>
  </si>
  <si>
    <t xml:space="preserve">PE (R)
Unidad de Seguridad (P)
Unidades Organizativas e Instituciones de AC (P)    
                                                  </t>
  </si>
  <si>
    <t xml:space="preserve"> DFH (R)   Dirección                               
MICM (P)
DGPLT (P)</t>
  </si>
  <si>
    <r>
      <t>Borrador de</t>
    </r>
    <r>
      <rPr>
        <sz val="12"/>
        <color theme="4" tint="-0.499984740745262"/>
        <rFont val="Arial"/>
        <family val="2"/>
      </rPr>
      <t>l</t>
    </r>
    <r>
      <rPr>
        <sz val="16"/>
        <color theme="4" tint="-0.499984740745262"/>
        <rFont val="Arial"/>
        <family val="2"/>
      </rPr>
      <t xml:space="preserve"> informe de evaluación de pasivos contingentes.</t>
    </r>
  </si>
  <si>
    <t xml:space="preserve">4) Dar seguimiento del  Plan de racionalización del gasto energético en las Unidades Organizativas e Instituciones de la Actividad Central MH. </t>
  </si>
  <si>
    <t>5) Realizar los servicios de transportación para las Unidades Organizativas e Instituciones de la Actividad Central MH.</t>
  </si>
  <si>
    <t xml:space="preserve">6) Realizar el mantenimiento correctivo de la flota vehicular del MH. </t>
  </si>
  <si>
    <t xml:space="preserve">7) Realizar los servicios de limpieza en las distintas áreas de las Unidades Organizativas. </t>
  </si>
  <si>
    <t>8) Ejecutar y entregar los inventarios por departamentos.</t>
  </si>
  <si>
    <t xml:space="preserve">10) Realizar la gestión para entrega de equipos en calidad de Donación. </t>
  </si>
  <si>
    <t>12) Ahorro de Energía. (Actividades establecidas en el Plan de Acción de la Política Ambiental).</t>
  </si>
  <si>
    <t>13) Ahorro de Combustible. (Actividades establecidas en el Plan de Acción de la Política Ambiental).</t>
  </si>
  <si>
    <t>14) Uso de Material Gastable. (Actividades establecidas en el Plan de Acción de la Política Ambiental).</t>
  </si>
  <si>
    <t>15) Manejo de los Desechos Sólidos y Protección de la Salud. (Actividades establecidas en el Plan de Acción de la Política Ambiental).</t>
  </si>
  <si>
    <t>16) Ahorro y Uso Eficiente del Agua. (Actividades establecidas en el Plan de Acción de la Política Ambiental).</t>
  </si>
  <si>
    <t>17) Elaboración memoria e informe ejecutivo.</t>
  </si>
  <si>
    <t xml:space="preserve">DPEF (R)
EFIS (P)
PF (P) </t>
  </si>
  <si>
    <t xml:space="preserve">DPEF (R)
EFIS (P)
PF (P)
</t>
  </si>
  <si>
    <t xml:space="preserve">
DPEF (R)
EFIS (P)
PF (P)</t>
  </si>
  <si>
    <t xml:space="preserve">7.2.2.4-  Definir mecanismos para dar seguimiento y monitorear la colocación de la información.
</t>
  </si>
  <si>
    <r>
      <t xml:space="preserve">1. Equipos de cómputos (12)
2. Impresoras HP LASERJET 400 Pro MFP 475dn (12)
3. Copiadora y PC para diseño.                                                                                                                                                                                                                                      
4. Discos Duro externos (3).                                                                                                                                                                                                                                     
5. Adquisición y renovación de softwares (1).
6. Memoria USB  de 16 GB u otro tamaño (1).
7. Tarjetas de Video 1 GB.                                                                                                                                                                                                                                           
8. Procesador Quad Core 3.80ghz.7  (1).                                                                                                                                                                                                                                
9. Pilas recargables.                                                                                                                                                                                                                                                
10. Cámara de video con accesorios: micrófonos, trípode, luces, bocinas, etc.. (01).                                                                                                                                                                                        
</t>
    </r>
    <r>
      <rPr>
        <b/>
        <sz val="16"/>
        <color rgb="FF002060"/>
        <rFont val="Tahoma"/>
        <family val="2"/>
      </rPr>
      <t xml:space="preserve"> </t>
    </r>
    <r>
      <rPr>
        <sz val="16"/>
        <color rgb="FF002060"/>
        <rFont val="Tahoma"/>
        <family val="2"/>
      </rPr>
      <t xml:space="preserve">                                                                                                                                                                                                                  </t>
    </r>
  </si>
  <si>
    <r>
      <rPr>
        <strike/>
        <sz val="16"/>
        <color rgb="FF002060"/>
        <rFont val="Tahoma"/>
        <family val="2"/>
      </rPr>
      <t xml:space="preserve"> </t>
    </r>
    <r>
      <rPr>
        <sz val="16"/>
        <color rgb="FF002060"/>
        <rFont val="Tahoma"/>
        <family val="2"/>
      </rPr>
      <t>7) Actualización del mural informativo del MH.</t>
    </r>
  </si>
  <si>
    <r>
      <rPr>
        <strike/>
        <sz val="16"/>
        <color rgb="FF002060"/>
        <rFont val="Tahoma"/>
        <family val="2"/>
      </rPr>
      <t xml:space="preserve"> </t>
    </r>
    <r>
      <rPr>
        <sz val="16"/>
        <color rgb="FF002060"/>
        <rFont val="Tahoma"/>
        <family val="2"/>
      </rPr>
      <t>12) Elaboración memoria e informe ejecutivo.</t>
    </r>
  </si>
  <si>
    <t xml:space="preserve">
A) Síntesis informativa de noticias.</t>
  </si>
  <si>
    <r>
      <rPr>
        <strike/>
        <sz val="16"/>
        <color theme="4" tint="-0.499984740745262"/>
        <rFont val="Tahoma"/>
        <family val="2"/>
      </rPr>
      <t xml:space="preserve"> </t>
    </r>
    <r>
      <rPr>
        <sz val="16"/>
        <color theme="4" tint="-0.499984740745262"/>
        <rFont val="Tahoma"/>
        <family val="2"/>
      </rPr>
      <t>3) Elaboración de Síntesis e Informes Periodísticos.</t>
    </r>
  </si>
  <si>
    <r>
      <t xml:space="preserve">
</t>
    </r>
    <r>
      <rPr>
        <sz val="16"/>
        <color theme="4" tint="-0.499984740745262"/>
        <rFont val="Tahoma"/>
        <family val="2"/>
      </rPr>
      <t>DC (R)</t>
    </r>
  </si>
  <si>
    <r>
      <rPr>
        <sz val="16"/>
        <color theme="4" tint="-0.499984740745262"/>
        <rFont val="Tahoma"/>
        <family val="2"/>
      </rPr>
      <t>5.3.3.4- Difundir campaña.</t>
    </r>
    <r>
      <rPr>
        <b/>
        <sz val="16"/>
        <color theme="4" tint="-0.499984740745262"/>
        <rFont val="Tahoma"/>
        <family val="2"/>
      </rPr>
      <t xml:space="preserve"> </t>
    </r>
  </si>
  <si>
    <t>CON (R)
DABS (P)
DIGECOG(P)</t>
  </si>
  <si>
    <t xml:space="preserve"> 
CON (R)
PRES (P) 
TES (P)</t>
  </si>
  <si>
    <t>DARF (R) 
CON (P)
PRES (P) 
TES (P)</t>
  </si>
  <si>
    <t>PRES (R ) 
CON (P) 
TES (P)</t>
  </si>
  <si>
    <t>PRES (R) 
CON (P) 
TES (P)
OAI (P)</t>
  </si>
  <si>
    <t xml:space="preserve">PRES (R) 
Unidades Organizativas e Instituciones del MH (P)  
        </t>
  </si>
  <si>
    <t>PRES (R) 
DABS (P)
DIGECOG (P)</t>
  </si>
  <si>
    <t xml:space="preserve">TES (R) 
DABS (P)
DIGECOG (P)
</t>
  </si>
  <si>
    <t xml:space="preserve">CON (R) 
DABS (P)
DIGECOG (P)
DARF (P)
</t>
  </si>
  <si>
    <t xml:space="preserve">CON (R) 
DABS (P)
DIGECOG (P)
</t>
  </si>
  <si>
    <t xml:space="preserve">PRES (R) 
Unidades Organizativas e Instituciones del MH ( P )   </t>
  </si>
  <si>
    <t xml:space="preserve">PRES (R) 
Unidades Organizativas e Instituciones del MH (P)   </t>
  </si>
  <si>
    <r>
      <t xml:space="preserve">
Depto. Contabilidad (R) 
DARF (P)
DCD (DAF) (P)
</t>
    </r>
    <r>
      <rPr>
        <strike/>
        <sz val="12"/>
        <rFont val="Arial"/>
        <family val="2"/>
      </rPr>
      <t/>
    </r>
  </si>
  <si>
    <t>CON (R)
DABS (P)
DIGECOG (P)</t>
  </si>
  <si>
    <t xml:space="preserve">PRES (R) 
DABS (P)
DPD ( P) 
Unidades Organizativas e Instituciones de la Actividad Central del MH ( P)      </t>
  </si>
  <si>
    <t xml:space="preserve">TES (R)
CON (P)
TN (P)   </t>
  </si>
  <si>
    <t>2.5.2 Diseñar Programa de cohesión de equipos ¨Cafecito Virtual¨</t>
  </si>
  <si>
    <t>COyRL (R.)
VTA (P)
Unidades Organizativas (P)</t>
  </si>
  <si>
    <t>3) Coordinar y moderar presentaciones de socialización de la razón de ser de cada unidad (a cargo de Directivos y sus colaboradores)</t>
  </si>
  <si>
    <t xml:space="preserve">1) Adquirir vehículos para transportar empleados. </t>
  </si>
  <si>
    <t>4) Realizar compra de vehículos.</t>
  </si>
  <si>
    <t xml:space="preserve">3) Determinar las especificaciones para compra de bienes o contratación de servicios. </t>
  </si>
  <si>
    <t>7)  Remitir a DARF solicitud de pago a proveedores.</t>
  </si>
  <si>
    <t xml:space="preserve">A) Solicitud de transporte. (Sistran).      
B) Reportes del sistema de Control de Vehículos. (Sistran).    
C) Reporte de combustible mensual.
</t>
  </si>
  <si>
    <t xml:space="preserve">1- Suministro de Combustible para la flotilla del MH, un estimado de 11 millones distribuido de la siguiente manera: Transportación Galones de Gasolina 6,600  Glns y  Gasoil 18,600. 
Para Dirección de Casinos serian de 31,900 Glns de Gasoil. 
La cantidad de solicitud de Transporte es de 6.000 solicitudes vía SISTRAN. 
2- Capacitación para el personal de la División de Transportación (3):
1) Curso de manejo defensivo 
2) Introducción a la mecánica 
3) Servicio al Cliente
3- Pago de dieta es de 1,700,000.00.
4- Insumos y suministros:
Agua de botellitas 16 onzas 20/1 (80)
Alicate de mecánica no. 6 (2)
Ambientador en spray (varios olores) (25)
Amorol p/ vehículo (20)
Azúcar blanca 5 libras (75)
Batería  p/ vehículos 15/12 (10)
Bolígrafo ( varios colores) (100)
Bombillo de una y dos contactor (20)
Café de 1 libra (120)
Cd en blanco (4)
Clips billetero 19mm (caja 12/1) (4)
Clips billetero 5/8  41mm (#20) (caja 12/1) (4)
Clips billetero 51 ml. 12/1 (grande) (4)
Clips billetero de 1"  25 mm.  (caja 12/1) (4)
Clips billetero pequeño 1/2 (15mm) (caja  12/1) (3)
Clips grande (cajita) (9)
Clips pequeños (cajita) (8)
Coolant (8)
Cremora  de 22 onzas (7)
Destornillador plano  ¼ (1)
Folder 8 1/2 x11 (140)
Grapadora tamaño normal (3)
Neumático 265/65r-17 (28)
Neumático p/ vehículo 215/65r-15 (28)
Neumático p/ vehículo 245/65r16 (28)
Neumático p/ vehículos 700r16 (12)
Neumáticos 225/70r17 (8)
Neumáticos 750r16/10 (12)
Pendaflex 8 1/2  x 13 de 25/1 (4)
Pina espuma (3)
Post it 3x3 ( mediano ) (10)
Power steering (10)
Resaltador ( varios colores) (10)
Resma de papel 8 1/2 x 11 (38)
Sacagrapa (4)
Shampoo (20)
Sobre blanco (100)
Sobre manila  9 x 12 (25)
Sobre manila 10 x 13 (25)
Sobre manila 10 x 15 (25)
Sobre manila 5 x8 (25)
Té caliente en sobre (7)
Tijera (4)
Tubo para neumáticos  (20)
Botiquín de primeros auxilios  (60)
Extintores para coche (60)
Llave de rueda en cruz  (10)
Pistola de silicón de uretano  (1).
Remachadora (1).
Taladro (1).
Engrasadora a presión (1).
Aspiradora para auto (1).
Máquina de lavado a presión para auto (1).
Ambientador en piedra para auto (20).
Manómetro para a/c (1).
Tanque de aceite (1).
</t>
  </si>
  <si>
    <t>TRAN   ( R )
DARF ( P)
CCC (P)</t>
  </si>
  <si>
    <t xml:space="preserve">1- Capacitación al Personal de Mayordomía (10): 
• Como Trabajar en Equipo.
• Manejos de Productos Químicos.
• Inteligencia Emocional.
• Como manejar una Supervisión del Personal Efectiva.
• Etiqueta y Protocolo.
• Servicio al Cliente.
• Auxiliar de Almacén.
• Emprendimientos.
• Secretariado.
• Paquetes de Computadoras: Word, Excel. etc.
 2- Promover la Superación académica y personal: (Capacitaciones)
• Finalizar estudios Primario o Secundario
• Realizar estudios Universitarios.
• Realizar estudios Técnicos.
3- Insumo y materiales gastables:
Ambientador en spray glade uds. (240)
Ambientador de conector caja (120)
Ambientador spring linen-vainilla delight uds. (1360)
Atomizadores uds. (576)
Cloro galón (372)
Cloro en pastilla 60 (pote) pote (72)
Cubeta p/suaper con palanca uds. (40)
Cubeta plástica blanca o negro uds. (80)
Desinfectante liquido galón (768)
Detergente en polvo de 30 libras, saco (70)
Escoba plástica uds. (240)
Escobilla p/inodoro (color blanco) uds. (240)
Funda p/ basura de 55 galones de 100/1 paq. (240)
Funda p/basura 13 galones de 100/1 paq. (300)
Funda p/basura 30 galones 100/1 paq. (264)
Guante desechable 100/1 caja (24)
Guantes para limpieza (pares) size: s uds. (160)
Insecticida uds. (72)
Lanilla yardas (240)
Lavaplatos liquido 28 onza, pote (144)
Limpia cerámica (descalin) galón (48)
Limpia cristales galón (48)
Limpiador de piso de madera galón (36)
Mascarilla desechable 50/1 caja (60)
Palita recogedora de basura paq. (240)
Pastilla desodorante para orinales uds. (600)
Pino espuma uds. (60)
Suaper (mapo) uds. (200)
Zafacón para oficina uds. (120)
Zafacón mediano baño uds. 160
Zafacón pequeño baño uds. 240
Fundas con solapa de amarre de 55 glns x 50 (cajas de 100 Uds.) (dimensiones: 36" x 54" o (91 cm x 36 cm) caja (32)
Ambientador en gail p/baños-oficina (olores cítricos) 3/1 uds. (240)
Papel de baño scott paquete 24/1 -p/uso baño ministro fardo (8)
Suavizante downy p/despacho galón (8)
Desinfectante fabuloso color morado-p/despacho galón (24)
Detergente fab en polvo-p/despacho fundas (8)
Jabón liquido de fregar axión - dawn - p/despacho 1/2 galón (24)
Jabón liquido de cuaba lavador p/despacho 1/4 galón (16)
Limpiador multi-uso = desinfectante(mistolín) galón (768)
Limpiador de baños = descalin galón (48)
Higienizador de baños galón (360)
Limpiador de cristales galón (48)
Alcohol isopropílico al 70% (limpiador teléfono/pc etc.) galón (36)
Desodorizado aroma fresco (limpiador de escritorio) galón (36)
Limpiador neutro p/pisos (p/uso maquina fregadora pisos) galón (64)
Papel disp. Jumbo (rollo) 6/1 caja (1840)
Papel toalla (rollo) 6/1 caja (880)
Jabón de espuma p/ manos 6/1 caja (120)
Antibacterial manita limpia 12/1 caja (64)
Brillo verde unidad (580)
Esponja para fregar unidad (288)
Servilleta 500/1 paquete (400)
Jabón bola azul 5/1 paquete (40)
Te frio varios sabores 25.1 (lata) unidad (600)
Te caliente sobre(jengibre/limón/menta/manzanilla) caja (240)
Pañito blanco de bandeja rectangular peq. Uds. (120)
Bandeja acero inoxidable rectangular peq. Uds. (80)
Juego de tazas para café-pequeña 6/1 uds. (20)
Juego de tazas para te-mediana 6/1 uds. (20)
Juego de copa de agua 4/1 uds. 40
Termo para café cromado uds. 80
Jarra de cristal para agua o jugo uds. 20
Azucarera de acero inoxidable pequeña (azúcar) uds. 80
Azucarera de acero inoxidable medina (cremora) uds. 80
Cucharita de acero inoxidable p/café peq. Uds. 80
Cucharita de acero inoxidable p/té mediana uds. 200
Cuchillo para cocina uds. 40
Toallita o pañito para cocina uds. 80
Juego de cuchillo de mesa uds. 20
Juego de tenedor de mesa uds. 20
Greca para café de 04 tazas uds. 24
Greca para café de 12 tazas uds. 24
Resaltador ( varios colores) uds. 10
Post it 3x3 (  mediano ) uds. 5
Resaltador ( varios colores) uds. 5
Resma de papel 8 1/2 x 11 uds. 20
Sacagrapa uds. 5
Tablilla de apoyo para anotar uds. 5
Tijera uds. 5
Bolígrafo ( varios colores) uds. 100
Carpeta de 3 argolla de 1 1/2" uds. 40
Carpeta de 3 argolla de 1" uds. 5
Carpeta de 3 argolla de 2" uds. 5
Cinta adhesiva transparente de 3/4 uds. 20
Clips pequeños (cajita) uds. 10
Felpa uds. 20
Folder 8 1/2 x11 uds. 40
Folder de varios colores uds. 40
Grapas pequeñas normal uds. 5
Lápiz de carbón uds. 10
Libreta rayada de espiral 5x8 pequeña uds. 5
Libreta rayada 5 x 8 (pequeña) uds. 15
Libreta rayada 8 1/2 x 11 ( grande) uds. 16
Marcadores (creyón) uds. 10
Pila  aa  de 4/1 (p/dispensadores) uds. 50
Zafacón mediano de metal p/oficina uds. 60
Zafacón mediano metal p/baños uds. 120
Zafacón grande metal p/baños uds. 60
</t>
  </si>
  <si>
    <t>2) Realizar convocatoria diferentes departamentos para apoyo en realización de inventario según la programación.</t>
  </si>
  <si>
    <t xml:space="preserve">9) Gestionar el Desguace de equipos Incautados. </t>
  </si>
  <si>
    <t>1- Por cada desguace es necesario los siguientes alquileres: una (1) retropala, dos (2) camiones y adquisición de cincuenta (50) saquetas.</t>
  </si>
  <si>
    <t>3) Efectuar los trámites de alquileres de equipos,  refrigerios y remisión de invitación a las áreas correspondientes.</t>
  </si>
  <si>
    <t>1- Insumos y material gastable en unidades: 
pinespuma treinta (30), lanillas veinticinco (25), papel plástico diez (10), marcadores tres (3), CD en blanco cinco (5), líquido de freno diez (10).</t>
  </si>
  <si>
    <t>11) Realizar la gestión de trámite de descargo de bienes para la DGBN.</t>
  </si>
  <si>
    <t xml:space="preserve">A) Matriz de frecuencia de los Servicios de mantenimiento y Limpieza.
B) Facturas de Pago del servicio o de la contratación.
C) Fotos y videos de las señales instaladas.
D) Plan de racionalización del gasto energético, aprobado.
E) Plan de racionalización del gasto energético, implementado. 
F) Informes de seguimiento a las medidas para la racionalización del gasto energético.
</t>
  </si>
  <si>
    <t>División Mantenimiento (R )
DABS (P )
SG ( R )
Unidades Organizativas Actividad Central del MH ( P)</t>
  </si>
  <si>
    <t>5) Dar a conocer periódicamente las medidas del Plan de racionalización del gasto energético a todos los servidores de la AC.</t>
  </si>
  <si>
    <t>6) Implementar las medidas aprobadas en el Plan.</t>
  </si>
  <si>
    <t>7) Realizar informes de seguimiento de las medidas ejecutadas para conseguir el ahorro energético.</t>
  </si>
  <si>
    <t>COyRL (R.)
VTA (P)
DAFI (P)
DPD (P)
DC (P)</t>
  </si>
  <si>
    <t>2.5.6 - Rediseñar y presentar un plan de felicidad organizacional y bienestar corporativo (Ampliar fechas de licencias, Felicitación del Ministro por logros extraordinarios del personal, envío tarjetas de cumpleaños personalizadas...) orientados a fomentar bienestar organizacional, salud física, emocional y financiera.</t>
  </si>
  <si>
    <t>COyRL (R)
VTA (P)
Unidades Organizativas (P)</t>
  </si>
  <si>
    <t>COyRL (R)
ECAP (P)
VTA (P)
DPD (P)
DABS (P)
Unidades Organizativas (P)</t>
  </si>
  <si>
    <t>3) Desarrollar las actividades</t>
  </si>
  <si>
    <t>Informes de resultado.</t>
  </si>
  <si>
    <t xml:space="preserve">A)Informes de resultado.                      B)Fotografias. </t>
  </si>
  <si>
    <t>DARH (R)  
VTA (P)   
Comisiones MAP y MH (P)</t>
  </si>
  <si>
    <t>1. Realizar carnetización de personal.</t>
  </si>
  <si>
    <t>RC (R)
DABS
DC
Unidades Organizativas e Instituciones de la Actividad Central del MH (P)</t>
  </si>
  <si>
    <t>1) Detectar las necesidades de capacitación por áreas funcionales.</t>
  </si>
  <si>
    <t>2) Difundir las informaciones relativas a las oportunidades de capacitaciones</t>
  </si>
  <si>
    <t xml:space="preserve"> Organizar y Ejecutar el Programa de Pasantía en Finanzas Públicas.</t>
  </si>
  <si>
    <t xml:space="preserve">
Programa aprobado</t>
  </si>
  <si>
    <t>7) Consolidar la Programación de Vacaciones de la Actividad Central del MH.</t>
  </si>
  <si>
    <t>8) Proyectar y elaborar nómina para el pago del Bono por Desempeño e Incentivo por Rendimiento de la Actividad Central del MH.</t>
  </si>
  <si>
    <t>9) Proyectar y elaborar nómina para el pago del Bono Aniversario</t>
  </si>
  <si>
    <r>
      <t xml:space="preserve">
</t>
    </r>
    <r>
      <rPr>
        <sz val="16"/>
        <color theme="4" tint="-0.499984740745262"/>
        <rFont val="Tahoma"/>
        <family val="2"/>
      </rPr>
      <t>5) Dar seguimiento al desarrollo y evolución del pasante durante el tiempo de permanencia en la Institución.</t>
    </r>
  </si>
  <si>
    <r>
      <rPr>
        <strike/>
        <sz val="16"/>
        <color theme="4" tint="-0.499984740745262"/>
        <rFont val="Tahoma"/>
        <family val="2"/>
      </rPr>
      <t xml:space="preserve">
</t>
    </r>
    <r>
      <rPr>
        <sz val="16"/>
        <color theme="4" tint="-0.499984740745262"/>
        <rFont val="Tahoma"/>
        <family val="2"/>
      </rPr>
      <t>a) Informe general de pasantes.
b) Certificación de participación.</t>
    </r>
  </si>
  <si>
    <t>11) Tramitar y gestionar nombramientos, Cambios de Designación, Reajustes de Sueldo y Traslados de Empleados.</t>
  </si>
  <si>
    <t>10) Proyectar y elaborar nómina salario de navidad</t>
  </si>
  <si>
    <t xml:space="preserve">12) Reordenar y clasificar el archivo de empleados inactivos y Descargar expedientes del año 2015. </t>
  </si>
  <si>
    <t>BRL (R)  
DAF (P)
ARL (P)
COMITÉ SST (P)</t>
  </si>
  <si>
    <t>COyRL (R.)
ECAP
Unidades Organizativas (P)</t>
  </si>
  <si>
    <t>COyRL (R.)
Unidades Organizativas (P)
DGJP (P)</t>
  </si>
  <si>
    <t>COyRL (R.)
ECAP
MAP (P)</t>
  </si>
  <si>
    <r>
      <rPr>
        <sz val="14"/>
        <color theme="4" tint="-0.499984740745262"/>
        <rFont val="Tahoma"/>
        <family val="2"/>
      </rPr>
      <t xml:space="preserve">25) Ejecutar Programa de Inducción para colaboradores de nuevo ingreso.
</t>
    </r>
    <r>
      <rPr>
        <sz val="11"/>
        <color theme="4" tint="-0.499984740745262"/>
        <rFont val="Tahoma"/>
        <family val="2"/>
      </rPr>
      <t>(Políticas Institucionales,  Principios fundamentales de las Normas</t>
    </r>
    <r>
      <rPr>
        <strike/>
        <sz val="11"/>
        <color theme="4" tint="-0.499984740745262"/>
        <rFont val="Tahoma"/>
        <family val="2"/>
      </rPr>
      <t xml:space="preserve"> </t>
    </r>
    <r>
      <rPr>
        <sz val="11"/>
        <color theme="4" tint="-0.499984740745262"/>
        <rFont val="Tahoma"/>
        <family val="2"/>
      </rPr>
      <t>Básicas de Control Interno (NOBACI), Código y</t>
    </r>
    <r>
      <rPr>
        <strike/>
        <sz val="11"/>
        <color theme="4" tint="-0.499984740745262"/>
        <rFont val="Tahoma"/>
        <family val="2"/>
      </rPr>
      <t xml:space="preserve"> </t>
    </r>
    <r>
      <rPr>
        <sz val="11"/>
        <color theme="4" tint="-0.499984740745262"/>
        <rFont val="Tahoma"/>
        <family val="2"/>
      </rPr>
      <t>Carta Ética, Código de Vestimenta, Ley 41-08 de Función Pública y Reglamento de Relaciones Laborales y entrega de la Descripción del Puesto asignado).</t>
    </r>
  </si>
  <si>
    <t>DIRECCIÓN GENERAL DE POLÍTICA Y LEGISLACIÓN TRIBUTARIA</t>
  </si>
  <si>
    <t xml:space="preserve">
Foco Estratégico 5: Evasión, Elusión Fiscal y Racionalización del Gasto Tributario.
</t>
  </si>
  <si>
    <t>Iniciativa Estratégica (5.1): Reducido el incumplimiento tributario.</t>
  </si>
  <si>
    <t xml:space="preserve">Actividades  </t>
  </si>
  <si>
    <t>5.1.1 Crear e implementar la normativa del agente de percepción del ITBIS con la DGII y la DGA.</t>
  </si>
  <si>
    <t>5.1.1.3 Elaborar la propuesta de normativa de aplicación y someter a consulta pública.</t>
  </si>
  <si>
    <t>5.1.1.4 Implementar la normativa de agente de percepción.</t>
  </si>
  <si>
    <t>5.1.5 Fortalecer el Título I del Código Tributario que establece las normas generales.</t>
  </si>
  <si>
    <t>5.1.5.3 - Presentar el proyecto de normativa a Presidencia.</t>
  </si>
  <si>
    <t>5.1.5.4 - Introducir la normativa al Congreso Nacional.</t>
  </si>
  <si>
    <t>5.1.6 Intensificar las acciones de fiscalidad internacional para reducir el incumplimiento de empresas con operaciones globales</t>
  </si>
  <si>
    <t>5.1.6.2 Implementar acciones para que el país pueda intercambiar informaciones tributarias con los demás países miembros de la Convención Multilateral para el Intercambio de Información con fines tributarios (MAC, por sus siglas en inglés).</t>
  </si>
  <si>
    <t>5.1.7 Elaborar una propuesta de ley que fortalezca las sanciones por evasión fiscal</t>
  </si>
  <si>
    <t>5.1.7.3 Presentar el proyecto de ley a la Presidencia de la República.</t>
  </si>
  <si>
    <t>5.1.7.4 Someter el proyecto de ley al Congreso Nacional.</t>
  </si>
  <si>
    <t xml:space="preserve">
5.1.9 - Tomar las medidas necesarias para cumplir los estándares mínimos del Marco Inclusivo BEPS.</t>
  </si>
  <si>
    <t>5.1.9.1  Acción 5: Prácticas tributarias nocivas.</t>
  </si>
  <si>
    <t>5.1.9.2 Acción 6: Abuso de tratados.</t>
  </si>
  <si>
    <t>5.1.9.3  Acción 13: Estándar mínimo country by country (CbC)</t>
  </si>
  <si>
    <t>5.1.9.4  Acción 14: Resolución de conflictos.</t>
  </si>
  <si>
    <t>5)  Negociación de Acuerdos Tributarios (de Intercambio de Información o de Doble Tributación).</t>
  </si>
  <si>
    <t>Número de acuerdos negociados</t>
  </si>
  <si>
    <t>1) Remitir el modelo de acuerdo dominicano.</t>
  </si>
  <si>
    <t>A) Borrador de informe elaborado</t>
  </si>
  <si>
    <t xml:space="preserve">LT (R)
DGII (P)       
</t>
  </si>
  <si>
    <t>Esto se realiza a solicitud o por interés del país.
Se podrían requerir recursos financieros en la forma de viáticos y pasaje aéreo en el caso de que la firma de los acuerdos se realice fuera del país.
Se estarán revisando los acuerdos con Canadá y España.</t>
  </si>
  <si>
    <t>2) Analizar la propuesta de acuerdos de otros países.</t>
  </si>
  <si>
    <t>3) Enviar las observaciones a la propuesta de acuerdo durante el proceso de negociación.</t>
  </si>
  <si>
    <t>4) Elaborar borrador de acuerdo para firma y remisión al Congreso.</t>
  </si>
  <si>
    <t>6) Seguimiento a las evaluaciones de pares de las acciones 5, 6, 13 y 14</t>
  </si>
  <si>
    <t>1) Revisión acción 5.</t>
  </si>
  <si>
    <t>Elaboración de informe sobre las evaluaciones</t>
  </si>
  <si>
    <t>DGPLT (R)
DGII (P)
OCDE (P)</t>
  </si>
  <si>
    <t>2) Revisión acción 6.</t>
  </si>
  <si>
    <t>3) Revisión acción 13.</t>
  </si>
  <si>
    <t>4) Revisión acción 14.</t>
  </si>
  <si>
    <t>7) Realizar ajustes legislativos para cumplir con la acción 5 de BEPS</t>
  </si>
  <si>
    <t>1) Revisión de las recomendaciones de la OCDE para la acción 5.</t>
  </si>
  <si>
    <t>Borrador de modificaciones legislativas</t>
  </si>
  <si>
    <t>DGPLT (R)
DGII (P)
OCDE (P)
Congreso (P)</t>
  </si>
  <si>
    <t>Someter o no los ajustes legislativos dependerá del Ministro.</t>
  </si>
  <si>
    <t xml:space="preserve">2) Elaboración de borrador de modificaciones legislativas. </t>
  </si>
  <si>
    <t>8) Notificación a la Secretaría de la OCDE para la firma del Acuerdo de Autoridad Competente</t>
  </si>
  <si>
    <t>1) Elaboración de borrador de carta de solicitud para firma de acuerdo.</t>
  </si>
  <si>
    <t>Carta de Solicitud para firmar acuerdo</t>
  </si>
  <si>
    <t>2) Revisión del borrador de carta.</t>
  </si>
  <si>
    <t>3) Envío de carta de solicitud para firma de acuerdo.</t>
  </si>
  <si>
    <t>9) Negociación de Acuerdos Comerciales y Acuerdos sobre Promoción y Protección Recíprocas de Inversiones</t>
  </si>
  <si>
    <t>1) Recibo de solicitud.</t>
  </si>
  <si>
    <t>MIREX (R)       
RIA (P)</t>
  </si>
  <si>
    <t>Esto se realiza a solicitud o por interés del país. se realiza dentro de la Comisión Nacional de Negociaciones Comerciales.
Se podrían requerir recursos financieros en la forma de viáticos y pasaje aéreo en el caso de que las negociaciones se realicen fuera del país.</t>
  </si>
  <si>
    <t>2) Analizar la propuesta de los países.</t>
  </si>
  <si>
    <t>4) Participar en las rondas de negociación borrador de acuerdo para firma y remisión al Congreso.</t>
  </si>
  <si>
    <t>10) Elaborar metodología para la estimación de los ingresos fiscales anuales.</t>
  </si>
  <si>
    <t>1) Solicitar consultoría externa.</t>
  </si>
  <si>
    <t xml:space="preserve">Informe de consultoría con metodología </t>
  </si>
  <si>
    <t>DGPLT(R)
DGII (P)
DGA (P)
TN (P)</t>
  </si>
  <si>
    <t>Estaría sujeto a que obtengamos el financiamiento para la consultoría con un organismo internacional.
Se estarían realizando dos sesiones de una semana de trabajo que requieren de refrigerio para 15-20 personas y traducción.</t>
  </si>
  <si>
    <t>2) Coordinar visita técnica del consultor.</t>
  </si>
  <si>
    <t>3) Realizar levantamiento de información.</t>
  </si>
  <si>
    <t>4) Evaluar propuesta del consultor.</t>
  </si>
  <si>
    <t>5) Aprobar informe final del consultor con nueva metodología.</t>
  </si>
  <si>
    <t>Iniciativa Estratégica (5.2): Racionalizado el Gasto Tributario.</t>
  </si>
  <si>
    <t>5.2.5 Elaborar metodologías de cálculo de análisis costo beneficio (ACB) ex-ante y ex-post de los distintos regímenes de incentivos para los cuales no se calcula actualmente.</t>
  </si>
  <si>
    <t>1) Revisar metodología de ACB expost de las empresas acogidas a la ley 158-01 de desarrollo turístico para ajustarlo a la ley 28-01 de desarrollo fronterizo.</t>
  </si>
  <si>
    <t>2) Hacer levantamiento de las informaciones requeridas para llevar a cabo la metodología expost a las empresas acogidas a la Ley No. 28-01.</t>
  </si>
  <si>
    <t>3) Implementar la metodología de ACB expost a las empresas acogidas a la Ley No. 28-01.</t>
  </si>
  <si>
    <t>4) Elaborar un informe sobre los resultados del ACB expost a las empresas acogidas a la Ley No. 28-01.</t>
  </si>
  <si>
    <t>5.2.6 Incluir en el Código Tributario un titulo del gasto tributario como parte de la política general, como lo establece la END-2030.</t>
  </si>
  <si>
    <t>1) Realizar reuniones de coordinación y discusión sobre el contenido del título.</t>
  </si>
  <si>
    <t>Borrador de propuesta de título</t>
  </si>
  <si>
    <t>DGPLT (R)
DGII (P)</t>
  </si>
  <si>
    <t>2) Elaborar el borrador de titulo consensuado.</t>
  </si>
  <si>
    <t>5.2.7 Fortalecimiento y ampliación del Equipo Interinstitucional de Estimación del Gasto Tributario.</t>
  </si>
  <si>
    <t>5.2.7.2 Establecer reuniones semestrales del Equipo Interinstitucional.</t>
  </si>
  <si>
    <t>5.2.7.3 Preparar taller de sensibilización e inclusión áreas internas del MH.</t>
  </si>
  <si>
    <t>5.2.8 Cálculo del gasto tributario efectivo para crear base de datos comparable desde 2010 a la fecha.</t>
  </si>
  <si>
    <t>Cantidad de base de datos creadas</t>
  </si>
  <si>
    <t>1) Coordinar con otras instituciones públicas el envío de las informaciones necesarias.</t>
  </si>
  <si>
    <t>Informe final con datos actualizados por año</t>
  </si>
  <si>
    <t>DGPLT (R)
DGII (P)
DGA (P)
MEPyD (P)</t>
  </si>
  <si>
    <t>2) Compilar, analizar y evaluar los datos.</t>
  </si>
  <si>
    <t xml:space="preserve">3) Elaborar base de datos. </t>
  </si>
  <si>
    <t>Revisión de la metodología de estimación del gasto tributario.</t>
  </si>
  <si>
    <t xml:space="preserve">1) Solicitar consultoría externa. </t>
  </si>
  <si>
    <t>Informe de consultoría con nueva metodología de estimación del gasto tributario</t>
  </si>
  <si>
    <t>DGPLT (R)
DGII (P)
DGA (P)
MEPyD (P)
Organismo Internacional (P)</t>
  </si>
  <si>
    <t>Iniciativa Estratégica (5.3): Concientización sobre la Necesidad de Reducir la Exposición al Riesgo de Disminuir la Base Tributaria.</t>
  </si>
  <si>
    <t>5.3.1 Concientizar a los consejos sobre el impacto de aprobación de nuevas empresas a las leyes de incentivos.</t>
  </si>
  <si>
    <t>Número de talleres realizados</t>
  </si>
  <si>
    <t>1) Coordinar los talleres a realizarse para la concientizacion a los diferentes consejos sobre el impacto de aprobacion de nuevas empresas a las leyes de incentivos.</t>
  </si>
  <si>
    <t>A) Taller Realizado</t>
  </si>
  <si>
    <t>DGPLT (R) 
CAPGEFI (P)
 CONFOTUR (P) 
DESARROLLO FRONTERIZO (P) 
CNZF (P) 
CENTRO LOGISTICO (P)</t>
  </si>
  <si>
    <t xml:space="preserve">Talller con refrigerio para hasta 15 personas.
</t>
  </si>
  <si>
    <t>2) Realizar taller.</t>
  </si>
  <si>
    <t>5.3.2 Concientizar al Congreso Nacional  sobre la situación actual de las finanzas públicas y el impacto de la aprobación de nuevos regímenes de incentivos.</t>
  </si>
  <si>
    <t>1) Coordinar los talleres a realizarse para la concientizacion del Congreso.</t>
  </si>
  <si>
    <t xml:space="preserve">DGPLT ( R) 
Departamento Comunicaciones MH (I) 
Congreso Nacional (I)
</t>
  </si>
  <si>
    <t>2) Realizar taller</t>
  </si>
  <si>
    <t>1) Aumentar la fiscalización de combustibles para que se evite el contrabando y el trasiego informal.</t>
  </si>
  <si>
    <t>Número de minutas de reuniones del Comité</t>
  </si>
  <si>
    <t xml:space="preserve">1) Realizar la reunión anual del Comité Multidisciplinario para la Fiscalización de Combustibles.                                                    </t>
  </si>
  <si>
    <t>Listado de Participantes</t>
  </si>
  <si>
    <t>DGPLT (R) 
DFH (P) 
DGII (P) 
SIE (P) 
DGA (P)  
MICM (P)</t>
  </si>
  <si>
    <t>Porcentaje de informes de fiscalizaciones elaborados</t>
  </si>
  <si>
    <t>2) Fiscalizar mensualmente empresas generadoras para verificar el consumo de combustible y la generación.</t>
  </si>
  <si>
    <t>Informe de fiscalización elaborado</t>
  </si>
  <si>
    <t>DGPLT (R) 
DFH (P) 
SIE (P) 
MICM (P)</t>
  </si>
  <si>
    <t>Se requiere:
1) Completar la estructura de cargos: 2 supervisores (salario mensual de RD$60,000.</t>
  </si>
  <si>
    <t>2) Capacitación para los inspectores.</t>
  </si>
  <si>
    <t>3) Dieta diaria por inspección que dependerá de las cantidades de inspecciones que se realicen. Las fiscalizaciones en la ciudad no requieren de viáticos.</t>
  </si>
  <si>
    <t>2)  Elaboración de estadísticas de ingresos según clasificadores de organismos internacionales: BID, OCDE, CIAT, etc.</t>
  </si>
  <si>
    <t>Número de solicitudes de estadísticas de ingresos respondidas</t>
  </si>
  <si>
    <t>1) Organizar data de ingresos del país en formato del organismo internacional.</t>
  </si>
  <si>
    <t>Planilla actualizada</t>
  </si>
  <si>
    <t>EPT (R)
DGII (P)
DGA (P)
TN (P)</t>
  </si>
  <si>
    <t xml:space="preserve">Las informaciones se remiten  en los primeros meses de año, despues del cierre de los ingresos fiscales. Asimismo, cuando se require alguna información especifica a solicitud de algún organismo internacional. </t>
  </si>
  <si>
    <t>2) Llenar planilla enviada.</t>
  </si>
  <si>
    <t>3) Enviar planilla completada.</t>
  </si>
  <si>
    <t>3) Elaboración de boletines de estadísticas fiscales</t>
  </si>
  <si>
    <t>Número de boletines de estadísticas fiscales elaborados</t>
  </si>
  <si>
    <t>1) Compilar estadísticas.</t>
  </si>
  <si>
    <t>A) Boletines de estadísticas fiscales elaborado</t>
  </si>
  <si>
    <t xml:space="preserve">DGPLT (R) </t>
  </si>
  <si>
    <t>2) Elaborar boletín.</t>
  </si>
  <si>
    <t>Extender sistematización de solicitudes de exoneraciones de impuestos internos a través del módulo en línea con la DGII (tracking).</t>
  </si>
  <si>
    <t>Porcentaje de solicitudes evaluadas y respondidas</t>
  </si>
  <si>
    <t xml:space="preserve">
1) Informar al contribuyente por distintas vías (correo, teléfono, redes sociales) de que las solicitudes deben realizarse vía tracking de la DGII.</t>
  </si>
  <si>
    <t>A) Cantidad de exoneraciones tramitadas a través del módulo en línea para exoneraciones de impuestos internos</t>
  </si>
  <si>
    <t xml:space="preserve">IET (R)
DGII (R)  </t>
  </si>
  <si>
    <t>2) Recibir y procesar solicitudes a través de tracking de la DGII.</t>
  </si>
  <si>
    <t>5) Facilitación de charlas sobre procedimientos de incentivos, a usuarios e instituciones relacionadas a fin de lograr mejor entendimiento de los procesos</t>
  </si>
  <si>
    <t>Número de presentaciones realizadas</t>
  </si>
  <si>
    <t xml:space="preserve">DGPLT (R)
</t>
  </si>
  <si>
    <t>Talller con refrigerio para hasta 15 personas.
Se estarían realizando charlas dos veces al año para lo cual se requiere la entrega de material informativo.</t>
  </si>
  <si>
    <t>6) Elaborar una presentación  sobre el comportamiento de los ingresos tributarios de los países del COSEFIN y novedades tributarias</t>
  </si>
  <si>
    <t>1) Compilar, analizar y evaluar  datos del país y de los países miembros del COSEFIN.</t>
  </si>
  <si>
    <t>A) Presentación elaborada</t>
  </si>
  <si>
    <t>EPT (R)
EPT (P) 
DGII (P) 
DGA (P)
Agencias recaudadoras países COSEFIN (P)</t>
  </si>
  <si>
    <t>Sujeto al envio de información por parte de las agencias recaudadoras de los países del COSEFIN.</t>
  </si>
  <si>
    <t>2) Investigar si ha habido algún cambio de politica tributaria o legislativo que haya afectado los ingresos.</t>
  </si>
  <si>
    <t>3) Elaborar presentación.</t>
  </si>
  <si>
    <t>7) Reunión semestral del Grupo de Trabajo de Política Tributaria (GTPT).</t>
  </si>
  <si>
    <t>Número de Reuniones a participar</t>
  </si>
  <si>
    <t xml:space="preserve">1) Viáticos.     
2) Boletos aéreos.
3) Gestión de visado.   
</t>
  </si>
  <si>
    <t>A) Informe realizado sobre participacion</t>
  </si>
  <si>
    <t>DGPLT (R)
Agencias recaudadoras países COSEFIN (P)
SE-COSEFIN (P)</t>
  </si>
  <si>
    <t>8) Elaboración del informe de estimación del gasto tributario</t>
  </si>
  <si>
    <t>Número de informes de estimación realizados</t>
  </si>
  <si>
    <t>1) Compilar, analizar y evaluar datos.</t>
  </si>
  <si>
    <t xml:space="preserve"> LT (R)
EPT (P)
IET (P)
DGII (P) 
DGA(P) 
MEPyD (P)</t>
  </si>
  <si>
    <t>En septiembre debe remitirse el informe de estimación del gasto tributario para el año siguiente para fines del Presupuesto.</t>
  </si>
  <si>
    <t>2) Coordinar con otras instituciones públicas.</t>
  </si>
  <si>
    <t>3) Elaborar informe para incorporar al Presupuesto General del Estado.</t>
  </si>
  <si>
    <t>4) Elaborar resumen ejecutivo informe de gasto tributario.</t>
  </si>
  <si>
    <t xml:space="preserve">9) Elaboración de análisis costo beneficio </t>
  </si>
  <si>
    <t>Porcentaje de análisis de costo beneficio elaborados</t>
  </si>
  <si>
    <t>1) Revisar expedientes, solicitar informacion y analizar datos.</t>
  </si>
  <si>
    <t>A)  Cuadro con la relación de solicitudes recibidas y tramitadas</t>
  </si>
  <si>
    <t>FEIET (R)
Entidades Públicas y Privadas Solicitantes (P)</t>
  </si>
  <si>
    <t>Completar la estructura de cargos: 2 supervisores que devengan un salario mensual de RD$60,000  y 2 analistas que devengan un salario mensual de RD$85,000.</t>
  </si>
  <si>
    <t>2) Elaborar informe.</t>
  </si>
  <si>
    <t>3) Revisar el informe y gestionar firma.</t>
  </si>
  <si>
    <t>10) Realización de proyección plurianual de los ingresos.</t>
  </si>
  <si>
    <t>Número de informes elaborados</t>
  </si>
  <si>
    <t>1) Coordinar con la DGII, la DGA y TN.</t>
  </si>
  <si>
    <t>A) Cuadro de proyecciones elaborado.</t>
  </si>
  <si>
    <t>En septiembre debe remitirse el informe de la política de ingresos para el año siguiente.</t>
  </si>
  <si>
    <t>2) Revisar las estadísticas.</t>
  </si>
  <si>
    <t>3) Elaborar cuadro de proyecciones.</t>
  </si>
  <si>
    <t>11) Revisión de la proyección de ingresos.</t>
  </si>
  <si>
    <t>1) Coordinar con DGII, DGA, TN y DIGEPRES.</t>
  </si>
  <si>
    <t>A) Cuadro con las estimaciones originales y reestimaciones elaborado.</t>
  </si>
  <si>
    <t>EPT (R)
DGII (P)
DGA (P)
TN (P)
DIGEPRES (P)</t>
  </si>
  <si>
    <t>2) Revisar las estimaciones de ingresos.</t>
  </si>
  <si>
    <t>3) Elaborar cuadro con revisión de las estimaciones.</t>
  </si>
  <si>
    <t>12) Elaboración del informe del impacto de las importaciones en los ingresos aduanales</t>
  </si>
  <si>
    <t>1) Compilar las estadísticas.</t>
  </si>
  <si>
    <t>A) Informes trimestrales.</t>
  </si>
  <si>
    <t xml:space="preserve">
RIA(R)</t>
  </si>
  <si>
    <t xml:space="preserve">Informe corresponde al trimestre anterior y es acumulativo. </t>
  </si>
  <si>
    <t>2) Analizar y elaborar informes.</t>
  </si>
  <si>
    <t xml:space="preserve">13) Elaboración de informe diario de ingresos </t>
  </si>
  <si>
    <t>A) Informes diarios de ingresos.</t>
  </si>
  <si>
    <t xml:space="preserve">14) Elaboración de informe mensual de ingresos </t>
  </si>
  <si>
    <t>A) Informes mensuales de ingresos.</t>
  </si>
  <si>
    <t>Se entrega un informe mensual, pero las informaciones tienen un atraso de un mes</t>
  </si>
  <si>
    <t>Número de cuadros publicados en la página web del Ministerio de Hacienda</t>
  </si>
  <si>
    <t xml:space="preserve">1) Compilar datos. </t>
  </si>
  <si>
    <t>A) Cuadros elaborados</t>
  </si>
  <si>
    <t>Estas estadísticas se públican en la página Web de este Ministerio, además se incluyen en los cuadros  anexo al informe mensual de ingresos.</t>
  </si>
  <si>
    <t>2) Analizar y elaborar cuadros.</t>
  </si>
  <si>
    <t>3) Enviar cuadros para publicación en la página web.</t>
  </si>
  <si>
    <t>16) Realización de informe semestral de exoneraciones por impuestos de importación, impuestos internos, placas y matrículas vehiculares tramitadas</t>
  </si>
  <si>
    <t>1) Compilar las estadísticas. 
2) Analizar y elaborar informes.</t>
  </si>
  <si>
    <t xml:space="preserve">A) Informes de exoneraciones </t>
  </si>
  <si>
    <t>IET (R)</t>
  </si>
  <si>
    <t>Se genera un informe de modo semestral con los acumulados para los meses de Junio y Diciembre de cada año, con un atraso de tres meses.</t>
  </si>
  <si>
    <t>17) Análisis y respuesta mensuales a las solicitudes de exoneraciones de impuestos de importación</t>
  </si>
  <si>
    <t xml:space="preserve">1) Evaluar y analizar las solicitudes. </t>
  </si>
  <si>
    <t>A) Cuadro con la relación de solicitudes recibidas y tramitadas</t>
  </si>
  <si>
    <t>2) Comunicar la decisión.</t>
  </si>
  <si>
    <t>18) Análisis y respuesta a las solicitudes de exoneraciones de impuestos internos</t>
  </si>
  <si>
    <t>1) Evaluar y analizar las solicitudes  de importaciones exoneradas.</t>
  </si>
  <si>
    <t>19) Respuestas a solicitudes de exoneraciones de las instituciones del Estado y autorizaciones de placas</t>
  </si>
  <si>
    <t>A) Relación de solicitudes recibidas y tramitadas</t>
  </si>
  <si>
    <t>IET (R) 
DGII (P)
DGA (P)
Poder Ejecutivo (P)</t>
  </si>
  <si>
    <t>2)  Comunicar la decisión.</t>
  </si>
  <si>
    <t>20) Elaboración del informe sobre el impacto Tributario del DR-Cafta en las Importaciones de Bienes Gravables de la Rd. Desde USA.</t>
  </si>
  <si>
    <t>1) Compilar las estadísticas. 
2) Analizar y Elaborar Informes.</t>
  </si>
  <si>
    <t>A) Informe Anual</t>
  </si>
  <si>
    <t>RIA (R)     
DGA (P)</t>
  </si>
  <si>
    <t>21) Elaboración del informe sobre el Impacto Tributario del Acuerdo de Asoc. Económica entre Unión Europea y los Paises del CARIFORUM (RD-EPA) en las Importaciones de la RD. Originarias de la Unión Europea.</t>
  </si>
  <si>
    <t xml:space="preserve">1) Compilar las estadísticas. 
</t>
  </si>
  <si>
    <t>2) Analizar y Elaborar Informes.</t>
  </si>
  <si>
    <t>22) Elaboración del informe comparativo de las importaciones de las empresas acogidas a la Ley 392-07 (Proindustria)</t>
  </si>
  <si>
    <t>A) Informes semestral</t>
  </si>
  <si>
    <t>RIA (R)
DGII (P)
DGA (P)</t>
  </si>
  <si>
    <t>23) Elaboración del informe sobre el Impacto Tributario por la aplicación de la Ley 28-01 de Desarrollo Fronterizo</t>
  </si>
  <si>
    <t xml:space="preserve">
RIA (R)
DGII (P)
DGA (P)</t>
  </si>
  <si>
    <t>24) Elaboración del informe anual de comportamiento de los ingresos.</t>
  </si>
  <si>
    <t>1) Compilar las estadísticas en cuadros.</t>
  </si>
  <si>
    <t>A) Informe anual de comportamiento de los ingresos.</t>
  </si>
  <si>
    <t>EPT (R)
DGII (P) 
DGA (P)
 TN (P)</t>
  </si>
  <si>
    <t>En marzo debe publicarse informe del año anterior.</t>
  </si>
  <si>
    <t>2) Analizar estadísticas.</t>
  </si>
  <si>
    <t>3) Elaborar informe.</t>
  </si>
  <si>
    <t>25) Fiscalización de las solicitudes de exoneraciones por impuestos de importación</t>
  </si>
  <si>
    <t>Porcentaje de fiscalizaciones programadas</t>
  </si>
  <si>
    <t>1) Realizar visitas de fiscalización.</t>
  </si>
  <si>
    <t>A) Informes de fiscalización</t>
  </si>
  <si>
    <t>IET (R)
DPDI (P)</t>
  </si>
  <si>
    <t>2) Medios de transporte (camioneta doble cabina).</t>
  </si>
  <si>
    <t>3) Capacitación para los inspectores.</t>
  </si>
  <si>
    <t>2) Elaborar informe de la visita.</t>
  </si>
  <si>
    <t>4) Dieta diaria por inspección que dependerá de las cantidades de inspecciones que se realicen. Las fiscalizaciones en la ciudad no requieren de viáticos.</t>
  </si>
  <si>
    <t>26) Informe PEFA sobre el Indicador ID-3 sobre Ingresos</t>
  </si>
  <si>
    <t>1) Recopilación de las esatidisticas de ingresos fiscales del Portal de Transparencia Fiscal.</t>
  </si>
  <si>
    <t>Informe del indicador ID-3</t>
  </si>
  <si>
    <t>DGPLT (R)</t>
  </si>
  <si>
    <t>Sujeto a la publicación de los datos de ingresos en el portal de transparencia fiscal.</t>
  </si>
  <si>
    <t>3) Cálculo del indicador ID-3.</t>
  </si>
  <si>
    <t>2) Elaboración del informe del indicador ID-3.</t>
  </si>
  <si>
    <t>27) Elaboración de respuesta  a las instituciones del SPNF que prevean cambios de tasa en los cobros por servicios prestados</t>
  </si>
  <si>
    <t>Porcentaje de solicitudes respondidas</t>
  </si>
  <si>
    <t>1) Recibir las solicitudes de las Instituciones SPNF.</t>
  </si>
  <si>
    <t>A) Acuse de recibo de la remisión de la información</t>
  </si>
  <si>
    <t xml:space="preserve">DGPLT (R) 
Instituciones SPNF (P)
</t>
  </si>
  <si>
    <t>Este producto depende de la cantidad de solicitudes que se reciban.</t>
  </si>
  <si>
    <t>2) Calcular datos de ajuste de las tasas.</t>
  </si>
  <si>
    <t>3) Elaborar comunicación con sugerencia de tasas.</t>
  </si>
  <si>
    <t>28) Elaboración de opinión del Ministerio de Hacienda a los Proyectos de Ley que tengan impacto tributario</t>
  </si>
  <si>
    <t>1) Revisar y analizar propuesta.</t>
  </si>
  <si>
    <t>Comunicación con opinión del Ministerio</t>
  </si>
  <si>
    <t>2) Elaborar comunicación con opinión del Ministerio.</t>
  </si>
  <si>
    <t>29) Elaboración de la Memoria Anual de la Dirección General de Política y Legislación Tributaria</t>
  </si>
  <si>
    <t>Número de memorias elaboradas</t>
  </si>
  <si>
    <t>A) Informe de la memoria</t>
  </si>
  <si>
    <t>2) Elaboración de memoria.</t>
  </si>
  <si>
    <t>30) Elaboración y consolidación de la Memoria Anual del Ministerio de Hacienda y sus dependencias</t>
  </si>
  <si>
    <t>Número de resumen de memorias elaboradas</t>
  </si>
  <si>
    <t>1) Leer memorias recibidas de departamentos y dependencias del Ministerio.</t>
  </si>
  <si>
    <t>Este producto depende de la fecha de recepción de los departamentos del Ministerio de Hacienda y sus dependencias</t>
  </si>
  <si>
    <t>2) Recopilar datos importantes.</t>
  </si>
  <si>
    <t>3) Elaborar el resumen ejecutivo de principales aspectos a destacar y el informe final.</t>
  </si>
  <si>
    <t>31) Realizar aperturas arancelarias a solicitud de las  empresas interesadas del sector privado</t>
  </si>
  <si>
    <t>1) Compilar, analizar y evaluar  datos de comercio de las productos en cuestión.</t>
  </si>
  <si>
    <t>A) Comunicaciones de respuestas elaboradas</t>
  </si>
  <si>
    <r>
      <t xml:space="preserve">RIA (R)
DGA (P)
</t>
    </r>
    <r>
      <rPr>
        <sz val="10"/>
        <color indexed="30"/>
        <rFont val="Arial"/>
        <family val="2"/>
      </rPr>
      <t/>
    </r>
  </si>
  <si>
    <t>Sujeto a la recepción de alguna solicitud.</t>
  </si>
  <si>
    <t>2) Coordinar con DGA.</t>
  </si>
  <si>
    <t>32) Elaboración de opiniones para los casos de adhesiones de nuevos  miembros a la Organización Mundial del Comercio, de los paneles a los miembros, etc.</t>
  </si>
  <si>
    <t>1) Compilar, analizar y evaluar intercambio comercial con los países en cuestión.</t>
  </si>
  <si>
    <r>
      <t xml:space="preserve">RIA  (R)
MIREX (P) 
MIC (P)
</t>
    </r>
    <r>
      <rPr>
        <sz val="10"/>
        <color indexed="30"/>
        <rFont val="Arial"/>
        <family val="2"/>
      </rPr>
      <t/>
    </r>
  </si>
  <si>
    <t>2) Coordinar con MIREX y MIC.</t>
  </si>
  <si>
    <t xml:space="preserve">33) Participación en la revisión de Pares de Foro Global </t>
  </si>
  <si>
    <t>1) Discutir el cuestionario de la revisión y elaborar un plan de implementación de mejoras.</t>
  </si>
  <si>
    <t>Informe final discutido con comentarios de la DGPLT</t>
  </si>
  <si>
    <t xml:space="preserve">LT (R)
DGII (P) </t>
  </si>
  <si>
    <t>Se requieren recursos financieros en la forma de viáticos, hospedaje y pasaje aéreo para la evaluación y discusión de los informes.</t>
  </si>
  <si>
    <t>2) Participar en la 1era revisión de pares del año.</t>
  </si>
  <si>
    <t>3) Revisar el informe de seguimiento.</t>
  </si>
  <si>
    <t>4) Elaborar e implementar las recomendaciones.</t>
  </si>
  <si>
    <t>5) Participar en la 2nda revisión de pares del año.</t>
  </si>
  <si>
    <t>34) Elaboración de presentación sobre las rigideces del presupuesto</t>
  </si>
  <si>
    <t>1) Analizar datos del Presupuesto aprobado.</t>
  </si>
  <si>
    <t>Se refiere al Presupuesto del año anterior.</t>
  </si>
  <si>
    <t>2) Elaborar la presentación.</t>
  </si>
  <si>
    <t xml:space="preserve">35)  Elaboración de la Política de Ingresos para la formulación del Presupuesto General del Estado </t>
  </si>
  <si>
    <t>1) Coordinar con las recaudadores las medidas fiscales a implementar.</t>
  </si>
  <si>
    <t>A) Informe elaborado</t>
  </si>
  <si>
    <t>DGPLT (R)
DGII (P)
DGA (P)</t>
  </si>
  <si>
    <t>2) Estimar los ingresos fiscales para el Presupuesto.</t>
  </si>
  <si>
    <t>3) Elaborar el informe de la política.</t>
  </si>
  <si>
    <t>36) Elaboración de un gráfico económico semanal</t>
  </si>
  <si>
    <t>Número de gráficos elaborados</t>
  </si>
  <si>
    <t>1) Buscar informaciones económicas de interés.</t>
  </si>
  <si>
    <t>A) Gráfico elaborado</t>
  </si>
  <si>
    <t>2) Elaborar y enviar gráfico.</t>
  </si>
  <si>
    <t>37) Validación mensuales de los ingresos en el portal de transparencia</t>
  </si>
  <si>
    <t>Número de correos electrónicos enviados</t>
  </si>
  <si>
    <t>1) Revisar documentos a publicar en portal de transparencia a través del SIGEF.</t>
  </si>
  <si>
    <t>A) Correo electrónico enviado</t>
  </si>
  <si>
    <t xml:space="preserve">EPT (R) </t>
  </si>
  <si>
    <t>2) Comunicar los resultados del análisis.</t>
  </si>
  <si>
    <t>38) Elaboración presentación para la reunión mensual de ingresos</t>
  </si>
  <si>
    <t>Número de reuniones realizadas</t>
  </si>
  <si>
    <t>1) Recopilar la información.</t>
  </si>
  <si>
    <t>A) Presentación realizada</t>
  </si>
  <si>
    <t>1 Refrigerio para 15 personas, al cierre de año.</t>
  </si>
  <si>
    <t>3) Convocar la reunión para presentar resultados.</t>
  </si>
  <si>
    <t>39) Elaboración de cuadros trimestrales para envío a los países miembros del COSEFIN</t>
  </si>
  <si>
    <t>Número de cuadros</t>
  </si>
  <si>
    <t>2) Elaborar cuadros mensuales de ingresos.</t>
  </si>
  <si>
    <t>3) Enviar la información a los países miembros.</t>
  </si>
  <si>
    <t>40) Elaborar Presentación trimestral sobre las variables macroeconomicas.</t>
  </si>
  <si>
    <t>Número de presentaciones elaboradas</t>
  </si>
  <si>
    <t xml:space="preserve">1) Compilar y analizar datos. </t>
  </si>
  <si>
    <t>A) Presentación trimestral</t>
  </si>
  <si>
    <t>Sujeto a publicación de datos por el BCRD, hay un atraso de dos meses en las PPTs, es decir, en febrero se realiza la PPT de cierre del año anterior, en mayo la del primer trimestre, y asi sucesivamente.</t>
  </si>
  <si>
    <t xml:space="preserve">2) Elaborar presentación. </t>
  </si>
  <si>
    <t>41) Seguimiento mensual a las metas presidenciales a traves de la plataforma SIGOB</t>
  </si>
  <si>
    <t>Cantidad de informes de actualizaciones del SIGOB</t>
  </si>
  <si>
    <t>A) Informe mensual de seguimiento</t>
  </si>
  <si>
    <t>2) Actualizar datos en SIGOB.</t>
  </si>
  <si>
    <t>3) Descargar informe de actualización.</t>
  </si>
  <si>
    <t>43) Seguimiento mensual a las metas del Consejo Nacional de Competitividad (CNC) a través de la plataforma SIGOB</t>
  </si>
  <si>
    <t>A) Plantilla interna actualizada</t>
  </si>
  <si>
    <t>2) Actualizar datos en pantilla interna.</t>
  </si>
  <si>
    <t>3) Actualizar datos en SIGOB.</t>
  </si>
  <si>
    <t>44) Informe semestral sobre el sector minero y su impacto en las recaudaciones</t>
  </si>
  <si>
    <t>A) Informe semestral</t>
  </si>
  <si>
    <t>Informaciones tienen un atraso de dos meses.</t>
  </si>
  <si>
    <t>2) Elaborar cuadros estadísticos.</t>
  </si>
  <si>
    <t>45) Reporte semanal sobre la evolución de los precios locales de los combustibles</t>
  </si>
  <si>
    <t>Número de Informes Elaborados</t>
  </si>
  <si>
    <t>1) Actualizar cuadro de los precios locales de los combustibles.</t>
  </si>
  <si>
    <t>Sujeto a la publicación del MICM de los precios semanales de los combustibles.</t>
  </si>
  <si>
    <t>2) Análisis de la evolución de los precios.</t>
  </si>
  <si>
    <t>3) Elaborar correo con informaciones relevante.</t>
  </si>
  <si>
    <t>46) Informes semanal del mecanismo de reembolso de Hidrocarburos</t>
  </si>
  <si>
    <t>DFEIET (R)
DFH (P)
DGII (P)
TN (P)</t>
  </si>
  <si>
    <t>Aunque la intención es realizar un informe semanal, depende de las informaciones que remitan DFI, DGII y TN.</t>
  </si>
  <si>
    <t>2) Elaborar cuadros.</t>
  </si>
  <si>
    <t>47) Elaboración de las estadísticas de ingresos fiscales 2020, en versión mensual, de acuerdo al Manual de Estadísticas Fiscales del FMI 2014  </t>
  </si>
  <si>
    <t>Cuadro con datos de ingresos</t>
  </si>
  <si>
    <t xml:space="preserve">DET (R) </t>
  </si>
  <si>
    <t>2) Elaborar Financiero de ingresos.</t>
  </si>
  <si>
    <t>3) Elaborar cuadros de la parte de ingresos del Estado de Operaciones.</t>
  </si>
  <si>
    <t>48) Elaborar informe semestral de algún tema tributario relevante</t>
  </si>
  <si>
    <t>1) Desarrollar objetivo e idea del informe.</t>
  </si>
  <si>
    <t>Informe elaborado</t>
  </si>
  <si>
    <t>2) Recopilar información relevante (datos y estudios previos).</t>
  </si>
  <si>
    <t>3) Analizar las informaciones obtenidas.</t>
  </si>
  <si>
    <t>4) Elaborar informe.</t>
  </si>
  <si>
    <t>49)  Elaboración del informe anual en el marco de la Iniciativa para la Transparencia de las Industrias Extractivas (EITI, por sus siglas en inglés).</t>
  </si>
  <si>
    <t>Número de informes de análisis elaborados</t>
  </si>
  <si>
    <t>1) Recopilar los datos sobre los ingresos del Estado por la industria extractiva.</t>
  </si>
  <si>
    <t xml:space="preserve"> A) Informe  elaborado</t>
  </si>
  <si>
    <t xml:space="preserve">DGPLT (R)
DGII (P)
</t>
  </si>
  <si>
    <t>2) Analizar los datos.</t>
  </si>
  <si>
    <t>50) Consolidar las estadísticas de ingresos para contar con una serie a partir del 1990 con el Manual de Clasificadores Presupuestarios para el Sector Público aprobado mediante la Resolución No. 063-2014.</t>
  </si>
  <si>
    <t>Número de cuadros elaborados con datos homologados</t>
  </si>
  <si>
    <t xml:space="preserve">EPT (R)
DIGEPRES (P)
TN (P)
</t>
  </si>
  <si>
    <t xml:space="preserve">Se tendria la base de datos del 2000-2013 lista para diciembre 2019 y la base de datos de 1990-1999 para finales del 2020. </t>
  </si>
  <si>
    <t>2) Homologar las estadísticas.</t>
  </si>
  <si>
    <t>3) Elaborar cuadros.</t>
  </si>
  <si>
    <t>51) Consolidar las estadísticas de ingresos para contar con una serie a partir del 1990 con el Manual de Estadísticas de Finanzas Públicas del FMI.</t>
  </si>
  <si>
    <t>EPT (R)
DIGEPRES (P)
TN (P)</t>
  </si>
  <si>
    <t>Se tendría la base de datos 2000-2013 para el 2020.</t>
  </si>
  <si>
    <t>52) Elaborar informe de las medidas de política tributaria implementadas desde 2000 a la fecha</t>
  </si>
  <si>
    <t>1) Compilar información.</t>
  </si>
  <si>
    <t>Informe Final</t>
  </si>
  <si>
    <t>Se iniciaría con los años más recientes, para 2020 se tendría el período 2012-2020 finalizado.</t>
  </si>
  <si>
    <t>3) Elaborar informe final.</t>
  </si>
  <si>
    <t>53) Extender sistematización de solicitudes de exoneraciones de impuestos a la importación a favor de empresas acogidas a regímenes especiales que otorguen ese incentivo (VUCE).</t>
  </si>
  <si>
    <t>Porcentaje de trámites de exoneraciones efectuados a través del sistema</t>
  </si>
  <si>
    <t>1) Reunión de coordinación con instituciones que otorguen certificaciones para exoneraciones.</t>
  </si>
  <si>
    <t>IET (R)
DAFI (P)
DGA (P)
MISPAS (P)
MINE (P)
MMARN (P)</t>
  </si>
  <si>
    <t>2) Firmar protocolo con la DGA.</t>
  </si>
  <si>
    <t>3) Implementar mejoras en el sistema informático.</t>
  </si>
  <si>
    <t>4) Recibir y procesar solicitudes a través de la plataforma.</t>
  </si>
  <si>
    <t>54) Sistematización de las estadísticas de incentivos tributarios</t>
  </si>
  <si>
    <t>1) Reunión con equipo de tecnología para presentar la necesidad del área.</t>
  </si>
  <si>
    <t>A) Avance en la implementación de la sistematización</t>
  </si>
  <si>
    <t>IET (R)
DAFI (P)</t>
  </si>
  <si>
    <t>Estaría sujeto a la compra del sistema informático.
Entendemos que esto sería un proyecto de varios años.</t>
  </si>
  <si>
    <t xml:space="preserve">2) Evaluación de posibles sistemas informáticos. </t>
  </si>
  <si>
    <t>4) Capacitar al personal.</t>
  </si>
  <si>
    <t>5) Migración de la base de datos actual al nuevo sistema informático.</t>
  </si>
  <si>
    <t xml:space="preserve">DABS (R)
CCC (R)
DCD ( P)
Comité de Licitaciones  (P)
DARF (P)   
DJ (P)   
Unidades Organizativas (P)
</t>
  </si>
  <si>
    <r>
      <rPr>
        <sz val="16"/>
        <color theme="4" tint="-0.499984740745262"/>
        <rFont val="Tahoma"/>
        <family val="2"/>
      </rPr>
      <t>1) Coordinar talleres.</t>
    </r>
    <r>
      <rPr>
        <strike/>
        <sz val="16"/>
        <color theme="4" tint="-0.499984740745262"/>
        <rFont val="Tahoma"/>
        <family val="2"/>
      </rPr>
      <t xml:space="preserve">
</t>
    </r>
  </si>
  <si>
    <r>
      <rPr>
        <sz val="16"/>
        <color theme="4" tint="-0.499984740745262"/>
        <rFont val="Tahoma"/>
        <family val="2"/>
      </rPr>
      <t>2) Realizar talleres</t>
    </r>
    <r>
      <rPr>
        <strike/>
        <sz val="16"/>
        <color theme="4" tint="-0.499984740745262"/>
        <rFont val="Tahoma"/>
        <family val="2"/>
      </rPr>
      <t xml:space="preserve">
</t>
    </r>
  </si>
  <si>
    <r>
      <t>A) Informe de gasto tributario realizado</t>
    </r>
    <r>
      <rPr>
        <strike/>
        <sz val="16"/>
        <color theme="4" tint="-0.499984740745262"/>
        <rFont val="Tahoma"/>
        <family val="2"/>
      </rPr>
      <t>s</t>
    </r>
  </si>
  <si>
    <r>
      <t xml:space="preserve">15) Elaboración de estadísticas de ingresos fiscales mensuales para públicación en la página Web del MH y </t>
    </r>
    <r>
      <rPr>
        <strike/>
        <sz val="16"/>
        <color theme="4" tint="-0.499984740745262"/>
        <rFont val="Tahoma"/>
        <family val="2"/>
      </rPr>
      <t>base</t>
    </r>
    <r>
      <rPr>
        <sz val="16"/>
        <color theme="4" tint="-0.499984740745262"/>
        <rFont val="Tahoma"/>
        <family val="2"/>
      </rPr>
      <t xml:space="preserve"> para elaboración de informes fiscales</t>
    </r>
  </si>
  <si>
    <r>
      <t xml:space="preserve">Sólo faltan por incorporar las instituciones del Estado.
</t>
    </r>
    <r>
      <rPr>
        <strike/>
        <sz val="16"/>
        <color theme="4" tint="-0.499984740745262"/>
        <rFont val="Tahoma"/>
        <family val="2"/>
      </rPr>
      <t xml:space="preserve">
</t>
    </r>
  </si>
  <si>
    <t>División Transportación (R)
DABS (P )</t>
  </si>
  <si>
    <t>División Mayordomía (R )
DABS (P)</t>
  </si>
  <si>
    <t>DABS (R) 
CCC (P)
SG (P)
DGPLT (P)</t>
  </si>
  <si>
    <t xml:space="preserve">DABS (R)
Departamento Servicios Generales (P ) 
División Mantenimiento (P) </t>
  </si>
  <si>
    <t>DABS (R)
DARF (P)
DGBN (P)
DJ  (P)
CE (P)</t>
  </si>
  <si>
    <t>DABS (R)
DC (P)</t>
  </si>
  <si>
    <t xml:space="preserve">DABS (R)
DCJA (P)
DCD (P)
DARF (P )
</t>
  </si>
  <si>
    <t>DABS (R)
DARF (P)</t>
  </si>
  <si>
    <t>DABS (R)
CC (R)
DARF (P)
DGCP (P)
Unidades Organizativas AC MH (P)</t>
  </si>
  <si>
    <t>CCC  (R)
COMITÉ DE LICITACIÓN (P)
DABS (P)
DARF (P) 
Unidades Organizativas e Instituciones Actividad Central del MH (P)</t>
  </si>
  <si>
    <t>SG (R)
CCC (P)
DABS (P)
COMITÉ LICITACIÓN (P)
DARF (P)
Unidades Organizativas Actividad Central del MH (P)</t>
  </si>
  <si>
    <t>TRAN  (R)
Unidades Organizativas  e Instituciones Actividad Central del MH ( P)</t>
  </si>
  <si>
    <t>Estrategia Derivada (2.3): Implementación de un modelo de Gestión por Competencias, que garantice el logro de los objetivos institucionales a través de la captación, retención, evaluación y desarrollo del personal idóneo.</t>
  </si>
  <si>
    <t xml:space="preserve">DIRECCIÓN DE PLANIFICACIÓN Y DESARROLLO </t>
  </si>
  <si>
    <t>Foco Estratégico 1:  Liderazgo Institucional</t>
  </si>
  <si>
    <t>Iniciativa Estratégica (1.1): Implementación del Gabinete Ministerial (GM).</t>
  </si>
  <si>
    <t xml:space="preserve">1.1. - Revisar y alinear los PEI’s de las dependencias con el del Ministerio de Hacienda (MH) 2021-2025. </t>
  </si>
  <si>
    <t>1) Realizar las reuniones de coordinación de trabajos con las autoridades del Ministerio y las Direcciones Generales correspondientes.</t>
  </si>
  <si>
    <t xml:space="preserve">Comunicación de aprobación del proceso de actualización. </t>
  </si>
  <si>
    <t>DPD ( R )
DCD (P)</t>
  </si>
  <si>
    <t>Adquisición de software para la automatización del planificación estratégica y operativa del MH y sus dependencias.</t>
  </si>
  <si>
    <t>2) Actualizar los documentos y/o guías que apoyen el proceso actualización.</t>
  </si>
  <si>
    <t>Guías y documentación soporte actualizados.</t>
  </si>
  <si>
    <t>FMEP ( R)
DPD (P)
DI (P)</t>
  </si>
  <si>
    <t>3) Realizar talleres internos de socialización de la metodología para la actualización.</t>
  </si>
  <si>
    <t>Registro de participantes a las reuniones.</t>
  </si>
  <si>
    <t>FMEP ( R)
DPD (P)</t>
  </si>
  <si>
    <t>4) Dar acompañamiento en la formulación de los PEI a las Unidades Organizativas e Instituciones del MH.</t>
  </si>
  <si>
    <t>Borradores de las propuestas.</t>
  </si>
  <si>
    <t>FMEP ( R)
DPD (P)
Unidades Organizativas e Instituciones del MH (P)</t>
  </si>
  <si>
    <t>5) Revisar el borrador del PEI del MH y sus dependencias.</t>
  </si>
  <si>
    <t>6) Presentar a las autoridades para aprobación.</t>
  </si>
  <si>
    <t>Documento de PEI para fines de aprobación.</t>
  </si>
  <si>
    <t>Iniciativa Estratégica (1.5): Fortalecer el posicionamiento del Ministerio de Hacienda entre los grupos de interés.</t>
  </si>
  <si>
    <t xml:space="preserve">1.5.1 Establecer los lineamientos generales con el objetivo de garantizar una efectiva difusión de las informaciones relacionadas con las GFP, que abarque todas las entidades que conforman el MH. </t>
  </si>
  <si>
    <t>1) Elaborar documento normativo.</t>
  </si>
  <si>
    <t>Borrador documento con los lineamientos.</t>
  </si>
  <si>
    <t>DPD (R)
VT (P) 
CTS (P)</t>
  </si>
  <si>
    <t>Salón de reuniones para la socialización</t>
  </si>
  <si>
    <t>2) Gestionar validación por parte de los involucrados</t>
  </si>
  <si>
    <t>Lineamientos validados por CTS.</t>
  </si>
  <si>
    <t>3) Elaborar resolución y gestionar la firma del Ministro.</t>
  </si>
  <si>
    <t>Resolución aprobada.</t>
  </si>
  <si>
    <t>4) Elaborar y gestionar distribución de Circular de remisión.</t>
  </si>
  <si>
    <t>Circular de distribución.</t>
  </si>
  <si>
    <t>5) Coordinar las Jornadas de Socialización</t>
  </si>
  <si>
    <t>Registro de participantes.</t>
  </si>
  <si>
    <t xml:space="preserve">Foco Estratégico 2: Fortalecimiento Institucional </t>
  </si>
  <si>
    <t>Iniciativa Estratégica (2.1): Diseño de programas de sensibilización e identificación de los colaboradores con el Marco Estratégico Institucional con el objetivo de generar empoderamiento y compromiso.</t>
  </si>
  <si>
    <t xml:space="preserve">2.1.1 Realizar talleres con las autoridades: Ministro, Viceministros, Directores Generales y Directores de Áreas. </t>
  </si>
  <si>
    <t>1) Elaborar material para la realización de los talleres y el cronograma de ejecución.</t>
  </si>
  <si>
    <t>Material y cronograma aprobado.</t>
  </si>
  <si>
    <t>DPD (R)</t>
  </si>
  <si>
    <t>2) Realizar las coordinaciones relacionadas con la logística de apoyo a los talleres.</t>
  </si>
  <si>
    <t>Solicitudes diversas a DABS, DARH, etc.</t>
  </si>
  <si>
    <t>3) Impartir los talleres con las autoridades correspondientes.</t>
  </si>
  <si>
    <t>Fotografías de los talleres.</t>
  </si>
  <si>
    <t xml:space="preserve">2.1.3 Desarrollar un programa de reforzamiento de conductas enfocado a los valores institucionales. </t>
  </si>
  <si>
    <t>1) Elaborar programa para el  reforzamiento de conductas enfocado a los valores institucionales .</t>
  </si>
  <si>
    <t>Borrador programa de reforzamiento de conductas endocado a los valores.</t>
  </si>
  <si>
    <t>2) Gestionar la aprobación de las autoridades.</t>
  </si>
  <si>
    <t>3) Implementar el programa de reforzamiento.</t>
  </si>
  <si>
    <t>Registro de participación en las diferentes actividades. Material visual de promoción.</t>
  </si>
  <si>
    <t xml:space="preserve">2.1.4 Crear concurso para el diseño de la imagen representativa de  los valores, este será utilizado en las diferentes actividades relacionadas con el mismo. </t>
  </si>
  <si>
    <t>1) Elaborar bases del concurso para el diseño de la imagen representativa de los valores.</t>
  </si>
  <si>
    <t>Borrador de las bases del concurso.</t>
  </si>
  <si>
    <t>Documento del concurso aprobado.</t>
  </si>
  <si>
    <t>3) Gestionar la realizar de material visual para promover el concurso.</t>
  </si>
  <si>
    <t>Material visual para la promoción del concurso aprobado.</t>
  </si>
  <si>
    <t>Iniciativa Estratégica (2.2): Creación de mecanismos de retroalimentación de los colaboradores hacia las autoridades.</t>
  </si>
  <si>
    <t xml:space="preserve">2.2.1 Realizar evaluaciones periódicas y anónimas sobre el conocimiento del Marco Estratégico Institucional. </t>
  </si>
  <si>
    <t>1) Elaborar formulario para la evaluación del conocimiento del MEI.</t>
  </si>
  <si>
    <t>Borrador Formulario para la evaluación del MEI.</t>
  </si>
  <si>
    <t>CG (R)
DPD (P)</t>
  </si>
  <si>
    <t xml:space="preserve">2) Gestionar la aprobación del formulario para la evaluación  del conocimiento del MEI. </t>
  </si>
  <si>
    <t>Formulario para la evaluación aprobado.</t>
  </si>
  <si>
    <t>3) Aplicar el cuestionario a los colaboradores del MH.</t>
  </si>
  <si>
    <t xml:space="preserve">Tabulación de los resultados </t>
  </si>
  <si>
    <t xml:space="preserve">CG (R)
</t>
  </si>
  <si>
    <t>4) Elaborar informe con los resultados de la aplicación del cuestionario.</t>
  </si>
  <si>
    <t>Informe de la encuesta para conocer el nivel de conocimiento del MEI</t>
  </si>
  <si>
    <t xml:space="preserve">2.2.2 Realizar reuniones con grupos focales para la evaluación de la aplicación del Marco Estratégico Institucional. </t>
  </si>
  <si>
    <t>1) Elaborar material para la realización de las reuniones para la evaluación del MEI.</t>
  </si>
  <si>
    <t>Material  aprobado.</t>
  </si>
  <si>
    <t>DPD (R)
FMEPPP ( P )</t>
  </si>
  <si>
    <t>2) Realizar las coordinaciones relacionadas con la logística de apoyo a las reuniones.</t>
  </si>
  <si>
    <t>3) Realizar reuniones para la evaluación del MEI.</t>
  </si>
  <si>
    <t>Fotografías de las reuniones y registro de participantes.</t>
  </si>
  <si>
    <t>DPD ( R )
FMEPPP ( P )</t>
  </si>
  <si>
    <t>2.2.3 Crear un canal de comunicación directa con la máxima autoridad (correo/base de datos/ plataforma).</t>
  </si>
  <si>
    <t>1) Elaborar documento normativo para el funcionamiento del canal de comunicación.</t>
  </si>
  <si>
    <t>Borrador del documento normativo.</t>
  </si>
  <si>
    <t>DPD ( R )</t>
  </si>
  <si>
    <t>Documento normativo aprobado.</t>
  </si>
  <si>
    <t>3) Gestionar la realizar de material visual para promover la utilización del canal.</t>
  </si>
  <si>
    <t>4) Implementar el canal de comunicación.</t>
  </si>
  <si>
    <t>Fotografías, memorias de las actividades ejecutadas.</t>
  </si>
  <si>
    <t xml:space="preserve">Iniciativa Estratégica (2.5): Diseño de programas de motivación del personal a través de estrategias de integración, innovación, creatividad, sentido de pertenencia y reconocimiento, orientado al logro de los resultados.  </t>
  </si>
  <si>
    <t>Diseñar e implementar Plan de Género y Desarrollo.</t>
  </si>
  <si>
    <t>1) Definir los lineamientos para el funcionamiento de la Oficina de Género y Desarrollo del MH.</t>
  </si>
  <si>
    <t>Lineamientos  para el funcionamiento de la Oficina aprobados.</t>
  </si>
  <si>
    <t>DPD (R)
DARH (P)
DCD (P)
Ministerio de la Mujer (P)</t>
  </si>
  <si>
    <t>2) Dar a conocer el rol de la Oficina de Género y Desarrollo.</t>
  </si>
  <si>
    <t>2) Elaborar el plan de acción de la Oficina, alineado al PLANEG III.</t>
  </si>
  <si>
    <t>Plan de acción de la Oficina aprobado.</t>
  </si>
  <si>
    <t>3) Implementar las acciones indicadas en el plan.</t>
  </si>
  <si>
    <t>Informes de seguimiento.</t>
  </si>
  <si>
    <t>4) Dar seguimiento al cumplimiento de las acciones.</t>
  </si>
  <si>
    <t>Iniciativa Estratégica (2.7): Crear un programa de rediseño y actualización de los procesos logrando la simplificación de trámites a través de la integración de la tecnología.</t>
  </si>
  <si>
    <t>2.7.1 Analizar y rediseñar los procesos / procedimientos.</t>
  </si>
  <si>
    <t>1) Realizar levantamiento y análisis de la información.</t>
  </si>
  <si>
    <t xml:space="preserve">Instrumentos de levantamientos de información           </t>
  </si>
  <si>
    <t xml:space="preserve">Instrumentos de levantamientos de información.           </t>
  </si>
  <si>
    <t>DI ( R )
DPD ( P )
Unidades Organizativas e Instituciones AC del MH (P)</t>
  </si>
  <si>
    <t>2) Elaborar borrador de procedimientos y diagramas de flujos.</t>
  </si>
  <si>
    <t xml:space="preserve">Borrador de procedimientos  y Diagramas de Flujo   </t>
  </si>
  <si>
    <t xml:space="preserve">Borrador de procedimientos  y Diagramas de Flujo.   </t>
  </si>
  <si>
    <t>3) Validar los procedimientos con los responsables y realizar ajustes</t>
  </si>
  <si>
    <t>Procedimientos remitidos para revision por parte de los responsables</t>
  </si>
  <si>
    <t>Procedimientos remitidos para revision por parte de los responsables.</t>
  </si>
  <si>
    <t xml:space="preserve">4) Gestionar aprobación y distribución </t>
  </si>
  <si>
    <t>Procedimientos aprobados</t>
  </si>
  <si>
    <t>Procedimientos aprobados.</t>
  </si>
  <si>
    <t>5) Socializar los procedimiento con el personal responsable de su ejecución</t>
  </si>
  <si>
    <t xml:space="preserve">Convocatorias, Lista de Participantes y ayudas memorias reuniones de validación.       </t>
  </si>
  <si>
    <t>2.7.2 Evaluar la aplicación de mejoras basadas en aplicativos informáticos. Rediseñar procesos basados en aplicativos informaticos, servicios ciudadanos.</t>
  </si>
  <si>
    <t>Convocatorias y correos electrónicos de intercambios de información con el Area de Tecnologia</t>
  </si>
  <si>
    <t>Convocatorias y correos electrónicos de intercambios de información con el área de Tecnología.</t>
  </si>
  <si>
    <t>DI (R)
DAFI (P)  
Unidades Organizativas e Instituciones AC del MH (P)</t>
  </si>
  <si>
    <t xml:space="preserve">2) Proponer mejoras y gestionar con la unidad de Tecnologia MH el diseño de aplicativos informáticos </t>
  </si>
  <si>
    <t xml:space="preserve">Correos electrónicos de convocatorias a los responsables de ejecucion del procedimientos a reuniones de revisión y validación </t>
  </si>
  <si>
    <t xml:space="preserve">Correos electrónicos de convocatorias a los responsables de ejecucion del procedimientos a reuniones de revisión y validación. </t>
  </si>
  <si>
    <t xml:space="preserve">3) Coordinar con el unidad de Tecnologia y la unidad responsable del proceso el desarrollo e implementacion del aplicativo informático </t>
  </si>
  <si>
    <t>Borrador del proceso/procedimiento y diagrama de flujo</t>
  </si>
  <si>
    <t>Borrador del proceso/procedimiento y diagrama de flujo.</t>
  </si>
  <si>
    <t>4) Elaborar borrador del procedimiento.</t>
  </si>
  <si>
    <t>Procedimientos/procesos aprobados.</t>
  </si>
  <si>
    <t>5) Validar con la Unidad responsable del procedimiento y aplicar ajustes.</t>
  </si>
  <si>
    <t>Comunicaciones de remision a los responsables</t>
  </si>
  <si>
    <t>Comunicaciones de remision a los responsables.</t>
  </si>
  <si>
    <t>6) Gestionar aprobación  y distribución</t>
  </si>
  <si>
    <t xml:space="preserve">2.7.3 Implementar procesos rediseñados. </t>
  </si>
  <si>
    <t>1) Acompañar a la unidad responsable en la implantación del procedimiento.</t>
  </si>
  <si>
    <t xml:space="preserve">Correos electrónicos de intercambio de infomación con los responsables de ejecución de procedimientos. </t>
  </si>
  <si>
    <t xml:space="preserve">DI (R)
Unidades Organizativas e Instituciones AC del MH (P)
DAFI (P)   </t>
  </si>
  <si>
    <t>2) Elaborar informe de resultados del proceso de  implementación.</t>
  </si>
  <si>
    <t>Informe de resultados de acompañamiento.</t>
  </si>
  <si>
    <t>Iniciativa Estratégica (2.8): Desarrollo de una cultura de calidad enfocada en la mejora continua a fin de garantizar la satisfacción de los clientes internos y externos.</t>
  </si>
  <si>
    <t xml:space="preserve">2.8.1 Proyecto de implementacion Norma ISO 9001 </t>
  </si>
  <si>
    <t>1) Realizar Benchmarking con otras instituciones certificadas con Norma ISO 9001</t>
  </si>
  <si>
    <t>Registro de participación.</t>
  </si>
  <si>
    <t>Material gastable de uso común</t>
  </si>
  <si>
    <t xml:space="preserve">2) Elaborar propuesta de proyecto de implementación Norma ISO 9001, </t>
  </si>
  <si>
    <t xml:space="preserve">Borrador propuesta </t>
  </si>
  <si>
    <t>3) Gestionar la aprobación de las autoridades.</t>
  </si>
  <si>
    <t>4) Solicitud y contratación de asesoria</t>
  </si>
  <si>
    <t>Comunicación de solicitud</t>
  </si>
  <si>
    <t>5) Desarrollar programa de capacitación Normas ISO 9001</t>
  </si>
  <si>
    <t xml:space="preserve">Registro de participación  </t>
  </si>
  <si>
    <t>6) Implementación Norma ISO 9001</t>
  </si>
  <si>
    <t>Minutas de reunión</t>
  </si>
  <si>
    <t xml:space="preserve">2.8.2 Implementacion Norma ISO 37301 sobre cumplimiento regulatorio </t>
  </si>
  <si>
    <t>1) Realizar Benchmarking con otras instituciones certifcadas con Norma ISO 37301.</t>
  </si>
  <si>
    <t>2) Elaborar propuesta de proyecto de implementación Norma ISO 37301.</t>
  </si>
  <si>
    <t>Borrador propuesta</t>
  </si>
  <si>
    <t>4) Solicitud y contratación de asesoria.</t>
  </si>
  <si>
    <t>Comunicación de solicitud.</t>
  </si>
  <si>
    <t xml:space="preserve">5) Desarrollar programa de capacitación. </t>
  </si>
  <si>
    <t xml:space="preserve">Registro de participación </t>
  </si>
  <si>
    <t>6) Implementar Norma ISO 37301.</t>
  </si>
  <si>
    <t>2.8.3 Creación de un sistema de evaluacion de satisfacción de los clientes internos y externos (encuestas, buzones, cuestionarios, etc.).</t>
  </si>
  <si>
    <t>1) Implementación de sistema de evaluación de satisfacción de medición interna.</t>
  </si>
  <si>
    <t>CG (R)
DI (P)</t>
  </si>
  <si>
    <t>2) Implementación de sistema de evaluación de satisfacción de medición externa.</t>
  </si>
  <si>
    <t>2.8.4 Proyecto de gestión de tiempo.</t>
  </si>
  <si>
    <t>1) Medición de tiempo de gestión de Servicios comprometidos de cara al ciudadano.</t>
  </si>
  <si>
    <t>CG (R)
Unidades Organizativas e Instituciones de la Actividad Central del MH (P)</t>
  </si>
  <si>
    <t>2) Medición de tiempo de gestión de Procesos internos.</t>
  </si>
  <si>
    <t>2.8.5 Postulación al Premio Nacional a la Calidad.</t>
  </si>
  <si>
    <t>1) Notificación al MAP</t>
  </si>
  <si>
    <t>Comunicación remitida.</t>
  </si>
  <si>
    <t>CG (R)
Comité de Calidad (P)</t>
  </si>
  <si>
    <t>2) Capacitacion al Comité de Calidad</t>
  </si>
  <si>
    <t>Listado de asistencia.</t>
  </si>
  <si>
    <t>3) Elaboracion de la Memoria de Postulación</t>
  </si>
  <si>
    <t>Memoria elaborada.</t>
  </si>
  <si>
    <t>4) Evaluación del MAP</t>
  </si>
  <si>
    <t>Informe de retorno</t>
  </si>
  <si>
    <t>2.8.6 Innovación Institucional.</t>
  </si>
  <si>
    <t>1) Elaboración Manual de Innovación</t>
  </si>
  <si>
    <t>Manual aprobado.</t>
  </si>
  <si>
    <t xml:space="preserve">2) Lanzamiento Manual de Innovación </t>
  </si>
  <si>
    <t xml:space="preserve">Circular. </t>
  </si>
  <si>
    <t xml:space="preserve">2.8.7 Proyecto Voluntariado MH. </t>
  </si>
  <si>
    <t xml:space="preserve">1) Levantamiento de información </t>
  </si>
  <si>
    <t>CG ( R )
Unidades Organizativas e Instituciones de la Actividad Central del MH (P)</t>
  </si>
  <si>
    <t xml:space="preserve">-Material gastable de uso común (papel, lápices, lapiceros, clips, folders, grapas) 
- Toner para impresora
 </t>
  </si>
  <si>
    <t>2) Elaboración de Propuesta de programas</t>
  </si>
  <si>
    <t>Borrador de propuesta.</t>
  </si>
  <si>
    <t>3) Revisión y aprobación de Propuesta</t>
  </si>
  <si>
    <t>Documento aprobado</t>
  </si>
  <si>
    <t xml:space="preserve">4) Lanzamiento e implementación </t>
  </si>
  <si>
    <t>Comunicación de lanzamiento.</t>
  </si>
  <si>
    <t>2.8.8  Implementar Sistema de Excelencia, Calidad y mejora continua (Método 5S)</t>
  </si>
  <si>
    <t>1) Elaboración de documento de propuesta.</t>
  </si>
  <si>
    <t>Borrador de la propuesta.</t>
  </si>
  <si>
    <t>Propuesta aprobada.</t>
  </si>
  <si>
    <t xml:space="preserve">3) Implementar método en área piloto </t>
  </si>
  <si>
    <t xml:space="preserve">Informe de resultados y/o fotos. </t>
  </si>
  <si>
    <t>Iniciativa Estratégica (2.9):  Implementación sistema de estadísticas de la gestión institucional.</t>
  </si>
  <si>
    <t xml:space="preserve">2.9.1 Diseñar un sistema para recolección y consolidación de las estadísticas de la gestión institucional del MH. </t>
  </si>
  <si>
    <t>1) Realizar el levantamiento de información de los productos y servicios de las Unidades e Instituciones de la AC del MH.</t>
  </si>
  <si>
    <t>Documentos de los levantamientos</t>
  </si>
  <si>
    <t>FMEPPP (R)
DPD (P)
DI (P)</t>
  </si>
  <si>
    <t xml:space="preserve">2) Definir Modelo Conceptual del Sistema  </t>
  </si>
  <si>
    <t>Propuesta de modelo conceptual.</t>
  </si>
  <si>
    <t xml:space="preserve">3) Definir Guías metodológicas para el funcionamiento. </t>
  </si>
  <si>
    <t>Guía metodológicas aprobadas</t>
  </si>
  <si>
    <t>4) Gestionar la automatización del proceso de recolección y consolidación de las estadísticas de la gestión institucional del MH.</t>
  </si>
  <si>
    <t>Solicitud de automatización del procesos.</t>
  </si>
  <si>
    <t>2.9.3 Implementar el sistema para la recolección y consolidación de las estadísticas de la gestión institucional del MH.</t>
  </si>
  <si>
    <t>1) Realizar la socialización de la metodología para la actualización y consolidación de las estadísticas de la gestión institucional.</t>
  </si>
  <si>
    <t>Registro de participantes en la socialización, fotografías.</t>
  </si>
  <si>
    <t>FMEPPP (R)
DPD (P)
Unidades Organizativas e Instituciones de la Actividad Central del MH (P)</t>
  </si>
  <si>
    <t>2) Acompañar a las Unidades en el proceso de recolección de las informaciones y generación de reportes.</t>
  </si>
  <si>
    <t>Reportes generados</t>
  </si>
  <si>
    <t>Iniciativa Estratégica (2.10): Elaboración e implantación de metodología para asegurar la articulación de la planificación y el presupuesto.</t>
  </si>
  <si>
    <t>2.10.1 Definir un procedimiento para la presupuestación de los proyectos/productos indicados en los planes operativos.</t>
  </si>
  <si>
    <t>FMEPPP ( R)
DPD (P)</t>
  </si>
  <si>
    <t xml:space="preserve">Material gastable de uso común (papel, lápices, lapiceros, clips, folders, grapas) 
- Toner para impresora
-Salón de reuniones
Equipos (Pantalla, proyector, laptops)
</t>
  </si>
  <si>
    <t>2.10.2 Socializar a las unidades organizativas en el procedimiento definido y aprobado.</t>
  </si>
  <si>
    <t>2.10.3 Implementar el procedimiento de forma escalonada.</t>
  </si>
  <si>
    <t>2.10.4 Establecer un seguimiento al cumplimiento de la planificación y el presupuesto.</t>
  </si>
  <si>
    <t>FMEPPP (R)
DPD (P)</t>
  </si>
  <si>
    <t>Iniciativa Estratégica (6.9): Continuidad de los servicios de tecnología (MH, dependencias y órganos rectores).</t>
  </si>
  <si>
    <t xml:space="preserve">6.9.2 Definir Políticas de Gestión que aseguren la inversión en hardware y software. </t>
  </si>
  <si>
    <t>6.9.2.1 Elaborar e Implementar la Política de Licenciamiento de Software. (100%)</t>
  </si>
  <si>
    <t xml:space="preserve">Realizar levantamiento, recopilacion de documentación relacionada y analisis de información </t>
  </si>
  <si>
    <t xml:space="preserve">DI (R)
DAFI (P)          </t>
  </si>
  <si>
    <t xml:space="preserve">Elaborar borrador de la política. </t>
  </si>
  <si>
    <t xml:space="preserve">Borrador de la Politica    </t>
  </si>
  <si>
    <t xml:space="preserve">Gestionar revisión y validación de parte unidad responsable. </t>
  </si>
  <si>
    <t xml:space="preserve">Aplicar ajustes al borrador </t>
  </si>
  <si>
    <t xml:space="preserve">Elaborar resolución aprobatoria y gestionar firma del Ministro.   Elaborar documento aprobatorio y gestionar firmas .             </t>
  </si>
  <si>
    <t xml:space="preserve">Coordinar jornadas de socialización con los involucrados.             </t>
  </si>
  <si>
    <t>6.9.2.2 Elaborar e Implementar la Política de Soporte y Mantenimiento de Equipos. (100%)</t>
  </si>
  <si>
    <t xml:space="preserve">DI (R)
DAFI (I)          </t>
  </si>
  <si>
    <t xml:space="preserve">Gestionar validación de parte unidad responsable. </t>
  </si>
  <si>
    <t>Procedimientos remitidos para revisión por parte de los responsables</t>
  </si>
  <si>
    <t xml:space="preserve">Elaborar resolución aprobatoria y gestionar firma del Ministro.          </t>
  </si>
  <si>
    <t>6.9.2.3 Elaborar e Implementar Políticas de Pólizas de Seguro Ante Desastres o Incidentes, para Equipos de Misión Crítica. (100%)</t>
  </si>
  <si>
    <t>6.9.2.4 Elaborar e Implementar la Política de Actualización de Equipos Tecnológicos (Data Center y Areas Funcionales). (100%)</t>
  </si>
  <si>
    <t>Iniciativa Estratégica (7.1): Lograr que el sistema de gestión de comunicación interna y externa del Ministerio de Hacienda opere mediante estructuras organizativas, normas y procedimientos que garanticen su eficacia y eficiencia.</t>
  </si>
  <si>
    <t>7.1.2 Realizar la revisión y adecuación de las normativas relacionadas con el manejo de las comunicaciones.</t>
  </si>
  <si>
    <t>7.1.2.1 Revisar y actualizar la Política de Información y Comunicación Institucional. (0%)</t>
  </si>
  <si>
    <t>Propuesta de Normativa actualizada.</t>
  </si>
  <si>
    <t>DI (R)
Dirección de Comunicaciones (P)</t>
  </si>
  <si>
    <t>Productos dependen de la contratación de asistencia técncia para el Desarrollo del Sistema de Gestión de Comunicación interna y externa (Bajo la responsabilidad del DC)</t>
  </si>
  <si>
    <t>Borrador de Resolución aprobatoria</t>
  </si>
  <si>
    <t>Resolución aprobada por MH.</t>
  </si>
  <si>
    <t>Circular de remisión.</t>
  </si>
  <si>
    <t>7.1.2.3  Revisar y actualizar el Manual de Identidad Visual del Ministerio de Hacienda. (100%)</t>
  </si>
  <si>
    <t>Borrador de manual actualizado</t>
  </si>
  <si>
    <t>7.1.2.5 Socializar e implementar los lineamientos organizacionales del sistema de gestión de la comunicación. (0%)</t>
  </si>
  <si>
    <t xml:space="preserve">Convocatorias, Lista de Participantes y ayudas memorias talleres de socialización    </t>
  </si>
  <si>
    <t xml:space="preserve">7.1.3 Revisar y actualizar el Manual de Organización y Funciones de la Dirección de Comunicaciones. </t>
  </si>
  <si>
    <t>1) Levantar y analizar información.</t>
  </si>
  <si>
    <t xml:space="preserve">Elaborar cronograma de trabajo </t>
  </si>
  <si>
    <t>Instrumentos de levantamientos de información.</t>
  </si>
  <si>
    <t>2) Elaborar borrador del Manual de Organización y Funciones.</t>
  </si>
  <si>
    <t xml:space="preserve">Realizar convocatorias a reuniones de levantamiento.  </t>
  </si>
  <si>
    <t xml:space="preserve">Borrador de Procedimientos  y Diagramas de Flujo   </t>
  </si>
  <si>
    <t>3) Validar con los responsables y aplicar ajustes al borrador .</t>
  </si>
  <si>
    <t>Gestionar las revisiones internas del borrador DPD</t>
  </si>
  <si>
    <t>4) Gestionar aprobación MH</t>
  </si>
  <si>
    <t xml:space="preserve">Realizar convocatorias a reuniones de validación </t>
  </si>
  <si>
    <t>5) Distribuir y coordinar Jornada de socialización con el personal.</t>
  </si>
  <si>
    <t>7.1.4 Elaborar un manual de procedimientos para la elaboración y difusión de las informaciones que produce el Ministerio de Hacienda.</t>
  </si>
  <si>
    <t>2) Elaborar borrador de politicas  y procedimientos</t>
  </si>
  <si>
    <t>4) Elaborar e integrar el manual de políticas y procedimientos.</t>
  </si>
  <si>
    <t>5) Gestionar firmas de  aprobación.</t>
  </si>
  <si>
    <t>6) Distribuir Manual a los involucrados.</t>
  </si>
  <si>
    <t>Acuses de la remisión.</t>
  </si>
  <si>
    <t>Foco Estratégico 8: Programa de Apoyo a la Reforma de la Administración de las Finanzas Públicas</t>
  </si>
  <si>
    <t>Iniciativa Estratégica (8.1): Formulación del Plan Estratégico Sectorial del Ministerio de Hacienda 2021-2024 .</t>
  </si>
  <si>
    <t>8.1.1-  Formular PES 2021-2024 del Sector Hacienda.</t>
  </si>
  <si>
    <t>8.1.1.1-    Realizar talleres de sensibilización y abordaje metodológico.</t>
  </si>
  <si>
    <t>Registro de asistencia de los talleres.</t>
  </si>
  <si>
    <t>DPD (R)
DCD (P)
Unidades Organizativas MH (P)</t>
  </si>
  <si>
    <r>
      <t xml:space="preserve">1) Contratación de asistencia técnica internacional.
2) Alquiler de salones para las actividades de inicio del proyecto y lanzamiento del PES.
3) Material visual (afiches, bajantes, entre otros.)
4) Servicios fotográficos.
5) Catering para las actividades de inicio del proyecto y lanzamiento del PES.
</t>
    </r>
    <r>
      <rPr>
        <b/>
        <sz val="16"/>
        <color rgb="FF002060"/>
        <rFont val="Tahoma"/>
        <family val="2"/>
      </rPr>
      <t>NOTA: Los recursos para esta actividad provienen del PROGEF.</t>
    </r>
  </si>
  <si>
    <t>8.1.1.2-  Realizar talleres para la revisión del Marco Estratégico del MH.</t>
  </si>
  <si>
    <t xml:space="preserve">Marco Estratégico Sectorial aprobado. 
Registro de asistencia de los talleres.
</t>
  </si>
  <si>
    <t>8.1.1.3-  Realizar talleres para la definición del contenido del PES.</t>
  </si>
  <si>
    <t xml:space="preserve">Plan estratégico sectorial aprobado. 
Registro de asistencia de los talleres.
</t>
  </si>
  <si>
    <t>8.1.1.4-  Divulgar y socializar del PES 2021-2024.</t>
  </si>
  <si>
    <t xml:space="preserve">Fotografías y videos de las jornadas de socialización. </t>
  </si>
  <si>
    <t>8.1.2-  Formular PEI 2021-2024 de la Actividad Central del MH.</t>
  </si>
  <si>
    <t>Realizar talleres de sensibilización y abordaje metodológico.</t>
  </si>
  <si>
    <t>DPD (R)
DCD (P)
Unidades Organizativas AC-MH (P)</t>
  </si>
  <si>
    <t>Realizar talleres para la revisión del Marco Estratégico del MH.</t>
  </si>
  <si>
    <t xml:space="preserve">Marco Estratégico Institucional aprobado. 
Registro de asistencia de los talleres.
</t>
  </si>
  <si>
    <t>Realizar talleres para la definición del contenido del PEI.</t>
  </si>
  <si>
    <t>Divulgar y socializar del PES 2021-2024.</t>
  </si>
  <si>
    <t>8.1.3-  Elaborar planes operativos anuales de las diferentes unidades organizativas y direcciones generales de la Actividad Central MH.</t>
  </si>
  <si>
    <t>Actualizar la guía metodológica de acuerdo al nuevo esquema de planificación estratégica.</t>
  </si>
  <si>
    <t>Guía actualizada y aprobada.</t>
  </si>
  <si>
    <t xml:space="preserve">FMEP (R)
DPD (P)
Unidades Organizativas AC-MH (P)
</t>
  </si>
  <si>
    <t>1) Salones de reuniones.
2) Suministro para las reuniones: café, agua, etc.</t>
  </si>
  <si>
    <t>Iniciativa Estratégica (8.4)  Mejoradas las capacidades de monitoreo y evaluación.</t>
  </si>
  <si>
    <t>8.4.1-  Diseñar e implementar el Sistema de monitoreo y evaluación de la planificación del MH.</t>
  </si>
  <si>
    <t>8.4.1.1-  Diseñar el modelo conceptual y funcional de la herramienta.</t>
  </si>
  <si>
    <t>Modelo conceptual y funcional aprobado.</t>
  </si>
  <si>
    <t>DPD (R)
DCD (P)
DAFI (P)
DABS (P)
Unidades Organizativas MH (P)</t>
  </si>
  <si>
    <r>
      <t xml:space="preserve">1) Adquisición de la herramienta tecnológica.
2) Laboratorios para las capacitaciones.
3) Suministro para las capacitaciones: 
</t>
    </r>
    <r>
      <rPr>
        <b/>
        <sz val="16"/>
        <color rgb="FF002060"/>
        <rFont val="Tahoma"/>
        <family val="2"/>
      </rPr>
      <t>NOTA: Los recursos para esta actividad provienen del PROGEF.</t>
    </r>
  </si>
  <si>
    <t>8.4.1.2-  Desarrollar e implementar el Sistema de monitoreo y seguimiento de la planificación del MH.</t>
  </si>
  <si>
    <t>Documentos de aceptación de la aplicación.</t>
  </si>
  <si>
    <t>8.4.1.3-  Capacitar al personal del MH en la herramienta de monitoreo y evaluación.</t>
  </si>
  <si>
    <t>Registro de asistencia a las capacitaciones</t>
  </si>
  <si>
    <t xml:space="preserve">1) Coordinación y desarrollo Jornada Socialización para la Elaboración Planes Operativos, Formulación Presupuesto y Plan de Compras por Unidad (año 2022) </t>
  </si>
  <si>
    <t xml:space="preserve">1) Actualizar Guía (si aplica) </t>
  </si>
  <si>
    <t>A) Memoria de la socialización.
B) Relación de participación</t>
  </si>
  <si>
    <t>FMEPPP (R)
DABS (P) 
DARF (P)
DPD-Unidades (P)</t>
  </si>
  <si>
    <t xml:space="preserve">-Material gastable de uso común (papel, lápices, lapiceros, clips, folders, grapas) 
- Toner para impresora
-Refrigerios (80 personas)
-Salón de reuniones
</t>
  </si>
  <si>
    <t>2) Elaborar circular de instrucción y gestionar firma.</t>
  </si>
  <si>
    <t>3) Coordinar logística jornada socialización</t>
  </si>
  <si>
    <t>2) Elaborar y revisar versiones preliminares POAS 2022</t>
  </si>
  <si>
    <t>1) Realizar las coordinaciones con las direcciones de administración de: Bienes y Servicios y Recursos Financieros.</t>
  </si>
  <si>
    <t>Registro de participación socialización.
Planes operativos anuales aprobados.</t>
  </si>
  <si>
    <t>FMEPPP (R)
DPD (P)
DARF (P)
DABS ( P )
Unidades Organizativas de AC-MH ( P)</t>
  </si>
  <si>
    <t xml:space="preserve">1) Salón de reuniones.
2) Suministro para las reuniones: Agua, café y té.
3) Material gastable de oficina.
</t>
  </si>
  <si>
    <t>2) Actualizar y socializar los lineamientos con las unidades.</t>
  </si>
  <si>
    <t>3) Asistir a las unidades en la formulación del plan operativo anual.</t>
  </si>
  <si>
    <t>4) Validar las primeras versiones de los planes operativos anuales, revisar los elementos de la matriz POA: actividades, subactividades, medios de verificación, etc.</t>
  </si>
  <si>
    <t>5) Realizar los ajustes de los planes según las observaciones de DIGEPRES. (Si aplica)</t>
  </si>
  <si>
    <t>6) Realizar los ajustes de los planes según las observaciones de Congreso Nacional. (Si aplica)</t>
  </si>
  <si>
    <t>7) Dar seguimiento a las aprobaciones de los planes operativos.</t>
  </si>
  <si>
    <t>3) Consolidar y publicar el plan operativo del 2022.</t>
  </si>
  <si>
    <t>1) Elaborar documento único con los poas de las Unidades e Instituciones del MH.</t>
  </si>
  <si>
    <t>A) POA consolidado del MH publicado.</t>
  </si>
  <si>
    <t>FMEPPP (R)
OAI (P)</t>
  </si>
  <si>
    <t>2) Revisar el POA consolidado.</t>
  </si>
  <si>
    <t>3) Gestionar la publicación del consolidado en el portal del MH y en el Intranet.</t>
  </si>
  <si>
    <t xml:space="preserve">4) Elaborar y revisar Informes Trimestrales Monitoreo  de PEI'S y POAS. </t>
  </si>
  <si>
    <t xml:space="preserve">1) Validar las evaluaciones realizas por las unidades. </t>
  </si>
  <si>
    <t>A) Informes de monitoreo de las unidades aprobados.
B) Informe de Monitoreo Consolidado AC MH aprobado.</t>
  </si>
  <si>
    <t xml:space="preserve">FMEPPP (R)
Unidades Organizativas e Instituciones del MH (P)
</t>
  </si>
  <si>
    <t>2) Elaborar el borrador del informe de monitoreo por unidades.</t>
  </si>
  <si>
    <t>3) Revisar y ajustar los informes de las diferentes unidades.</t>
  </si>
  <si>
    <t>4) Remitir informe de monitoreo a las Unidades e Instituciones del MH.</t>
  </si>
  <si>
    <t>5) Consolidar las informaciones de las unidades.</t>
  </si>
  <si>
    <t>6) Elaborar borrador del informe de monitoreo trimestral consolidado.</t>
  </si>
  <si>
    <t>7) Revisar y ajustar el informe trimestral consolidado.</t>
  </si>
  <si>
    <t>8) Gestionar la revisión del informe trimestral consolidado.</t>
  </si>
  <si>
    <t>5) Elaborar Informes Semestrales de Monitoreo  de PEI'S y POAS. (Transparencia)</t>
  </si>
  <si>
    <t>1) Consolidar las informaciones del semestre correspondiente.</t>
  </si>
  <si>
    <t>A) Informe de monitoreo semestral consolidado AC MH publicado.</t>
  </si>
  <si>
    <t>2) Elaborar el borrador del informe de monitoreo semestral consolidado.</t>
  </si>
  <si>
    <t>3) Revisar y ajustar el informe de monitoreo.</t>
  </si>
  <si>
    <t>4) Gestionar la aprobación del informe.</t>
  </si>
  <si>
    <t>5) Gestionar la publicación el Portal del MH.</t>
  </si>
  <si>
    <t xml:space="preserve">6) Elaboración Memoria Trimestral y anual de la DPD </t>
  </si>
  <si>
    <t xml:space="preserve">1) Elaborar los informes trimestrales por analista. </t>
  </si>
  <si>
    <t>A) Informes trimestrales por analista, elaborados.
B) Memorias trimestrales DPD, elaborada.
C) Memoria anual DPD, aprobada.</t>
  </si>
  <si>
    <t>FMEPPP (R)
DPD-Unidades (P)
DGPLT (P)</t>
  </si>
  <si>
    <t>2) Consolidar las memorias departamentales.</t>
  </si>
  <si>
    <t>3) Elaborar memoria trimestral DPD.</t>
  </si>
  <si>
    <t>4) Revisión y remisión documento a la DGPLT</t>
  </si>
  <si>
    <t>5) Revisar y actualizar las ejecutorias proyectadas nov-dic.</t>
  </si>
  <si>
    <t>6) Compilar ejecutorias para la memoria anual DPD</t>
  </si>
  <si>
    <t>7) Elaborar borrador de memoria anual DPD.</t>
  </si>
  <si>
    <t>8) Gestionar la aprobación y remisión a DGPLT.</t>
  </si>
  <si>
    <t xml:space="preserve">8) Actualizar de las ejecutorias de la DPD </t>
  </si>
  <si>
    <t>7) Elaboración Memoria anual y de Informe ejecutivo de la AC del MH.</t>
  </si>
  <si>
    <t>1) Compilar las memorias de las unidades.</t>
  </si>
  <si>
    <t>A) Memoria anual elaborada.
B) Informe ejecutivo elaborado.</t>
  </si>
  <si>
    <t xml:space="preserve">FMEPPP (R)
DGPLT (P)
Unidades Organizativas (P)
</t>
  </si>
  <si>
    <t>2) Elaborar borrador de memoria annual.</t>
  </si>
  <si>
    <t>3) Revisar y ajustar el borrador de memoria anual.</t>
  </si>
  <si>
    <t>4) Gestionar la aprobación y remisión a DGPLT.</t>
  </si>
  <si>
    <t>5) Actualizar de las ejecutorias de la DPD.</t>
  </si>
  <si>
    <t>6) Gestionar la aprobación y remisión a DGPLT.</t>
  </si>
  <si>
    <t xml:space="preserve">8) Autoevaluación de las Normas Básicas de Control Interno. </t>
  </si>
  <si>
    <t>1) Actualizar la conformación del Equipo NOBACI y notificar a la CGR. (si aplica).</t>
  </si>
  <si>
    <t>A) Informe de resultados de la autoevalucion aprobado por MAE.
B) Registro de participantes de reuniones.</t>
  </si>
  <si>
    <t>FMEPPP (R)
DPD (P)
DCD (P)
CGR ( P )
Unidades Organizativas AC MH ( P )</t>
  </si>
  <si>
    <t>Salones de reuniones con proyección.
Suministro reuniones: agua, café y té</t>
  </si>
  <si>
    <t>2) Revisar las actualizaciones a las normas (si aplica).</t>
  </si>
  <si>
    <t>3) Realizar la actualización de la valoración a los requerimientos de las normas.</t>
  </si>
  <si>
    <t>4) Recolectar los documentos que servirán de evidencia.</t>
  </si>
  <si>
    <t>5) Registrar los resultados y evidencias en el Sistema de Diagnóstico de las NOBACI</t>
  </si>
  <si>
    <t>6) Emitir el informe de los resultados de la autoevaluación.</t>
  </si>
  <si>
    <t>9) Definición del presupuesto físico-financiero de las unidades: DAFI, CP, DGPLT.</t>
  </si>
  <si>
    <t>1) Evaluar de las ejecutorias de años anteriores.</t>
  </si>
  <si>
    <t>Presupuesto físico-financiero DAFI, CP, DGPLT, aprobado.
Reportes del registro en SIGEF.</t>
  </si>
  <si>
    <t>FMEPPP (R)
DPD (P)
DAFI (P)
DGPLT (P)
CP (P)
DIGEPRES (P)</t>
  </si>
  <si>
    <t>2) Realizar las proyecciones para el período.</t>
  </si>
  <si>
    <t>3) Validar con las unidades correspondiente.</t>
  </si>
  <si>
    <t>4) Remitir a la DIGEPRES el presupuesto fisico-financiero para revisión.</t>
  </si>
  <si>
    <t>5) Registrar en SIGEF.</t>
  </si>
  <si>
    <t>6) Distribucion trimestral del presupuesto fisico-financiero, en SIGEF.</t>
  </si>
  <si>
    <t>10) Seguimiento y actualización de la ejecución del presupuesto físico-financiero.</t>
  </si>
  <si>
    <t>1) Solicitar las informaciones y evidencias a las unidades.</t>
  </si>
  <si>
    <t>Correo de solicitud de las informaciones.</t>
  </si>
  <si>
    <t>2) Registrar en SIGEF la ejecución del trimestre.</t>
  </si>
  <si>
    <t>Reportes del registro en SIGEF.</t>
  </si>
  <si>
    <t>3) Elaborar informe de la ejecución del presupuesto físico-financiero.</t>
  </si>
  <si>
    <t>Informe de la ejecución del presupuesto físico-financiero.</t>
  </si>
  <si>
    <t>11) Elaboración Informe de Estado de Indicadores del Sistema de monitoreo de la gestión Pública</t>
  </si>
  <si>
    <t>1) Dar seguimiento a las actualizaciones de los indicadores con las diferentes unidades.</t>
  </si>
  <si>
    <t>Correos de seguimiento a las unidades.</t>
  </si>
  <si>
    <t xml:space="preserve">FMEPPP (R)
Unidades Organizativas AC MH (P)
MAP (P)
MIPRE (P)
OAI (P)
DIGEPRES (P)
</t>
  </si>
  <si>
    <t>2) Recolectar las informaciones de los indicadores con las diferentes unidades.</t>
  </si>
  <si>
    <t>3) Elaborar el borrador del informe de situación.</t>
  </si>
  <si>
    <t>Borrador del informe.</t>
  </si>
  <si>
    <t>4) Remitir a la Dirección para aprobación</t>
  </si>
  <si>
    <t>Correo de remisión a la Dirección.</t>
  </si>
  <si>
    <t>5) Remisión a la máxima autoridad.</t>
  </si>
  <si>
    <t>Correo de remisión a la Máxima autoridad.</t>
  </si>
  <si>
    <t>12) Definición producción del MH para incorporar en el Plan Nacional Plurianual del Sector Público.</t>
  </si>
  <si>
    <t>1) Elaborar y remitir comunicación para el inicio del proceso de actualización.</t>
  </si>
  <si>
    <t xml:space="preserve">A) Comunicación de remisión de la Propuesta producción para el PNPSP.
B) Registro de asistencia a reuniones de coordinaciones.
C) Comunicación de inicio del proceso de actualización de la producción.
</t>
  </si>
  <si>
    <t xml:space="preserve">FMEPPP (R)
DPD-Unidades (P)
MEPyD (P)
</t>
  </si>
  <si>
    <t xml:space="preserve">-Material gastable de uso común (papel, lápices, lapiceros, clips, folders, grapas) 
- Toner para impresora
-CD
-Salón de reuniones
-Equipos (Pantalla, proyector, laptops)
</t>
  </si>
  <si>
    <t>2) Coordinar y realizar reuniones con las Instituciones del MH.</t>
  </si>
  <si>
    <t>3) Revisar producción presentada en el período anterior y la propuesta de las Instituciones del MH.</t>
  </si>
  <si>
    <t>4) Elaborar propuesta de productos para revisión de MEPyD.</t>
  </si>
  <si>
    <t>5) Completar producción en la plataforma Ruta.</t>
  </si>
  <si>
    <t>6) Elaborar comunicación para la remisión al MEPyD</t>
  </si>
  <si>
    <t>13) Revisión y consolidación información proyectos del MH para incorporar en el Plan Nacional Plurianual de Inversión Pública.</t>
  </si>
  <si>
    <t xml:space="preserve">A) Comunicación de remisión de la información de los proyectos para el PNPIP.
B) Comunicación de inicio del proceso de actualización del PNPIP.
</t>
  </si>
  <si>
    <t xml:space="preserve">-Material gastable 
- Toner para impresora
-CD
-Salón de reuniones
-Equipos (Pantalla, proyector, laptops)
</t>
  </si>
  <si>
    <t>2) Revisar información presentada por las Instituciones del MH.</t>
  </si>
  <si>
    <t>3) Consolidar información de las Instituciones del MH y remitir para revisión.</t>
  </si>
  <si>
    <t>6) Elaborar comunicación para la remisión al MEPyd.</t>
  </si>
  <si>
    <t>14) Formulación de Proyectos de inversión Pública.</t>
  </si>
  <si>
    <t>1) Recopilar información de referencia y requerida para el abordaje del perfil del proyecto.</t>
  </si>
  <si>
    <t xml:space="preserve">Perfil de proyecto y lista de chequeo aprobado. 
Comunicación con el Código SNIP.
</t>
  </si>
  <si>
    <t>FMEPPP (R) 
DPD-Unidades (P)
MEPyD (P)</t>
  </si>
  <si>
    <t>2) Elaborar perfil del proyecto de acuerdo a lo establecido en el SNIP.</t>
  </si>
  <si>
    <t>3) Revisar perfil del proyecto y realizar ajustes.</t>
  </si>
  <si>
    <t>4) Elaborar comunicación para el MEPyD y gestionar su remisión.</t>
  </si>
  <si>
    <t>15) Elaboración metodología para la identificación y valoración de los riesgos PEI/POA</t>
  </si>
  <si>
    <t>1) Revisar documentación relacionada (Normativas, Leyes, Procedimientos)</t>
  </si>
  <si>
    <t xml:space="preserve">A) Metodología para la identificación y valoración de los riesgos PEI/POA aprobada. 
B) Registro de participación de la socialización.
</t>
  </si>
  <si>
    <t>FMEPPP (P)
DPD'S (P)
CGR (P)
Unidades Organizativas AC-MH (P)</t>
  </si>
  <si>
    <t>Salones de reuniones.
Suministro reuniones: agua, café y té</t>
  </si>
  <si>
    <t>2) Elaborar el documento borrador de la metodología.</t>
  </si>
  <si>
    <t>3) Revisar y Ajustar el borrador</t>
  </si>
  <si>
    <t>4) Gestionar aprobación y coordinar jornada Socialización.</t>
  </si>
  <si>
    <t xml:space="preserve">5) Socializar la metodología. </t>
  </si>
  <si>
    <t xml:space="preserve">16) Elaboración y/o actualización de normativas del MH: políticas, resoluciones, protocolos, guias (según requerimiento y prioridades)  </t>
  </si>
  <si>
    <t>1) Elaborar/revisar normativa vigente y realizar actualización.</t>
  </si>
  <si>
    <t xml:space="preserve">
A) Normativa  aprobada 
B) Lista de Participantes Socialización o correo de remisión al personal</t>
  </si>
  <si>
    <t>DI (R)
Unidades Organizativas e Instituciones de la Actividad Central (P)</t>
  </si>
  <si>
    <t>2) Gestionar validación por parte de los responsables y aplicar ajustes.</t>
  </si>
  <si>
    <t xml:space="preserve">3) Gestionar la firma de las autoridades. </t>
  </si>
  <si>
    <t>4) Gestionar distribución al personal.</t>
  </si>
  <si>
    <t>5) Realizar la Jornada de Socialización.</t>
  </si>
  <si>
    <t xml:space="preserve">17) Diseño y/o rediseño de estructuras organizativas del MH (según requerimiento y prioridad)                                                                                        </t>
  </si>
  <si>
    <t>1) Realizar reunión de coordinación con las autoridades para la definición de: identificación personal contraparte, metodología, y fecha de inicio del proceso).</t>
  </si>
  <si>
    <t>A) Informe Diagnóstico de Estructura Organizativa 
B) Resolución aprobatoria.                   
C) Organigrama Estructural aprobado</t>
  </si>
  <si>
    <t xml:space="preserve"> DI (R)
Unidades Organizativas e Insituciones del MH (P)
Ministerio de Administración Pública (P)</t>
  </si>
  <si>
    <t>2) Realizar levantamiento y  análisis de información.</t>
  </si>
  <si>
    <t>3) Elaborar borrador informe Diagnóstico y propuesta de rediseño y organigrama estructural.</t>
  </si>
  <si>
    <t>4) Presentación propuesta a los involucrados.</t>
  </si>
  <si>
    <t>5) Gestionar  revisión y validación de las autoridades.</t>
  </si>
  <si>
    <t>6) Elaborar y gestionar aprobación de la Resolución aprobatoria de Estructura Organizativa.</t>
  </si>
  <si>
    <t>7) Gestionar remitir de resolucion a las unidades organizativas involucradas.</t>
  </si>
  <si>
    <t xml:space="preserve">18) Elaboración y actualización de los manuales de organización y funciones de las Unidades Organizativas e Instituciones de la Actividad Central </t>
  </si>
  <si>
    <t>A) Manual de Organización y Funciones Aprobado
B) Registro de participantes en la socialización</t>
  </si>
  <si>
    <t>DI (R)
Unidades Organizativas e Instituciones de la Actividad Central del MH (P)</t>
  </si>
  <si>
    <t>2) Elaborar y/o Actualizar Manual de Organización y Funciones.</t>
  </si>
  <si>
    <t>3) Presentación propuestade MOF a los involucrados y aplicar ajustes</t>
  </si>
  <si>
    <t>4) Gestionar firmas de aprobación.</t>
  </si>
  <si>
    <t>5) Gestión de distribución del MOF a los involucrados.</t>
  </si>
  <si>
    <t>6) Realizar Jornada de socialización con el personal.</t>
  </si>
  <si>
    <t>19) Elaboración de Diagnóstico de Procesos (a requerimiento).</t>
  </si>
  <si>
    <t>1) Reunión de coordinación con las autoridades de la DARF para la definición de: personal contraparte, metodología, y fecha de inicio de los levantamiento de información</t>
  </si>
  <si>
    <t xml:space="preserve">Diagnóstico aprobado </t>
  </si>
  <si>
    <t>2) Recopilación y análisis de información de referencia (leyes, decretos, resoluciones internas y externas sobrefunciones de la unidad)</t>
  </si>
  <si>
    <t>3) Revisión de los procesos actuales, estructura organizativa, estructura de cargos vigente y cantidad de plazas por cargos</t>
  </si>
  <si>
    <t xml:space="preserve">4) Levantamiento de información con los responsables de la ejecución de los procesos 
</t>
  </si>
  <si>
    <t>5) Análisis de la información recopilada y elaboración de borrador de informe diagnóstico de procesos</t>
  </si>
  <si>
    <t xml:space="preserve">6) Remisión de borrador informe diagnóstico  a las autoridades, para  su revisión </t>
  </si>
  <si>
    <t>7) Reunión de revisión del informe con los responsables (opcional)</t>
  </si>
  <si>
    <t>8) Aplicación de cambios sugeridos</t>
  </si>
  <si>
    <t xml:space="preserve">9) Remisión del informe final a las autoridades, para aprobación y firma </t>
  </si>
  <si>
    <t xml:space="preserve">20) Documentación y/o actualización  procesos Unidades Organizativas e Instituciones de la Actividad Central </t>
  </si>
  <si>
    <t>1) Realizar reunión de coordinación con las autoridades para la definición de: identificación personal contraparte, metodología, y fecha de inicio del proceso)</t>
  </si>
  <si>
    <t>Borrador de procedimientos, procedimiento aprobado y registro de participantes</t>
  </si>
  <si>
    <t xml:space="preserve">2) Levantamientos de información sobre el proceso.
</t>
  </si>
  <si>
    <t>3) Análisis de Información recopilada e identificación de mejoras.</t>
  </si>
  <si>
    <t>4) Elaboración de borrador de procedimientos.</t>
  </si>
  <si>
    <t>5) Presentación y validación de propuestas a los dueños del proceso y aplicación de ajustes.</t>
  </si>
  <si>
    <t>6) Remisión formal a los responsables para revisión y firma.</t>
  </si>
  <si>
    <t>7) Realizar Jornada de socialización con el personal.</t>
  </si>
  <si>
    <t>21) Proyecto de Digitalización de documentación.</t>
  </si>
  <si>
    <t>1) Realizar reunión de coordinación con las autoridades de la unidad.</t>
  </si>
  <si>
    <t>Acuerdo de alcance del proyecto y llaves de indexación de documentos aprobado</t>
  </si>
  <si>
    <t>DI (R)
Unidades Organizativas e Instituciones de la Actividad Central del MH (P) 
 DAFI (P)</t>
  </si>
  <si>
    <t>2) Levantamiento de procesos y de expedientes en los archivos del área e identificación de los procesos a digitalizar.</t>
  </si>
  <si>
    <t xml:space="preserve">3) Clasificación y codificación de las series documentales existentes por proceso. </t>
  </si>
  <si>
    <t xml:space="preserve">4) Identificación de los documentos que componen cada expediente y el criterio de ordenación. </t>
  </si>
  <si>
    <t>5) Identificación de la información identificativa de los documentos, con la cual se relacionará la  imagen capturada.</t>
  </si>
  <si>
    <t>6) Levantamiento de información sobre los archivos de la unidad.</t>
  </si>
  <si>
    <t xml:space="preserve">7) Elaboración borrador llaves para la indexación de documentos y Acuerdo de Digitalización y remisión a las autoridades para revisión. </t>
  </si>
  <si>
    <t>8) Realizar ajustes al borrador y gestionar firmas de aprobación</t>
  </si>
  <si>
    <r>
      <rPr>
        <sz val="16"/>
        <color theme="4" tint="-0.499984740745262"/>
        <rFont val="Tahoma"/>
        <family val="2"/>
      </rPr>
      <t xml:space="preserve">Informe de empresas generadoras- importadoras que realizan ventas a terceros revisado y aprobado. </t>
    </r>
    <r>
      <rPr>
        <strike/>
        <sz val="28"/>
        <color indexed="53"/>
        <rFont val="Arial"/>
        <family val="2"/>
      </rPr>
      <t/>
    </r>
  </si>
  <si>
    <t xml:space="preserve">  IAFCR (R)                    
 APCR (P)
IAMC (P)
EDPVD (P)</t>
  </si>
  <si>
    <t xml:space="preserve"> DAD (R)                      DNC (P)
FGRD (P)
DIAFCR (P)
</t>
  </si>
  <si>
    <t xml:space="preserve">  RD (R)                       AEDI (P)              
                             </t>
  </si>
  <si>
    <t xml:space="preserve">   AEDI (R)           
  RD (P)
Unidades Ejecutoras (P)
DIGEPRES (P)
IAFCR (P)
DNC (P)</t>
  </si>
  <si>
    <t xml:space="preserve"> AEDI (R)                        RD (P)         
      FBMIP (P)
DJ (P)
DNC (P)</t>
  </si>
  <si>
    <t xml:space="preserve">       FBMIP (R)      
   APCR (P)</t>
  </si>
  <si>
    <t>VERSIÓN PRELIMINAR PLAN OPERATIVO ANUAL 2021</t>
  </si>
  <si>
    <t>4.  Elaborar Elaboración ( trimestral)  de Estado de Operaciones de Gobierno General en linea con el Manual de Estadisticas de Finanzas Públicas 2014</t>
  </si>
  <si>
    <r>
      <t>5. Elaborar (trimestalmente) el Estado de Operaciones del S</t>
    </r>
    <r>
      <rPr>
        <b/>
        <sz val="16"/>
        <color rgb="FF002060"/>
        <rFont val="Arial"/>
        <family val="2"/>
      </rPr>
      <t>ector No Finaciero</t>
    </r>
    <r>
      <rPr>
        <sz val="16"/>
        <color rgb="FF002060"/>
        <rFont val="Arial"/>
        <family val="2"/>
      </rPr>
      <t xml:space="preserve"> en línea con el Manual de Estadísticas de Finanazas Públicas 2014.</t>
    </r>
  </si>
  <si>
    <t>1. Revisar las leyes que imprimen rigidez al gasto público.</t>
  </si>
  <si>
    <r>
      <t xml:space="preserve">Estado de Operaciones de </t>
    </r>
    <r>
      <rPr>
        <b/>
        <sz val="16"/>
        <color theme="4" tint="-0.499984740745262"/>
        <rFont val="Tahoma"/>
        <family val="2"/>
      </rPr>
      <t xml:space="preserve">Gobierno General </t>
    </r>
    <r>
      <rPr>
        <sz val="16"/>
        <color theme="4" tint="-0.499984740745262"/>
        <rFont val="Tahoma"/>
        <family val="2"/>
      </rPr>
      <t>en linea con el Manual de Estadisticas de Finanzas Públicas 2014</t>
    </r>
  </si>
  <si>
    <t>EGG ( R ) 
EPNFM (P)       
BCRD (P)</t>
  </si>
  <si>
    <r>
      <t xml:space="preserve">DEF ( R ) 
</t>
    </r>
    <r>
      <rPr>
        <sz val="16"/>
        <color rgb="FF002060"/>
        <rFont val="Tahoma"/>
        <family val="2"/>
      </rPr>
      <t xml:space="preserve">EGG ( P)
EPNFM (P)       
</t>
    </r>
    <r>
      <rPr>
        <b/>
        <sz val="16"/>
        <color rgb="FF002060"/>
        <rFont val="Tahoma"/>
        <family val="2"/>
      </rPr>
      <t xml:space="preserve">          </t>
    </r>
  </si>
  <si>
    <r>
      <t xml:space="preserve">DEF ( R ) 
</t>
    </r>
    <r>
      <rPr>
        <sz val="16"/>
        <color rgb="FF002060"/>
        <rFont val="Tahoma"/>
        <family val="2"/>
      </rPr>
      <t xml:space="preserve">EGG (P)
EPNFM (P) </t>
    </r>
    <r>
      <rPr>
        <b/>
        <sz val="16"/>
        <color rgb="FF002060"/>
        <rFont val="Tahoma"/>
        <family val="2"/>
      </rPr>
      <t xml:space="preserve">   </t>
    </r>
  </si>
  <si>
    <r>
      <t xml:space="preserve">DEF ( R ) 
</t>
    </r>
    <r>
      <rPr>
        <sz val="16"/>
        <color rgb="FF002060"/>
        <rFont val="Tahoma"/>
        <family val="2"/>
      </rPr>
      <t xml:space="preserve">EGG (P)
EPNFM (P)   </t>
    </r>
    <r>
      <rPr>
        <b/>
        <sz val="16"/>
        <color rgb="FF002060"/>
        <rFont val="Tahoma"/>
        <family val="2"/>
      </rPr>
      <t xml:space="preserve"> </t>
    </r>
    <r>
      <rPr>
        <sz val="16"/>
        <color rgb="FF002060"/>
        <rFont val="Tahoma"/>
        <family val="2"/>
      </rPr>
      <t xml:space="preserve"> </t>
    </r>
  </si>
  <si>
    <r>
      <t xml:space="preserve">DEF ( R) 
</t>
    </r>
    <r>
      <rPr>
        <sz val="16"/>
        <color rgb="FF002060"/>
        <rFont val="Tahoma"/>
        <family val="2"/>
      </rPr>
      <t xml:space="preserve">EGG (P)
EPNFM (P)   </t>
    </r>
    <r>
      <rPr>
        <b/>
        <sz val="16"/>
        <color rgb="FF002060"/>
        <rFont val="Tahoma"/>
        <family val="2"/>
      </rPr>
      <t xml:space="preserve">          </t>
    </r>
  </si>
  <si>
    <t>DEF ( R ) 
EGG ( P)
EPNFM (P)       
DAFI (P)</t>
  </si>
  <si>
    <t xml:space="preserve">DEF ( R ) 
EGG (P)
EPNFM (P)       
DAFI (P)
</t>
  </si>
  <si>
    <t xml:space="preserve">DEF ( R ) 
EGG ( P )
EPNFM (P)       
BCRD ( P ) </t>
  </si>
  <si>
    <t xml:space="preserve">DEF ( R ) 
EGG (P)
EPNFM (P)       
</t>
  </si>
  <si>
    <t xml:space="preserve">DEF ( R ) 
EGG (P)
EPNFM (P)   </t>
  </si>
  <si>
    <t xml:space="preserve">DEF ( R ) 
EGG (P)
EPNFM (P)     </t>
  </si>
  <si>
    <t xml:space="preserve">DEF ( R ) 
EGG ( P)
EPNFM (P)   </t>
  </si>
  <si>
    <t xml:space="preserve">DEF ( R ) 
EGG (P)
EPNFM (P)    </t>
  </si>
  <si>
    <t xml:space="preserve">DEF ( R ) 
EGG (P )
EPNFM (P)   </t>
  </si>
  <si>
    <t>DPEF (R)
EFIS (`P)
PF (P)</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</si>
</sst>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4" formatCode="_(&quot;$&quot;* #,##0.00_);_(&quot;$&quot;* \(#,##0.00\);_(&quot;$&quot;* &quot;-&quot;??_);_(@_)"/>
    <numFmt numFmtId="43" formatCode="_(* #,##0.00_);_(* \(#,##0.00\);_(* &quot;-&quot;??_);_(@_)"/>
    <numFmt numFmtId="164" formatCode="_-* #,##0.00\ _€_-;\-* #,##0.00\ _€_-;_-* &quot;-&quot;??\ _€_-;_-@_-"/>
    <numFmt numFmtId="165" formatCode="_-* #,##0\ _€_-;\-* #,##0\ _€_-;_-* &quot;-&quot;??\ _€_-;_-@_-"/>
    <numFmt numFmtId="166" formatCode="_-* #,##0.0\ _€_-;\-* #,##0.0\ _€_-;_-* &quot;-&quot;??\ _€_-;_-@_-"/>
    <numFmt numFmtId="167" formatCode="_(* #,##0.0_);_(* \(#,##0.0\);_(* &quot;-&quot;?_);_(@_)"/>
    <numFmt numFmtId="168" formatCode="#,##0.00;[Red]#,##0.00"/>
    <numFmt numFmtId="169" formatCode="_(&quot;RD$&quot;* #,##0.00_);_(&quot;RD$&quot;* \(#,##0.00\);_(&quot;RD$&quot;* &quot;-&quot;??_);_(@_)"/>
  </numFmts>
  <fonts count="118">
    <font>
      <sz val="11"/>
      <color theme="1"/>
      <name val="Calibri"/>
      <family val="2"/>
      <scheme val="minor"/>
    </font>
    <font>
      <sz val="11"/>
      <color theme="1"/>
      <name val="Calibri"/>
      <family val="2"/>
      <scheme val="minor"/>
    </font>
    <font>
      <b/>
      <sz val="9"/>
      <color indexed="81"/>
      <name val="Tahoma"/>
      <family val="2"/>
    </font>
    <font>
      <sz val="9"/>
      <color indexed="81"/>
      <name val="Tahoma"/>
      <family val="2"/>
    </font>
    <font>
      <sz val="14"/>
      <color indexed="81"/>
      <name val="Tahoma"/>
      <family val="2"/>
    </font>
    <font>
      <sz val="16"/>
      <color rgb="FF002060"/>
      <name val="Tahoma"/>
      <family val="2"/>
    </font>
    <font>
      <b/>
      <sz val="16"/>
      <color rgb="FF002060"/>
      <name val="Tahoma"/>
      <family val="2"/>
    </font>
    <font>
      <b/>
      <sz val="16"/>
      <color theme="0"/>
      <name val="Tahoma"/>
      <family val="2"/>
    </font>
    <font>
      <b/>
      <i/>
      <sz val="22"/>
      <color rgb="FF002060"/>
      <name val="Adobe Caslon Pro"/>
      <family val="1"/>
    </font>
    <font>
      <sz val="16"/>
      <color rgb="FF002060"/>
      <name val="Arial"/>
      <family val="2"/>
    </font>
    <font>
      <strike/>
      <sz val="16"/>
      <color rgb="FF002060"/>
      <name val="Tahoma"/>
      <family val="2"/>
    </font>
    <font>
      <sz val="10"/>
      <name val="Arial"/>
      <family val="2"/>
    </font>
    <font>
      <b/>
      <sz val="16"/>
      <color theme="0"/>
      <name val="Arial"/>
      <family val="2"/>
    </font>
    <font>
      <sz val="16"/>
      <name val="Tahoma"/>
      <family val="2"/>
    </font>
    <font>
      <sz val="16"/>
      <color theme="4" tint="-0.499984740745262"/>
      <name val="Tahoma"/>
      <family val="2"/>
    </font>
    <font>
      <b/>
      <sz val="16"/>
      <color theme="4" tint="-0.499984740745262"/>
      <name val="Tahoma"/>
      <family val="2"/>
    </font>
    <font>
      <sz val="28"/>
      <color indexed="8"/>
      <name val="Calibri"/>
      <family val="2"/>
    </font>
    <font>
      <sz val="28"/>
      <color rgb="FFFF0000"/>
      <name val="Calibri"/>
      <family val="2"/>
    </font>
    <font>
      <sz val="28"/>
      <color indexed="8"/>
      <name val="Arial"/>
      <family val="2"/>
    </font>
    <font>
      <b/>
      <i/>
      <sz val="48"/>
      <name val="Adobe Caslon Pro"/>
      <family val="1"/>
    </font>
    <font>
      <sz val="28"/>
      <name val="Tahoma"/>
      <family val="2"/>
    </font>
    <font>
      <b/>
      <sz val="28"/>
      <name val="Arial"/>
      <family val="2"/>
    </font>
    <font>
      <sz val="26"/>
      <name val="Arial"/>
      <family val="2"/>
    </font>
    <font>
      <b/>
      <sz val="26"/>
      <color rgb="FFFF0000"/>
      <name val="Arial"/>
      <family val="2"/>
    </font>
    <font>
      <b/>
      <sz val="28"/>
      <color indexed="8"/>
      <name val="Arial"/>
      <family val="2"/>
    </font>
    <font>
      <strike/>
      <sz val="26"/>
      <name val="Arial"/>
      <family val="2"/>
    </font>
    <font>
      <sz val="26"/>
      <color theme="1"/>
      <name val="Arial"/>
      <family val="2"/>
    </font>
    <font>
      <b/>
      <sz val="28"/>
      <color rgb="FF00B050"/>
      <name val="Tahoma"/>
      <family val="2"/>
    </font>
    <font>
      <sz val="28"/>
      <color rgb="FF00B050"/>
      <name val="Tahoma"/>
      <family val="2"/>
    </font>
    <font>
      <sz val="26"/>
      <color rgb="FFFF0000"/>
      <name val="Arial"/>
      <family val="2"/>
    </font>
    <font>
      <sz val="26"/>
      <color theme="4" tint="-0.499984740745262"/>
      <name val="Arial"/>
      <family val="2"/>
    </font>
    <font>
      <b/>
      <sz val="28"/>
      <color rgb="FF00B050"/>
      <name val="Arial"/>
      <family val="2"/>
    </font>
    <font>
      <b/>
      <sz val="28"/>
      <color rgb="FF00B050"/>
      <name val="Calibri"/>
      <family val="2"/>
    </font>
    <font>
      <sz val="28"/>
      <color rgb="FF00B050"/>
      <name val="Calibri"/>
      <family val="2"/>
    </font>
    <font>
      <strike/>
      <sz val="26"/>
      <color theme="9" tint="-0.249977111117893"/>
      <name val="Arial"/>
      <family val="2"/>
    </font>
    <font>
      <b/>
      <sz val="26"/>
      <color indexed="8"/>
      <name val="Arial"/>
      <family val="2"/>
    </font>
    <font>
      <b/>
      <sz val="28"/>
      <color indexed="8"/>
      <name val="Calibri"/>
      <family val="2"/>
    </font>
    <font>
      <strike/>
      <sz val="28"/>
      <color indexed="53"/>
      <name val="Arial"/>
      <family val="2"/>
    </font>
    <font>
      <strike/>
      <sz val="26"/>
      <color theme="9" tint="-0.24994659260841701"/>
      <name val="Arial"/>
      <family val="2"/>
    </font>
    <font>
      <strike/>
      <sz val="24"/>
      <color indexed="53"/>
      <name val="Arial"/>
      <family val="2"/>
    </font>
    <font>
      <b/>
      <sz val="28"/>
      <color rgb="FFFF0000"/>
      <name val="Arial"/>
      <family val="2"/>
    </font>
    <font>
      <sz val="28"/>
      <color rgb="FFFF0000"/>
      <name val="Arial"/>
      <family val="2"/>
    </font>
    <font>
      <b/>
      <sz val="22"/>
      <color indexed="81"/>
      <name val="Tahoma"/>
      <family val="2"/>
    </font>
    <font>
      <sz val="22"/>
      <color indexed="81"/>
      <name val="Tahoma"/>
      <family val="2"/>
    </font>
    <font>
      <b/>
      <i/>
      <sz val="20"/>
      <name val="Adobe Caslon Pro"/>
      <family val="1"/>
    </font>
    <font>
      <sz val="9"/>
      <name val="Arial"/>
      <family val="2"/>
    </font>
    <font>
      <b/>
      <sz val="8"/>
      <name val="Arial"/>
      <family val="2"/>
    </font>
    <font>
      <sz val="8"/>
      <name val="Arial"/>
      <family val="2"/>
    </font>
    <font>
      <sz val="14"/>
      <name val="Arial"/>
      <family val="2"/>
    </font>
    <font>
      <b/>
      <sz val="14"/>
      <name val="Arial"/>
      <family val="2"/>
    </font>
    <font>
      <sz val="14"/>
      <color indexed="10"/>
      <name val="Arial"/>
      <family val="2"/>
    </font>
    <font>
      <sz val="16"/>
      <name val="Arial"/>
      <family val="2"/>
    </font>
    <font>
      <sz val="18"/>
      <name val="Arial"/>
      <family val="2"/>
    </font>
    <font>
      <sz val="14"/>
      <color rgb="FF00B050"/>
      <name val="Arial"/>
      <family val="2"/>
    </font>
    <font>
      <b/>
      <sz val="9"/>
      <name val="Arial"/>
      <family val="2"/>
    </font>
    <font>
      <sz val="12"/>
      <name val="Calibri"/>
      <family val="2"/>
      <scheme val="minor"/>
    </font>
    <font>
      <b/>
      <i/>
      <sz val="18"/>
      <name val="Adobe Caslon Pro"/>
      <family val="1"/>
    </font>
    <font>
      <sz val="12"/>
      <name val="Arial"/>
      <family val="2"/>
    </font>
    <font>
      <sz val="16"/>
      <color theme="0"/>
      <name val="Tahoma"/>
      <family val="2"/>
    </font>
    <font>
      <b/>
      <sz val="12"/>
      <name val="Arial"/>
      <family val="2"/>
    </font>
    <font>
      <u/>
      <sz val="12"/>
      <name val="Arial"/>
      <family val="2"/>
    </font>
    <font>
      <sz val="12"/>
      <name val="Tahoma"/>
      <family val="2"/>
    </font>
    <font>
      <b/>
      <sz val="12"/>
      <name val="Tahoma"/>
      <family val="2"/>
    </font>
    <font>
      <sz val="12"/>
      <color theme="4" tint="-0.499984740745262"/>
      <name val="Arial"/>
      <family val="2"/>
    </font>
    <font>
      <strike/>
      <sz val="12"/>
      <name val="Arial"/>
      <family val="2"/>
    </font>
    <font>
      <strike/>
      <sz val="16"/>
      <color theme="4" tint="-0.499984740745262"/>
      <name val="Tahoma"/>
      <family val="2"/>
    </font>
    <font>
      <sz val="11"/>
      <name val="Calibri"/>
      <family val="2"/>
      <scheme val="minor"/>
    </font>
    <font>
      <sz val="12"/>
      <color rgb="FFFF0000"/>
      <name val="Arial"/>
      <family val="2"/>
    </font>
    <font>
      <strike/>
      <sz val="12"/>
      <color rgb="FFFF0000"/>
      <name val="Arial"/>
      <family val="2"/>
    </font>
    <font>
      <sz val="11"/>
      <color indexed="81"/>
      <name val="Tahoma"/>
      <family val="2"/>
    </font>
    <font>
      <b/>
      <sz val="18"/>
      <name val="Tahoma"/>
      <family val="2"/>
    </font>
    <font>
      <b/>
      <strike/>
      <sz val="16"/>
      <color rgb="FF002060"/>
      <name val="Tahoma"/>
      <family val="2"/>
    </font>
    <font>
      <sz val="16"/>
      <color theme="1"/>
      <name val="Calibri"/>
      <family val="2"/>
      <scheme val="minor"/>
    </font>
    <font>
      <sz val="16"/>
      <color theme="8" tint="-0.499984740745262"/>
      <name val="Arial"/>
      <family val="2"/>
    </font>
    <font>
      <b/>
      <sz val="16"/>
      <color theme="8" tint="-0.499984740745262"/>
      <name val="Arial"/>
      <family val="2"/>
    </font>
    <font>
      <sz val="16"/>
      <color theme="8" tint="-0.499984740745262"/>
      <name val="Tahoma"/>
      <family val="2"/>
    </font>
    <font>
      <sz val="14"/>
      <color indexed="81"/>
      <name val="Arial"/>
      <family val="2"/>
    </font>
    <font>
      <sz val="16"/>
      <color rgb="FF002060"/>
      <name val="Calibri"/>
      <family val="2"/>
      <scheme val="minor"/>
    </font>
    <font>
      <sz val="16"/>
      <color rgb="FF002060"/>
      <name val="Calibri"/>
      <family val="2"/>
    </font>
    <font>
      <sz val="16"/>
      <color rgb="FF002060"/>
      <name val="Calibri"/>
      <family val="1"/>
    </font>
    <font>
      <strike/>
      <sz val="16"/>
      <color rgb="FF002060"/>
      <name val="Calibri"/>
      <family val="2"/>
    </font>
    <font>
      <b/>
      <sz val="16"/>
      <color rgb="FF002060"/>
      <name val="Arial"/>
      <family val="2"/>
    </font>
    <font>
      <strike/>
      <sz val="16"/>
      <color rgb="FF002060"/>
      <name val="Arial"/>
      <family val="2"/>
    </font>
    <font>
      <sz val="14"/>
      <color indexed="17"/>
      <name val="Arial"/>
      <family val="2"/>
    </font>
    <font>
      <sz val="16"/>
      <color rgb="FFFF0000"/>
      <name val="Arial"/>
      <family val="2"/>
    </font>
    <font>
      <b/>
      <sz val="16"/>
      <name val="Arial"/>
      <family val="2"/>
    </font>
    <font>
      <sz val="10"/>
      <color rgb="FFFF0000"/>
      <name val="Arial"/>
      <family val="2"/>
    </font>
    <font>
      <sz val="11"/>
      <name val="Arial"/>
      <family val="2"/>
    </font>
    <font>
      <b/>
      <sz val="10"/>
      <name val="Arial"/>
      <family val="2"/>
    </font>
    <font>
      <i/>
      <sz val="16"/>
      <name val="Arial"/>
      <family val="2"/>
    </font>
    <font>
      <b/>
      <i/>
      <sz val="18"/>
      <name val="Palatino Linotype"/>
      <family val="1"/>
    </font>
    <font>
      <b/>
      <sz val="20"/>
      <color theme="4" tint="-0.249977111117893"/>
      <name val="Times New Roman"/>
      <family val="1"/>
    </font>
    <font>
      <sz val="14"/>
      <name val="Tahoma"/>
      <family val="2"/>
    </font>
    <font>
      <sz val="14"/>
      <color theme="3" tint="0.39997558519241921"/>
      <name val="Arial"/>
      <family val="2"/>
    </font>
    <font>
      <sz val="14"/>
      <color theme="1"/>
      <name val="Arial"/>
      <family val="2"/>
    </font>
    <font>
      <u/>
      <sz val="16"/>
      <name val="Arial"/>
      <family val="2"/>
    </font>
    <font>
      <sz val="16"/>
      <color rgb="FF0070C0"/>
      <name val="Arial"/>
      <family val="2"/>
    </font>
    <font>
      <b/>
      <sz val="22"/>
      <color rgb="FF002060"/>
      <name val="Adobe Caslon Pro"/>
    </font>
    <font>
      <sz val="16"/>
      <color theme="4" tint="-0.499984740745262"/>
      <name val="Arial"/>
      <family val="2"/>
    </font>
    <font>
      <sz val="18"/>
      <color rgb="FF002060"/>
      <name val="Tahoma"/>
      <family val="2"/>
    </font>
    <font>
      <sz val="18"/>
      <color rgb="FF00B050"/>
      <name val="Tahoma"/>
      <family val="2"/>
    </font>
    <font>
      <sz val="18"/>
      <name val="Tahoma"/>
      <family val="2"/>
    </font>
    <font>
      <sz val="18"/>
      <color theme="4" tint="-0.499984740745262"/>
      <name val="Tahoma"/>
      <family val="2"/>
    </font>
    <font>
      <sz val="14"/>
      <color theme="4" tint="-0.499984740745262"/>
      <name val="Tahoma"/>
      <family val="2"/>
    </font>
    <font>
      <b/>
      <sz val="16"/>
      <color theme="4" tint="-0.499984740745262"/>
      <name val="Arial"/>
      <family val="2"/>
    </font>
    <font>
      <b/>
      <sz val="18"/>
      <color theme="0"/>
      <name val="Tahoma"/>
      <family val="2"/>
    </font>
    <font>
      <sz val="11"/>
      <color theme="4" tint="-0.499984740745262"/>
      <name val="Tahoma"/>
      <family val="2"/>
    </font>
    <font>
      <strike/>
      <sz val="11"/>
      <color theme="4" tint="-0.499984740745262"/>
      <name val="Tahoma"/>
      <family val="2"/>
    </font>
    <font>
      <sz val="11"/>
      <name val="Tahoma"/>
      <family val="2"/>
    </font>
    <font>
      <b/>
      <sz val="11"/>
      <name val="Tahoma"/>
      <family val="2"/>
    </font>
    <font>
      <strike/>
      <sz val="11"/>
      <name val="Tahoma"/>
      <family val="2"/>
    </font>
    <font>
      <b/>
      <strike/>
      <sz val="11"/>
      <name val="Tahoma"/>
      <family val="2"/>
    </font>
    <font>
      <sz val="10"/>
      <color indexed="30"/>
      <name val="Arial"/>
      <family val="2"/>
    </font>
    <font>
      <b/>
      <sz val="11"/>
      <color indexed="81"/>
      <name val="Tahoma"/>
      <family val="2"/>
    </font>
    <font>
      <b/>
      <sz val="16"/>
      <name val="Tahoma"/>
      <family val="2"/>
    </font>
    <font>
      <sz val="16"/>
      <color theme="5" tint="-0.249977111117893"/>
      <name val="Tahoma"/>
      <family val="2"/>
    </font>
    <font>
      <strike/>
      <sz val="16"/>
      <color theme="9" tint="-0.249977111117893"/>
      <name val="Tahoma"/>
      <family val="2"/>
    </font>
    <font>
      <strike/>
      <sz val="16"/>
      <color theme="9" tint="-0.24994659260841701"/>
      <name val="Tahoma"/>
      <family val="2"/>
    </font>
  </fonts>
  <fills count="1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indexed="9"/>
        <bgColor indexed="64"/>
      </patternFill>
    </fill>
    <fill>
      <patternFill patternType="solid">
        <fgColor rgb="FF0070C0"/>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rgb="FFFFFF00"/>
        <bgColor indexed="64"/>
      </patternFill>
    </fill>
    <fill>
      <patternFill patternType="solid">
        <fgColor indexed="22"/>
        <bgColor indexed="64"/>
      </patternFill>
    </fill>
    <fill>
      <patternFill patternType="solid">
        <fgColor theme="2" tint="-9.9978637043366805E-2"/>
        <bgColor indexed="64"/>
      </patternFill>
    </fill>
    <fill>
      <patternFill patternType="solid">
        <fgColor rgb="FFFFC000"/>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theme="4" tint="0.59999389629810485"/>
        <bgColor indexed="64"/>
      </patternFill>
    </fill>
  </fills>
  <borders count="490">
    <border>
      <left/>
      <right/>
      <top/>
      <bottom/>
      <diagonal/>
    </border>
    <border>
      <left style="thin">
        <color indexed="64"/>
      </left>
      <right/>
      <top/>
      <bottom/>
      <diagonal/>
    </border>
    <border>
      <left/>
      <right/>
      <top style="medium">
        <color rgb="FF002060"/>
      </top>
      <bottom style="medium">
        <color rgb="FF002060"/>
      </bottom>
      <diagonal/>
    </border>
    <border>
      <left style="thin">
        <color theme="2" tint="-0.499984740745262"/>
      </left>
      <right style="thin">
        <color theme="2" tint="-0.499984740745262"/>
      </right>
      <top style="thin">
        <color theme="2" tint="-0.499984740745262"/>
      </top>
      <bottom style="thin">
        <color theme="2" tint="-0.499984740745262"/>
      </bottom>
      <diagonal/>
    </border>
    <border>
      <left/>
      <right style="thin">
        <color indexed="64"/>
      </right>
      <top/>
      <bottom/>
      <diagonal/>
    </border>
    <border>
      <left style="thin">
        <color theme="2" tint="-0.499984740745262"/>
      </left>
      <right style="thin">
        <color theme="2" tint="-0.499984740745262"/>
      </right>
      <top style="thin">
        <color theme="2" tint="-0.499984740745262"/>
      </top>
      <bottom/>
      <diagonal/>
    </border>
    <border>
      <left style="thin">
        <color theme="2" tint="-0.499984740745262"/>
      </left>
      <right style="thin">
        <color theme="2" tint="-0.499984740745262"/>
      </right>
      <top/>
      <bottom/>
      <diagonal/>
    </border>
    <border>
      <left style="thin">
        <color theme="2" tint="-0.499984740745262"/>
      </left>
      <right style="thin">
        <color theme="2" tint="-0.499984740745262"/>
      </right>
      <top/>
      <bottom style="thin">
        <color theme="2" tint="-0.499984740745262"/>
      </bottom>
      <diagonal/>
    </border>
    <border>
      <left style="thin">
        <color indexed="56"/>
      </left>
      <right/>
      <top/>
      <bottom style="thin">
        <color indexed="56"/>
      </bottom>
      <diagonal/>
    </border>
    <border>
      <left style="thin">
        <color theme="4" tint="-0.249977111117893"/>
      </left>
      <right style="thin">
        <color theme="4" tint="-0.249977111117893"/>
      </right>
      <top style="thin">
        <color theme="4" tint="-0.249977111117893"/>
      </top>
      <bottom style="thin">
        <color theme="4" tint="-0.249977111117893"/>
      </bottom>
      <diagonal/>
    </border>
    <border>
      <left style="thin">
        <color indexed="64"/>
      </left>
      <right style="thin">
        <color indexed="64"/>
      </right>
      <top style="thin">
        <color indexed="64"/>
      </top>
      <bottom style="thin">
        <color indexed="64"/>
      </bottom>
      <diagonal/>
    </border>
    <border>
      <left style="thin">
        <color theme="2" tint="-0.499984740745262"/>
      </left>
      <right style="thin">
        <color theme="2" tint="-0.499984740745262"/>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3" tint="-0.499984740745262"/>
      </left>
      <right/>
      <top/>
      <bottom/>
      <diagonal/>
    </border>
    <border>
      <left style="thin">
        <color theme="3" tint="-0.499984740745262"/>
      </left>
      <right style="thin">
        <color theme="3" tint="-0.499984740745262"/>
      </right>
      <top style="thin">
        <color theme="3" tint="-0.499984740745262"/>
      </top>
      <bottom style="thin">
        <color theme="3" tint="-0.499984740745262"/>
      </bottom>
      <diagonal/>
    </border>
    <border>
      <left style="thin">
        <color theme="3" tint="-0.499984740745262"/>
      </left>
      <right style="thin">
        <color theme="3" tint="-0.499984740745262"/>
      </right>
      <top style="thin">
        <color theme="3" tint="-0.499984740745262"/>
      </top>
      <bottom/>
      <diagonal/>
    </border>
    <border>
      <left/>
      <right/>
      <top style="thin">
        <color theme="3" tint="-0.499984740745262"/>
      </top>
      <bottom style="thin">
        <color theme="3" tint="-0.499984740745262"/>
      </bottom>
      <diagonal/>
    </border>
    <border>
      <left/>
      <right style="thin">
        <color theme="3" tint="-0.499984740745262"/>
      </right>
      <top style="thin">
        <color theme="3" tint="-0.499984740745262"/>
      </top>
      <bottom style="thin">
        <color theme="3" tint="-0.499984740745262"/>
      </bottom>
      <diagonal/>
    </border>
    <border>
      <left style="thin">
        <color theme="3" tint="-0.499984740745262"/>
      </left>
      <right style="thin">
        <color theme="3" tint="-0.499984740745262"/>
      </right>
      <top/>
      <bottom style="thin">
        <color theme="3" tint="-0.499984740745262"/>
      </bottom>
      <diagonal/>
    </border>
    <border>
      <left style="thin">
        <color theme="3" tint="-0.499984740745262"/>
      </left>
      <right style="thin">
        <color theme="3" tint="-0.499984740745262"/>
      </right>
      <top/>
      <bottom/>
      <diagonal/>
    </border>
    <border>
      <left/>
      <right style="thin">
        <color theme="3" tint="-0.499984740745262"/>
      </right>
      <top style="thin">
        <color theme="3" tint="-0.499984740745262"/>
      </top>
      <bottom/>
      <diagonal/>
    </border>
    <border>
      <left style="thin">
        <color indexed="64"/>
      </left>
      <right/>
      <top style="thin">
        <color indexed="64"/>
      </top>
      <bottom/>
      <diagonal/>
    </border>
    <border>
      <left/>
      <right/>
      <top style="thin">
        <color indexed="64"/>
      </top>
      <bottom/>
      <diagonal/>
    </border>
    <border>
      <left style="thin">
        <color theme="3" tint="-0.499984740745262"/>
      </left>
      <right style="thin">
        <color theme="3" tint="-0.499984740745262"/>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1" tint="0.24994659260841701"/>
      </left>
      <right/>
      <top style="thin">
        <color theme="1" tint="0.24994659260841701"/>
      </top>
      <bottom style="thin">
        <color theme="1" tint="0.24994659260841701"/>
      </bottom>
      <diagonal/>
    </border>
    <border>
      <left/>
      <right/>
      <top style="thin">
        <color theme="1" tint="0.24994659260841701"/>
      </top>
      <bottom style="thin">
        <color theme="1" tint="0.24994659260841701"/>
      </bottom>
      <diagonal/>
    </border>
    <border>
      <left/>
      <right style="thin">
        <color theme="1" tint="0.24994659260841701"/>
      </right>
      <top style="thin">
        <color theme="1" tint="0.24994659260841701"/>
      </top>
      <bottom style="thin">
        <color theme="1" tint="0.24994659260841701"/>
      </bottom>
      <diagonal/>
    </border>
    <border>
      <left style="thin">
        <color theme="2" tint="-0.499984740745262"/>
      </left>
      <right/>
      <top style="thin">
        <color theme="1" tint="0.24994659260841701"/>
      </top>
      <bottom style="thin">
        <color theme="1" tint="0.24994659260841701"/>
      </bottom>
      <diagonal/>
    </border>
    <border>
      <left/>
      <right style="thin">
        <color theme="2" tint="-0.499984740745262"/>
      </right>
      <top style="thin">
        <color theme="1" tint="0.24994659260841701"/>
      </top>
      <bottom style="thin">
        <color theme="1" tint="0.24994659260841701"/>
      </bottom>
      <diagonal/>
    </border>
    <border>
      <left style="thin">
        <color theme="2" tint="-0.499984740745262"/>
      </left>
      <right/>
      <top style="thin">
        <color theme="1" tint="0.24994659260841701"/>
      </top>
      <bottom style="thin">
        <color theme="2" tint="-0.499984740745262"/>
      </bottom>
      <diagonal/>
    </border>
    <border>
      <left/>
      <right/>
      <top style="thin">
        <color theme="1" tint="0.24994659260841701"/>
      </top>
      <bottom style="thin">
        <color theme="2" tint="-0.499984740745262"/>
      </bottom>
      <diagonal/>
    </border>
    <border>
      <left/>
      <right style="thin">
        <color theme="2" tint="-0.499984740745262"/>
      </right>
      <top style="thin">
        <color theme="1" tint="0.24994659260841701"/>
      </top>
      <bottom style="thin">
        <color theme="2" tint="-0.499984740745262"/>
      </bottom>
      <diagonal/>
    </border>
    <border>
      <left style="thin">
        <color theme="2" tint="-0.499984740745262"/>
      </left>
      <right/>
      <top style="thin">
        <color theme="2" tint="-0.499984740745262"/>
      </top>
      <bottom style="thin">
        <color theme="2" tint="-0.499984740745262"/>
      </bottom>
      <diagonal/>
    </border>
    <border>
      <left/>
      <right/>
      <top style="thin">
        <color theme="2" tint="-0.499984740745262"/>
      </top>
      <bottom style="thin">
        <color theme="2" tint="-0.499984740745262"/>
      </bottom>
      <diagonal/>
    </border>
    <border>
      <left/>
      <right style="thin">
        <color theme="2" tint="-0.499984740745262"/>
      </right>
      <top style="thin">
        <color theme="2" tint="-0.499984740745262"/>
      </top>
      <bottom style="thin">
        <color theme="2" tint="-0.499984740745262"/>
      </bottom>
      <diagonal/>
    </border>
    <border>
      <left style="thin">
        <color theme="2" tint="-0.499984740745262"/>
      </left>
      <right style="thin">
        <color theme="2" tint="-0.499984740745262"/>
      </right>
      <top/>
      <bottom style="thin">
        <color theme="1" tint="0.24994659260841701"/>
      </bottom>
      <diagonal/>
    </border>
    <border>
      <left style="thin">
        <color theme="1" tint="0.24994659260841701"/>
      </left>
      <right style="thin">
        <color theme="1" tint="0.24994659260841701"/>
      </right>
      <top style="thin">
        <color theme="1" tint="0.24994659260841701"/>
      </top>
      <bottom style="thin">
        <color theme="1" tint="0.24994659260841701"/>
      </bottom>
      <diagonal/>
    </border>
    <border>
      <left style="thin">
        <color theme="1" tint="0.24994659260841701"/>
      </left>
      <right style="thin">
        <color theme="1" tint="0.24994659260841701"/>
      </right>
      <top style="thin">
        <color theme="1" tint="0.24994659260841701"/>
      </top>
      <bottom/>
      <diagonal/>
    </border>
    <border>
      <left style="thin">
        <color theme="2" tint="-0.499984740745262"/>
      </left>
      <right style="thin">
        <color theme="1" tint="0.24994659260841701"/>
      </right>
      <top style="thin">
        <color theme="1" tint="0.24994659260841701"/>
      </top>
      <bottom/>
      <diagonal/>
    </border>
    <border>
      <left style="thin">
        <color theme="1" tint="0.24994659260841701"/>
      </left>
      <right style="thin">
        <color theme="1" tint="0.24994659260841701"/>
      </right>
      <top/>
      <bottom/>
      <diagonal/>
    </border>
    <border>
      <left style="thin">
        <color theme="2" tint="-0.499984740745262"/>
      </left>
      <right style="thin">
        <color theme="1" tint="0.24994659260841701"/>
      </right>
      <top/>
      <bottom/>
      <diagonal/>
    </border>
    <border>
      <left style="thin">
        <color theme="1" tint="0.24994659260841701"/>
      </left>
      <right style="thin">
        <color theme="1" tint="0.24994659260841701"/>
      </right>
      <top/>
      <bottom style="thin">
        <color theme="1" tint="0.24994659260841701"/>
      </bottom>
      <diagonal/>
    </border>
    <border>
      <left style="thin">
        <color theme="2" tint="-0.499984740745262"/>
      </left>
      <right style="thin">
        <color theme="1" tint="0.24994659260841701"/>
      </right>
      <top/>
      <bottom style="thin">
        <color theme="1" tint="0.24994659260841701"/>
      </bottom>
      <diagonal/>
    </border>
    <border>
      <left style="thin">
        <color theme="2" tint="-0.499984740745262"/>
      </left>
      <right/>
      <top style="thin">
        <color theme="2" tint="-0.499984740745262"/>
      </top>
      <bottom/>
      <diagonal/>
    </border>
    <border>
      <left style="thin">
        <color theme="2" tint="-0.499984740745262"/>
      </left>
      <right/>
      <top/>
      <bottom/>
      <diagonal/>
    </border>
    <border>
      <left style="thin">
        <color theme="1" tint="0.24994659260841701"/>
      </left>
      <right/>
      <top style="thin">
        <color theme="1" tint="0.24994659260841701"/>
      </top>
      <bottom/>
      <diagonal/>
    </border>
    <border>
      <left style="thin">
        <color theme="2" tint="-0.499984740745262"/>
      </left>
      <right/>
      <top/>
      <bottom style="thin">
        <color indexed="64"/>
      </bottom>
      <diagonal/>
    </border>
    <border>
      <left/>
      <right style="thin">
        <color theme="1" tint="0.24994659260841701"/>
      </right>
      <top style="thin">
        <color theme="1" tint="0.24994659260841701"/>
      </top>
      <bottom/>
      <diagonal/>
    </border>
    <border>
      <left style="thin">
        <color theme="2" tint="-0.499984740745262"/>
      </left>
      <right style="thin">
        <color indexed="64"/>
      </right>
      <top style="thin">
        <color theme="1" tint="0.24994659260841701"/>
      </top>
      <bottom/>
      <diagonal/>
    </border>
    <border>
      <left style="thin">
        <color theme="1" tint="0.24994659260841701"/>
      </left>
      <right style="thin">
        <color theme="1" tint="0.24994659260841701"/>
      </right>
      <top/>
      <bottom style="thin">
        <color indexed="64"/>
      </bottom>
      <diagonal/>
    </border>
    <border>
      <left style="thin">
        <color theme="2" tint="-0.499984740745262"/>
      </left>
      <right style="thin">
        <color indexed="64"/>
      </right>
      <top/>
      <bottom/>
      <diagonal/>
    </border>
    <border>
      <left style="thin">
        <color indexed="64"/>
      </left>
      <right style="thin">
        <color theme="1" tint="0.24994659260841701"/>
      </right>
      <top/>
      <bottom/>
      <diagonal/>
    </border>
    <border>
      <left style="thin">
        <color theme="1" tint="0.24994659260841701"/>
      </left>
      <right style="thin">
        <color theme="1" tint="0.24994659260841701"/>
      </right>
      <top style="thin">
        <color indexed="64"/>
      </top>
      <bottom style="thin">
        <color indexed="64"/>
      </bottom>
      <diagonal/>
    </border>
    <border>
      <left style="thin">
        <color indexed="64"/>
      </left>
      <right style="thin">
        <color theme="1" tint="0.24994659260841701"/>
      </right>
      <top/>
      <bottom style="thin">
        <color indexed="64"/>
      </bottom>
      <diagonal/>
    </border>
    <border>
      <left style="thin">
        <color theme="2" tint="-0.499984740745262"/>
      </left>
      <right style="thin">
        <color indexed="64"/>
      </right>
      <top/>
      <bottom style="thin">
        <color indexed="64"/>
      </bottom>
      <diagonal/>
    </border>
    <border>
      <left style="thin">
        <color theme="1" tint="0.24994659260841701"/>
      </left>
      <right style="thin">
        <color theme="1" tint="0.24994659260841701"/>
      </right>
      <top style="thin">
        <color indexed="64"/>
      </top>
      <bottom/>
      <diagonal/>
    </border>
    <border>
      <left style="thin">
        <color theme="2" tint="-0.499984740745262"/>
      </left>
      <right style="thin">
        <color theme="2" tint="-0.499984740745262"/>
      </right>
      <top style="thin">
        <color theme="2" tint="-0.499984740745262"/>
      </top>
      <bottom style="thin">
        <color theme="0" tint="-0.499984740745262"/>
      </bottom>
      <diagonal/>
    </border>
    <border>
      <left style="thin">
        <color theme="3" tint="-0.499984740745262"/>
      </left>
      <right/>
      <top/>
      <bottom style="thin">
        <color theme="3" tint="-0.499984740745262"/>
      </bottom>
      <diagonal/>
    </border>
    <border>
      <left/>
      <right/>
      <top/>
      <bottom style="thin">
        <color theme="3" tint="-0.499984740745262"/>
      </bottom>
      <diagonal/>
    </border>
    <border>
      <left style="thin">
        <color theme="2" tint="-0.499984740745262"/>
      </left>
      <right/>
      <top style="thin">
        <color theme="3" tint="-0.499984740745262"/>
      </top>
      <bottom style="thin">
        <color theme="3" tint="-0.499984740745262"/>
      </bottom>
      <diagonal/>
    </border>
    <border>
      <left/>
      <right style="thin">
        <color theme="2" tint="-0.499984740745262"/>
      </right>
      <top style="thin">
        <color theme="3" tint="-0.499984740745262"/>
      </top>
      <bottom style="thin">
        <color theme="3" tint="-0.499984740745262"/>
      </bottom>
      <diagonal/>
    </border>
    <border>
      <left style="thin">
        <color theme="2" tint="-0.499984740745262"/>
      </left>
      <right style="thin">
        <color indexed="64"/>
      </right>
      <top style="thin">
        <color indexed="64"/>
      </top>
      <bottom/>
      <diagonal/>
    </border>
    <border>
      <left style="thin">
        <color theme="2" tint="-0.499984740745262"/>
      </left>
      <right style="thin">
        <color indexed="64"/>
      </right>
      <top style="thin">
        <color theme="0" tint="-0.499984740745262"/>
      </top>
      <bottom/>
      <diagonal/>
    </border>
    <border>
      <left style="thin">
        <color theme="2" tint="-0.499984740745262"/>
      </left>
      <right style="thin">
        <color theme="2" tint="-0.499984740745262"/>
      </right>
      <top style="thin">
        <color theme="0" tint="-0.499984740745262"/>
      </top>
      <bottom/>
      <diagonal/>
    </border>
    <border>
      <left/>
      <right style="thin">
        <color theme="3" tint="-0.499984740745262"/>
      </right>
      <top/>
      <bottom/>
      <diagonal/>
    </border>
    <border>
      <left style="thin">
        <color theme="3" tint="-0.499984740745262"/>
      </left>
      <right/>
      <top style="thin">
        <color theme="3" tint="-0.499984740745262"/>
      </top>
      <bottom/>
      <diagonal/>
    </border>
    <border>
      <left style="thin">
        <color theme="2" tint="-0.499984740745262"/>
      </left>
      <right style="thin">
        <color indexed="64"/>
      </right>
      <top/>
      <bottom style="thin">
        <color theme="0" tint="-0.499984740745262"/>
      </bottom>
      <diagonal/>
    </border>
    <border>
      <left style="thin">
        <color theme="3" tint="-0.499984740745262"/>
      </left>
      <right style="thin">
        <color theme="3" tint="-0.499984740745262"/>
      </right>
      <top/>
      <bottom style="thin">
        <color indexed="64"/>
      </bottom>
      <diagonal/>
    </border>
    <border>
      <left style="thin">
        <color theme="3" tint="-0.499984740745262"/>
      </left>
      <right/>
      <top style="thin">
        <color theme="2" tint="-0.499984740745262"/>
      </top>
      <bottom/>
      <diagonal/>
    </border>
    <border>
      <left style="thin">
        <color theme="0" tint="-0.499984740745262"/>
      </left>
      <right style="thin">
        <color theme="0" tint="-0.499984740745262"/>
      </right>
      <top style="thin">
        <color theme="2" tint="-0.499984740745262"/>
      </top>
      <bottom/>
      <diagonal/>
    </border>
    <border>
      <left style="thin">
        <color theme="0" tint="-0.499984740745262"/>
      </left>
      <right style="thin">
        <color theme="3" tint="-0.499984740745262"/>
      </right>
      <top style="thin">
        <color theme="2"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3" tint="-0.499984740745262"/>
      </right>
      <top/>
      <bottom/>
      <diagonal/>
    </border>
    <border>
      <left style="thin">
        <color theme="0" tint="-0.499984740745262"/>
      </left>
      <right style="thin">
        <color theme="0" tint="-0.499984740745262"/>
      </right>
      <top/>
      <bottom style="thin">
        <color theme="2" tint="-0.499984740745262"/>
      </bottom>
      <diagonal/>
    </border>
    <border>
      <left style="thin">
        <color theme="3" tint="-0.499984740745262"/>
      </left>
      <right style="thin">
        <color theme="0" tint="-0.499984740745262"/>
      </right>
      <top style="thin">
        <color theme="0" tint="-0.499984740745262"/>
      </top>
      <bottom/>
      <diagonal/>
    </border>
    <border>
      <left style="thin">
        <color theme="3" tint="-0.499984740745262"/>
      </left>
      <right style="thin">
        <color theme="0" tint="-0.499984740745262"/>
      </right>
      <top/>
      <bottom/>
      <diagonal/>
    </border>
    <border>
      <left style="thin">
        <color indexed="64"/>
      </left>
      <right style="thin">
        <color theme="0" tint="-0.499984740745262"/>
      </right>
      <top style="thin">
        <color theme="0" tint="-0.499984740745262"/>
      </top>
      <bottom/>
      <diagonal/>
    </border>
    <border>
      <left style="thin">
        <color indexed="64"/>
      </left>
      <right style="thin">
        <color theme="0" tint="-0.499984740745262"/>
      </right>
      <top/>
      <bottom/>
      <diagonal/>
    </border>
    <border>
      <left style="thin">
        <color indexed="64"/>
      </left>
      <right style="thin">
        <color theme="0" tint="-0.499984740745262"/>
      </right>
      <top/>
      <bottom style="thin">
        <color theme="2" tint="-0.499984740745262"/>
      </bottom>
      <diagonal/>
    </border>
    <border>
      <left style="thin">
        <color indexed="64"/>
      </left>
      <right/>
      <top style="thin">
        <color theme="2" tint="-0.499984740745262"/>
      </top>
      <bottom/>
      <diagonal/>
    </border>
    <border>
      <left style="thin">
        <color indexed="64"/>
      </left>
      <right style="thin">
        <color indexed="64"/>
      </right>
      <top/>
      <bottom style="thin">
        <color theme="0" tint="-0.499984740745262"/>
      </bottom>
      <diagonal/>
    </border>
    <border>
      <left style="thin">
        <color indexed="64"/>
      </left>
      <right style="thin">
        <color indexed="64"/>
      </right>
      <top style="thin">
        <color indexed="64"/>
      </top>
      <bottom style="thin">
        <color theme="0" tint="-0.499984740745262"/>
      </bottom>
      <diagonal/>
    </border>
    <border>
      <left style="thin">
        <color indexed="64"/>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style="thin">
        <color theme="0" tint="-0.499984740745262"/>
      </top>
      <bottom/>
      <diagonal/>
    </border>
    <border>
      <left style="thin">
        <color theme="0" tint="-0.499984740745262"/>
      </left>
      <right style="thin">
        <color theme="3" tint="-0.499984740745262"/>
      </right>
      <top style="thin">
        <color theme="0" tint="-0.499984740745262"/>
      </top>
      <bottom/>
      <diagonal/>
    </border>
    <border>
      <left style="thin">
        <color theme="0" tint="-0.499984740745262"/>
      </left>
      <right/>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right/>
      <top/>
      <bottom style="thin">
        <color theme="2" tint="-0.499984740745262"/>
      </bottom>
      <diagonal/>
    </border>
    <border>
      <left/>
      <right/>
      <top style="thin">
        <color theme="2" tint="-0.499984740745262"/>
      </top>
      <bottom/>
      <diagonal/>
    </border>
    <border>
      <left style="thin">
        <color theme="3" tint="-0.499984740745262"/>
      </left>
      <right/>
      <top style="thin">
        <color indexed="64"/>
      </top>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style="thin">
        <color theme="3" tint="-0.499984740745262"/>
      </right>
      <top/>
      <bottom style="thin">
        <color theme="0" tint="-0.499984740745262"/>
      </bottom>
      <diagonal/>
    </border>
    <border>
      <left/>
      <right/>
      <top style="thin">
        <color theme="0" tint="-0.499984740745262"/>
      </top>
      <bottom/>
      <diagonal/>
    </border>
    <border>
      <left/>
      <right/>
      <top/>
      <bottom style="thin">
        <color theme="0" tint="-0.499984740745262"/>
      </bottom>
      <diagonal/>
    </border>
    <border>
      <left/>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theme="2" tint="-0.499984740745262"/>
      </right>
      <top style="thin">
        <color theme="0" tint="-0.499984740745262"/>
      </top>
      <bottom style="thin">
        <color theme="0" tint="-0.499984740745262"/>
      </bottom>
      <diagonal/>
    </border>
    <border>
      <left style="thin">
        <color theme="0" tint="-0.499984740745262"/>
      </left>
      <right/>
      <top style="thin">
        <color theme="2" tint="-0.499984740745262"/>
      </top>
      <bottom style="thin">
        <color theme="2" tint="-0.499984740745262"/>
      </bottom>
      <diagonal/>
    </border>
    <border>
      <left style="thin">
        <color indexed="64"/>
      </left>
      <right style="thin">
        <color indexed="64"/>
      </right>
      <top style="thin">
        <color theme="0" tint="-0.499984740745262"/>
      </top>
      <bottom/>
      <diagonal/>
    </border>
    <border>
      <left style="thin">
        <color indexed="64"/>
      </left>
      <right style="thin">
        <color indexed="64"/>
      </right>
      <top style="thin">
        <color theme="0" tint="-0.499984740745262"/>
      </top>
      <bottom style="thin">
        <color theme="0" tint="-0.499984740745262"/>
      </bottom>
      <diagonal/>
    </border>
    <border>
      <left style="thin">
        <color theme="2" tint="-0.499984740745262"/>
      </left>
      <right style="thin">
        <color indexed="64"/>
      </right>
      <top/>
      <bottom style="thin">
        <color theme="2" tint="-0.499984740745262"/>
      </bottom>
      <diagonal/>
    </border>
    <border>
      <left style="thin">
        <color theme="2" tint="-0.499984740745262"/>
      </left>
      <right style="thin">
        <color indexed="64"/>
      </right>
      <top style="thin">
        <color theme="2" tint="-0.499984740745262"/>
      </top>
      <bottom/>
      <diagonal/>
    </border>
    <border>
      <left style="thin">
        <color theme="0" tint="-0.499984740745262"/>
      </left>
      <right/>
      <top style="thin">
        <color theme="0" tint="-0.499984740745262"/>
      </top>
      <bottom style="thin">
        <color theme="2" tint="-0.499984740745262"/>
      </bottom>
      <diagonal/>
    </border>
    <border>
      <left style="thin">
        <color theme="0" tint="-0.499984740745262"/>
      </left>
      <right/>
      <top style="thin">
        <color theme="2" tint="-0.499984740745262"/>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2" tint="-0.499984740745262"/>
      </left>
      <right style="thin">
        <color indexed="64"/>
      </right>
      <top style="thin">
        <color theme="0" tint="-0.499984740745262"/>
      </top>
      <bottom style="thin">
        <color theme="2" tint="-0.499984740745262"/>
      </bottom>
      <diagonal/>
    </border>
    <border>
      <left style="thin">
        <color theme="2" tint="-0.499984740745262"/>
      </left>
      <right style="thin">
        <color indexed="64"/>
      </right>
      <top style="thin">
        <color theme="2" tint="-0.499984740745262"/>
      </top>
      <bottom style="thin">
        <color theme="2" tint="-0.499984740745262"/>
      </bottom>
      <diagonal/>
    </border>
    <border>
      <left style="thin">
        <color indexed="64"/>
      </left>
      <right/>
      <top style="thin">
        <color theme="0" tint="-0.499984740745262"/>
      </top>
      <bottom style="thin">
        <color theme="0" tint="-0.499984740745262"/>
      </bottom>
      <diagonal/>
    </border>
    <border>
      <left style="thin">
        <color theme="0" tint="-0.499984740745262"/>
      </left>
      <right style="thin">
        <color theme="0" tint="-0.499984740745262"/>
      </right>
      <top style="thin">
        <color theme="2" tint="-0.499984740745262"/>
      </top>
      <bottom style="thin">
        <color theme="2" tint="-0.499984740745262"/>
      </bottom>
      <diagonal/>
    </border>
    <border>
      <left style="thin">
        <color theme="0" tint="-0.499984740745262"/>
      </left>
      <right style="thin">
        <color indexed="64"/>
      </right>
      <top style="thin">
        <color theme="0" tint="-0.499984740745262"/>
      </top>
      <bottom/>
      <diagonal/>
    </border>
    <border>
      <left style="thin">
        <color indexed="64"/>
      </left>
      <right/>
      <top style="thin">
        <color theme="0" tint="-0.499984740745262"/>
      </top>
      <bottom/>
      <diagonal/>
    </border>
    <border>
      <left style="thin">
        <color theme="0" tint="-0.499984740745262"/>
      </left>
      <right style="thin">
        <color indexed="64"/>
      </right>
      <top/>
      <bottom/>
      <diagonal/>
    </border>
    <border>
      <left style="thin">
        <color theme="0" tint="-0.499984740745262"/>
      </left>
      <right/>
      <top/>
      <bottom/>
      <diagonal/>
    </border>
    <border>
      <left style="thin">
        <color theme="0" tint="-0.499984740745262"/>
      </left>
      <right style="thin">
        <color theme="2" tint="-0.499984740745262"/>
      </right>
      <top style="thin">
        <color theme="2" tint="-0.499984740745262"/>
      </top>
      <bottom style="thin">
        <color theme="2" tint="-0.499984740745262"/>
      </bottom>
      <diagonal/>
    </border>
    <border>
      <left style="thin">
        <color theme="0" tint="-0.499984740745262"/>
      </left>
      <right style="thin">
        <color indexed="64"/>
      </right>
      <top/>
      <bottom style="thin">
        <color theme="0" tint="-0.499984740745262"/>
      </bottom>
      <diagonal/>
    </border>
    <border>
      <left style="thin">
        <color indexed="56"/>
      </left>
      <right style="thin">
        <color indexed="56"/>
      </right>
      <top style="thin">
        <color indexed="56"/>
      </top>
      <bottom style="thin">
        <color indexed="56"/>
      </bottom>
      <diagonal/>
    </border>
    <border>
      <left style="thin">
        <color indexed="56"/>
      </left>
      <right style="thin">
        <color indexed="56"/>
      </right>
      <top style="thin">
        <color indexed="56"/>
      </top>
      <bottom/>
      <diagonal/>
    </border>
    <border>
      <left style="thin">
        <color theme="0" tint="-0.499984740745262"/>
      </left>
      <right style="thin">
        <color theme="0" tint="-0.499984740745262"/>
      </right>
      <top style="thin">
        <color theme="0" tint="-0.499984740745262"/>
      </top>
      <bottom style="thin">
        <color theme="2" tint="-0.499984740745262"/>
      </bottom>
      <diagonal/>
    </border>
    <border>
      <left style="thin">
        <color theme="0" tint="-0.499984740745262"/>
      </left>
      <right style="thin">
        <color indexed="56"/>
      </right>
      <top style="thin">
        <color theme="0" tint="-0.499984740745262"/>
      </top>
      <bottom style="thin">
        <color theme="0" tint="-0.499984740745262"/>
      </bottom>
      <diagonal/>
    </border>
    <border>
      <left style="thin">
        <color indexed="56"/>
      </left>
      <right style="thin">
        <color indexed="56"/>
      </right>
      <top style="thin">
        <color theme="0" tint="-0.499984740745262"/>
      </top>
      <bottom style="thin">
        <color theme="0" tint="-0.499984740745262"/>
      </bottom>
      <diagonal/>
    </border>
    <border>
      <left style="thin">
        <color theme="2" tint="-0.499984740745262"/>
      </left>
      <right style="thin">
        <color theme="2" tint="-0.499984740745262"/>
      </right>
      <top style="thin">
        <color theme="0" tint="-0.499984740745262"/>
      </top>
      <bottom style="thin">
        <color theme="0" tint="-0.499984740745262"/>
      </bottom>
      <diagonal/>
    </border>
    <border>
      <left style="thin">
        <color theme="2" tint="-0.499984740745262"/>
      </left>
      <right/>
      <top style="thin">
        <color theme="0" tint="-0.499984740745262"/>
      </top>
      <bottom style="thin">
        <color theme="0" tint="-0.499984740745262"/>
      </bottom>
      <diagonal/>
    </border>
    <border>
      <left style="thin">
        <color theme="0" tint="-0.499984740745262"/>
      </left>
      <right style="thin">
        <color theme="2" tint="-0.499984740745262"/>
      </right>
      <top style="thin">
        <color theme="0" tint="-0.499984740745262"/>
      </top>
      <bottom style="thin">
        <color theme="0" tint="-0.499984740745262"/>
      </bottom>
      <diagonal/>
    </border>
    <border>
      <left style="thin">
        <color theme="2" tint="-0.499984740745262"/>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indexed="56"/>
      </top>
      <bottom style="thin">
        <color theme="0" tint="-0.499984740745262"/>
      </bottom>
      <diagonal/>
    </border>
    <border>
      <left style="thin">
        <color theme="0" tint="-0.499984740745262"/>
      </left>
      <right style="thin">
        <color theme="0" tint="-0.499984740745262"/>
      </right>
      <top style="thin">
        <color theme="2" tint="-0.499984740745262"/>
      </top>
      <bottom style="thin">
        <color theme="0" tint="-0.499984740745262"/>
      </bottom>
      <diagonal/>
    </border>
    <border>
      <left/>
      <right style="thin">
        <color indexed="56"/>
      </right>
      <top/>
      <bottom style="thin">
        <color indexed="56"/>
      </bottom>
      <diagonal/>
    </border>
    <border>
      <left style="thin">
        <color indexed="56"/>
      </left>
      <right style="thin">
        <color indexed="56"/>
      </right>
      <top/>
      <bottom style="thin">
        <color indexed="56"/>
      </bottom>
      <diagonal/>
    </border>
    <border>
      <left style="thin">
        <color theme="2" tint="-0.499984740745262"/>
      </left>
      <right style="thin">
        <color theme="2" tint="-0.499984740745262"/>
      </right>
      <top style="thin">
        <color theme="0" tint="-0.499984740745262"/>
      </top>
      <bottom style="thin">
        <color theme="2" tint="-0.499984740745262"/>
      </bottom>
      <diagonal/>
    </border>
    <border>
      <left style="thin">
        <color theme="2" tint="-0.499984740745262"/>
      </left>
      <right style="thin">
        <color theme="0" tint="-0.499984740745262"/>
      </right>
      <top style="thin">
        <color theme="0" tint="-0.499984740745262"/>
      </top>
      <bottom style="thin">
        <color theme="2" tint="-0.499984740745262"/>
      </bottom>
      <diagonal/>
    </border>
    <border>
      <left style="thin">
        <color theme="0" tint="-0.499984740745262"/>
      </left>
      <right style="thin">
        <color theme="2" tint="-0.499984740745262"/>
      </right>
      <top style="thin">
        <color theme="2"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rgb="FF002060"/>
      </bottom>
      <diagonal/>
    </border>
    <border>
      <left/>
      <right style="thin">
        <color rgb="FF002060"/>
      </right>
      <top/>
      <bottom style="thin">
        <color rgb="FF002060"/>
      </bottom>
      <diagonal/>
    </border>
    <border>
      <left style="thin">
        <color rgb="FF002060"/>
      </left>
      <right/>
      <top/>
      <bottom style="thin">
        <color rgb="FF002060"/>
      </bottom>
      <diagonal/>
    </border>
    <border>
      <left/>
      <right style="thin">
        <color theme="0" tint="-0.499984740745262"/>
      </right>
      <top/>
      <bottom/>
      <diagonal/>
    </border>
    <border>
      <left style="thin">
        <color theme="0" tint="-0.499984740745262"/>
      </left>
      <right style="thin">
        <color rgb="FF002060"/>
      </right>
      <top style="thin">
        <color theme="0" tint="-0.499984740745262"/>
      </top>
      <bottom style="thin">
        <color theme="0" tint="-0.499984740745262"/>
      </bottom>
      <diagonal/>
    </border>
    <border>
      <left style="thin">
        <color rgb="FF002060"/>
      </left>
      <right style="thin">
        <color rgb="FF002060"/>
      </right>
      <top style="thin">
        <color theme="0" tint="-0.499984740745262"/>
      </top>
      <bottom style="thin">
        <color theme="0" tint="-0.499984740745262"/>
      </bottom>
      <diagonal/>
    </border>
    <border>
      <left style="thin">
        <color rgb="FF002060"/>
      </left>
      <right style="thin">
        <color theme="0" tint="-0.499984740745262"/>
      </right>
      <top style="thin">
        <color theme="0" tint="-0.499984740745262"/>
      </top>
      <bottom style="thin">
        <color theme="0" tint="-0.499984740745262"/>
      </bottom>
      <diagonal/>
    </border>
    <border>
      <left/>
      <right style="thin">
        <color rgb="FF002060"/>
      </right>
      <top/>
      <bottom/>
      <diagonal/>
    </border>
    <border>
      <left style="thin">
        <color rgb="FF002060"/>
      </left>
      <right style="thin">
        <color rgb="FF002060"/>
      </right>
      <top style="thin">
        <color rgb="FF002060"/>
      </top>
      <bottom/>
      <diagonal/>
    </border>
    <border>
      <left style="thin">
        <color theme="0" tint="-0.499984740745262"/>
      </left>
      <right style="thin">
        <color rgb="FF002060"/>
      </right>
      <top style="thin">
        <color rgb="FF002060"/>
      </top>
      <bottom style="thin">
        <color rgb="FF002060"/>
      </bottom>
      <diagonal/>
    </border>
    <border>
      <left style="thin">
        <color rgb="FF002060"/>
      </left>
      <right style="thin">
        <color rgb="FF002060"/>
      </right>
      <top style="thin">
        <color rgb="FF002060"/>
      </top>
      <bottom style="thin">
        <color rgb="FF002060"/>
      </bottom>
      <diagonal/>
    </border>
    <border>
      <left style="thin">
        <color rgb="FF002060"/>
      </left>
      <right/>
      <top style="thin">
        <color rgb="FF002060"/>
      </top>
      <bottom style="thin">
        <color rgb="FF002060"/>
      </bottom>
      <diagonal/>
    </border>
    <border>
      <left/>
      <right style="thin">
        <color theme="0" tint="-0.499984740745262"/>
      </right>
      <top style="thin">
        <color theme="0" tint="-0.499984740745262"/>
      </top>
      <bottom style="thin">
        <color rgb="FF002060"/>
      </bottom>
      <diagonal/>
    </border>
    <border>
      <left style="thin">
        <color theme="0" tint="-0.499984740745262"/>
      </left>
      <right/>
      <top/>
      <bottom style="thin">
        <color rgb="FF002060"/>
      </bottom>
      <diagonal/>
    </border>
    <border>
      <left style="thin">
        <color theme="0" tint="-0.499984740745262"/>
      </left>
      <right style="thin">
        <color rgb="FF002060"/>
      </right>
      <top/>
      <bottom style="thin">
        <color theme="0" tint="-0.499984740745262"/>
      </bottom>
      <diagonal/>
    </border>
    <border>
      <left style="thin">
        <color rgb="FF002060"/>
      </left>
      <right style="thin">
        <color rgb="FF002060"/>
      </right>
      <top/>
      <bottom style="thin">
        <color theme="0" tint="-0.499984740745262"/>
      </bottom>
      <diagonal/>
    </border>
    <border>
      <left style="thin">
        <color rgb="FF002060"/>
      </left>
      <right style="thin">
        <color theme="0" tint="-0.499984740745262"/>
      </right>
      <top/>
      <bottom style="thin">
        <color theme="0" tint="-0.499984740745262"/>
      </bottom>
      <diagonal/>
    </border>
    <border>
      <left style="thin">
        <color theme="0" tint="-0.499984740745262"/>
      </left>
      <right style="thin">
        <color theme="0" tint="-0.499984740745262"/>
      </right>
      <top style="thin">
        <color rgb="FF002060"/>
      </top>
      <bottom style="thin">
        <color rgb="FF002060"/>
      </bottom>
      <diagonal/>
    </border>
    <border>
      <left/>
      <right style="thin">
        <color theme="0" tint="-0.499984740745262"/>
      </right>
      <top style="thin">
        <color rgb="FF002060"/>
      </top>
      <bottom style="thin">
        <color rgb="FF002060"/>
      </bottom>
      <diagonal/>
    </border>
    <border>
      <left style="thin">
        <color theme="0" tint="-0.499984740745262"/>
      </left>
      <right/>
      <top style="thin">
        <color rgb="FF002060"/>
      </top>
      <bottom style="thin">
        <color rgb="FF002060"/>
      </bottom>
      <diagonal/>
    </border>
    <border>
      <left style="thin">
        <color theme="0" tint="-0.499984740745262"/>
      </left>
      <right style="thin">
        <color theme="2" tint="-0.499984740745262"/>
      </right>
      <top/>
      <bottom style="thin">
        <color theme="2" tint="-0.499984740745262"/>
      </bottom>
      <diagonal/>
    </border>
    <border>
      <left style="thin">
        <color theme="2" tint="-0.499984740745262"/>
      </left>
      <right style="thin">
        <color theme="0" tint="-0.499984740745262"/>
      </right>
      <top/>
      <bottom style="thin">
        <color theme="2" tint="-0.499984740745262"/>
      </bottom>
      <diagonal/>
    </border>
    <border>
      <left/>
      <right style="thin">
        <color theme="2" tint="-0.499984740745262"/>
      </right>
      <top/>
      <bottom style="thin">
        <color theme="2" tint="-0.499984740745262"/>
      </bottom>
      <diagonal/>
    </border>
    <border>
      <left style="thin">
        <color theme="0" tint="-0.499984740745262"/>
      </left>
      <right style="thin">
        <color rgb="FF002060"/>
      </right>
      <top style="thin">
        <color rgb="FF002060"/>
      </top>
      <bottom style="thin">
        <color theme="0" tint="-0.499984740745262"/>
      </bottom>
      <diagonal/>
    </border>
    <border>
      <left style="thin">
        <color rgb="FF002060"/>
      </left>
      <right style="thin">
        <color rgb="FF002060"/>
      </right>
      <top style="thin">
        <color rgb="FF002060"/>
      </top>
      <bottom style="thin">
        <color theme="0" tint="-0.499984740745262"/>
      </bottom>
      <diagonal/>
    </border>
    <border>
      <left style="thin">
        <color rgb="FF002060"/>
      </left>
      <right/>
      <top style="thin">
        <color rgb="FF002060"/>
      </top>
      <bottom style="thin">
        <color theme="0" tint="-0.499984740745262"/>
      </bottom>
      <diagonal/>
    </border>
    <border>
      <left style="thin">
        <color theme="0" tint="-0.499984740745262"/>
      </left>
      <right style="thin">
        <color theme="0" tint="-0.499984740745262"/>
      </right>
      <top style="thin">
        <color rgb="FF002060"/>
      </top>
      <bottom style="thin">
        <color theme="0" tint="-0.499984740745262"/>
      </bottom>
      <diagonal/>
    </border>
    <border>
      <left/>
      <right style="thin">
        <color theme="0" tint="-0.499984740745262"/>
      </right>
      <top style="thin">
        <color rgb="FF002060"/>
      </top>
      <bottom/>
      <diagonal/>
    </border>
    <border>
      <left style="thin">
        <color theme="0" tint="-0.499984740745262"/>
      </left>
      <right/>
      <top style="thin">
        <color rgb="FF002060"/>
      </top>
      <bottom style="thin">
        <color theme="0" tint="-0.499984740745262"/>
      </bottom>
      <diagonal/>
    </border>
    <border>
      <left/>
      <right style="thin">
        <color theme="2" tint="-0.499984740745262"/>
      </right>
      <top style="thin">
        <color theme="2" tint="-0.499984740745262"/>
      </top>
      <bottom/>
      <diagonal/>
    </border>
    <border>
      <left style="thin">
        <color theme="2" tint="-0.499984740745262"/>
      </left>
      <right style="thin">
        <color theme="0" tint="-0.499984740745262"/>
      </right>
      <top style="thin">
        <color theme="2" tint="-0.499984740745262"/>
      </top>
      <bottom/>
      <diagonal/>
    </border>
    <border>
      <left style="thin">
        <color theme="2" tint="-0.499984740745262"/>
      </left>
      <right style="thin">
        <color theme="0" tint="-0.499984740745262"/>
      </right>
      <top/>
      <bottom/>
      <diagonal/>
    </border>
    <border>
      <left/>
      <right style="thin">
        <color theme="0" tint="-0.499984740745262"/>
      </right>
      <top style="thin">
        <color theme="0" tint="-0.499984740745262"/>
      </top>
      <bottom style="thin">
        <color theme="2" tint="-0.499984740745262"/>
      </bottom>
      <diagonal/>
    </border>
    <border>
      <left/>
      <right style="thin">
        <color theme="0" tint="-0.499984740745262"/>
      </right>
      <top style="thin">
        <color theme="0" tint="-0.499984740745262"/>
      </top>
      <bottom/>
      <diagonal/>
    </border>
    <border>
      <left/>
      <right style="thin">
        <color rgb="FF002060"/>
      </right>
      <top style="thin">
        <color theme="0" tint="-0.499984740745262"/>
      </top>
      <bottom/>
      <diagonal/>
    </border>
    <border>
      <left style="thin">
        <color rgb="FF002060"/>
      </left>
      <right style="thin">
        <color theme="0" tint="-0.499984740745262"/>
      </right>
      <top style="thin">
        <color theme="0" tint="-0.499984740745262"/>
      </top>
      <bottom/>
      <diagonal/>
    </border>
    <border>
      <left style="thin">
        <color rgb="FF002060"/>
      </left>
      <right style="thin">
        <color theme="0" tint="-0.499984740745262"/>
      </right>
      <top style="thin">
        <color theme="0" tint="-0.499984740745262"/>
      </top>
      <bottom style="thin">
        <color rgb="FF002060"/>
      </bottom>
      <diagonal/>
    </border>
    <border>
      <left/>
      <right style="thin">
        <color theme="0" tint="-0.499984740745262"/>
      </right>
      <top/>
      <bottom style="thin">
        <color theme="0" tint="-0.499984740745262"/>
      </bottom>
      <diagonal/>
    </border>
    <border>
      <left style="thin">
        <color theme="0" tint="-0.499984740745262"/>
      </left>
      <right/>
      <top/>
      <bottom style="thin">
        <color indexed="64"/>
      </bottom>
      <diagonal/>
    </border>
    <border>
      <left style="thin">
        <color theme="0" tint="-0.499984740745262"/>
      </left>
      <right style="thin">
        <color theme="0" tint="-0.499984740745262"/>
      </right>
      <top/>
      <bottom style="thin">
        <color indexed="64"/>
      </bottom>
      <diagonal/>
    </border>
    <border>
      <left/>
      <right style="thin">
        <color rgb="FF002060"/>
      </right>
      <top style="thin">
        <color rgb="FF002060"/>
      </top>
      <bottom style="thin">
        <color rgb="FF002060"/>
      </bottom>
      <diagonal/>
    </border>
    <border>
      <left/>
      <right style="thin">
        <color theme="0" tint="-0.499984740745262"/>
      </right>
      <top style="thin">
        <color indexed="64"/>
      </top>
      <bottom/>
      <diagonal/>
    </border>
    <border>
      <left style="thin">
        <color theme="0" tint="-0.499984740745262"/>
      </left>
      <right style="thin">
        <color theme="0" tint="-0.499984740745262"/>
      </right>
      <top style="thin">
        <color indexed="64"/>
      </top>
      <bottom/>
      <diagonal/>
    </border>
    <border>
      <left style="thin">
        <color rgb="FF002060"/>
      </left>
      <right/>
      <top style="thin">
        <color rgb="FF002060"/>
      </top>
      <bottom/>
      <diagonal/>
    </border>
    <border>
      <left style="thin">
        <color theme="0" tint="-0.499984740745262"/>
      </left>
      <right style="thin">
        <color theme="0" tint="-0.499984740745262"/>
      </right>
      <top style="thin">
        <color rgb="FF002060"/>
      </top>
      <bottom/>
      <diagonal/>
    </border>
    <border>
      <left/>
      <right style="thin">
        <color theme="2" tint="-0.499984740745262"/>
      </right>
      <top/>
      <bottom/>
      <diagonal/>
    </border>
    <border>
      <left style="thin">
        <color theme="0" tint="-0.499984740745262"/>
      </left>
      <right style="thin">
        <color rgb="FF002060"/>
      </right>
      <top style="thin">
        <color theme="0" tint="-0.499984740745262"/>
      </top>
      <bottom/>
      <diagonal/>
    </border>
    <border>
      <left style="thin">
        <color theme="0" tint="-0.499984740745262"/>
      </left>
      <right style="thin">
        <color rgb="FF002060"/>
      </right>
      <top/>
      <bottom/>
      <diagonal/>
    </border>
    <border>
      <left style="thin">
        <color rgb="FF002060"/>
      </left>
      <right/>
      <top/>
      <bottom/>
      <diagonal/>
    </border>
    <border>
      <left/>
      <right style="thin">
        <color rgb="FF002060"/>
      </right>
      <top/>
      <bottom style="thin">
        <color theme="0" tint="-0.499984740745262"/>
      </bottom>
      <diagonal/>
    </border>
    <border>
      <left style="thin">
        <color rgb="FF002060"/>
      </left>
      <right/>
      <top/>
      <bottom style="thin">
        <color theme="0" tint="-0.499984740745262"/>
      </bottom>
      <diagonal/>
    </border>
    <border>
      <left style="thin">
        <color rgb="FF002060"/>
      </left>
      <right style="thin">
        <color theme="0" tint="-0.499984740745262"/>
      </right>
      <top/>
      <bottom style="thin">
        <color rgb="FF002060"/>
      </bottom>
      <diagonal/>
    </border>
    <border>
      <left/>
      <right style="thin">
        <color theme="0" tint="-0.499984740745262"/>
      </right>
      <top/>
      <bottom style="thin">
        <color rgb="FF002060"/>
      </bottom>
      <diagonal/>
    </border>
    <border>
      <left style="thin">
        <color rgb="FF002060"/>
      </left>
      <right style="thin">
        <color theme="0" tint="-0.499984740745262"/>
      </right>
      <top style="thin">
        <color rgb="FF002060"/>
      </top>
      <bottom style="thin">
        <color rgb="FF002060"/>
      </bottom>
      <diagonal/>
    </border>
    <border>
      <left style="thin">
        <color theme="2" tint="-0.499984740745262"/>
      </left>
      <right/>
      <top/>
      <bottom style="thin">
        <color theme="2" tint="-0.499984740745262"/>
      </bottom>
      <diagonal/>
    </border>
    <border>
      <left style="thin">
        <color rgb="FF002060"/>
      </left>
      <right style="thin">
        <color theme="0" tint="-0.499984740745262"/>
      </right>
      <top style="thin">
        <color rgb="FF002060"/>
      </top>
      <bottom style="thin">
        <color theme="0" tint="-0.499984740745262"/>
      </bottom>
      <diagonal/>
    </border>
    <border>
      <left/>
      <right style="thin">
        <color theme="0" tint="-0.499984740745262"/>
      </right>
      <top style="thin">
        <color rgb="FF002060"/>
      </top>
      <bottom style="thin">
        <color theme="0" tint="-0.499984740745262"/>
      </bottom>
      <diagonal/>
    </border>
    <border>
      <left/>
      <right style="thin">
        <color theme="2" tint="-0.499984740745262"/>
      </right>
      <top style="thin">
        <color theme="2" tint="-0.499984740745262"/>
      </top>
      <bottom style="thin">
        <color theme="0" tint="-0.499984740745262"/>
      </bottom>
      <diagonal/>
    </border>
    <border>
      <left style="thin">
        <color theme="2" tint="-0.499984740745262"/>
      </left>
      <right style="thin">
        <color theme="0" tint="-0.499984740745262"/>
      </right>
      <top style="thin">
        <color theme="2" tint="-0.499984740745262"/>
      </top>
      <bottom style="thin">
        <color theme="0" tint="-0.499984740745262"/>
      </bottom>
      <diagonal/>
    </border>
    <border>
      <left style="thin">
        <color theme="2" tint="-0.499984740745262"/>
      </left>
      <right/>
      <top style="thin">
        <color theme="2" tint="-0.499984740745262"/>
      </top>
      <bottom style="thin">
        <color theme="0" tint="-0.499984740745262"/>
      </bottom>
      <diagonal/>
    </border>
    <border>
      <left style="thin">
        <color theme="2" tint="-0.499984740745262"/>
      </left>
      <right style="thin">
        <color rgb="FF002060"/>
      </right>
      <top style="thin">
        <color theme="2" tint="-0.499984740745262"/>
      </top>
      <bottom style="thin">
        <color theme="2" tint="-0.499984740745262"/>
      </bottom>
      <diagonal/>
    </border>
    <border>
      <left style="thin">
        <color theme="2" tint="-0.499984740745262"/>
      </left>
      <right style="thin">
        <color rgb="FF002060"/>
      </right>
      <top style="thin">
        <color theme="2" tint="-0.499984740745262"/>
      </top>
      <bottom style="thin">
        <color theme="0" tint="-0.499984740745262"/>
      </bottom>
      <diagonal/>
    </border>
    <border>
      <left style="thin">
        <color rgb="FF002060"/>
      </left>
      <right style="thin">
        <color rgb="FF002060"/>
      </right>
      <top/>
      <bottom/>
      <diagonal/>
    </border>
    <border>
      <left/>
      <right style="thin">
        <color theme="2" tint="-0.499984740745262"/>
      </right>
      <top style="thin">
        <color theme="0" tint="-0.499984740745262"/>
      </top>
      <bottom/>
      <diagonal/>
    </border>
    <border>
      <left style="thin">
        <color theme="2" tint="-0.499984740745262"/>
      </left>
      <right style="thin">
        <color theme="0" tint="-0.499984740745262"/>
      </right>
      <top style="thin">
        <color theme="0" tint="-0.499984740745262"/>
      </top>
      <bottom/>
      <diagonal/>
    </border>
    <border>
      <left/>
      <right style="thin">
        <color rgb="FF002060"/>
      </right>
      <top style="thin">
        <color theme="0" tint="-0.499984740745262"/>
      </top>
      <bottom style="thin">
        <color rgb="FF002060"/>
      </bottom>
      <diagonal/>
    </border>
    <border>
      <left style="thin">
        <color rgb="FF002060"/>
      </left>
      <right/>
      <top style="thin">
        <color theme="0" tint="-0.499984740745262"/>
      </top>
      <bottom style="thin">
        <color rgb="FF002060"/>
      </bottom>
      <diagonal/>
    </border>
    <border>
      <left/>
      <right style="thin">
        <color rgb="FF002060"/>
      </right>
      <top style="thin">
        <color rgb="FF002060"/>
      </top>
      <bottom/>
      <diagonal/>
    </border>
    <border>
      <left style="thin">
        <color rgb="FF002060"/>
      </left>
      <right/>
      <top style="thin">
        <color theme="0" tint="-0.499984740745262"/>
      </top>
      <bottom style="thin">
        <color theme="0" tint="-0.499984740745262"/>
      </bottom>
      <diagonal/>
    </border>
    <border>
      <left/>
      <right style="thin">
        <color rgb="FF002060"/>
      </right>
      <top style="thin">
        <color theme="0" tint="-0.499984740745262"/>
      </top>
      <bottom style="thin">
        <color theme="0" tint="-0.499984740745262"/>
      </bottom>
      <diagonal/>
    </border>
    <border>
      <left style="thin">
        <color theme="0" tint="-0.499984740745262"/>
      </left>
      <right style="thin">
        <color rgb="FF002060"/>
      </right>
      <top/>
      <bottom style="thin">
        <color rgb="FF002060"/>
      </bottom>
      <diagonal/>
    </border>
    <border>
      <left style="thin">
        <color rgb="FF002060"/>
      </left>
      <right style="thin">
        <color rgb="FF002060"/>
      </right>
      <top/>
      <bottom style="thin">
        <color rgb="FF002060"/>
      </bottom>
      <diagonal/>
    </border>
    <border>
      <left/>
      <right/>
      <top/>
      <bottom style="thin">
        <color rgb="FF002060"/>
      </bottom>
      <diagonal/>
    </border>
    <border>
      <left/>
      <right/>
      <top style="thin">
        <color rgb="FF002060"/>
      </top>
      <bottom style="thin">
        <color rgb="FF002060"/>
      </bottom>
      <diagonal/>
    </border>
    <border>
      <left style="thin">
        <color rgb="FF002060"/>
      </left>
      <right style="thin">
        <color theme="0" tint="-0.499984740745262"/>
      </right>
      <top/>
      <bottom/>
      <diagonal/>
    </border>
    <border>
      <left style="thin">
        <color theme="0" tint="-0.499984740745262"/>
      </left>
      <right style="thin">
        <color theme="2" tint="-0.499984740745262"/>
      </right>
      <top style="thin">
        <color theme="0" tint="-0.499984740745262"/>
      </top>
      <bottom style="thin">
        <color theme="2" tint="-0.499984740745262"/>
      </bottom>
      <diagonal/>
    </border>
    <border>
      <left/>
      <right/>
      <top style="thin">
        <color rgb="FF002060"/>
      </top>
      <bottom style="thin">
        <color theme="0" tint="-0.499984740745262"/>
      </bottom>
      <diagonal/>
    </border>
    <border>
      <left style="thin">
        <color theme="0" tint="-0.499984740745262"/>
      </left>
      <right style="thin">
        <color theme="2" tint="-0.499984740745262"/>
      </right>
      <top style="thin">
        <color theme="2" tint="-0.499984740745262"/>
      </top>
      <bottom/>
      <diagonal/>
    </border>
    <border>
      <left style="thin">
        <color rgb="FF002060"/>
      </left>
      <right style="thin">
        <color theme="0" tint="-0.499984740745262"/>
      </right>
      <top style="thin">
        <color rgb="FF002060"/>
      </top>
      <bottom/>
      <diagonal/>
    </border>
    <border>
      <left style="thin">
        <color rgb="FF002060"/>
      </left>
      <right style="thin">
        <color rgb="FF002060"/>
      </right>
      <top style="thin">
        <color theme="0" tint="-0.499984740745262"/>
      </top>
      <bottom style="thin">
        <color rgb="FF002060"/>
      </bottom>
      <diagonal/>
    </border>
    <border>
      <left style="thin">
        <color theme="0" tint="-0.499984740745262"/>
      </left>
      <right style="thin">
        <color theme="0" tint="-0.499984740745262"/>
      </right>
      <top/>
      <bottom style="thin">
        <color rgb="FF002060"/>
      </bottom>
      <diagonal/>
    </border>
    <border>
      <left/>
      <right style="thin">
        <color theme="0" tint="-0.499984740745262"/>
      </right>
      <top style="thin">
        <color theme="2" tint="-0.499984740745262"/>
      </top>
      <bottom style="thin">
        <color theme="0" tint="-0.499984740745262"/>
      </bottom>
      <diagonal/>
    </border>
    <border>
      <left/>
      <right style="thin">
        <color theme="2" tint="-0.499984740745262"/>
      </right>
      <top style="thin">
        <color theme="0" tint="-0.499984740745262"/>
      </top>
      <bottom style="thin">
        <color theme="0" tint="-0.499984740745262"/>
      </bottom>
      <diagonal/>
    </border>
    <border>
      <left/>
      <right style="thin">
        <color theme="0" tint="-0.499984740745262"/>
      </right>
      <top/>
      <bottom style="thin">
        <color indexed="64"/>
      </bottom>
      <diagonal/>
    </border>
    <border>
      <left style="thin">
        <color rgb="FF002060"/>
      </left>
      <right style="thin">
        <color rgb="FF002060"/>
      </right>
      <top style="thin">
        <color theme="0" tint="-0.499984740745262"/>
      </top>
      <bottom/>
      <diagonal/>
    </border>
    <border>
      <left style="thin">
        <color theme="0" tint="-0.499984740745262"/>
      </left>
      <right style="thin">
        <color rgb="FF002060"/>
      </right>
      <top style="thin">
        <color rgb="FF002060"/>
      </top>
      <bottom/>
      <diagonal/>
    </border>
    <border>
      <left/>
      <right/>
      <top style="thin">
        <color rgb="FF002060"/>
      </top>
      <bottom/>
      <diagonal/>
    </border>
    <border>
      <left/>
      <right style="thin">
        <color theme="0" tint="-0.499984740745262"/>
      </right>
      <top style="thin">
        <color theme="2" tint="-0.499984740745262"/>
      </top>
      <bottom/>
      <diagonal/>
    </border>
    <border>
      <left/>
      <right style="thin">
        <color theme="0" tint="-0.499984740745262"/>
      </right>
      <top style="thin">
        <color theme="2" tint="-0.499984740745262"/>
      </top>
      <bottom style="thin">
        <color theme="2" tint="-0.499984740745262"/>
      </bottom>
      <diagonal/>
    </border>
    <border>
      <left style="thin">
        <color theme="2" tint="-0.499984740745262"/>
      </left>
      <right style="thin">
        <color theme="0" tint="-0.499984740745262"/>
      </right>
      <top style="thin">
        <color theme="2" tint="-0.499984740745262"/>
      </top>
      <bottom style="thin">
        <color theme="2" tint="-0.499984740745262"/>
      </bottom>
      <diagonal/>
    </border>
    <border>
      <left style="thin">
        <color rgb="FF002060"/>
      </left>
      <right style="thin">
        <color theme="0" tint="-0.499984740745262"/>
      </right>
      <top style="thin">
        <color theme="2" tint="-0.499984740745262"/>
      </top>
      <bottom style="thin">
        <color theme="0" tint="-0.499984740745262"/>
      </bottom>
      <diagonal/>
    </border>
    <border>
      <left style="thin">
        <color theme="0" tint="-0.499984740745262"/>
      </left>
      <right style="thin">
        <color theme="2" tint="-0.499984740745262"/>
      </right>
      <top/>
      <bottom style="thin">
        <color theme="0" tint="-0.499984740745262"/>
      </bottom>
      <diagonal/>
    </border>
    <border>
      <left style="thin">
        <color theme="2" tint="-0.499984740745262"/>
      </left>
      <right style="thin">
        <color theme="2" tint="-0.499984740745262"/>
      </right>
      <top/>
      <bottom style="thin">
        <color theme="0" tint="-0.499984740745262"/>
      </bottom>
      <diagonal/>
    </border>
    <border>
      <left/>
      <right style="thin">
        <color theme="0" tint="-0.499984740745262"/>
      </right>
      <top/>
      <bottom style="thin">
        <color theme="2" tint="-0.499984740745262"/>
      </bottom>
      <diagonal/>
    </border>
    <border>
      <left style="thin">
        <color theme="2" tint="-0.499984740745262"/>
      </left>
      <right style="thin">
        <color theme="0" tint="-0.499984740745262"/>
      </right>
      <top/>
      <bottom style="thin">
        <color theme="0" tint="-0.499984740745262"/>
      </bottom>
      <diagonal/>
    </border>
    <border>
      <left/>
      <right/>
      <top style="thin">
        <color theme="0" tint="-0.499984740745262"/>
      </top>
      <bottom style="thin">
        <color rgb="FF002060"/>
      </bottom>
      <diagonal/>
    </border>
    <border>
      <left style="thin">
        <color theme="0" tint="-0.499984740745262"/>
      </left>
      <right/>
      <top style="thin">
        <color theme="0" tint="-0.499984740745262"/>
      </top>
      <bottom style="thin">
        <color rgb="FF002060"/>
      </bottom>
      <diagonal/>
    </border>
    <border>
      <left style="thin">
        <color theme="0" tint="-0.499984740745262"/>
      </left>
      <right/>
      <top style="thin">
        <color rgb="FF002060"/>
      </top>
      <bottom/>
      <diagonal/>
    </border>
    <border>
      <left style="thin">
        <color rgb="FF002060"/>
      </left>
      <right/>
      <top style="thin">
        <color theme="0" tint="-0.499984740745262"/>
      </top>
      <bottom/>
      <diagonal/>
    </border>
    <border>
      <left/>
      <right style="thin">
        <color rgb="FF002060"/>
      </right>
      <top style="thin">
        <color rgb="FF002060"/>
      </top>
      <bottom style="thin">
        <color theme="0" tint="-0.499984740745262"/>
      </bottom>
      <diagonal/>
    </border>
    <border>
      <left/>
      <right/>
      <top style="thin">
        <color theme="0" tint="-0.499984740745262"/>
      </top>
      <bottom style="thin">
        <color theme="2" tint="-0.499984740745262"/>
      </bottom>
      <diagonal/>
    </border>
    <border>
      <left/>
      <right style="thin">
        <color theme="2" tint="-0.499984740745262"/>
      </right>
      <top style="thin">
        <color theme="0" tint="-0.499984740745262"/>
      </top>
      <bottom style="thin">
        <color theme="2" tint="-0.499984740745262"/>
      </bottom>
      <diagonal/>
    </border>
    <border>
      <left style="thin">
        <color theme="2" tint="-0.499984740745262"/>
      </left>
      <right/>
      <top/>
      <bottom style="thin">
        <color theme="0" tint="-0.499984740745262"/>
      </bottom>
      <diagonal/>
    </border>
    <border>
      <left/>
      <right/>
      <top style="thin">
        <color theme="2" tint="-0.499984740745262"/>
      </top>
      <bottom style="thin">
        <color theme="0" tint="-0.499984740745262"/>
      </bottom>
      <diagonal/>
    </border>
    <border>
      <left style="thin">
        <color theme="0" tint="-0.499984740745262"/>
      </left>
      <right style="thin">
        <color rgb="FF002060"/>
      </right>
      <top style="thin">
        <color theme="0" tint="-0.499984740745262"/>
      </top>
      <bottom style="thin">
        <color rgb="FF002060"/>
      </bottom>
      <diagonal/>
    </border>
    <border>
      <left style="thin">
        <color theme="0" tint="-0.499984740745262"/>
      </left>
      <right style="thin">
        <color rgb="FF002060"/>
      </right>
      <top style="thin">
        <color theme="2" tint="-0.499984740745262"/>
      </top>
      <bottom style="thin">
        <color theme="0" tint="-0.499984740745262"/>
      </bottom>
      <diagonal/>
    </border>
    <border>
      <left style="thin">
        <color theme="0" tint="-0.499984740745262"/>
      </left>
      <right style="thin">
        <color rgb="FF002060"/>
      </right>
      <top style="thin">
        <color theme="2" tint="-0.499984740745262"/>
      </top>
      <bottom/>
      <diagonal/>
    </border>
    <border>
      <left style="thin">
        <color theme="0" tint="-0.499984740745262"/>
      </left>
      <right/>
      <top style="thin">
        <color theme="2" tint="-0.499984740745262"/>
      </top>
      <bottom/>
      <diagonal/>
    </border>
    <border>
      <left style="thin">
        <color theme="0" tint="-0.499984740745262"/>
      </left>
      <right style="thin">
        <color theme="2" tint="-0.499984740745262"/>
      </right>
      <top/>
      <bottom/>
      <diagonal/>
    </border>
    <border>
      <left style="thin">
        <color theme="0" tint="-0.499984740745262"/>
      </left>
      <right style="thin">
        <color theme="2" tint="-0.499984740745262"/>
      </right>
      <top style="thin">
        <color theme="0" tint="-0.499984740745262"/>
      </top>
      <bottom/>
      <diagonal/>
    </border>
    <border>
      <left/>
      <right style="thin">
        <color theme="2" tint="-0.499984740745262"/>
      </right>
      <top/>
      <bottom style="thin">
        <color theme="0" tint="-0.499984740745262"/>
      </bottom>
      <diagonal/>
    </border>
    <border>
      <left style="thin">
        <color indexed="64"/>
      </left>
      <right style="thin">
        <color indexed="64"/>
      </right>
      <top style="thin">
        <color theme="2" tint="-0.499984740745262"/>
      </top>
      <bottom/>
      <diagonal/>
    </border>
    <border>
      <left style="thin">
        <color theme="0" tint="-0.499984740745262"/>
      </left>
      <right style="thin">
        <color indexed="64"/>
      </right>
      <top style="thin">
        <color theme="0" tint="-0.499984740745262"/>
      </top>
      <bottom style="thin">
        <color theme="0" tint="-0.499984740745262"/>
      </bottom>
      <diagonal/>
    </border>
    <border>
      <left/>
      <right style="thin">
        <color indexed="64"/>
      </right>
      <top style="thin">
        <color theme="0" tint="-0.499984740745262"/>
      </top>
      <bottom/>
      <diagonal/>
    </border>
    <border>
      <left style="thin">
        <color theme="0" tint="-0.499984740745262"/>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style="thin">
        <color indexed="64"/>
      </top>
      <bottom style="thin">
        <color indexed="64"/>
      </bottom>
      <diagonal/>
    </border>
    <border>
      <left style="thin">
        <color theme="0" tint="-0.499984740745262"/>
      </left>
      <right/>
      <top style="thin">
        <color indexed="64"/>
      </top>
      <bottom style="thin">
        <color indexed="64"/>
      </bottom>
      <diagonal/>
    </border>
    <border>
      <left style="thin">
        <color theme="0" tint="-0.499984740745262"/>
      </left>
      <right style="thin">
        <color theme="0" tint="-0.499984740745262"/>
      </right>
      <top style="thin">
        <color indexed="64"/>
      </top>
      <bottom style="thin">
        <color theme="0" tint="-0.499984740745262"/>
      </bottom>
      <diagonal/>
    </border>
    <border>
      <left/>
      <right style="thin">
        <color indexed="64"/>
      </right>
      <top style="thin">
        <color theme="2" tint="-0.499984740745262"/>
      </top>
      <bottom/>
      <diagonal/>
    </border>
    <border>
      <left style="thin">
        <color indexed="64"/>
      </left>
      <right style="thin">
        <color theme="0" tint="-0.499984740745262"/>
      </right>
      <top/>
      <bottom style="thin">
        <color indexed="64"/>
      </bottom>
      <diagonal/>
    </border>
    <border>
      <left style="thin">
        <color indexed="64"/>
      </left>
      <right style="thin">
        <color theme="0" tint="-0.499984740745262"/>
      </right>
      <top style="thin">
        <color indexed="64"/>
      </top>
      <bottom style="thin">
        <color indexed="64"/>
      </bottom>
      <diagonal/>
    </border>
    <border>
      <left/>
      <right style="thin">
        <color theme="0" tint="-0.499984740745262"/>
      </right>
      <top style="thin">
        <color indexed="64"/>
      </top>
      <bottom style="thin">
        <color indexed="64"/>
      </bottom>
      <diagonal/>
    </border>
    <border>
      <left/>
      <right style="thin">
        <color theme="0" tint="-0.499984740745262"/>
      </right>
      <top style="thin">
        <color indexed="64"/>
      </top>
      <bottom style="thin">
        <color theme="0" tint="-0.499984740745262"/>
      </bottom>
      <diagonal/>
    </border>
    <border>
      <left/>
      <right style="thin">
        <color theme="0" tint="-0.499984740745262"/>
      </right>
      <top style="thin">
        <color theme="0" tint="-0.499984740745262"/>
      </top>
      <bottom style="thin">
        <color indexed="64"/>
      </bottom>
      <diagonal/>
    </border>
    <border>
      <left/>
      <right style="thin">
        <color indexed="64"/>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style="thin">
        <color indexed="64"/>
      </bottom>
      <diagonal/>
    </border>
    <border>
      <left style="thin">
        <color indexed="64"/>
      </left>
      <right style="thin">
        <color theme="2" tint="-0.499984740745262"/>
      </right>
      <top style="thin">
        <color theme="2" tint="-0.499984740745262"/>
      </top>
      <bottom/>
      <diagonal/>
    </border>
    <border>
      <left style="thin">
        <color indexed="64"/>
      </left>
      <right style="thin">
        <color theme="2" tint="-0.499984740745262"/>
      </right>
      <top/>
      <bottom/>
      <diagonal/>
    </border>
    <border>
      <left style="thin">
        <color indexed="64"/>
      </left>
      <right style="thin">
        <color theme="2" tint="-0.499984740745262"/>
      </right>
      <top/>
      <bottom style="thin">
        <color theme="2" tint="-0.499984740745262"/>
      </bottom>
      <diagonal/>
    </border>
    <border>
      <left style="thin">
        <color indexed="64"/>
      </left>
      <right style="thin">
        <color theme="1" tint="0.34998626667073579"/>
      </right>
      <top style="thin">
        <color theme="1" tint="0.34998626667073579"/>
      </top>
      <bottom/>
      <diagonal/>
    </border>
    <border>
      <left style="thin">
        <color theme="1" tint="0.34998626667073579"/>
      </left>
      <right style="thin">
        <color theme="1" tint="0.34998626667073579"/>
      </right>
      <top style="thin">
        <color theme="1" tint="0.34998626667073579"/>
      </top>
      <bottom/>
      <diagonal/>
    </border>
    <border>
      <left style="thin">
        <color theme="1" tint="0.34998626667073579"/>
      </left>
      <right style="thin">
        <color theme="1" tint="0.34998626667073579"/>
      </right>
      <top/>
      <bottom/>
      <diagonal/>
    </border>
    <border>
      <left style="thin">
        <color indexed="64"/>
      </left>
      <right style="thin">
        <color theme="1" tint="0.34998626667073579"/>
      </right>
      <top/>
      <bottom style="thin">
        <color theme="1" tint="0.34998626667073579"/>
      </bottom>
      <diagonal/>
    </border>
    <border>
      <left style="thin">
        <color indexed="64"/>
      </left>
      <right style="thin">
        <color theme="2" tint="-0.499984740745262"/>
      </right>
      <top style="thin">
        <color theme="2" tint="-0.499984740745262"/>
      </top>
      <bottom style="thin">
        <color theme="2" tint="-0.499984740745262"/>
      </bottom>
      <diagonal/>
    </border>
    <border>
      <left/>
      <right style="thin">
        <color indexed="18"/>
      </right>
      <top style="thin">
        <color indexed="64"/>
      </top>
      <bottom/>
      <diagonal/>
    </border>
    <border>
      <left style="thin">
        <color indexed="18"/>
      </left>
      <right/>
      <top style="thin">
        <color indexed="64"/>
      </top>
      <bottom/>
      <diagonal/>
    </border>
    <border>
      <left style="thin">
        <color indexed="64"/>
      </left>
      <right style="thin">
        <color theme="2" tint="-0.499984740745262"/>
      </right>
      <top style="thin">
        <color indexed="64"/>
      </top>
      <bottom/>
      <diagonal/>
    </border>
    <border>
      <left/>
      <right style="thin">
        <color indexed="64"/>
      </right>
      <top/>
      <bottom style="thin">
        <color theme="2" tint="-0.499984740745262"/>
      </bottom>
      <diagonal/>
    </border>
    <border>
      <left style="thin">
        <color indexed="64"/>
      </left>
      <right/>
      <top/>
      <bottom style="thin">
        <color theme="2" tint="-0.499984740745262"/>
      </bottom>
      <diagonal/>
    </border>
    <border>
      <left style="thin">
        <color theme="1"/>
      </left>
      <right style="thin">
        <color theme="1"/>
      </right>
      <top style="thin">
        <color theme="1"/>
      </top>
      <bottom style="thin">
        <color theme="1"/>
      </bottom>
      <diagonal/>
    </border>
    <border>
      <left/>
      <right/>
      <top/>
      <bottom style="thin">
        <color theme="4" tint="-0.249977111117893"/>
      </bottom>
      <diagonal/>
    </border>
    <border>
      <left style="thin">
        <color indexed="64"/>
      </left>
      <right style="thin">
        <color indexed="64"/>
      </right>
      <top/>
      <bottom style="thin">
        <color theme="4" tint="-0.249977111117893"/>
      </bottom>
      <diagonal/>
    </border>
    <border>
      <left/>
      <right style="thin">
        <color indexed="64"/>
      </right>
      <top/>
      <bottom style="thin">
        <color theme="4" tint="-0.249977111117893"/>
      </bottom>
      <diagonal/>
    </border>
    <border>
      <left style="thin">
        <color theme="4" tint="-0.249977111117893"/>
      </left>
      <right style="thin">
        <color theme="4" tint="-0.249977111117893"/>
      </right>
      <top/>
      <bottom style="thin">
        <color theme="4" tint="-0.249977111117893"/>
      </bottom>
      <diagonal/>
    </border>
    <border>
      <left style="thin">
        <color theme="2" tint="-0.499984740745262"/>
      </left>
      <right style="thin">
        <color theme="2" tint="-0.499984740745262"/>
      </right>
      <top/>
      <bottom style="thin">
        <color theme="4" tint="-0.249977111117893"/>
      </bottom>
      <diagonal/>
    </border>
    <border>
      <left style="thin">
        <color theme="4" tint="-0.249977111117893"/>
      </left>
      <right/>
      <top style="thin">
        <color theme="4" tint="-0.249977111117893"/>
      </top>
      <bottom style="thin">
        <color theme="4" tint="-0.249977111117893"/>
      </bottom>
      <diagonal/>
    </border>
    <border>
      <left/>
      <right/>
      <top style="thin">
        <color theme="4" tint="-0.249977111117893"/>
      </top>
      <bottom style="thin">
        <color theme="4" tint="-0.249977111117893"/>
      </bottom>
      <diagonal/>
    </border>
    <border>
      <left style="thin">
        <color theme="4" tint="-0.249977111117893"/>
      </left>
      <right style="thin">
        <color theme="4" tint="-0.249977111117893"/>
      </right>
      <top style="thin">
        <color theme="4" tint="-0.249977111117893"/>
      </top>
      <bottom/>
      <diagonal/>
    </border>
    <border>
      <left style="thin">
        <color theme="4" tint="-0.249977111117893"/>
      </left>
      <right style="thin">
        <color theme="4" tint="-0.249977111117893"/>
      </right>
      <top/>
      <bottom/>
      <diagonal/>
    </border>
    <border>
      <left style="thin">
        <color theme="4" tint="-0.499984740745262"/>
      </left>
      <right style="thin">
        <color theme="4" tint="-0.499984740745262"/>
      </right>
      <top/>
      <bottom style="thin">
        <color theme="4" tint="-0.499984740745262"/>
      </bottom>
      <diagonal/>
    </border>
    <border>
      <left style="thin">
        <color theme="4" tint="-0.499984740745262"/>
      </left>
      <right style="thin">
        <color theme="4" tint="-0.499984740745262"/>
      </right>
      <top style="thin">
        <color theme="4" tint="-0.499984740745262"/>
      </top>
      <bottom style="thin">
        <color theme="4" tint="-0.499984740745262"/>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3" tint="-0.24994659260841701"/>
      </left>
      <right style="thin">
        <color theme="3" tint="-0.24994659260841701"/>
      </right>
      <top style="thin">
        <color theme="3" tint="-0.24994659260841701"/>
      </top>
      <bottom/>
      <diagonal/>
    </border>
    <border>
      <left style="thin">
        <color theme="3" tint="-0.24994659260841701"/>
      </left>
      <right/>
      <top style="thin">
        <color theme="3" tint="-0.24994659260841701"/>
      </top>
      <bottom style="thin">
        <color theme="3" tint="-0.24994659260841701"/>
      </bottom>
      <diagonal/>
    </border>
    <border>
      <left style="thin">
        <color theme="3" tint="-0.24994659260841701"/>
      </left>
      <right style="thin">
        <color theme="3" tint="-0.24994659260841701"/>
      </right>
      <top/>
      <bottom style="thin">
        <color indexed="64"/>
      </bottom>
      <diagonal/>
    </border>
    <border>
      <left/>
      <right style="thin">
        <color theme="3" tint="-0.24994659260841701"/>
      </right>
      <top style="thin">
        <color theme="3" tint="-0.24994659260841701"/>
      </top>
      <bottom style="thin">
        <color theme="3" tint="-0.24994659260841701"/>
      </bottom>
      <diagonal/>
    </border>
    <border>
      <left style="thin">
        <color theme="3" tint="-0.24994659260841701"/>
      </left>
      <right style="thin">
        <color theme="3" tint="-0.24994659260841701"/>
      </right>
      <top/>
      <bottom/>
      <diagonal/>
    </border>
    <border>
      <left style="thin">
        <color theme="3" tint="-0.24994659260841701"/>
      </left>
      <right style="thin">
        <color theme="3" tint="-0.24994659260841701"/>
      </right>
      <top/>
      <bottom style="thin">
        <color theme="3" tint="-0.24994659260841701"/>
      </bottom>
      <diagonal/>
    </border>
    <border>
      <left style="thin">
        <color theme="1"/>
      </left>
      <right/>
      <top style="thin">
        <color theme="1"/>
      </top>
      <bottom style="thin">
        <color theme="1"/>
      </bottom>
      <diagonal/>
    </border>
    <border>
      <left style="thin">
        <color theme="2" tint="-0.499984740745262"/>
      </left>
      <right/>
      <top style="thin">
        <color theme="3" tint="-0.499984740745262"/>
      </top>
      <bottom style="thin">
        <color theme="2" tint="-0.499984740745262"/>
      </bottom>
      <diagonal/>
    </border>
    <border>
      <left/>
      <right/>
      <top style="thin">
        <color theme="3" tint="-0.499984740745262"/>
      </top>
      <bottom style="thin">
        <color theme="2" tint="-0.499984740745262"/>
      </bottom>
      <diagonal/>
    </border>
    <border>
      <left/>
      <right style="thin">
        <color theme="2" tint="-0.499984740745262"/>
      </right>
      <top style="thin">
        <color theme="3" tint="-0.499984740745262"/>
      </top>
      <bottom style="thin">
        <color theme="2" tint="-0.499984740745262"/>
      </bottom>
      <diagonal/>
    </border>
    <border>
      <left style="thin">
        <color theme="2" tint="-0.499984740745262"/>
      </left>
      <right style="thin">
        <color theme="2" tint="-0.499984740745262"/>
      </right>
      <top style="thin">
        <color theme="1" tint="0.24994659260841701"/>
      </top>
      <bottom/>
      <diagonal/>
    </border>
    <border>
      <left/>
      <right style="thin">
        <color theme="4" tint="-0.249977111117893"/>
      </right>
      <top style="thin">
        <color theme="4" tint="-0.249977111117893"/>
      </top>
      <bottom style="thin">
        <color theme="4" tint="-0.249977111117893"/>
      </bottom>
      <diagonal/>
    </border>
    <border>
      <left/>
      <right style="thin">
        <color theme="0" tint="-0.499984740745262"/>
      </right>
      <top style="thin">
        <color theme="4" tint="-0.249977111117893"/>
      </top>
      <bottom/>
      <diagonal/>
    </border>
    <border>
      <left/>
      <right style="thin">
        <color theme="4" tint="-0.249977111117893"/>
      </right>
      <top style="thin">
        <color theme="0" tint="-0.499984740745262"/>
      </top>
      <bottom style="thin">
        <color theme="2" tint="-0.499984740745262"/>
      </bottom>
      <diagonal/>
    </border>
    <border>
      <left style="thin">
        <color indexed="64"/>
      </left>
      <right/>
      <top/>
      <bottom style="thin">
        <color theme="0" tint="-0.499984740745262"/>
      </bottom>
      <diagonal/>
    </border>
    <border>
      <left style="thin">
        <color indexed="64"/>
      </left>
      <right/>
      <top/>
      <bottom style="medium">
        <color rgb="FF002060"/>
      </bottom>
      <diagonal/>
    </border>
    <border>
      <left/>
      <right/>
      <top/>
      <bottom style="medium">
        <color rgb="FF002060"/>
      </bottom>
      <diagonal/>
    </border>
    <border>
      <left/>
      <right style="thin">
        <color indexed="64"/>
      </right>
      <top/>
      <bottom style="medium">
        <color rgb="FF002060"/>
      </bottom>
      <diagonal/>
    </border>
    <border>
      <left style="thin">
        <color indexed="64"/>
      </left>
      <right style="thin">
        <color indexed="64"/>
      </right>
      <top style="thin">
        <color theme="0" tint="-0.499984740745262"/>
      </top>
      <bottom style="thin">
        <color indexed="64"/>
      </bottom>
      <diagonal/>
    </border>
    <border>
      <left style="thin">
        <color indexed="64"/>
      </left>
      <right style="thin">
        <color theme="0" tint="-0.499984740745262"/>
      </right>
      <top style="thin">
        <color indexed="64"/>
      </top>
      <bottom style="thin">
        <color theme="0" tint="-0.499984740745262"/>
      </bottom>
      <diagonal/>
    </border>
    <border>
      <left style="thin">
        <color indexed="64"/>
      </left>
      <right/>
      <top style="thin">
        <color theme="0" tint="-0.499984740745262"/>
      </top>
      <bottom style="thin">
        <color indexed="64"/>
      </bottom>
      <diagonal/>
    </border>
    <border>
      <left style="thin">
        <color indexed="64"/>
      </left>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style="thin">
        <color theme="0" tint="-0.499984740745262"/>
      </left>
      <right/>
      <top style="thin">
        <color indexed="64"/>
      </top>
      <bottom style="thin">
        <color theme="0" tint="-0.499984740745262"/>
      </bottom>
      <diagonal/>
    </border>
    <border>
      <left style="thin">
        <color indexed="64"/>
      </left>
      <right style="thin">
        <color theme="0" tint="-0.499984740745262"/>
      </right>
      <top style="thin">
        <color indexed="64"/>
      </top>
      <bottom/>
      <diagonal/>
    </border>
    <border>
      <left style="thin">
        <color theme="0" tint="-0.499984740745262"/>
      </left>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indexed="64"/>
      </right>
      <top style="thin">
        <color indexed="64"/>
      </top>
      <bottom style="thin">
        <color theme="0" tint="-0.499984740745262"/>
      </bottom>
      <diagonal/>
    </border>
    <border>
      <left style="thin">
        <color theme="0" tint="-0.499984740745262"/>
      </left>
      <right style="thin">
        <color indexed="64"/>
      </right>
      <top style="thin">
        <color indexed="64"/>
      </top>
      <bottom/>
      <diagonal/>
    </border>
    <border>
      <left/>
      <right style="thin">
        <color indexed="64"/>
      </right>
      <top/>
      <bottom style="thin">
        <color theme="0" tint="-0.499984740745262"/>
      </bottom>
      <diagonal/>
    </border>
    <border>
      <left/>
      <right style="thin">
        <color indexed="64"/>
      </right>
      <top style="thin">
        <color theme="0" tint="-0.499984740745262"/>
      </top>
      <bottom style="thin">
        <color indexed="64"/>
      </bottom>
      <diagonal/>
    </border>
    <border>
      <left/>
      <right/>
      <top style="thin">
        <color indexed="64"/>
      </top>
      <bottom style="thin">
        <color theme="0" tint="-0.499984740745262"/>
      </bottom>
      <diagonal/>
    </border>
    <border>
      <left style="thin">
        <color theme="0" tint="-0.499984740745262"/>
      </left>
      <right style="thin">
        <color indexed="64"/>
      </right>
      <top style="thin">
        <color theme="0" tint="-0.499984740745262"/>
      </top>
      <bottom style="thin">
        <color indexed="64"/>
      </bottom>
      <diagonal/>
    </border>
    <border>
      <left style="thin">
        <color theme="0" tint="-0.499984740745262"/>
      </left>
      <right style="thin">
        <color indexed="64"/>
      </right>
      <top style="thin">
        <color indexed="64"/>
      </top>
      <bottom style="thin">
        <color indexed="64"/>
      </bottom>
      <diagonal/>
    </border>
    <border>
      <left style="thin">
        <color theme="0" tint="-0.499984740745262"/>
      </left>
      <right/>
      <top/>
      <bottom style="thin">
        <color theme="2" tint="-0.499984740745262"/>
      </bottom>
      <diagonal/>
    </border>
    <border>
      <left/>
      <right style="thin">
        <color theme="0" tint="-0.34998626667073579"/>
      </right>
      <top style="thin">
        <color indexed="64"/>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499984740745262"/>
      </left>
      <right style="thin">
        <color theme="0" tint="-0.34998626667073579"/>
      </right>
      <top style="thin">
        <color theme="0" tint="-0.499984740745262"/>
      </top>
      <bottom/>
      <diagonal/>
    </border>
    <border>
      <left/>
      <right style="thin">
        <color theme="0" tint="-0.34998626667073579"/>
      </right>
      <top style="thin">
        <color theme="0" tint="-0.34998626667073579"/>
      </top>
      <bottom style="thin">
        <color indexed="64"/>
      </bottom>
      <diagonal/>
    </border>
    <border>
      <left style="thin">
        <color indexed="64"/>
      </left>
      <right style="thin">
        <color indexed="64"/>
      </right>
      <top style="thin">
        <color indexed="64"/>
      </top>
      <bottom style="thin">
        <color theme="0" tint="-0.34998626667073579"/>
      </bottom>
      <diagonal/>
    </border>
    <border>
      <left/>
      <right style="thin">
        <color theme="0" tint="-0.34998626667073579"/>
      </right>
      <top style="thin">
        <color indexed="64"/>
      </top>
      <bottom style="thin">
        <color theme="0" tint="-0.34998626667073579"/>
      </bottom>
      <diagonal/>
    </border>
    <border>
      <left/>
      <right style="thin">
        <color indexed="64"/>
      </right>
      <top style="thin">
        <color indexed="64"/>
      </top>
      <bottom style="thin">
        <color theme="0" tint="-0.34998626667073579"/>
      </bottom>
      <diagonal/>
    </border>
    <border>
      <left style="thin">
        <color indexed="64"/>
      </left>
      <right/>
      <top style="thin">
        <color theme="0" tint="-0.34998626667073579"/>
      </top>
      <bottom style="thin">
        <color indexed="64"/>
      </bottom>
      <diagonal/>
    </border>
    <border>
      <left/>
      <right style="thin">
        <color theme="0" tint="-0.34998626667073579"/>
      </right>
      <top style="thin">
        <color theme="0" tint="-0.34998626667073579"/>
      </top>
      <bottom style="thin">
        <color theme="0" tint="-0.34998626667073579"/>
      </bottom>
      <diagonal/>
    </border>
    <border>
      <left/>
      <right style="thin">
        <color indexed="64"/>
      </right>
      <top style="thin">
        <color theme="0" tint="-0.34998626667073579"/>
      </top>
      <bottom style="thin">
        <color indexed="64"/>
      </bottom>
      <diagonal/>
    </border>
    <border>
      <left style="thin">
        <color theme="0" tint="-0.34998626667073579"/>
      </left>
      <right style="thin">
        <color theme="0" tint="-0.34998626667073579"/>
      </right>
      <top style="thin">
        <color theme="0" tint="-0.34998626667073579"/>
      </top>
      <bottom style="thin">
        <color indexed="64"/>
      </bottom>
      <diagonal/>
    </border>
    <border>
      <left style="thin">
        <color theme="0" tint="-0.34998626667073579"/>
      </left>
      <right style="thin">
        <color theme="0" tint="-0.34998626667073579"/>
      </right>
      <top style="thin">
        <color indexed="64"/>
      </top>
      <bottom style="thin">
        <color indexed="64"/>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indexed="64"/>
      </left>
      <right style="thin">
        <color theme="0" tint="-0.34998626667073579"/>
      </right>
      <top/>
      <bottom/>
      <diagonal/>
    </border>
    <border>
      <left/>
      <right style="thin">
        <color theme="0" tint="-0.34998626667073579"/>
      </right>
      <top/>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indexed="64"/>
      </left>
      <right style="thin">
        <color theme="0" tint="-0.34998626667073579"/>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indexed="64"/>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499984740745262"/>
      </top>
      <bottom style="thin">
        <color theme="0" tint="-0.499984740745262"/>
      </bottom>
      <diagonal/>
    </border>
    <border>
      <left style="thin">
        <color theme="0" tint="-0.34998626667073579"/>
      </left>
      <right/>
      <top/>
      <bottom/>
      <diagonal/>
    </border>
    <border>
      <left style="thin">
        <color theme="0" tint="-0.34998626667073579"/>
      </left>
      <right style="thin">
        <color theme="0" tint="-0.34998626667073579"/>
      </right>
      <top/>
      <bottom style="thin">
        <color theme="0" tint="-0.34998626667073579"/>
      </bottom>
      <diagonal/>
    </border>
    <border>
      <left style="thin">
        <color theme="0" tint="-0.499984740745262"/>
      </left>
      <right style="thin">
        <color theme="0" tint="-0.34998626667073579"/>
      </right>
      <top style="thin">
        <color theme="0" tint="-0.499984740745262"/>
      </top>
      <bottom style="thin">
        <color indexed="64"/>
      </bottom>
      <diagonal/>
    </border>
    <border>
      <left style="thin">
        <color theme="0" tint="-0.499984740745262"/>
      </left>
      <right style="thin">
        <color theme="0" tint="-0.34998626667073579"/>
      </right>
      <top style="thin">
        <color indexed="64"/>
      </top>
      <bottom style="thin">
        <color indexed="64"/>
      </bottom>
      <diagonal/>
    </border>
    <border>
      <left style="thin">
        <color theme="0" tint="-0.499984740745262"/>
      </left>
      <right style="thin">
        <color theme="0" tint="-0.34998626667073579"/>
      </right>
      <top style="thin">
        <color indexed="64"/>
      </top>
      <bottom/>
      <diagonal/>
    </border>
    <border>
      <left/>
      <right style="thin">
        <color theme="0" tint="-0.34998626667073579"/>
      </right>
      <top style="thin">
        <color theme="0" tint="-0.34998626667073579"/>
      </top>
      <bottom style="thin">
        <color theme="1"/>
      </bottom>
      <diagonal/>
    </border>
    <border>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style="thin">
        <color theme="1"/>
      </left>
      <right style="thin">
        <color theme="1"/>
      </right>
      <top/>
      <bottom style="thin">
        <color theme="1"/>
      </bottom>
      <diagonal/>
    </border>
    <border>
      <left style="thin">
        <color theme="0" tint="-0.34998626667073579"/>
      </left>
      <right style="thin">
        <color indexed="64"/>
      </right>
      <top style="thin">
        <color theme="0" tint="-0.34998626667073579"/>
      </top>
      <bottom/>
      <diagonal/>
    </border>
    <border>
      <left style="thin">
        <color indexed="64"/>
      </left>
      <right style="thin">
        <color indexed="64"/>
      </right>
      <top style="thin">
        <color theme="0" tint="-0.34998626667073579"/>
      </top>
      <bottom/>
      <diagonal/>
    </border>
    <border>
      <left style="thin">
        <color indexed="64"/>
      </left>
      <right/>
      <top style="thin">
        <color theme="0" tint="-0.34998626667073579"/>
      </top>
      <bottom/>
      <diagonal/>
    </border>
    <border>
      <left style="thin">
        <color theme="0" tint="-0.34998626667073579"/>
      </left>
      <right style="thin">
        <color theme="1"/>
      </right>
      <top/>
      <bottom/>
      <diagonal/>
    </border>
    <border>
      <left style="thin">
        <color theme="1"/>
      </left>
      <right style="thin">
        <color theme="1"/>
      </right>
      <top style="thin">
        <color theme="1"/>
      </top>
      <bottom style="thin">
        <color theme="0" tint="-0.34998626667073579"/>
      </bottom>
      <diagonal/>
    </border>
    <border>
      <left style="thin">
        <color theme="1"/>
      </left>
      <right/>
      <top style="thin">
        <color theme="1"/>
      </top>
      <bottom style="thin">
        <color theme="0" tint="-0.34998626667073579"/>
      </bottom>
      <diagonal/>
    </border>
    <border>
      <left style="thin">
        <color theme="1"/>
      </left>
      <right/>
      <top/>
      <bottom style="thin">
        <color theme="1"/>
      </bottom>
      <diagonal/>
    </border>
    <border>
      <left style="thin">
        <color theme="0" tint="-0.34998626667073579"/>
      </left>
      <right style="thin">
        <color indexed="64"/>
      </right>
      <top/>
      <bottom style="thin">
        <color theme="0" tint="-0.34998626667073579"/>
      </bottom>
      <diagonal/>
    </border>
    <border>
      <left style="thin">
        <color indexed="64"/>
      </left>
      <right style="thin">
        <color indexed="64"/>
      </right>
      <top/>
      <bottom style="thin">
        <color theme="0" tint="-0.34998626667073579"/>
      </bottom>
      <diagonal/>
    </border>
    <border>
      <left style="thin">
        <color indexed="64"/>
      </left>
      <right/>
      <top/>
      <bottom style="thin">
        <color theme="0" tint="-0.34998626667073579"/>
      </bottom>
      <diagonal/>
    </border>
    <border>
      <left style="thin">
        <color theme="0" tint="-0.34998626667073579"/>
      </left>
      <right/>
      <top style="thin">
        <color theme="0" tint="-0.34998626667073579"/>
      </top>
      <bottom style="thin">
        <color theme="1"/>
      </bottom>
      <diagonal/>
    </border>
    <border>
      <left/>
      <right style="thin">
        <color theme="0" tint="-0.34998626667073579"/>
      </right>
      <top style="thin">
        <color theme="1"/>
      </top>
      <bottom style="thin">
        <color theme="1"/>
      </bottom>
      <diagonal/>
    </border>
    <border>
      <left style="thin">
        <color theme="0" tint="-0.34998626667073579"/>
      </left>
      <right/>
      <top style="thin">
        <color theme="1"/>
      </top>
      <bottom style="thin">
        <color theme="1"/>
      </bottom>
      <diagonal/>
    </border>
    <border>
      <left style="thin">
        <color theme="0" tint="-0.34998626667073579"/>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34998626667073579"/>
      </bottom>
      <diagonal/>
    </border>
    <border>
      <left style="thin">
        <color theme="0" tint="-0.499984740745262"/>
      </left>
      <right/>
      <top style="thin">
        <color theme="0" tint="-0.499984740745262"/>
      </top>
      <bottom style="thin">
        <color theme="0" tint="-0.34998626667073579"/>
      </bottom>
      <diagonal/>
    </border>
    <border>
      <left style="thin">
        <color theme="0" tint="-0.499984740745262"/>
      </left>
      <right style="thin">
        <color theme="0" tint="-0.34998626667073579"/>
      </right>
      <top style="thin">
        <color theme="0" tint="-0.499984740745262"/>
      </top>
      <bottom style="thin">
        <color theme="0" tint="-0.34998626667073579"/>
      </bottom>
      <diagonal/>
    </border>
    <border>
      <left style="thin">
        <color theme="0" tint="-0.34998626667073579"/>
      </left>
      <right style="thin">
        <color theme="0" tint="-0.499984740745262"/>
      </right>
      <top style="thin">
        <color theme="0" tint="-0.499984740745262"/>
      </top>
      <bottom style="thin">
        <color theme="0" tint="-0.34998626667073579"/>
      </bottom>
      <diagonal/>
    </border>
    <border>
      <left style="thin">
        <color theme="0" tint="-0.499984740745262"/>
      </left>
      <right style="thin">
        <color theme="0" tint="-0.34998626667073579"/>
      </right>
      <top style="thin">
        <color theme="0" tint="-0.34998626667073579"/>
      </top>
      <bottom/>
      <diagonal/>
    </border>
    <border>
      <left/>
      <right/>
      <top style="thin">
        <color theme="0" tint="-0.34998626667073579"/>
      </top>
      <bottom/>
      <diagonal/>
    </border>
    <border>
      <left style="thin">
        <color theme="0" tint="-0.34998626667073579"/>
      </left>
      <right style="thin">
        <color theme="0" tint="-0.499984740745262"/>
      </right>
      <top style="thin">
        <color theme="0" tint="-0.34998626667073579"/>
      </top>
      <bottom/>
      <diagonal/>
    </border>
    <border>
      <left style="thin">
        <color theme="0" tint="-0.34998626667073579"/>
      </left>
      <right/>
      <top style="thin">
        <color theme="0" tint="-0.34998626667073579"/>
      </top>
      <bottom/>
      <diagonal/>
    </border>
    <border>
      <left/>
      <right style="thin">
        <color theme="0" tint="-0.34998626667073579"/>
      </right>
      <top style="thin">
        <color theme="0" tint="-0.499984740745262"/>
      </top>
      <bottom style="thin">
        <color theme="0" tint="-0.499984740745262"/>
      </bottom>
      <diagonal/>
    </border>
    <border>
      <left style="thin">
        <color theme="0" tint="-0.34998626667073579"/>
      </left>
      <right/>
      <top style="thin">
        <color theme="0" tint="-0.499984740745262"/>
      </top>
      <bottom style="thin">
        <color theme="0" tint="-0.499984740745262"/>
      </bottom>
      <diagonal/>
    </border>
    <border>
      <left style="thin">
        <color theme="0" tint="-0.499984740745262"/>
      </left>
      <right style="thin">
        <color theme="0" tint="-0.34998626667073579"/>
      </right>
      <top/>
      <bottom/>
      <diagonal/>
    </border>
    <border>
      <left style="thin">
        <color theme="0" tint="-0.34998626667073579"/>
      </left>
      <right/>
      <top style="thin">
        <color theme="0" tint="-0.34998626667073579"/>
      </top>
      <bottom style="thin">
        <color theme="0" tint="-0.499984740745262"/>
      </bottom>
      <diagonal/>
    </border>
    <border>
      <left style="thin">
        <color theme="0" tint="-0.34998626667073579"/>
      </left>
      <right/>
      <top style="thin">
        <color theme="1"/>
      </top>
      <bottom style="thin">
        <color theme="0" tint="-0.499984740745262"/>
      </bottom>
      <diagonal/>
    </border>
    <border>
      <left/>
      <right style="thin">
        <color theme="0" tint="-0.34998626667073579"/>
      </right>
      <top style="thin">
        <color theme="1"/>
      </top>
      <bottom style="thin">
        <color theme="0" tint="-0.499984740745262"/>
      </bottom>
      <diagonal/>
    </border>
    <border>
      <left/>
      <right style="thin">
        <color theme="0" tint="-0.499984740745262"/>
      </right>
      <top style="thin">
        <color theme="0" tint="-0.34998626667073579"/>
      </top>
      <bottom style="thin">
        <color theme="1"/>
      </bottom>
      <diagonal/>
    </border>
    <border>
      <left/>
      <right style="thin">
        <color theme="0" tint="-0.499984740745262"/>
      </right>
      <top style="thin">
        <color theme="1"/>
      </top>
      <bottom style="thin">
        <color theme="1"/>
      </bottom>
      <diagonal/>
    </border>
    <border>
      <left/>
      <right style="thin">
        <color theme="0" tint="-0.499984740745262"/>
      </right>
      <top style="thin">
        <color theme="1"/>
      </top>
      <bottom style="thin">
        <color theme="0" tint="-0.34998626667073579"/>
      </bottom>
      <diagonal/>
    </border>
    <border>
      <left/>
      <right/>
      <top/>
      <bottom style="thin">
        <color theme="0" tint="-0.34998626667073579"/>
      </bottom>
      <diagonal/>
    </border>
    <border>
      <left style="thin">
        <color theme="0" tint="-0.499984740745262"/>
      </left>
      <right style="thin">
        <color theme="0" tint="-0.499984740745262"/>
      </right>
      <top style="thin">
        <color theme="0" tint="-0.34998626667073579"/>
      </top>
      <bottom/>
      <diagonal/>
    </border>
    <border>
      <left/>
      <right style="thin">
        <color theme="0" tint="-0.34998626667073579"/>
      </right>
      <top/>
      <bottom style="thin">
        <color theme="0" tint="-0.499984740745262"/>
      </bottom>
      <diagonal/>
    </border>
    <border>
      <left style="thin">
        <color theme="0" tint="-0.34998626667073579"/>
      </left>
      <right style="thin">
        <color theme="0" tint="-0.34998626667073579"/>
      </right>
      <top/>
      <bottom style="thin">
        <color theme="0" tint="-0.499984740745262"/>
      </bottom>
      <diagonal/>
    </border>
    <border>
      <left/>
      <right style="thin">
        <color theme="0" tint="-0.499984740745262"/>
      </right>
      <top style="thin">
        <color theme="0" tint="-0.34998626667073579"/>
      </top>
      <bottom style="thin">
        <color theme="0" tint="-0.499984740745262"/>
      </bottom>
      <diagonal/>
    </border>
    <border>
      <left style="thin">
        <color theme="1" tint="0.34998626667073579"/>
      </left>
      <right/>
      <top style="thin">
        <color theme="1" tint="0.34998626667073579"/>
      </top>
      <bottom style="thin">
        <color theme="1" tint="0.34998626667073579"/>
      </bottom>
      <diagonal/>
    </border>
    <border>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bottom style="thin">
        <color theme="1" tint="0.34998626667073579"/>
      </bottom>
      <diagonal/>
    </border>
    <border>
      <left/>
      <right style="thin">
        <color theme="1" tint="0.34998626667073579"/>
      </right>
      <top style="thin">
        <color theme="1" tint="0.34998626667073579"/>
      </top>
      <bottom/>
      <diagonal/>
    </border>
    <border>
      <left/>
      <right style="thin">
        <color theme="1" tint="0.34998626667073579"/>
      </right>
      <top/>
      <bottom style="thin">
        <color theme="1" tint="0.34998626667073579"/>
      </bottom>
      <diagonal/>
    </border>
    <border>
      <left style="thin">
        <color theme="1" tint="0.34998626667073579"/>
      </left>
      <right/>
      <top/>
      <bottom/>
      <diagonal/>
    </border>
    <border>
      <left style="thin">
        <color theme="1" tint="0.34998626667073579"/>
      </left>
      <right/>
      <top/>
      <bottom style="thin">
        <color theme="1" tint="0.34998626667073579"/>
      </bottom>
      <diagonal/>
    </border>
    <border>
      <left style="thin">
        <color theme="1" tint="0.34998626667073579"/>
      </left>
      <right/>
      <top style="thin">
        <color theme="1" tint="0.34998626667073579"/>
      </top>
      <bottom/>
      <diagonal/>
    </border>
    <border>
      <left/>
      <right style="thin">
        <color theme="1" tint="0.34998626667073579"/>
      </right>
      <top/>
      <bottom/>
      <diagonal/>
    </border>
    <border>
      <left style="thin">
        <color theme="1" tint="0.34998626667073579"/>
      </left>
      <right style="thin">
        <color theme="1" tint="0.34998626667073579"/>
      </right>
      <top style="thin">
        <color theme="1" tint="0.34998626667073579"/>
      </top>
      <bottom style="thin">
        <color indexed="64"/>
      </bottom>
      <diagonal/>
    </border>
    <border>
      <left style="thin">
        <color theme="1" tint="0.34998626667073579"/>
      </left>
      <right/>
      <top style="thin">
        <color theme="1" tint="0.34998626667073579"/>
      </top>
      <bottom style="thin">
        <color indexed="64"/>
      </bottom>
      <diagonal/>
    </border>
    <border>
      <left/>
      <right style="thin">
        <color theme="1" tint="0.34998626667073579"/>
      </right>
      <top style="thin">
        <color theme="1" tint="0.34998626667073579"/>
      </top>
      <bottom style="thin">
        <color indexed="64"/>
      </bottom>
      <diagonal/>
    </border>
    <border>
      <left/>
      <right/>
      <top style="thin">
        <color theme="0" tint="-0.499984740745262"/>
      </top>
      <bottom style="thin">
        <color theme="1" tint="0.34998626667073579"/>
      </bottom>
      <diagonal/>
    </border>
    <border>
      <left/>
      <right style="thin">
        <color theme="2" tint="-0.499984740745262"/>
      </right>
      <top style="thin">
        <color theme="0" tint="-0.499984740745262"/>
      </top>
      <bottom style="thin">
        <color theme="1" tint="0.34998626667073579"/>
      </bottom>
      <diagonal/>
    </border>
    <border>
      <left style="thin">
        <color theme="0" tint="-0.499984740745262"/>
      </left>
      <right style="thin">
        <color theme="0" tint="-0.499984740745262"/>
      </right>
      <top style="thin">
        <color theme="0" tint="-0.499984740745262"/>
      </top>
      <bottom style="thin">
        <color theme="1" tint="0.34998626667073579"/>
      </bottom>
      <diagonal/>
    </border>
    <border>
      <left style="thin">
        <color theme="0" tint="-0.499984740745262"/>
      </left>
      <right style="thin">
        <color theme="0" tint="-0.499984740745262"/>
      </right>
      <top style="thin">
        <color theme="1" tint="0.34998626667073579"/>
      </top>
      <bottom style="thin">
        <color theme="1" tint="0.34998626667073579"/>
      </bottom>
      <diagonal/>
    </border>
    <border>
      <left style="thin">
        <color theme="0" tint="-0.499984740745262"/>
      </left>
      <right style="thin">
        <color theme="0" tint="-0.499984740745262"/>
      </right>
      <top style="thin">
        <color theme="1" tint="0.34998626667073579"/>
      </top>
      <bottom style="thin">
        <color theme="0" tint="-0.499984740745262"/>
      </bottom>
      <diagonal/>
    </border>
    <border>
      <left/>
      <right style="thin">
        <color theme="0" tint="-0.499984740745262"/>
      </right>
      <top style="thin">
        <color theme="1" tint="0.34998626667073579"/>
      </top>
      <bottom style="thin">
        <color theme="0" tint="-0.499984740745262"/>
      </bottom>
      <diagonal/>
    </border>
    <border>
      <left/>
      <right style="thin">
        <color theme="0" tint="-0.499984740745262"/>
      </right>
      <top style="thin">
        <color theme="1" tint="0.34998626667073579"/>
      </top>
      <bottom style="thin">
        <color theme="1" tint="0.34998626667073579"/>
      </bottom>
      <diagonal/>
    </border>
    <border>
      <left style="thin">
        <color theme="1" tint="0.34998626667073579"/>
      </left>
      <right style="thin">
        <color theme="0" tint="-0.499984740745262"/>
      </right>
      <top style="thin">
        <color theme="1" tint="0.34998626667073579"/>
      </top>
      <bottom/>
      <diagonal/>
    </border>
    <border>
      <left style="thin">
        <color theme="1" tint="0.34998626667073579"/>
      </left>
      <right style="thin">
        <color theme="0" tint="-0.499984740745262"/>
      </right>
      <top/>
      <bottom/>
      <diagonal/>
    </border>
    <border>
      <left style="thin">
        <color theme="1" tint="0.34998626667073579"/>
      </left>
      <right style="thin">
        <color theme="0" tint="-0.499984740745262"/>
      </right>
      <top/>
      <bottom style="thin">
        <color theme="1" tint="0.34998626667073579"/>
      </bottom>
      <diagonal/>
    </border>
    <border>
      <left style="thin">
        <color theme="1" tint="0.34998626667073579"/>
      </left>
      <right style="thin">
        <color theme="0" tint="-0.499984740745262"/>
      </right>
      <top style="thin">
        <color theme="1" tint="0.34998626667073579"/>
      </top>
      <bottom style="thin">
        <color theme="1" tint="0.34998626667073579"/>
      </bottom>
      <diagonal/>
    </border>
    <border>
      <left style="thin">
        <color theme="1" tint="0.34998626667073579"/>
      </left>
      <right style="thin">
        <color theme="1" tint="0.34998626667073579"/>
      </right>
      <top style="thin">
        <color theme="0" tint="-0.499984740745262"/>
      </top>
      <bottom style="thin">
        <color theme="1" tint="0.34998626667073579"/>
      </bottom>
      <diagonal/>
    </border>
    <border>
      <left style="thin">
        <color theme="1" tint="0.34998626667073579"/>
      </left>
      <right style="thin">
        <color theme="0" tint="-0.499984740745262"/>
      </right>
      <top style="thin">
        <color theme="0" tint="-0.499984740745262"/>
      </top>
      <bottom/>
      <diagonal/>
    </border>
    <border>
      <left style="thin">
        <color theme="0" tint="-0.499984740745262"/>
      </left>
      <right style="thin">
        <color theme="1" tint="0.34998626667073579"/>
      </right>
      <top/>
      <bottom style="thin">
        <color theme="0" tint="-0.499984740745262"/>
      </bottom>
      <diagonal/>
    </border>
    <border>
      <left style="thin">
        <color theme="1" tint="0.34998626667073579"/>
      </left>
      <right style="thin">
        <color theme="1" tint="0.34998626667073579"/>
      </right>
      <top style="thin">
        <color theme="1" tint="0.34998626667073579"/>
      </top>
      <bottom style="thin">
        <color theme="0" tint="-0.499984740745262"/>
      </bottom>
      <diagonal/>
    </border>
    <border>
      <left style="thin">
        <color theme="1" tint="0.34998626667073579"/>
      </left>
      <right/>
      <top style="thin">
        <color theme="1" tint="0.34998626667073579"/>
      </top>
      <bottom style="thin">
        <color theme="0" tint="-0.499984740745262"/>
      </bottom>
      <diagonal/>
    </border>
    <border>
      <left/>
      <right style="thin">
        <color theme="1" tint="0.34998626667073579"/>
      </right>
      <top style="thin">
        <color theme="0" tint="-0.499984740745262"/>
      </top>
      <bottom style="thin">
        <color theme="1" tint="0.34998626667073579"/>
      </bottom>
      <diagonal/>
    </border>
    <border>
      <left/>
      <right style="thin">
        <color theme="1" tint="0.34998626667073579"/>
      </right>
      <top style="thin">
        <color theme="1" tint="0.34998626667073579"/>
      </top>
      <bottom style="thin">
        <color theme="0" tint="-0.499984740745262"/>
      </bottom>
      <diagonal/>
    </border>
    <border>
      <left style="thin">
        <color theme="1" tint="0.34998626667073579"/>
      </left>
      <right style="thin">
        <color theme="0" tint="-0.499984740745262"/>
      </right>
      <top style="thin">
        <color theme="1" tint="0.34998626667073579"/>
      </top>
      <bottom style="thin">
        <color theme="0" tint="-0.499984740745262"/>
      </bottom>
      <diagonal/>
    </border>
    <border>
      <left/>
      <right style="thin">
        <color theme="0" tint="-0.499984740745262"/>
      </right>
      <top/>
      <bottom style="thin">
        <color theme="1" tint="0.34998626667073579"/>
      </bottom>
      <diagonal/>
    </border>
    <border>
      <left style="thin">
        <color theme="0" tint="-0.499984740745262"/>
      </left>
      <right style="thin">
        <color theme="0" tint="-0.499984740745262"/>
      </right>
      <top style="thin">
        <color theme="1" tint="0.34998626667073579"/>
      </top>
      <bottom/>
      <diagonal/>
    </border>
    <border>
      <left style="thin">
        <color theme="0" tint="-0.499984740745262"/>
      </left>
      <right style="thin">
        <color theme="0" tint="-0.499984740745262"/>
      </right>
      <top/>
      <bottom style="thin">
        <color theme="1" tint="0.34998626667073579"/>
      </bottom>
      <diagonal/>
    </border>
    <border>
      <left style="thin">
        <color theme="1" tint="0.34998626667073579"/>
      </left>
      <right style="thin">
        <color theme="1" tint="0.34998626667073579"/>
      </right>
      <top/>
      <bottom style="thin">
        <color theme="0" tint="-0.499984740745262"/>
      </bottom>
      <diagonal/>
    </border>
    <border>
      <left style="thin">
        <color theme="0" tint="-0.499984740745262"/>
      </left>
      <right style="thin">
        <color theme="1" tint="0.34998626667073579"/>
      </right>
      <top style="thin">
        <color theme="0" tint="-0.499984740745262"/>
      </top>
      <bottom style="thin">
        <color theme="1" tint="0.34998626667073579"/>
      </bottom>
      <diagonal/>
    </border>
    <border>
      <left style="thin">
        <color theme="1" tint="0.34998626667073579"/>
      </left>
      <right style="thin">
        <color theme="0" tint="-0.499984740745262"/>
      </right>
      <top style="thin">
        <color theme="0" tint="-0.499984740745262"/>
      </top>
      <bottom style="thin">
        <color theme="1" tint="0.34998626667073579"/>
      </bottom>
      <diagonal/>
    </border>
    <border>
      <left style="thin">
        <color theme="0" tint="-0.499984740745262"/>
      </left>
      <right style="thin">
        <color theme="1" tint="0.34998626667073579"/>
      </right>
      <top style="thin">
        <color theme="1" tint="0.34998626667073579"/>
      </top>
      <bottom style="thin">
        <color theme="1" tint="0.34998626667073579"/>
      </bottom>
      <diagonal/>
    </border>
    <border>
      <left style="thin">
        <color theme="0" tint="-0.499984740745262"/>
      </left>
      <right style="thin">
        <color theme="1" tint="0.34998626667073579"/>
      </right>
      <top style="thin">
        <color theme="1" tint="0.34998626667073579"/>
      </top>
      <bottom style="thin">
        <color theme="0" tint="-0.499984740745262"/>
      </bottom>
      <diagonal/>
    </border>
    <border>
      <left style="thin">
        <color theme="1" tint="0.34998626667073579"/>
      </left>
      <right style="thin">
        <color theme="0" tint="-0.499984740745262"/>
      </right>
      <top/>
      <bottom style="thin">
        <color theme="0" tint="-0.499984740745262"/>
      </bottom>
      <diagonal/>
    </border>
    <border>
      <left/>
      <right style="thin">
        <color theme="0" tint="-0.499984740745262"/>
      </right>
      <top style="thin">
        <color theme="0" tint="-0.499984740745262"/>
      </top>
      <bottom style="thin">
        <color theme="1" tint="0.34998626667073579"/>
      </bottom>
      <diagonal/>
    </border>
    <border>
      <left style="thin">
        <color theme="0" tint="-0.499984740745262"/>
      </left>
      <right style="thin">
        <color theme="1" tint="0.34998626667073579"/>
      </right>
      <top style="thin">
        <color theme="0" tint="-0.499984740745262"/>
      </top>
      <bottom style="thin">
        <color theme="0" tint="-0.499984740745262"/>
      </bottom>
      <diagonal/>
    </border>
    <border>
      <left style="thin">
        <color theme="1" tint="0.34998626667073579"/>
      </left>
      <right style="thin">
        <color theme="1" tint="0.34998626667073579"/>
      </right>
      <top style="thin">
        <color theme="0" tint="-0.499984740745262"/>
      </top>
      <bottom style="thin">
        <color theme="0" tint="-0.499984740745262"/>
      </bottom>
      <diagonal/>
    </border>
    <border>
      <left style="thin">
        <color theme="1" tint="0.34998626667073579"/>
      </left>
      <right style="thin">
        <color theme="0" tint="-0.499984740745262"/>
      </right>
      <top style="thin">
        <color theme="0" tint="-0.499984740745262"/>
      </top>
      <bottom style="thin">
        <color theme="0" tint="-0.499984740745262"/>
      </bottom>
      <diagonal/>
    </border>
    <border>
      <left style="thin">
        <color theme="0" tint="-0.499984740745262"/>
      </left>
      <right style="thin">
        <color theme="1" tint="0.34998626667073579"/>
      </right>
      <top/>
      <bottom style="thin">
        <color theme="1" tint="0.34998626667073579"/>
      </bottom>
      <diagonal/>
    </border>
    <border>
      <left/>
      <right/>
      <top/>
      <bottom style="thin">
        <color theme="1" tint="0.34998626667073579"/>
      </bottom>
      <diagonal/>
    </border>
    <border>
      <left style="thin">
        <color theme="0" tint="-0.499984740745262"/>
      </left>
      <right style="thin">
        <color theme="1" tint="0.34998626667073579"/>
      </right>
      <top style="thin">
        <color theme="1" tint="0.34998626667073579"/>
      </top>
      <bottom/>
      <diagonal/>
    </border>
    <border>
      <left/>
      <right/>
      <top style="thin">
        <color theme="1" tint="0.34998626667073579"/>
      </top>
      <bottom style="thin">
        <color theme="0" tint="-0.499984740745262"/>
      </bottom>
      <diagonal/>
    </border>
    <border>
      <left/>
      <right/>
      <top style="thin">
        <color theme="1" tint="0.34998626667073579"/>
      </top>
      <bottom/>
      <diagonal/>
    </border>
    <border>
      <left/>
      <right style="thin">
        <color theme="0" tint="-0.499984740745262"/>
      </right>
      <top style="thin">
        <color theme="1" tint="0.34998626667073579"/>
      </top>
      <bottom/>
      <diagonal/>
    </border>
    <border>
      <left style="thin">
        <color theme="0" tint="-0.499984740745262"/>
      </left>
      <right/>
      <top/>
      <bottom style="thin">
        <color theme="1" tint="0.34998626667073579"/>
      </bottom>
      <diagonal/>
    </border>
    <border>
      <left style="thin">
        <color theme="1" tint="0.34998626667073579"/>
      </left>
      <right/>
      <top style="thin">
        <color theme="0" tint="-0.499984740745262"/>
      </top>
      <bottom style="thin">
        <color theme="0" tint="-0.499984740745262"/>
      </bottom>
      <diagonal/>
    </border>
    <border>
      <left/>
      <right style="thin">
        <color theme="1" tint="0.34998626667073579"/>
      </right>
      <top style="thin">
        <color theme="0" tint="-0.499984740745262"/>
      </top>
      <bottom style="thin">
        <color theme="0" tint="-0.499984740745262"/>
      </bottom>
      <diagonal/>
    </border>
    <border>
      <left style="thin">
        <color theme="0" tint="-0.499984740745262"/>
      </left>
      <right/>
      <top style="thin">
        <color theme="1" tint="0.34998626667073579"/>
      </top>
      <bottom style="thin">
        <color theme="1" tint="0.34998626667073579"/>
      </bottom>
      <diagonal/>
    </border>
    <border>
      <left style="thin">
        <color theme="0" tint="-0.499984740745262"/>
      </left>
      <right/>
      <top style="thin">
        <color theme="1" tint="0.34998626667073579"/>
      </top>
      <bottom style="thin">
        <color theme="0" tint="-0.499984740745262"/>
      </bottom>
      <diagonal/>
    </border>
    <border>
      <left style="thin">
        <color theme="2" tint="-0.499984740745262"/>
      </left>
      <right/>
      <top style="thin">
        <color theme="0" tint="-0.499984740745262"/>
      </top>
      <bottom style="thin">
        <color theme="2" tint="-0.499984740745262"/>
      </bottom>
      <diagonal/>
    </border>
    <border>
      <left style="thin">
        <color theme="0" tint="-0.499984740745262"/>
      </left>
      <right style="thin">
        <color theme="0" tint="-0.499984740745262"/>
      </right>
      <top style="thin">
        <color rgb="FF0F243E"/>
      </top>
      <bottom style="thin">
        <color theme="0" tint="-0.499984740745262"/>
      </bottom>
      <diagonal/>
    </border>
    <border>
      <left style="thin">
        <color theme="0" tint="-0.499984740745262"/>
      </left>
      <right style="thin">
        <color theme="0" tint="-0.499984740745262"/>
      </right>
      <top style="thin">
        <color rgb="FF0F243E"/>
      </top>
      <bottom style="thin">
        <color rgb="FF0F243E"/>
      </bottom>
      <diagonal/>
    </border>
    <border>
      <left style="thin">
        <color theme="0" tint="-0.499984740745262"/>
      </left>
      <right style="thin">
        <color theme="0" tint="-0.499984740745262"/>
      </right>
      <top style="thin">
        <color theme="0" tint="-0.499984740745262"/>
      </top>
      <bottom style="thin">
        <color rgb="FF0F243E"/>
      </bottom>
      <diagonal/>
    </border>
    <border>
      <left/>
      <right/>
      <top style="thin">
        <color rgb="FF0F243E"/>
      </top>
      <bottom/>
      <diagonal/>
    </border>
    <border>
      <left/>
      <right/>
      <top/>
      <bottom style="thin">
        <color rgb="FF0F243E"/>
      </bottom>
      <diagonal/>
    </border>
    <border>
      <left style="thin">
        <color theme="2" tint="-0.499984740745262"/>
      </left>
      <right/>
      <top style="thin">
        <color theme="0" tint="-0.499984740745262"/>
      </top>
      <bottom/>
      <diagonal/>
    </border>
    <border>
      <left style="thin">
        <color theme="0" tint="-0.499984740745262"/>
      </left>
      <right/>
      <top style="thin">
        <color theme="0" tint="-0.499984740745262"/>
      </top>
      <bottom style="thin">
        <color theme="3" tint="-0.499984740745262"/>
      </bottom>
      <diagonal/>
    </border>
    <border>
      <left style="thin">
        <color theme="0" tint="-0.499984740745262"/>
      </left>
      <right/>
      <top style="thin">
        <color theme="3" tint="-0.499984740745262"/>
      </top>
      <bottom style="thin">
        <color theme="3" tint="-0.499984740745262"/>
      </bottom>
      <diagonal/>
    </border>
    <border>
      <left style="thin">
        <color theme="0" tint="-0.499984740745262"/>
      </left>
      <right/>
      <top style="thin">
        <color theme="3" tint="-0.499984740745262"/>
      </top>
      <bottom style="thin">
        <color theme="0" tint="-0.499984740745262"/>
      </bottom>
      <diagonal/>
    </border>
    <border>
      <left/>
      <right/>
      <top style="thin">
        <color rgb="FF000000"/>
      </top>
      <bottom/>
      <diagonal/>
    </border>
    <border>
      <left style="thin">
        <color theme="0" tint="-0.499984740745262"/>
      </left>
      <right style="thin">
        <color theme="3" tint="-0.499984740745262"/>
      </right>
      <top/>
      <bottom style="thin">
        <color theme="2" tint="-0.499984740745262"/>
      </bottom>
      <diagonal/>
    </border>
    <border>
      <left style="thin">
        <color theme="0" tint="-0.499984740745262"/>
      </left>
      <right style="thin">
        <color theme="0" tint="-0.499984740745262"/>
      </right>
      <top style="thin">
        <color theme="0" tint="-0.499984740745262"/>
      </top>
      <bottom style="thin">
        <color indexed="56"/>
      </bottom>
      <diagonal/>
    </border>
    <border>
      <left/>
      <right style="thin">
        <color theme="0" tint="-0.499984740745262"/>
      </right>
      <top style="thin">
        <color theme="0" tint="-0.499984740745262"/>
      </top>
      <bottom style="thin">
        <color indexed="56"/>
      </bottom>
      <diagonal/>
    </border>
    <border>
      <left/>
      <right style="thin">
        <color theme="0" tint="-0.499984740745262"/>
      </right>
      <top style="thin">
        <color indexed="56"/>
      </top>
      <bottom style="thin">
        <color theme="0" tint="-0.499984740745262"/>
      </bottom>
      <diagonal/>
    </border>
    <border>
      <left/>
      <right style="thin">
        <color theme="0" tint="-0.499984740745262"/>
      </right>
      <top/>
      <bottom style="thin">
        <color indexed="56"/>
      </bottom>
      <diagonal/>
    </border>
    <border>
      <left style="thin">
        <color theme="2" tint="-0.499984740745262"/>
      </left>
      <right style="thin">
        <color rgb="FF002060"/>
      </right>
      <top/>
      <bottom style="thin">
        <color theme="2" tint="-0.499984740745262"/>
      </bottom>
      <diagonal/>
    </border>
    <border>
      <left/>
      <right style="thin">
        <color theme="0" tint="-0.499984740745262"/>
      </right>
      <top style="thin">
        <color theme="1" tint="0.24994659260841701"/>
      </top>
      <bottom style="thin">
        <color theme="1" tint="0.24994659260841701"/>
      </bottom>
      <diagonal/>
    </border>
    <border>
      <left style="thin">
        <color theme="2" tint="-0.499984740745262"/>
      </left>
      <right/>
      <top style="thin">
        <color theme="1" tint="0.24994659260841701"/>
      </top>
      <bottom/>
      <diagonal/>
    </border>
    <border>
      <left/>
      <right/>
      <top style="thin">
        <color theme="1" tint="0.24994659260841701"/>
      </top>
      <bottom/>
      <diagonal/>
    </border>
    <border>
      <left/>
      <right style="thin">
        <color theme="2" tint="-0.499984740745262"/>
      </right>
      <top style="thin">
        <color theme="1" tint="0.24994659260841701"/>
      </top>
      <bottom/>
      <diagonal/>
    </border>
    <border>
      <left style="thin">
        <color theme="2" tint="-0.499984740745262"/>
      </left>
      <right/>
      <top style="thin">
        <color theme="1" tint="0.24994659260841701"/>
      </top>
      <bottom style="thin">
        <color theme="0" tint="-0.499984740745262"/>
      </bottom>
      <diagonal/>
    </border>
    <border>
      <left/>
      <right/>
      <top style="thin">
        <color theme="1" tint="0.24994659260841701"/>
      </top>
      <bottom style="thin">
        <color theme="0" tint="-0.499984740745262"/>
      </bottom>
      <diagonal/>
    </border>
    <border>
      <left/>
      <right style="thin">
        <color theme="2" tint="-0.499984740745262"/>
      </right>
      <top style="thin">
        <color theme="1" tint="0.24994659260841701"/>
      </top>
      <bottom style="thin">
        <color theme="0" tint="-0.499984740745262"/>
      </bottom>
      <diagonal/>
    </border>
    <border>
      <left/>
      <right style="thin">
        <color theme="0" tint="-0.499984740745262"/>
      </right>
      <top style="thin">
        <color theme="1" tint="0.24994659260841701"/>
      </top>
      <bottom style="thin">
        <color theme="0" tint="-0.499984740745262"/>
      </bottom>
      <diagonal/>
    </border>
    <border>
      <left style="thin">
        <color theme="0" tint="-0.499984740745262"/>
      </left>
      <right style="thin">
        <color theme="0" tint="-0.499984740745262"/>
      </right>
      <top style="thin">
        <color theme="3" tint="-0.499984740745262"/>
      </top>
      <bottom style="thin">
        <color theme="3" tint="-0.499984740745262"/>
      </bottom>
      <diagonal/>
    </border>
    <border>
      <left style="thin">
        <color theme="0" tint="-0.499984740745262"/>
      </left>
      <right style="thin">
        <color theme="0" tint="-0.499984740745262"/>
      </right>
      <top style="thin">
        <color theme="0" tint="-0.499984740745262"/>
      </top>
      <bottom style="thin">
        <color theme="3" tint="-0.499984740745262"/>
      </bottom>
      <diagonal/>
    </border>
    <border>
      <left style="thin">
        <color theme="0" tint="-0.499984740745262"/>
      </left>
      <right style="thin">
        <color theme="0" tint="-0.499984740745262"/>
      </right>
      <top style="thin">
        <color theme="3" tint="-0.499984740745262"/>
      </top>
      <bottom/>
      <diagonal/>
    </border>
    <border>
      <left style="thin">
        <color theme="0" tint="-0.499984740745262"/>
      </left>
      <right/>
      <top/>
      <bottom style="thin">
        <color theme="1" tint="0.24994659260841701"/>
      </bottom>
      <diagonal/>
    </border>
    <border>
      <left/>
      <right style="thin">
        <color theme="1" tint="0.34998626667073579"/>
      </right>
      <top style="thin">
        <color theme="0" tint="-0.499984740745262"/>
      </top>
      <bottom/>
      <diagonal/>
    </border>
    <border>
      <left/>
      <right style="thin">
        <color theme="1" tint="0.34998626667073579"/>
      </right>
      <top/>
      <bottom style="thin">
        <color theme="0" tint="-0.499984740745262"/>
      </bottom>
      <diagonal/>
    </border>
    <border>
      <left style="thin">
        <color theme="1" tint="0.34998626667073579"/>
      </left>
      <right/>
      <top style="thin">
        <color theme="0" tint="-0.499984740745262"/>
      </top>
      <bottom/>
      <diagonal/>
    </border>
    <border>
      <left style="thin">
        <color theme="0" tint="-0.499984740745262"/>
      </left>
      <right style="thin">
        <color theme="0" tint="-0.499984740745262"/>
      </right>
      <top style="thin">
        <color theme="0" tint="-0.499984740745262"/>
      </top>
      <bottom style="thin">
        <color indexed="18"/>
      </bottom>
      <diagonal/>
    </border>
    <border>
      <left style="thin">
        <color theme="0" tint="-0.499984740745262"/>
      </left>
      <right style="thin">
        <color theme="0" tint="-0.499984740745262"/>
      </right>
      <top style="thin">
        <color indexed="18"/>
      </top>
      <bottom style="thin">
        <color theme="0" tint="-0.499984740745262"/>
      </bottom>
      <diagonal/>
    </border>
  </borders>
  <cellStyleXfs count="13">
    <xf numFmtId="0" fontId="0" fillId="0" borderId="0"/>
    <xf numFmtId="164" fontId="1" fillId="0" borderId="0" applyFont="0" applyFill="0" applyBorder="0" applyAlignment="0" applyProtection="0"/>
    <xf numFmtId="0" fontId="1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1" fillId="0" borderId="0"/>
    <xf numFmtId="44" fontId="1" fillId="0" borderId="0" applyFont="0" applyFill="0" applyBorder="0" applyAlignment="0" applyProtection="0"/>
    <xf numFmtId="0" fontId="11" fillId="0" borderId="0"/>
    <xf numFmtId="169" fontId="11" fillId="0" borderId="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cellStyleXfs>
  <cellXfs count="5741">
    <xf numFmtId="0" fontId="0" fillId="0" borderId="0" xfId="0"/>
    <xf numFmtId="0" fontId="5" fillId="0" borderId="0" xfId="0" applyFont="1" applyAlignment="1">
      <alignment horizontal="justify" vertical="center"/>
    </xf>
    <xf numFmtId="0" fontId="5" fillId="0" borderId="0" xfId="0" applyFont="1"/>
    <xf numFmtId="0" fontId="5" fillId="0" borderId="0" xfId="0" applyFont="1" applyAlignment="1">
      <alignment vertical="center"/>
    </xf>
    <xf numFmtId="0" fontId="5" fillId="0" borderId="0" xfId="0" applyFont="1" applyFill="1" applyBorder="1" applyAlignment="1">
      <alignment horizontal="justify" vertical="center" wrapText="1" readingOrder="1"/>
    </xf>
    <xf numFmtId="0" fontId="5" fillId="0" borderId="0" xfId="0" applyFont="1" applyFill="1" applyBorder="1" applyAlignment="1">
      <alignment vertical="center" wrapText="1" readingOrder="1"/>
    </xf>
    <xf numFmtId="0" fontId="6" fillId="2" borderId="0" xfId="0" applyFont="1" applyFill="1" applyBorder="1" applyAlignment="1">
      <alignment horizontal="justify" vertical="center"/>
    </xf>
    <xf numFmtId="0" fontId="6" fillId="2" borderId="0" xfId="0" applyFont="1" applyFill="1" applyBorder="1" applyAlignment="1">
      <alignment horizontal="center"/>
    </xf>
    <xf numFmtId="0" fontId="6" fillId="2" borderId="0" xfId="0" applyFont="1" applyFill="1" applyBorder="1" applyAlignment="1">
      <alignment horizontal="center" vertical="center"/>
    </xf>
    <xf numFmtId="0" fontId="5" fillId="2" borderId="0" xfId="0" applyFont="1" applyFill="1" applyBorder="1"/>
    <xf numFmtId="0" fontId="5" fillId="0" borderId="0" xfId="0" applyFont="1" applyBorder="1"/>
    <xf numFmtId="0" fontId="5" fillId="0" borderId="0" xfId="0" applyFont="1" applyAlignment="1">
      <alignment horizontal="center"/>
    </xf>
    <xf numFmtId="0" fontId="9" fillId="0" borderId="0" xfId="0" applyFont="1"/>
    <xf numFmtId="0" fontId="5" fillId="0" borderId="1" xfId="0" applyFont="1" applyFill="1" applyBorder="1" applyAlignment="1">
      <alignment horizontal="justify" vertical="center"/>
    </xf>
    <xf numFmtId="0" fontId="7" fillId="6" borderId="3" xfId="0" applyFont="1" applyFill="1" applyBorder="1" applyAlignment="1">
      <alignment horizontal="center" vertical="top" wrapText="1"/>
    </xf>
    <xf numFmtId="0" fontId="6" fillId="0" borderId="3" xfId="0" applyFont="1" applyFill="1" applyBorder="1" applyAlignment="1">
      <alignment horizontal="center" vertical="center" wrapText="1"/>
    </xf>
    <xf numFmtId="0" fontId="6" fillId="8" borderId="3" xfId="0" applyFont="1" applyFill="1" applyBorder="1" applyAlignment="1">
      <alignment horizontal="center" vertical="top" wrapText="1"/>
    </xf>
    <xf numFmtId="0" fontId="5" fillId="0" borderId="3" xfId="0" applyFont="1" applyFill="1" applyBorder="1" applyAlignment="1">
      <alignment horizontal="left" vertical="center" wrapText="1"/>
    </xf>
    <xf numFmtId="0" fontId="5" fillId="0" borderId="3" xfId="0" applyFont="1" applyFill="1" applyBorder="1" applyAlignment="1">
      <alignment horizontal="left" vertical="top" wrapText="1"/>
    </xf>
    <xf numFmtId="0" fontId="5" fillId="0" borderId="3" xfId="0" applyFont="1" applyFill="1" applyBorder="1" applyAlignment="1"/>
    <xf numFmtId="0" fontId="5" fillId="2" borderId="0" xfId="0" applyFont="1" applyFill="1" applyBorder="1" applyAlignment="1">
      <alignment horizontal="justify" vertical="center" wrapText="1"/>
    </xf>
    <xf numFmtId="0" fontId="5" fillId="0" borderId="0" xfId="0" applyFont="1" applyBorder="1" applyAlignment="1">
      <alignment horizontal="justify" vertical="center" wrapText="1"/>
    </xf>
    <xf numFmtId="0" fontId="5" fillId="0" borderId="0" xfId="0" applyFont="1" applyBorder="1" applyAlignment="1">
      <alignment horizontal="center" vertical="center" wrapText="1"/>
    </xf>
    <xf numFmtId="0" fontId="5" fillId="0" borderId="0" xfId="0" applyFont="1" applyBorder="1" applyAlignment="1">
      <alignment horizontal="center" vertical="top" wrapText="1"/>
    </xf>
    <xf numFmtId="4" fontId="5" fillId="0" borderId="0" xfId="0" applyNumberFormat="1" applyFont="1" applyBorder="1" applyAlignment="1">
      <alignment horizontal="center" vertical="center"/>
    </xf>
    <xf numFmtId="4" fontId="5" fillId="0" borderId="4" xfId="0" applyNumberFormat="1" applyFont="1" applyBorder="1" applyAlignment="1">
      <alignment horizontal="center" vertical="center"/>
    </xf>
    <xf numFmtId="0" fontId="9" fillId="0" borderId="3" xfId="0" applyFont="1" applyFill="1" applyBorder="1" applyAlignment="1">
      <alignment horizontal="justify" vertical="top" wrapText="1"/>
    </xf>
    <xf numFmtId="0" fontId="9" fillId="0" borderId="3" xfId="0" applyFont="1" applyFill="1" applyBorder="1"/>
    <xf numFmtId="9" fontId="9" fillId="0" borderId="3" xfId="0" applyNumberFormat="1" applyFont="1" applyFill="1" applyBorder="1" applyAlignment="1">
      <alignment horizontal="justify" vertical="top" wrapText="1"/>
    </xf>
    <xf numFmtId="0" fontId="5" fillId="0" borderId="3" xfId="0" applyFont="1" applyBorder="1"/>
    <xf numFmtId="0" fontId="5" fillId="0" borderId="3" xfId="0" applyFont="1" applyFill="1" applyBorder="1" applyAlignment="1">
      <alignment horizontal="justify" vertical="center" wrapText="1"/>
    </xf>
    <xf numFmtId="0" fontId="5" fillId="0" borderId="3" xfId="0" applyFont="1" applyFill="1" applyBorder="1" applyAlignment="1">
      <alignment horizontal="justify" vertical="top" wrapText="1"/>
    </xf>
    <xf numFmtId="164" fontId="6" fillId="3" borderId="3" xfId="0" applyNumberFormat="1" applyFont="1" applyFill="1" applyBorder="1" applyAlignment="1">
      <alignment horizontal="center" vertical="center" wrapText="1"/>
    </xf>
    <xf numFmtId="0" fontId="6" fillId="3" borderId="3"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9" fillId="0" borderId="3" xfId="0" applyFont="1" applyBorder="1" applyAlignment="1">
      <alignment horizontal="justify" vertical="center" wrapText="1"/>
    </xf>
    <xf numFmtId="0" fontId="5" fillId="0" borderId="3" xfId="0" applyFont="1" applyBorder="1" applyAlignment="1">
      <alignment horizontal="justify" vertical="center"/>
    </xf>
    <xf numFmtId="0" fontId="10" fillId="0" borderId="3" xfId="0" applyFont="1" applyFill="1" applyBorder="1" applyAlignment="1">
      <alignment horizontal="justify" vertical="center" wrapText="1"/>
    </xf>
    <xf numFmtId="0" fontId="5" fillId="2" borderId="3" xfId="0" applyFont="1" applyFill="1" applyBorder="1" applyAlignment="1">
      <alignment horizontal="justify" vertical="center" wrapText="1"/>
    </xf>
    <xf numFmtId="0" fontId="5" fillId="5" borderId="3" xfId="0" applyFont="1" applyFill="1" applyBorder="1" applyAlignment="1">
      <alignment horizontal="justify" vertical="center" wrapText="1"/>
    </xf>
    <xf numFmtId="0" fontId="5" fillId="0" borderId="5" xfId="0" applyFont="1" applyFill="1" applyBorder="1" applyAlignment="1">
      <alignment horizontal="center" vertical="center" wrapText="1"/>
    </xf>
    <xf numFmtId="0" fontId="5" fillId="0" borderId="5" xfId="0" applyFont="1" applyFill="1" applyBorder="1" applyAlignment="1">
      <alignment horizontal="justify" vertical="center" wrapText="1"/>
    </xf>
    <xf numFmtId="0" fontId="7" fillId="0" borderId="0" xfId="0" applyFont="1" applyFill="1" applyBorder="1" applyAlignment="1">
      <alignment horizontal="center" vertical="center"/>
    </xf>
    <xf numFmtId="0" fontId="5" fillId="0" borderId="0" xfId="0" applyFont="1" applyFill="1"/>
    <xf numFmtId="0" fontId="5" fillId="0" borderId="3" xfId="0" applyFont="1" applyFill="1" applyBorder="1" applyAlignment="1">
      <alignment vertical="center" wrapText="1"/>
    </xf>
    <xf numFmtId="49" fontId="5" fillId="0" borderId="3" xfId="0" applyNumberFormat="1" applyFont="1" applyFill="1" applyBorder="1" applyAlignment="1">
      <alignment vertical="center" wrapText="1"/>
    </xf>
    <xf numFmtId="4" fontId="5" fillId="0" borderId="5" xfId="0" applyNumberFormat="1" applyFont="1" applyBorder="1" applyAlignment="1">
      <alignment horizontal="center" vertical="center" wrapText="1"/>
    </xf>
    <xf numFmtId="0" fontId="5" fillId="0" borderId="3" xfId="0" applyFont="1" applyFill="1" applyBorder="1" applyAlignment="1">
      <alignment vertical="top" wrapText="1"/>
    </xf>
    <xf numFmtId="0" fontId="5" fillId="0" borderId="5" xfId="0" applyFont="1" applyFill="1" applyBorder="1" applyAlignment="1">
      <alignment horizontal="justify" vertical="center"/>
    </xf>
    <xf numFmtId="49" fontId="5" fillId="0" borderId="5" xfId="0" applyNumberFormat="1" applyFont="1" applyBorder="1" applyAlignment="1">
      <alignment horizontal="justify" vertical="top" wrapText="1"/>
    </xf>
    <xf numFmtId="4" fontId="12" fillId="7" borderId="10" xfId="0" applyNumberFormat="1" applyFont="1" applyFill="1" applyBorder="1" applyAlignment="1">
      <alignment horizontal="center" vertical="center"/>
    </xf>
    <xf numFmtId="0" fontId="5" fillId="2" borderId="3" xfId="0" applyFont="1" applyFill="1" applyBorder="1" applyAlignment="1">
      <alignment horizontal="justify" vertical="top" wrapText="1"/>
    </xf>
    <xf numFmtId="4" fontId="12" fillId="7" borderId="8" xfId="2" applyNumberFormat="1" applyFont="1" applyFill="1" applyBorder="1" applyAlignment="1">
      <alignment horizontal="center" vertical="center"/>
    </xf>
    <xf numFmtId="4" fontId="12" fillId="7" borderId="9" xfId="2" applyNumberFormat="1" applyFont="1" applyFill="1" applyBorder="1" applyAlignment="1">
      <alignment horizontal="center" vertical="center"/>
    </xf>
    <xf numFmtId="0" fontId="5" fillId="2" borderId="7" xfId="0" applyFont="1" applyFill="1" applyBorder="1" applyAlignment="1">
      <alignment horizontal="center" vertical="center" wrapText="1"/>
    </xf>
    <xf numFmtId="0" fontId="5" fillId="2" borderId="5" xfId="0" applyFont="1" applyFill="1" applyBorder="1" applyAlignment="1">
      <alignment horizontal="justify" vertical="center" wrapText="1"/>
    </xf>
    <xf numFmtId="0" fontId="5" fillId="2" borderId="7" xfId="0" applyFont="1" applyFill="1" applyBorder="1" applyAlignment="1">
      <alignment horizontal="justify" vertical="center" wrapText="1"/>
    </xf>
    <xf numFmtId="164" fontId="6" fillId="3" borderId="3" xfId="0" applyNumberFormat="1" applyFont="1" applyFill="1" applyBorder="1" applyAlignment="1">
      <alignment horizontal="center" vertical="center" wrapText="1"/>
    </xf>
    <xf numFmtId="0" fontId="6" fillId="3" borderId="3" xfId="0" applyFont="1" applyFill="1" applyBorder="1" applyAlignment="1">
      <alignment horizontal="center" vertical="top" wrapText="1"/>
    </xf>
    <xf numFmtId="0" fontId="6" fillId="3" borderId="3" xfId="0" applyFont="1" applyFill="1" applyBorder="1" applyAlignment="1">
      <alignment horizontal="center" vertical="center" wrapText="1"/>
    </xf>
    <xf numFmtId="0" fontId="6" fillId="0" borderId="0" xfId="0" applyFont="1" applyAlignment="1">
      <alignment horizontal="center" vertical="center"/>
    </xf>
    <xf numFmtId="0" fontId="7" fillId="7" borderId="2" xfId="0" applyFont="1" applyFill="1" applyBorder="1" applyAlignment="1">
      <alignment horizontal="center" vertical="center"/>
    </xf>
    <xf numFmtId="0" fontId="7" fillId="6" borderId="3" xfId="0" applyFont="1" applyFill="1" applyBorder="1" applyAlignment="1">
      <alignment horizontal="center" vertical="center" wrapText="1"/>
    </xf>
    <xf numFmtId="0" fontId="5" fillId="2" borderId="3" xfId="0" applyFont="1" applyFill="1" applyBorder="1" applyAlignment="1">
      <alignment horizontal="justify" vertical="center" wrapText="1"/>
    </xf>
    <xf numFmtId="0" fontId="5" fillId="0" borderId="3" xfId="0" applyFont="1" applyFill="1" applyBorder="1" applyAlignment="1">
      <alignment horizontal="justify" vertical="center" wrapText="1" readingOrder="1"/>
    </xf>
    <xf numFmtId="0" fontId="5" fillId="2" borderId="3" xfId="0" applyFont="1" applyFill="1" applyBorder="1" applyAlignment="1">
      <alignment horizontal="center" vertical="center" wrapText="1"/>
    </xf>
    <xf numFmtId="0" fontId="5" fillId="0" borderId="3" xfId="0" applyFont="1" applyFill="1" applyBorder="1" applyAlignment="1">
      <alignment horizontal="justify" vertical="center" wrapText="1"/>
    </xf>
    <xf numFmtId="0" fontId="5" fillId="0" borderId="3"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7" fillId="6" borderId="3" xfId="0" applyFont="1" applyFill="1" applyBorder="1" applyAlignment="1">
      <alignment horizontal="center" vertical="center" wrapText="1"/>
    </xf>
    <xf numFmtId="164" fontId="6" fillId="3" borderId="3" xfId="0" applyNumberFormat="1" applyFont="1" applyFill="1" applyBorder="1" applyAlignment="1">
      <alignment horizontal="center" vertical="center" wrapText="1"/>
    </xf>
    <xf numFmtId="0" fontId="6" fillId="3" borderId="3" xfId="0" applyFont="1" applyFill="1" applyBorder="1" applyAlignment="1">
      <alignment horizontal="center" vertical="top" wrapText="1"/>
    </xf>
    <xf numFmtId="0" fontId="5" fillId="0" borderId="3" xfId="0" applyFont="1" applyFill="1" applyBorder="1" applyAlignment="1">
      <alignment horizontal="justify" vertical="center" wrapText="1"/>
    </xf>
    <xf numFmtId="0" fontId="5" fillId="0" borderId="3" xfId="0" applyFont="1" applyFill="1" applyBorder="1" applyAlignment="1">
      <alignment horizontal="center" vertical="center" wrapText="1"/>
    </xf>
    <xf numFmtId="0" fontId="5" fillId="2" borderId="3" xfId="0" applyFont="1" applyFill="1" applyBorder="1" applyAlignment="1">
      <alignment horizontal="justify" vertical="center" wrapText="1"/>
    </xf>
    <xf numFmtId="0" fontId="5" fillId="0" borderId="3" xfId="0" applyFont="1" applyFill="1" applyBorder="1" applyAlignment="1">
      <alignment horizontal="justify" vertical="center" wrapText="1" readingOrder="1"/>
    </xf>
    <xf numFmtId="0" fontId="5" fillId="2" borderId="3" xfId="0" applyFont="1" applyFill="1" applyBorder="1" applyAlignment="1">
      <alignment horizontal="center" vertical="center" wrapText="1"/>
    </xf>
    <xf numFmtId="0" fontId="14" fillId="0" borderId="0" xfId="0" applyFont="1" applyAlignment="1">
      <alignment horizontal="justify" vertical="center"/>
    </xf>
    <xf numFmtId="0" fontId="16" fillId="0" borderId="0" xfId="0" applyFont="1"/>
    <xf numFmtId="0" fontId="16" fillId="0" borderId="0" xfId="0" applyFont="1" applyAlignment="1">
      <alignment horizontal="justify" vertical="center"/>
    </xf>
    <xf numFmtId="0" fontId="17" fillId="0" borderId="0" xfId="0" applyFont="1"/>
    <xf numFmtId="0" fontId="18" fillId="0" borderId="0" xfId="0" applyFont="1"/>
    <xf numFmtId="0" fontId="20" fillId="0" borderId="0" xfId="0" applyFont="1"/>
    <xf numFmtId="0" fontId="7" fillId="6" borderId="3" xfId="0" applyFont="1" applyFill="1" applyBorder="1" applyAlignment="1">
      <alignment vertical="center" wrapText="1"/>
    </xf>
    <xf numFmtId="0" fontId="20" fillId="0" borderId="0" xfId="0" applyFont="1" applyAlignment="1">
      <alignment horizontal="center" vertical="center"/>
    </xf>
    <xf numFmtId="164" fontId="6" fillId="3" borderId="5" xfId="1" applyFont="1" applyFill="1" applyBorder="1" applyAlignment="1">
      <alignment horizontal="center" vertical="center" wrapText="1"/>
    </xf>
    <xf numFmtId="0" fontId="6" fillId="3" borderId="3" xfId="0" applyNumberFormat="1" applyFont="1" applyFill="1" applyBorder="1" applyAlignment="1">
      <alignment horizontal="center" vertical="center" wrapText="1"/>
    </xf>
    <xf numFmtId="164" fontId="6" fillId="3" borderId="3" xfId="1" applyFont="1" applyFill="1" applyBorder="1" applyAlignment="1">
      <alignment horizontal="center" vertical="center" wrapText="1"/>
    </xf>
    <xf numFmtId="0" fontId="6" fillId="3" borderId="3" xfId="0" applyFont="1" applyFill="1" applyBorder="1" applyAlignment="1">
      <alignment vertical="center" wrapText="1"/>
    </xf>
    <xf numFmtId="0" fontId="24" fillId="0" borderId="0" xfId="0" applyFont="1"/>
    <xf numFmtId="0" fontId="27" fillId="2" borderId="0" xfId="0" applyFont="1" applyFill="1" applyBorder="1" applyAlignment="1">
      <alignment vertical="center" wrapText="1"/>
    </xf>
    <xf numFmtId="0" fontId="27" fillId="2" borderId="0" xfId="0" applyFont="1" applyFill="1"/>
    <xf numFmtId="0" fontId="28" fillId="2" borderId="0" xfId="0" applyFont="1" applyFill="1"/>
    <xf numFmtId="0" fontId="26" fillId="2" borderId="45" xfId="0" applyFont="1" applyFill="1" applyBorder="1" applyAlignment="1">
      <alignment horizontal="center" vertical="center" wrapText="1"/>
    </xf>
    <xf numFmtId="9" fontId="26" fillId="2" borderId="45" xfId="0" applyNumberFormat="1" applyFont="1" applyFill="1" applyBorder="1" applyAlignment="1">
      <alignment horizontal="center" vertical="center" wrapText="1"/>
    </xf>
    <xf numFmtId="0" fontId="29" fillId="2" borderId="45" xfId="0" applyFont="1" applyFill="1" applyBorder="1" applyAlignment="1">
      <alignment horizontal="justify" vertical="center"/>
    </xf>
    <xf numFmtId="4" fontId="23" fillId="0" borderId="46" xfId="0" applyNumberFormat="1" applyFont="1" applyFill="1" applyBorder="1" applyAlignment="1">
      <alignment horizontal="center" vertical="center"/>
    </xf>
    <xf numFmtId="0" fontId="14" fillId="0" borderId="3" xfId="0" applyFont="1" applyFill="1" applyBorder="1" applyAlignment="1">
      <alignment horizontal="center" vertical="center" wrapText="1"/>
    </xf>
    <xf numFmtId="0" fontId="31" fillId="2" borderId="0" xfId="0" applyFont="1" applyFill="1" applyBorder="1"/>
    <xf numFmtId="0" fontId="32" fillId="2" borderId="0" xfId="0" applyFont="1" applyFill="1"/>
    <xf numFmtId="0" fontId="33" fillId="2" borderId="0" xfId="0" applyFont="1" applyFill="1"/>
    <xf numFmtId="0" fontId="14" fillId="2" borderId="45" xfId="0" applyFont="1" applyFill="1" applyBorder="1" applyAlignment="1">
      <alignment horizontal="center" vertical="center" wrapText="1"/>
    </xf>
    <xf numFmtId="0" fontId="26" fillId="0" borderId="54" xfId="0" applyFont="1" applyFill="1" applyBorder="1" applyAlignment="1">
      <alignment horizontal="justify" vertical="center" wrapText="1"/>
    </xf>
    <xf numFmtId="0" fontId="34" fillId="0" borderId="54" xfId="0" applyFont="1" applyFill="1" applyBorder="1" applyAlignment="1">
      <alignment horizontal="justify" vertical="center" wrapText="1"/>
    </xf>
    <xf numFmtId="0" fontId="25" fillId="0" borderId="54" xfId="0" applyFont="1" applyFill="1" applyBorder="1" applyAlignment="1">
      <alignment horizontal="justify" vertical="center" wrapText="1"/>
    </xf>
    <xf numFmtId="0" fontId="32" fillId="0" borderId="0" xfId="0" applyFont="1"/>
    <xf numFmtId="0" fontId="33" fillId="0" borderId="0" xfId="0" applyFont="1"/>
    <xf numFmtId="0" fontId="14" fillId="0" borderId="3" xfId="0" applyFont="1" applyFill="1" applyBorder="1" applyAlignment="1">
      <alignment horizontal="justify" vertical="center" wrapText="1"/>
    </xf>
    <xf numFmtId="0" fontId="26" fillId="2" borderId="35" xfId="0" applyFont="1" applyFill="1" applyBorder="1" applyAlignment="1">
      <alignment horizontal="center" vertical="center" wrapText="1"/>
    </xf>
    <xf numFmtId="9" fontId="26" fillId="2" borderId="33" xfId="0" applyNumberFormat="1" applyFont="1" applyFill="1" applyBorder="1" applyAlignment="1">
      <alignment horizontal="center" vertical="center" wrapText="1"/>
    </xf>
    <xf numFmtId="0" fontId="26" fillId="2" borderId="10" xfId="0" applyFont="1" applyFill="1" applyBorder="1" applyAlignment="1">
      <alignment horizontal="justify" vertical="center" wrapText="1"/>
    </xf>
    <xf numFmtId="0" fontId="29" fillId="2" borderId="0" xfId="0" applyFont="1" applyFill="1" applyBorder="1" applyAlignment="1">
      <alignment horizontal="center"/>
    </xf>
    <xf numFmtId="4" fontId="23" fillId="2" borderId="56" xfId="0" applyNumberFormat="1" applyFont="1" applyFill="1" applyBorder="1" applyAlignment="1">
      <alignment horizontal="center" vertical="center"/>
    </xf>
    <xf numFmtId="0" fontId="14" fillId="2" borderId="50" xfId="0" applyFont="1" applyFill="1" applyBorder="1" applyAlignment="1">
      <alignment horizontal="center" vertical="center" wrapText="1"/>
    </xf>
    <xf numFmtId="0" fontId="26" fillId="0" borderId="58" xfId="0" applyFont="1" applyFill="1" applyBorder="1" applyAlignment="1">
      <alignment horizontal="justify" vertical="center" wrapText="1"/>
    </xf>
    <xf numFmtId="4" fontId="23" fillId="2" borderId="60" xfId="0" applyNumberFormat="1" applyFont="1" applyFill="1" applyBorder="1" applyAlignment="1">
      <alignment vertical="center" wrapText="1"/>
    </xf>
    <xf numFmtId="0" fontId="25" fillId="0" borderId="61" xfId="0" applyFont="1" applyFill="1" applyBorder="1" applyAlignment="1">
      <alignment horizontal="justify" vertical="center" wrapText="1"/>
    </xf>
    <xf numFmtId="0" fontId="34" fillId="0" borderId="61" xfId="0" applyFont="1" applyFill="1" applyBorder="1" applyAlignment="1">
      <alignment horizontal="justify" vertical="center" wrapText="1"/>
    </xf>
    <xf numFmtId="4" fontId="23" fillId="2" borderId="62" xfId="0" applyNumberFormat="1" applyFont="1" applyFill="1" applyBorder="1" applyAlignment="1">
      <alignment vertical="center" wrapText="1"/>
    </xf>
    <xf numFmtId="0" fontId="35" fillId="0" borderId="0" xfId="0" applyFont="1"/>
    <xf numFmtId="0" fontId="36" fillId="0" borderId="0" xfId="0" applyFont="1"/>
    <xf numFmtId="0" fontId="38" fillId="0" borderId="45" xfId="0" applyFont="1" applyFill="1" applyBorder="1" applyAlignment="1">
      <alignment horizontal="justify" vertical="center" wrapText="1"/>
    </xf>
    <xf numFmtId="0" fontId="14" fillId="0" borderId="45" xfId="0" applyFont="1" applyBorder="1" applyAlignment="1">
      <alignment horizontal="center" vertical="center" wrapText="1"/>
    </xf>
    <xf numFmtId="4" fontId="23" fillId="0" borderId="64" xfId="0" applyNumberFormat="1" applyFont="1" applyFill="1" applyBorder="1" applyAlignment="1">
      <alignment vertical="center"/>
    </xf>
    <xf numFmtId="0" fontId="24" fillId="0" borderId="0" xfId="0" applyNumberFormat="1" applyFont="1"/>
    <xf numFmtId="4" fontId="23" fillId="0" borderId="48" xfId="0" applyNumberFormat="1" applyFont="1" applyFill="1" applyBorder="1" applyAlignment="1">
      <alignment vertical="center"/>
    </xf>
    <xf numFmtId="4" fontId="23" fillId="0" borderId="50" xfId="0" applyNumberFormat="1" applyFont="1" applyFill="1" applyBorder="1" applyAlignment="1">
      <alignment vertical="center"/>
    </xf>
    <xf numFmtId="0" fontId="22" fillId="0" borderId="45" xfId="0" applyFont="1" applyFill="1" applyBorder="1" applyAlignment="1">
      <alignment horizontal="center" vertical="center" wrapText="1"/>
    </xf>
    <xf numFmtId="9" fontId="22" fillId="0" borderId="45" xfId="0" applyNumberFormat="1" applyFont="1" applyFill="1" applyBorder="1" applyAlignment="1">
      <alignment horizontal="center" vertical="center" wrapText="1"/>
    </xf>
    <xf numFmtId="0" fontId="14" fillId="2" borderId="46" xfId="0" applyFont="1" applyFill="1" applyBorder="1" applyAlignment="1">
      <alignment horizontal="justify" vertical="center" wrapText="1"/>
    </xf>
    <xf numFmtId="4" fontId="23" fillId="2" borderId="45" xfId="0" applyNumberFormat="1" applyFont="1" applyFill="1" applyBorder="1" applyAlignment="1">
      <alignment horizontal="center" vertical="center"/>
    </xf>
    <xf numFmtId="0" fontId="21" fillId="0" borderId="0" xfId="0" applyFont="1" applyFill="1" applyBorder="1" applyAlignment="1">
      <alignment horizontal="center" vertical="center" wrapText="1"/>
    </xf>
    <xf numFmtId="0" fontId="24" fillId="0" borderId="0" xfId="0" applyFont="1" applyAlignment="1">
      <alignment horizontal="justify" vertical="center"/>
    </xf>
    <xf numFmtId="0" fontId="40" fillId="0" borderId="0" xfId="0" applyFont="1"/>
    <xf numFmtId="0" fontId="18" fillId="0" borderId="0" xfId="0" applyFont="1" applyAlignment="1">
      <alignment horizontal="justify" vertical="center"/>
    </xf>
    <xf numFmtId="0" fontId="41" fillId="0" borderId="0" xfId="0" applyFont="1"/>
    <xf numFmtId="0" fontId="45" fillId="0" borderId="0" xfId="4" applyFont="1"/>
    <xf numFmtId="0" fontId="46" fillId="0" borderId="0" xfId="4" applyFont="1" applyBorder="1" applyAlignment="1">
      <alignment horizontal="center"/>
    </xf>
    <xf numFmtId="0" fontId="46" fillId="0" borderId="0" xfId="4" applyFont="1" applyBorder="1" applyAlignment="1">
      <alignment horizontal="center" vertical="center"/>
    </xf>
    <xf numFmtId="0" fontId="46" fillId="0" borderId="0" xfId="4" applyFont="1" applyFill="1" applyBorder="1" applyAlignment="1">
      <alignment horizontal="justify" vertical="center"/>
    </xf>
    <xf numFmtId="0" fontId="46" fillId="0" borderId="0" xfId="4" applyFont="1" applyFill="1" applyBorder="1" applyAlignment="1">
      <alignment horizontal="center"/>
    </xf>
    <xf numFmtId="0" fontId="47" fillId="0" borderId="0" xfId="4" applyFont="1"/>
    <xf numFmtId="0" fontId="48" fillId="0" borderId="0" xfId="4" applyFont="1"/>
    <xf numFmtId="0" fontId="6" fillId="8" borderId="7" xfId="0" applyFont="1" applyFill="1" applyBorder="1" applyAlignment="1">
      <alignment horizontal="center" vertical="top" wrapText="1"/>
    </xf>
    <xf numFmtId="0" fontId="48" fillId="2" borderId="10" xfId="4" applyFont="1" applyFill="1" applyBorder="1" applyAlignment="1">
      <alignment horizontal="justify" vertical="center" wrapText="1"/>
    </xf>
    <xf numFmtId="9" fontId="48" fillId="2" borderId="73" xfId="4" applyNumberFormat="1" applyFont="1" applyFill="1" applyBorder="1" applyAlignment="1">
      <alignment horizontal="center" vertical="center" wrapText="1"/>
    </xf>
    <xf numFmtId="0" fontId="48" fillId="0" borderId="0" xfId="4" applyFont="1" applyFill="1"/>
    <xf numFmtId="0" fontId="48" fillId="2" borderId="14" xfId="4" applyFont="1" applyFill="1" applyBorder="1" applyAlignment="1">
      <alignment horizontal="justify" vertical="center" wrapText="1"/>
    </xf>
    <xf numFmtId="9" fontId="48" fillId="2" borderId="10" xfId="4" applyNumberFormat="1" applyFont="1" applyFill="1" applyBorder="1" applyAlignment="1">
      <alignment horizontal="center" vertical="center" wrapText="1"/>
    </xf>
    <xf numFmtId="0" fontId="48" fillId="2" borderId="24" xfId="4" applyFont="1" applyFill="1" applyBorder="1" applyAlignment="1">
      <alignment horizontal="justify" vertical="center" wrapText="1"/>
    </xf>
    <xf numFmtId="9" fontId="48" fillId="2" borderId="24" xfId="4" applyNumberFormat="1" applyFont="1" applyFill="1" applyBorder="1" applyAlignment="1">
      <alignment horizontal="center" vertical="center"/>
    </xf>
    <xf numFmtId="0" fontId="48" fillId="2" borderId="23" xfId="4" applyFont="1" applyFill="1" applyBorder="1" applyAlignment="1">
      <alignment horizontal="justify" vertical="center" wrapText="1"/>
    </xf>
    <xf numFmtId="9" fontId="48" fillId="2" borderId="23" xfId="4" applyNumberFormat="1" applyFont="1" applyFill="1" applyBorder="1" applyAlignment="1">
      <alignment horizontal="center" vertical="center"/>
    </xf>
    <xf numFmtId="0" fontId="5" fillId="2" borderId="65" xfId="0" applyFont="1" applyFill="1" applyBorder="1" applyAlignment="1">
      <alignment horizontal="justify" vertical="center" wrapText="1"/>
    </xf>
    <xf numFmtId="0" fontId="5" fillId="2" borderId="96" xfId="4" applyFont="1" applyFill="1" applyBorder="1" applyAlignment="1">
      <alignment horizontal="justify" vertical="center" wrapText="1"/>
    </xf>
    <xf numFmtId="0" fontId="5" fillId="2" borderId="98" xfId="0" applyFont="1" applyFill="1" applyBorder="1" applyAlignment="1">
      <alignment horizontal="justify" vertical="center" wrapText="1"/>
    </xf>
    <xf numFmtId="0" fontId="48" fillId="2" borderId="28" xfId="4" applyFont="1" applyFill="1" applyBorder="1" applyAlignment="1">
      <alignment horizontal="justify" vertical="center"/>
    </xf>
    <xf numFmtId="9" fontId="48" fillId="2" borderId="99" xfId="4" applyNumberFormat="1" applyFont="1" applyFill="1" applyBorder="1" applyAlignment="1">
      <alignment horizontal="center" vertical="center" wrapText="1"/>
    </xf>
    <xf numFmtId="0" fontId="5" fillId="2" borderId="93" xfId="4" applyFont="1" applyFill="1" applyBorder="1" applyAlignment="1">
      <alignment horizontal="justify" vertical="center" wrapText="1"/>
    </xf>
    <xf numFmtId="0" fontId="5" fillId="2" borderId="100" xfId="0" applyFont="1" applyFill="1" applyBorder="1" applyAlignment="1">
      <alignment horizontal="justify" vertical="center" wrapText="1"/>
    </xf>
    <xf numFmtId="0" fontId="5" fillId="2" borderId="104" xfId="0" applyFont="1" applyFill="1" applyBorder="1" applyAlignment="1">
      <alignment horizontal="justify" vertical="center" wrapText="1"/>
    </xf>
    <xf numFmtId="0" fontId="5" fillId="2" borderId="105" xfId="4" applyFont="1" applyFill="1" applyBorder="1" applyAlignment="1">
      <alignment horizontal="justify" vertical="center" wrapText="1"/>
    </xf>
    <xf numFmtId="0" fontId="5" fillId="2" borderId="97" xfId="0" applyFont="1" applyFill="1" applyBorder="1" applyAlignment="1">
      <alignment horizontal="justify" vertical="center" wrapText="1"/>
    </xf>
    <xf numFmtId="0" fontId="5" fillId="2" borderId="92" xfId="4" applyFont="1" applyFill="1" applyBorder="1" applyAlignment="1">
      <alignment horizontal="justify" vertical="center" wrapText="1"/>
    </xf>
    <xf numFmtId="0" fontId="5" fillId="2" borderId="42" xfId="0" applyFont="1" applyFill="1" applyBorder="1" applyAlignment="1">
      <alignment horizontal="justify" vertical="center" wrapText="1"/>
    </xf>
    <xf numFmtId="0" fontId="48" fillId="2" borderId="106" xfId="4" applyFont="1" applyFill="1" applyBorder="1" applyAlignment="1">
      <alignment horizontal="justify" vertical="center" wrapText="1"/>
    </xf>
    <xf numFmtId="0" fontId="5" fillId="2" borderId="41" xfId="0" applyFont="1" applyFill="1" applyBorder="1" applyAlignment="1">
      <alignment horizontal="justify" vertical="center" wrapText="1"/>
    </xf>
    <xf numFmtId="0" fontId="5" fillId="2" borderId="1" xfId="4" applyFont="1" applyFill="1" applyBorder="1" applyAlignment="1">
      <alignment horizontal="justify" vertical="center" wrapText="1"/>
    </xf>
    <xf numFmtId="0" fontId="5" fillId="2" borderId="107" xfId="0" applyFont="1" applyFill="1" applyBorder="1" applyAlignment="1">
      <alignment horizontal="justify" vertical="center" wrapText="1"/>
    </xf>
    <xf numFmtId="0" fontId="6" fillId="8" borderId="43" xfId="0" applyFont="1" applyFill="1" applyBorder="1" applyAlignment="1">
      <alignment horizontal="center" vertical="top" wrapText="1"/>
    </xf>
    <xf numFmtId="0" fontId="5" fillId="2" borderId="108" xfId="4" applyFont="1" applyFill="1" applyBorder="1" applyAlignment="1">
      <alignment horizontal="justify" vertical="center" wrapText="1"/>
    </xf>
    <xf numFmtId="0" fontId="5" fillId="2" borderId="109" xfId="4" applyFont="1" applyFill="1" applyBorder="1" applyAlignment="1">
      <alignment horizontal="justify" vertical="center" wrapText="1"/>
    </xf>
    <xf numFmtId="0" fontId="5" fillId="2" borderId="16" xfId="4" applyFont="1" applyFill="1" applyBorder="1" applyAlignment="1">
      <alignment horizontal="justify" vertical="center" wrapText="1"/>
    </xf>
    <xf numFmtId="0" fontId="5" fillId="2" borderId="52" xfId="0" applyFont="1" applyFill="1" applyBorder="1" applyAlignment="1">
      <alignment horizontal="justify" vertical="center" wrapText="1"/>
    </xf>
    <xf numFmtId="9" fontId="48" fillId="2" borderId="12" xfId="4" applyNumberFormat="1" applyFont="1" applyFill="1" applyBorder="1" applyAlignment="1">
      <alignment horizontal="center" vertical="center" wrapText="1"/>
    </xf>
    <xf numFmtId="0" fontId="5" fillId="2" borderId="100" xfId="4" applyFont="1" applyFill="1" applyBorder="1" applyAlignment="1">
      <alignment horizontal="justify" vertical="center" wrapText="1"/>
    </xf>
    <xf numFmtId="0" fontId="5" fillId="2" borderId="112" xfId="0" applyFont="1" applyFill="1" applyBorder="1" applyAlignment="1">
      <alignment horizontal="justify" vertical="center" wrapText="1"/>
    </xf>
    <xf numFmtId="0" fontId="5" fillId="2" borderId="95" xfId="4" applyFont="1" applyFill="1" applyBorder="1" applyAlignment="1">
      <alignment horizontal="justify" vertical="center" wrapText="1"/>
    </xf>
    <xf numFmtId="0" fontId="48" fillId="2" borderId="15" xfId="4" applyFont="1" applyFill="1" applyBorder="1" applyAlignment="1">
      <alignment horizontal="justify" vertical="center" wrapText="1"/>
    </xf>
    <xf numFmtId="9" fontId="48" fillId="2" borderId="15" xfId="4" applyNumberFormat="1" applyFont="1" applyFill="1" applyBorder="1" applyAlignment="1">
      <alignment horizontal="center" vertical="center" wrapText="1"/>
    </xf>
    <xf numFmtId="0" fontId="5" fillId="2" borderId="113" xfId="0" applyFont="1" applyFill="1" applyBorder="1" applyAlignment="1">
      <alignment horizontal="justify" vertical="center" wrapText="1"/>
    </xf>
    <xf numFmtId="0" fontId="45" fillId="0" borderId="0" xfId="4" applyFont="1" applyBorder="1"/>
    <xf numFmtId="0" fontId="5" fillId="2" borderId="114" xfId="4" applyFont="1" applyFill="1" applyBorder="1" applyAlignment="1">
      <alignment horizontal="left" vertical="center" wrapText="1"/>
    </xf>
    <xf numFmtId="0" fontId="5" fillId="2" borderId="96" xfId="0" applyFont="1" applyFill="1" applyBorder="1" applyAlignment="1">
      <alignment horizontal="justify" vertical="center" wrapText="1"/>
    </xf>
    <xf numFmtId="0" fontId="5" fillId="2" borderId="105" xfId="4" applyFont="1" applyFill="1" applyBorder="1" applyAlignment="1">
      <alignment horizontal="left" vertical="center" wrapText="1"/>
    </xf>
    <xf numFmtId="0" fontId="5" fillId="2" borderId="117" xfId="4" applyFont="1" applyFill="1" applyBorder="1" applyAlignment="1">
      <alignment horizontal="left" vertical="center" wrapText="1"/>
    </xf>
    <xf numFmtId="0" fontId="5" fillId="2" borderId="1" xfId="4" applyFont="1" applyFill="1" applyBorder="1" applyAlignment="1">
      <alignment horizontal="left" vertical="center" wrapText="1"/>
    </xf>
    <xf numFmtId="0" fontId="5" fillId="2" borderId="120" xfId="4" applyFont="1" applyFill="1" applyBorder="1" applyAlignment="1">
      <alignment horizontal="left" vertical="center" wrapText="1"/>
    </xf>
    <xf numFmtId="0" fontId="6" fillId="8" borderId="123" xfId="0" applyFont="1" applyFill="1" applyBorder="1" applyAlignment="1">
      <alignment horizontal="center" vertical="top" wrapText="1"/>
    </xf>
    <xf numFmtId="0" fontId="51" fillId="0" borderId="0" xfId="2" applyFont="1" applyBorder="1"/>
    <xf numFmtId="0" fontId="51" fillId="0" borderId="0" xfId="2" applyFont="1"/>
    <xf numFmtId="0" fontId="48" fillId="9" borderId="128" xfId="2" applyFont="1" applyFill="1" applyBorder="1" applyAlignment="1">
      <alignment horizontal="justify" vertical="center" wrapText="1"/>
    </xf>
    <xf numFmtId="1" fontId="48" fillId="9" borderId="129" xfId="2" applyNumberFormat="1" applyFont="1" applyFill="1" applyBorder="1" applyAlignment="1">
      <alignment horizontal="center" vertical="center" wrapText="1"/>
    </xf>
    <xf numFmtId="0" fontId="5" fillId="2" borderId="130" xfId="0" applyFont="1" applyFill="1" applyBorder="1" applyAlignment="1">
      <alignment horizontal="justify" vertical="center" wrapText="1"/>
    </xf>
    <xf numFmtId="0" fontId="5" fillId="2" borderId="130" xfId="0" applyFont="1" applyFill="1" applyBorder="1" applyAlignment="1">
      <alignment horizontal="center" vertical="center" wrapText="1"/>
    </xf>
    <xf numFmtId="0" fontId="6" fillId="8" borderId="131" xfId="0" applyFont="1" applyFill="1" applyBorder="1" applyAlignment="1">
      <alignment horizontal="center" vertical="top" wrapText="1"/>
    </xf>
    <xf numFmtId="0" fontId="6" fillId="8" borderId="132" xfId="0" applyFont="1" applyFill="1" applyBorder="1" applyAlignment="1">
      <alignment horizontal="center" vertical="top" wrapText="1"/>
    </xf>
    <xf numFmtId="0" fontId="6" fillId="8" borderId="133" xfId="0" applyFont="1" applyFill="1" applyBorder="1" applyAlignment="1">
      <alignment horizontal="center" vertical="top" wrapText="1"/>
    </xf>
    <xf numFmtId="0" fontId="51" fillId="0" borderId="104" xfId="2" applyFont="1" applyFill="1" applyBorder="1" applyAlignment="1">
      <alignment horizontal="center" vertical="center" wrapText="1"/>
    </xf>
    <xf numFmtId="0" fontId="51" fillId="2" borderId="100" xfId="2" applyFont="1" applyFill="1" applyBorder="1" applyAlignment="1">
      <alignment horizontal="center" vertical="center" wrapText="1"/>
    </xf>
    <xf numFmtId="0" fontId="51" fillId="2" borderId="105" xfId="2" applyFont="1" applyFill="1" applyBorder="1" applyAlignment="1">
      <alignment horizontal="center" vertical="center" wrapText="1"/>
    </xf>
    <xf numFmtId="0" fontId="51" fillId="2" borderId="105" xfId="2" applyFont="1" applyFill="1" applyBorder="1" applyAlignment="1">
      <alignment horizontal="justify" vertical="top" wrapText="1"/>
    </xf>
    <xf numFmtId="0" fontId="51" fillId="2" borderId="134" xfId="2" applyFont="1" applyFill="1" applyBorder="1" applyAlignment="1">
      <alignment horizontal="justify" vertical="top" wrapText="1"/>
    </xf>
    <xf numFmtId="0" fontId="45" fillId="0" borderId="122" xfId="4" applyFont="1" applyBorder="1"/>
    <xf numFmtId="0" fontId="48" fillId="9" borderId="137" xfId="2" applyFont="1" applyFill="1" applyBorder="1" applyAlignment="1">
      <alignment horizontal="justify" vertical="center" wrapText="1"/>
    </xf>
    <xf numFmtId="1" fontId="48" fillId="9" borderId="138" xfId="2" applyNumberFormat="1" applyFont="1" applyFill="1" applyBorder="1" applyAlignment="1">
      <alignment horizontal="center" vertical="center" wrapText="1"/>
    </xf>
    <xf numFmtId="0" fontId="6" fillId="8" borderId="139" xfId="0" applyFont="1" applyFill="1" applyBorder="1" applyAlignment="1">
      <alignment horizontal="center" vertical="top" wrapText="1"/>
    </xf>
    <xf numFmtId="0" fontId="6" fillId="8" borderId="140" xfId="0" applyFont="1" applyFill="1" applyBorder="1" applyAlignment="1">
      <alignment horizontal="center" vertical="top" wrapText="1"/>
    </xf>
    <xf numFmtId="164" fontId="52" fillId="2" borderId="105" xfId="2" applyNumberFormat="1" applyFont="1" applyFill="1" applyBorder="1" applyAlignment="1">
      <alignment horizontal="center" vertical="center" wrapText="1"/>
    </xf>
    <xf numFmtId="4" fontId="52" fillId="0" borderId="105" xfId="2" applyNumberFormat="1" applyFont="1" applyFill="1" applyBorder="1" applyAlignment="1">
      <alignment horizontal="center" vertical="center" wrapText="1"/>
    </xf>
    <xf numFmtId="4" fontId="52" fillId="0" borderId="0" xfId="2" applyNumberFormat="1" applyFont="1" applyFill="1" applyBorder="1" applyAlignment="1">
      <alignment horizontal="center" vertical="center" wrapText="1"/>
    </xf>
    <xf numFmtId="0" fontId="48" fillId="9" borderId="125" xfId="2" applyFont="1" applyFill="1" applyBorder="1" applyAlignment="1">
      <alignment horizontal="justify" vertical="center" wrapText="1"/>
    </xf>
    <xf numFmtId="1" fontId="48" fillId="9" borderId="125" xfId="2" applyNumberFormat="1" applyFont="1" applyFill="1" applyBorder="1" applyAlignment="1">
      <alignment horizontal="center" vertical="center" wrapText="1"/>
    </xf>
    <xf numFmtId="0" fontId="6" fillId="8" borderId="41" xfId="0" applyFont="1" applyFill="1" applyBorder="1" applyAlignment="1">
      <alignment horizontal="center" vertical="top" wrapText="1"/>
    </xf>
    <xf numFmtId="164" fontId="52" fillId="2" borderId="92" xfId="2" applyNumberFormat="1" applyFont="1" applyFill="1" applyBorder="1" applyAlignment="1">
      <alignment horizontal="center" vertical="center" wrapText="1"/>
    </xf>
    <xf numFmtId="4" fontId="52" fillId="0" borderId="80" xfId="2" applyNumberFormat="1" applyFont="1" applyFill="1" applyBorder="1" applyAlignment="1">
      <alignment horizontal="center" vertical="center" wrapText="1"/>
    </xf>
    <xf numFmtId="0" fontId="48" fillId="0" borderId="0" xfId="4" applyFont="1" applyAlignment="1">
      <alignment wrapText="1"/>
    </xf>
    <xf numFmtId="0" fontId="5" fillId="0" borderId="111" xfId="0" applyFont="1" applyFill="1" applyBorder="1" applyAlignment="1">
      <alignment horizontal="left" vertical="center" wrapText="1"/>
    </xf>
    <xf numFmtId="0" fontId="54" fillId="0" borderId="102" xfId="4" applyFont="1" applyBorder="1"/>
    <xf numFmtId="0" fontId="45" fillId="0" borderId="0" xfId="4" applyFont="1" applyAlignment="1">
      <alignment horizontal="center" vertical="center"/>
    </xf>
    <xf numFmtId="0" fontId="45" fillId="0" borderId="0" xfId="4" applyFont="1" applyAlignment="1">
      <alignment horizontal="center"/>
    </xf>
    <xf numFmtId="0" fontId="45" fillId="0" borderId="0" xfId="4" applyFont="1" applyFill="1" applyAlignment="1">
      <alignment horizontal="justify" vertical="center"/>
    </xf>
    <xf numFmtId="0" fontId="45" fillId="0" borderId="0" xfId="4" applyFont="1" applyFill="1"/>
    <xf numFmtId="0" fontId="45" fillId="0" borderId="102" xfId="4" applyFont="1" applyBorder="1"/>
    <xf numFmtId="0" fontId="54" fillId="0" borderId="0" xfId="4" applyFont="1"/>
    <xf numFmtId="0" fontId="55" fillId="0" borderId="0" xfId="0" applyFont="1" applyAlignment="1">
      <alignment horizontal="justify" vertical="center"/>
    </xf>
    <xf numFmtId="0" fontId="55" fillId="0" borderId="0" xfId="0" applyFont="1" applyAlignment="1">
      <alignment horizontal="left"/>
    </xf>
    <xf numFmtId="0" fontId="55" fillId="0" borderId="0" xfId="0" applyFont="1" applyAlignment="1">
      <alignment horizontal="center"/>
    </xf>
    <xf numFmtId="0" fontId="55" fillId="0" borderId="0" xfId="0" applyFont="1"/>
    <xf numFmtId="0" fontId="55" fillId="0" borderId="0" xfId="0" applyFont="1" applyFill="1" applyAlignment="1">
      <alignment horizontal="justify" vertical="center"/>
    </xf>
    <xf numFmtId="0" fontId="14" fillId="0" borderId="0" xfId="0" applyFont="1" applyAlignment="1">
      <alignment horizontal="center" vertical="center"/>
    </xf>
    <xf numFmtId="0" fontId="55" fillId="0" borderId="0" xfId="0" applyFont="1" applyAlignment="1">
      <alignment horizontal="center" vertical="center"/>
    </xf>
    <xf numFmtId="0" fontId="14" fillId="0" borderId="0" xfId="0" applyFont="1" applyAlignment="1">
      <alignment horizontal="center"/>
    </xf>
    <xf numFmtId="0" fontId="55" fillId="0" borderId="0" xfId="0" applyFont="1" applyBorder="1"/>
    <xf numFmtId="0" fontId="57" fillId="0" borderId="0" xfId="0" applyFont="1" applyBorder="1"/>
    <xf numFmtId="0" fontId="57" fillId="0" borderId="0" xfId="0" applyFont="1" applyFill="1" applyBorder="1"/>
    <xf numFmtId="0" fontId="57" fillId="0" borderId="0" xfId="0" applyFont="1" applyBorder="1" applyAlignment="1">
      <alignment horizontal="center" vertical="center"/>
    </xf>
    <xf numFmtId="164" fontId="59" fillId="3" borderId="105" xfId="0" applyNumberFormat="1" applyFont="1" applyFill="1" applyBorder="1" applyAlignment="1">
      <alignment horizontal="center" vertical="center" wrapText="1"/>
    </xf>
    <xf numFmtId="0" fontId="6" fillId="3" borderId="171" xfId="0" applyFont="1" applyFill="1" applyBorder="1" applyAlignment="1">
      <alignment horizontal="center" vertical="center" wrapText="1"/>
    </xf>
    <xf numFmtId="0" fontId="6" fillId="3" borderId="172" xfId="0" applyFont="1" applyFill="1" applyBorder="1" applyAlignment="1">
      <alignment horizontal="center" vertical="center" wrapText="1"/>
    </xf>
    <xf numFmtId="0" fontId="6" fillId="3" borderId="5" xfId="0" applyFont="1" applyFill="1" applyBorder="1" applyAlignment="1">
      <alignment horizontal="center" vertical="center" wrapText="1"/>
    </xf>
    <xf numFmtId="164" fontId="15" fillId="3" borderId="171" xfId="1" applyFont="1" applyFill="1" applyBorder="1" applyAlignment="1">
      <alignment horizontal="center" vertical="center" wrapText="1"/>
    </xf>
    <xf numFmtId="0" fontId="57" fillId="0" borderId="144" xfId="0" applyFont="1" applyFill="1" applyBorder="1" applyAlignment="1">
      <alignment horizontal="center" vertical="center" wrapText="1"/>
    </xf>
    <xf numFmtId="0" fontId="5" fillId="0" borderId="105" xfId="0" applyFont="1" applyFill="1" applyBorder="1" applyAlignment="1">
      <alignment horizontal="justify" vertical="center" wrapText="1"/>
    </xf>
    <xf numFmtId="0" fontId="57" fillId="0" borderId="142" xfId="0" applyFont="1" applyFill="1" applyBorder="1" applyAlignment="1">
      <alignment horizontal="left" vertical="center" wrapText="1"/>
    </xf>
    <xf numFmtId="0" fontId="14" fillId="0" borderId="127" xfId="0" applyFont="1" applyFill="1" applyBorder="1" applyAlignment="1">
      <alignment horizontal="justify" vertical="center" wrapText="1"/>
    </xf>
    <xf numFmtId="0" fontId="6" fillId="8" borderId="127" xfId="0" applyFont="1" applyFill="1" applyBorder="1" applyAlignment="1">
      <alignment horizontal="center" vertical="top" wrapText="1"/>
    </xf>
    <xf numFmtId="0" fontId="6" fillId="8" borderId="174" xfId="0" applyFont="1" applyFill="1" applyBorder="1" applyAlignment="1">
      <alignment horizontal="center" vertical="top" wrapText="1"/>
    </xf>
    <xf numFmtId="0" fontId="5" fillId="0" borderId="82" xfId="0" applyFont="1" applyFill="1" applyBorder="1" applyAlignment="1">
      <alignment horizontal="justify" vertical="center" wrapText="1"/>
    </xf>
    <xf numFmtId="0" fontId="14" fillId="0" borderId="118" xfId="0" applyFont="1" applyFill="1" applyBorder="1" applyAlignment="1">
      <alignment horizontal="justify" vertical="center" wrapText="1"/>
    </xf>
    <xf numFmtId="0" fontId="6" fillId="8" borderId="136" xfId="0" applyFont="1" applyFill="1" applyBorder="1" applyAlignment="1">
      <alignment horizontal="center" vertical="top" wrapText="1"/>
    </xf>
    <xf numFmtId="0" fontId="14" fillId="0" borderId="105" xfId="0" applyFont="1" applyFill="1" applyBorder="1" applyAlignment="1">
      <alignment horizontal="left" vertical="center" wrapText="1"/>
    </xf>
    <xf numFmtId="0" fontId="57" fillId="0" borderId="105" xfId="0" applyFont="1" applyFill="1" applyBorder="1" applyAlignment="1">
      <alignment horizontal="center" vertical="center" wrapText="1"/>
    </xf>
    <xf numFmtId="0" fontId="14" fillId="0" borderId="134" xfId="0" applyFont="1" applyFill="1" applyBorder="1" applyAlignment="1">
      <alignment horizontal="center" vertical="center" wrapText="1"/>
    </xf>
    <xf numFmtId="0" fontId="5" fillId="0" borderId="118" xfId="0" applyFont="1" applyFill="1" applyBorder="1" applyAlignment="1">
      <alignment horizontal="justify" vertical="center" wrapText="1"/>
    </xf>
    <xf numFmtId="0" fontId="59" fillId="2" borderId="80" xfId="0" applyFont="1" applyFill="1" applyBorder="1" applyAlignment="1">
      <alignment horizontal="left" vertical="center" wrapText="1"/>
    </xf>
    <xf numFmtId="0" fontId="59" fillId="2" borderId="96" xfId="0" applyFont="1" applyFill="1" applyBorder="1" applyAlignment="1">
      <alignment horizontal="left" vertical="center" wrapText="1"/>
    </xf>
    <xf numFmtId="0" fontId="59" fillId="2" borderId="175" xfId="0" applyFont="1" applyFill="1" applyBorder="1" applyAlignment="1">
      <alignment horizontal="left" vertical="center" wrapText="1"/>
    </xf>
    <xf numFmtId="0" fontId="59" fillId="0" borderId="96" xfId="0" applyFont="1" applyFill="1" applyBorder="1" applyAlignment="1">
      <alignment horizontal="left" vertical="center" wrapText="1"/>
    </xf>
    <xf numFmtId="0" fontId="57" fillId="0" borderId="145" xfId="0" applyFont="1" applyFill="1" applyBorder="1" applyAlignment="1">
      <alignment horizontal="left" vertical="center" wrapText="1"/>
    </xf>
    <xf numFmtId="0" fontId="6" fillId="8" borderId="0" xfId="0" applyFont="1" applyFill="1" applyBorder="1" applyAlignment="1">
      <alignment horizontal="center" vertical="top" wrapText="1"/>
    </xf>
    <xf numFmtId="0" fontId="61" fillId="0" borderId="182" xfId="0" applyFont="1" applyFill="1" applyBorder="1" applyAlignment="1">
      <alignment horizontal="center" vertical="center" wrapText="1"/>
    </xf>
    <xf numFmtId="0" fontId="61" fillId="0" borderId="153" xfId="0" applyFont="1" applyFill="1" applyBorder="1" applyAlignment="1">
      <alignment horizontal="center" vertical="center" wrapText="1"/>
    </xf>
    <xf numFmtId="0" fontId="57" fillId="2" borderId="159" xfId="0" applyFont="1" applyFill="1" applyBorder="1" applyAlignment="1">
      <alignment horizontal="justify" vertical="center" wrapText="1"/>
    </xf>
    <xf numFmtId="0" fontId="14" fillId="2" borderId="100" xfId="0" applyFont="1" applyFill="1" applyBorder="1" applyAlignment="1">
      <alignment horizontal="center" vertical="center" wrapText="1"/>
    </xf>
    <xf numFmtId="0" fontId="61" fillId="2" borderId="105" xfId="0" applyFont="1" applyFill="1" applyBorder="1"/>
    <xf numFmtId="0" fontId="61" fillId="2" borderId="105" xfId="0" applyFont="1" applyFill="1" applyBorder="1" applyAlignment="1">
      <alignment vertical="center" wrapText="1"/>
    </xf>
    <xf numFmtId="0" fontId="62" fillId="2" borderId="105" xfId="0" applyFont="1" applyFill="1" applyBorder="1" applyAlignment="1">
      <alignment horizontal="center" vertical="center" wrapText="1"/>
    </xf>
    <xf numFmtId="0" fontId="62" fillId="2" borderId="134" xfId="0" applyFont="1" applyFill="1" applyBorder="1" applyAlignment="1">
      <alignment horizontal="center" vertical="center" wrapText="1"/>
    </xf>
    <xf numFmtId="0" fontId="61" fillId="2" borderId="134" xfId="0" applyFont="1" applyFill="1" applyBorder="1"/>
    <xf numFmtId="0" fontId="61" fillId="2" borderId="134" xfId="0" applyFont="1" applyFill="1" applyBorder="1" applyAlignment="1">
      <alignment vertical="center" wrapText="1"/>
    </xf>
    <xf numFmtId="0" fontId="14" fillId="2" borderId="80" xfId="0" applyFont="1" applyFill="1" applyBorder="1" applyAlignment="1">
      <alignment horizontal="left" vertical="center" wrapText="1"/>
    </xf>
    <xf numFmtId="0" fontId="61" fillId="2" borderId="183" xfId="0" applyFont="1" applyFill="1" applyBorder="1" applyAlignment="1">
      <alignment horizontal="center" vertical="center" wrapText="1"/>
    </xf>
    <xf numFmtId="0" fontId="61" fillId="2" borderId="0" xfId="0" applyFont="1" applyFill="1" applyBorder="1"/>
    <xf numFmtId="0" fontId="61" fillId="0" borderId="0" xfId="0" applyFont="1" applyBorder="1"/>
    <xf numFmtId="0" fontId="14" fillId="0" borderId="136" xfId="0" applyFont="1" applyFill="1" applyBorder="1" applyAlignment="1">
      <alignment horizontal="justify" vertical="center" wrapText="1"/>
    </xf>
    <xf numFmtId="0" fontId="6" fillId="8" borderId="96" xfId="0" applyFont="1" applyFill="1" applyBorder="1" applyAlignment="1">
      <alignment horizontal="center" vertical="top" wrapText="1"/>
    </xf>
    <xf numFmtId="0" fontId="57" fillId="0" borderId="105" xfId="0" applyFont="1" applyFill="1" applyBorder="1" applyAlignment="1">
      <alignment horizontal="left" vertical="center" wrapText="1"/>
    </xf>
    <xf numFmtId="0" fontId="57" fillId="0" borderId="175" xfId="0" applyFont="1" applyFill="1" applyBorder="1" applyAlignment="1">
      <alignment horizontal="left" vertical="center" wrapText="1"/>
    </xf>
    <xf numFmtId="0" fontId="59" fillId="0" borderId="175" xfId="0" applyFont="1" applyFill="1" applyBorder="1" applyAlignment="1">
      <alignment horizontal="left" vertical="center" wrapText="1"/>
    </xf>
    <xf numFmtId="0" fontId="59" fillId="0" borderId="102" xfId="0" applyFont="1" applyFill="1" applyBorder="1" applyAlignment="1">
      <alignment horizontal="left" vertical="center" wrapText="1"/>
    </xf>
    <xf numFmtId="0" fontId="57" fillId="0" borderId="134" xfId="0" applyFont="1" applyFill="1" applyBorder="1" applyAlignment="1">
      <alignment horizontal="center" vertical="center" wrapText="1"/>
    </xf>
    <xf numFmtId="164" fontId="14" fillId="0" borderId="134" xfId="1" applyNumberFormat="1" applyFont="1" applyFill="1" applyBorder="1" applyAlignment="1">
      <alignment horizontal="right" vertical="center" wrapText="1"/>
    </xf>
    <xf numFmtId="164" fontId="14" fillId="0" borderId="105" xfId="1" applyNumberFormat="1" applyFont="1" applyFill="1" applyBorder="1" applyAlignment="1">
      <alignment horizontal="center" vertical="center" wrapText="1"/>
    </xf>
    <xf numFmtId="0" fontId="14" fillId="0" borderId="82" xfId="0" applyFont="1" applyFill="1" applyBorder="1" applyAlignment="1">
      <alignment horizontal="justify" vertical="center" wrapText="1"/>
    </xf>
    <xf numFmtId="0" fontId="6" fillId="8" borderId="105" xfId="0" applyFont="1" applyFill="1" applyBorder="1" applyAlignment="1">
      <alignment horizontal="center" vertical="top" wrapText="1"/>
    </xf>
    <xf numFmtId="0" fontId="6" fillId="8" borderId="134" xfId="0" applyFont="1" applyFill="1" applyBorder="1" applyAlignment="1">
      <alignment horizontal="center" vertical="top" wrapText="1"/>
    </xf>
    <xf numFmtId="0" fontId="59" fillId="0" borderId="105" xfId="0" applyFont="1" applyFill="1" applyBorder="1" applyAlignment="1">
      <alignment horizontal="left" vertical="center" wrapText="1"/>
    </xf>
    <xf numFmtId="0" fontId="59" fillId="0" borderId="134" xfId="0" applyFont="1" applyFill="1" applyBorder="1" applyAlignment="1">
      <alignment horizontal="left" vertical="center" wrapText="1"/>
    </xf>
    <xf numFmtId="0" fontId="14" fillId="0" borderId="80" xfId="0" applyFont="1" applyFill="1" applyBorder="1" applyAlignment="1">
      <alignment horizontal="left" vertical="center" wrapText="1"/>
    </xf>
    <xf numFmtId="164" fontId="14" fillId="0" borderId="92" xfId="1" applyNumberFormat="1" applyFont="1" applyFill="1" applyBorder="1" applyAlignment="1">
      <alignment horizontal="center" vertical="center" wrapText="1"/>
    </xf>
    <xf numFmtId="0" fontId="57" fillId="0" borderId="0" xfId="0" applyFont="1" applyBorder="1" applyAlignment="1">
      <alignment horizontal="center"/>
    </xf>
    <xf numFmtId="0" fontId="5" fillId="0" borderId="136" xfId="0" applyFont="1" applyFill="1" applyBorder="1" applyAlignment="1">
      <alignment horizontal="justify" vertical="center" wrapText="1"/>
    </xf>
    <xf numFmtId="0" fontId="57" fillId="0" borderId="186" xfId="0" applyFont="1" applyFill="1" applyBorder="1" applyAlignment="1">
      <alignment horizontal="left" vertical="center" wrapText="1"/>
    </xf>
    <xf numFmtId="0" fontId="14" fillId="0" borderId="78" xfId="0" applyFont="1" applyFill="1" applyBorder="1" applyAlignment="1">
      <alignment horizontal="justify" vertical="center" wrapText="1"/>
    </xf>
    <xf numFmtId="0" fontId="57" fillId="0" borderId="80" xfId="0" applyFont="1" applyFill="1" applyBorder="1" applyAlignment="1">
      <alignment horizontal="left" vertical="center" wrapText="1"/>
    </xf>
    <xf numFmtId="0" fontId="57" fillId="0" borderId="96" xfId="0" applyFont="1" applyFill="1" applyBorder="1" applyAlignment="1">
      <alignment horizontal="left" vertical="center" wrapText="1"/>
    </xf>
    <xf numFmtId="0" fontId="59" fillId="0" borderId="80" xfId="0" applyFont="1" applyFill="1" applyBorder="1" applyAlignment="1">
      <alignment horizontal="left" vertical="center" wrapText="1"/>
    </xf>
    <xf numFmtId="0" fontId="6" fillId="8" borderId="187" xfId="0" applyFont="1" applyFill="1" applyBorder="1" applyAlignment="1">
      <alignment horizontal="center" vertical="top" wrapText="1"/>
    </xf>
    <xf numFmtId="0" fontId="6" fillId="8" borderId="6" xfId="0" applyFont="1" applyFill="1" applyBorder="1" applyAlignment="1">
      <alignment horizontal="center" vertical="top" wrapText="1"/>
    </xf>
    <xf numFmtId="0" fontId="6" fillId="8" borderId="53" xfId="0" applyFont="1" applyFill="1" applyBorder="1" applyAlignment="1">
      <alignment horizontal="center" vertical="top" wrapText="1"/>
    </xf>
    <xf numFmtId="0" fontId="57" fillId="0" borderId="148" xfId="0" applyFont="1" applyFill="1" applyBorder="1" applyAlignment="1">
      <alignment horizontal="center" vertical="center" wrapText="1"/>
    </xf>
    <xf numFmtId="164" fontId="14" fillId="0" borderId="175" xfId="1" applyNumberFormat="1" applyFont="1" applyFill="1" applyBorder="1" applyAlignment="1">
      <alignment horizontal="center" vertical="center" wrapText="1"/>
    </xf>
    <xf numFmtId="0" fontId="59" fillId="4" borderId="105" xfId="0" applyFont="1" applyFill="1" applyBorder="1" applyAlignment="1">
      <alignment horizontal="center" vertical="center" wrapText="1"/>
    </xf>
    <xf numFmtId="0" fontId="57" fillId="0" borderId="122" xfId="0" applyFont="1" applyBorder="1"/>
    <xf numFmtId="0" fontId="62" fillId="2" borderId="152" xfId="0" applyFont="1" applyFill="1" applyBorder="1" applyAlignment="1">
      <alignment horizontal="center" vertical="center" wrapText="1"/>
    </xf>
    <xf numFmtId="0" fontId="62" fillId="2" borderId="153" xfId="0" applyFont="1" applyFill="1" applyBorder="1" applyAlignment="1">
      <alignment horizontal="center" vertical="center" wrapText="1"/>
    </xf>
    <xf numFmtId="0" fontId="5" fillId="0" borderId="127" xfId="0" applyFont="1" applyFill="1" applyBorder="1" applyAlignment="1">
      <alignment horizontal="justify" vertical="center" wrapText="1"/>
    </xf>
    <xf numFmtId="0" fontId="62" fillId="2" borderId="194" xfId="0" applyFont="1" applyFill="1" applyBorder="1" applyAlignment="1">
      <alignment horizontal="center" vertical="center" wrapText="1"/>
    </xf>
    <xf numFmtId="0" fontId="15" fillId="2" borderId="80" xfId="0" applyFont="1" applyFill="1" applyBorder="1" applyAlignment="1">
      <alignment horizontal="center" vertical="center" wrapText="1"/>
    </xf>
    <xf numFmtId="0" fontId="62" fillId="2" borderId="145" xfId="0" applyFont="1" applyFill="1" applyBorder="1" applyAlignment="1">
      <alignment horizontal="center" vertical="center" wrapText="1"/>
    </xf>
    <xf numFmtId="0" fontId="62" fillId="2" borderId="0" xfId="0" applyFont="1" applyFill="1" applyBorder="1" applyAlignment="1">
      <alignment horizontal="center" vertical="center" wrapText="1"/>
    </xf>
    <xf numFmtId="0" fontId="62" fillId="2" borderId="160" xfId="0" applyFont="1" applyFill="1" applyBorder="1" applyAlignment="1">
      <alignment horizontal="center" vertical="center" wrapText="1"/>
    </xf>
    <xf numFmtId="0" fontId="62" fillId="0" borderId="105" xfId="0" applyFont="1" applyFill="1" applyBorder="1" applyAlignment="1">
      <alignment horizontal="justify" vertical="center" wrapText="1"/>
    </xf>
    <xf numFmtId="0" fontId="15" fillId="2" borderId="105" xfId="0" applyFont="1" applyFill="1" applyBorder="1" applyAlignment="1">
      <alignment horizontal="center" vertical="center" wrapText="1"/>
    </xf>
    <xf numFmtId="0" fontId="62" fillId="2" borderId="104" xfId="0" applyFont="1" applyFill="1" applyBorder="1" applyAlignment="1">
      <alignment horizontal="center" vertical="center" wrapText="1"/>
    </xf>
    <xf numFmtId="164" fontId="15" fillId="2" borderId="179" xfId="0" applyNumberFormat="1" applyFont="1" applyFill="1" applyBorder="1" applyAlignment="1">
      <alignment horizontal="center" vertical="center" wrapText="1"/>
    </xf>
    <xf numFmtId="164" fontId="62" fillId="2" borderId="134" xfId="1" applyFont="1" applyFill="1" applyBorder="1" applyAlignment="1">
      <alignment horizontal="center" vertical="center" wrapText="1"/>
    </xf>
    <xf numFmtId="164" fontId="15" fillId="2" borderId="105" xfId="1" applyFont="1" applyFill="1" applyBorder="1" applyAlignment="1">
      <alignment horizontal="center" vertical="center" wrapText="1"/>
    </xf>
    <xf numFmtId="0" fontId="14" fillId="0" borderId="134" xfId="0" applyFont="1" applyBorder="1" applyAlignment="1">
      <alignment horizontal="center"/>
    </xf>
    <xf numFmtId="0" fontId="5" fillId="0" borderId="78" xfId="0" applyFont="1" applyFill="1" applyBorder="1" applyAlignment="1">
      <alignment horizontal="justify" vertical="center" wrapText="1"/>
    </xf>
    <xf numFmtId="0" fontId="62" fillId="2" borderId="169" xfId="0" applyFont="1" applyFill="1" applyBorder="1" applyAlignment="1">
      <alignment horizontal="center" vertical="center" wrapText="1"/>
    </xf>
    <xf numFmtId="0" fontId="62" fillId="0" borderId="80" xfId="0" applyFont="1" applyFill="1" applyBorder="1" applyAlignment="1">
      <alignment horizontal="justify" vertical="center" wrapText="1"/>
    </xf>
    <xf numFmtId="0" fontId="62" fillId="2" borderId="179" xfId="0" applyFont="1" applyFill="1" applyBorder="1" applyAlignment="1">
      <alignment horizontal="center" vertical="center" wrapText="1"/>
    </xf>
    <xf numFmtId="0" fontId="62" fillId="2" borderId="92" xfId="0" applyFont="1" applyFill="1" applyBorder="1" applyAlignment="1">
      <alignment horizontal="center" vertical="center" wrapText="1"/>
    </xf>
    <xf numFmtId="0" fontId="62" fillId="2" borderId="80" xfId="0" applyFont="1" applyFill="1" applyBorder="1" applyAlignment="1">
      <alignment horizontal="center" vertical="center" wrapText="1"/>
    </xf>
    <xf numFmtId="164" fontId="15" fillId="2" borderId="145" xfId="0" applyNumberFormat="1" applyFont="1" applyFill="1" applyBorder="1" applyAlignment="1">
      <alignment horizontal="center" vertical="center" wrapText="1"/>
    </xf>
    <xf numFmtId="164" fontId="62" fillId="2" borderId="145" xfId="1" applyFont="1" applyFill="1" applyBorder="1" applyAlignment="1">
      <alignment horizontal="center" vertical="center" wrapText="1"/>
    </xf>
    <xf numFmtId="164" fontId="15" fillId="2" borderId="92" xfId="1" applyFont="1" applyFill="1" applyBorder="1" applyAlignment="1">
      <alignment horizontal="center" vertical="center" wrapText="1"/>
    </xf>
    <xf numFmtId="0" fontId="14" fillId="0" borderId="204" xfId="0" applyFont="1" applyFill="1" applyBorder="1" applyAlignment="1">
      <alignment horizontal="left" vertical="center" wrapText="1"/>
    </xf>
    <xf numFmtId="0" fontId="57" fillId="2" borderId="150" xfId="0" applyFont="1" applyFill="1" applyBorder="1" applyAlignment="1">
      <alignment horizontal="left" vertical="center" wrapText="1"/>
    </xf>
    <xf numFmtId="9" fontId="57" fillId="2" borderId="185" xfId="0" applyNumberFormat="1" applyFont="1" applyFill="1" applyBorder="1" applyAlignment="1">
      <alignment horizontal="center" vertical="center" wrapText="1"/>
    </xf>
    <xf numFmtId="0" fontId="5" fillId="0" borderId="96" xfId="0" applyFont="1" applyFill="1" applyBorder="1" applyAlignment="1">
      <alignment horizontal="justify" vertical="center" wrapText="1"/>
    </xf>
    <xf numFmtId="0" fontId="57" fillId="5" borderId="175" xfId="0" applyFont="1" applyFill="1" applyBorder="1" applyAlignment="1">
      <alignment horizontal="left" vertical="center"/>
    </xf>
    <xf numFmtId="0" fontId="14" fillId="0" borderId="96" xfId="0" applyFont="1" applyFill="1" applyBorder="1" applyAlignment="1">
      <alignment horizontal="justify" vertical="center" wrapText="1"/>
    </xf>
    <xf numFmtId="0" fontId="14" fillId="2" borderId="96" xfId="0" applyFont="1" applyFill="1" applyBorder="1" applyAlignment="1">
      <alignment horizontal="center" vertical="center" wrapText="1"/>
    </xf>
    <xf numFmtId="0" fontId="6" fillId="8" borderId="175" xfId="0" applyFont="1" applyFill="1" applyBorder="1" applyAlignment="1">
      <alignment horizontal="center" vertical="top" wrapText="1"/>
    </xf>
    <xf numFmtId="0" fontId="6" fillId="8" borderId="205" xfId="0" applyFont="1" applyFill="1" applyBorder="1" applyAlignment="1">
      <alignment horizontal="center" vertical="top" wrapText="1"/>
    </xf>
    <xf numFmtId="0" fontId="6" fillId="8" borderId="72" xfId="0" applyFont="1" applyFill="1" applyBorder="1" applyAlignment="1">
      <alignment horizontal="center" vertical="top" wrapText="1"/>
    </xf>
    <xf numFmtId="0" fontId="6" fillId="8" borderId="206" xfId="0" applyFont="1" applyFill="1" applyBorder="1" applyAlignment="1">
      <alignment horizontal="center" vertical="top" wrapText="1"/>
    </xf>
    <xf numFmtId="0" fontId="6" fillId="8" borderId="102" xfId="0" applyFont="1" applyFill="1" applyBorder="1" applyAlignment="1">
      <alignment horizontal="center" vertical="top" wrapText="1"/>
    </xf>
    <xf numFmtId="164" fontId="14" fillId="2" borderId="175" xfId="0" applyNumberFormat="1" applyFont="1" applyFill="1" applyBorder="1" applyAlignment="1">
      <alignment vertical="center" wrapText="1"/>
    </xf>
    <xf numFmtId="0" fontId="57" fillId="0" borderId="175" xfId="0" applyFont="1" applyFill="1" applyBorder="1" applyAlignment="1">
      <alignment horizontal="center" vertical="center" wrapText="1"/>
    </xf>
    <xf numFmtId="164" fontId="14" fillId="0" borderId="102" xfId="0" applyNumberFormat="1" applyFont="1" applyFill="1" applyBorder="1" applyAlignment="1">
      <alignment horizontal="center" vertical="center" wrapText="1"/>
    </xf>
    <xf numFmtId="164" fontId="14" fillId="0" borderId="96" xfId="0" applyNumberFormat="1" applyFont="1" applyFill="1" applyBorder="1" applyAlignment="1">
      <alignment horizontal="center" vertical="center" wrapText="1"/>
    </xf>
    <xf numFmtId="0" fontId="61" fillId="2" borderId="207" xfId="0" applyFont="1" applyFill="1" applyBorder="1" applyAlignment="1">
      <alignment horizontal="center" vertical="center" wrapText="1"/>
    </xf>
    <xf numFmtId="9" fontId="61" fillId="2" borderId="208" xfId="0" applyNumberFormat="1" applyFont="1" applyFill="1" applyBorder="1" applyAlignment="1">
      <alignment horizontal="center" vertical="center" wrapText="1"/>
    </xf>
    <xf numFmtId="0" fontId="57" fillId="5" borderId="154" xfId="0" applyFont="1" applyFill="1" applyBorder="1"/>
    <xf numFmtId="14" fontId="61" fillId="0" borderId="102" xfId="0" applyNumberFormat="1" applyFont="1" applyFill="1" applyBorder="1" applyAlignment="1">
      <alignment horizontal="justify" vertical="center" wrapText="1"/>
    </xf>
    <xf numFmtId="0" fontId="57" fillId="0" borderId="104" xfId="0" applyFont="1" applyBorder="1"/>
    <xf numFmtId="0" fontId="57" fillId="0" borderId="96" xfId="0" applyFont="1" applyBorder="1"/>
    <xf numFmtId="0" fontId="57" fillId="0" borderId="102" xfId="0" applyFont="1" applyBorder="1"/>
    <xf numFmtId="0" fontId="57" fillId="0" borderId="175" xfId="0" applyFont="1" applyBorder="1"/>
    <xf numFmtId="164" fontId="61" fillId="2" borderId="175" xfId="0" applyNumberFormat="1" applyFont="1" applyFill="1" applyBorder="1" applyAlignment="1">
      <alignment horizontal="center" vertical="center" wrapText="1"/>
    </xf>
    <xf numFmtId="164" fontId="14" fillId="2" borderId="102" xfId="0" applyNumberFormat="1" applyFont="1" applyFill="1" applyBorder="1" applyAlignment="1">
      <alignment vertical="center" wrapText="1"/>
    </xf>
    <xf numFmtId="164" fontId="14" fillId="0" borderId="96" xfId="1" applyFont="1" applyBorder="1" applyAlignment="1">
      <alignment horizontal="center"/>
    </xf>
    <xf numFmtId="0" fontId="61" fillId="2" borderId="209" xfId="0" applyFont="1" applyFill="1" applyBorder="1" applyAlignment="1">
      <alignment horizontal="center" vertical="center" wrapText="1"/>
    </xf>
    <xf numFmtId="9" fontId="61" fillId="2" borderId="185" xfId="0" applyNumberFormat="1" applyFont="1" applyFill="1" applyBorder="1" applyAlignment="1">
      <alignment horizontal="center" vertical="center" wrapText="1"/>
    </xf>
    <xf numFmtId="0" fontId="57" fillId="5" borderId="198" xfId="0" applyFont="1" applyFill="1" applyBorder="1"/>
    <xf numFmtId="0" fontId="61" fillId="0" borderId="100" xfId="0" applyFont="1" applyFill="1" applyBorder="1" applyAlignment="1">
      <alignment horizontal="justify" vertical="center" wrapText="1"/>
    </xf>
    <xf numFmtId="0" fontId="57" fillId="0" borderId="93" xfId="0" applyFont="1" applyBorder="1"/>
    <xf numFmtId="0" fontId="57" fillId="0" borderId="105" xfId="0" applyFont="1" applyBorder="1"/>
    <xf numFmtId="0" fontId="61" fillId="2" borderId="146" xfId="0" applyFont="1" applyFill="1" applyBorder="1" applyAlignment="1">
      <alignment horizontal="center" vertical="center" wrapText="1"/>
    </xf>
    <xf numFmtId="9" fontId="61" fillId="2" borderId="210" xfId="0" applyNumberFormat="1" applyFont="1" applyFill="1" applyBorder="1" applyAlignment="1">
      <alignment horizontal="center" vertical="center" wrapText="1"/>
    </xf>
    <xf numFmtId="0" fontId="57" fillId="5" borderId="104" xfId="0" applyFont="1" applyFill="1" applyBorder="1"/>
    <xf numFmtId="0" fontId="61" fillId="0" borderId="105" xfId="0" applyFont="1" applyFill="1" applyBorder="1" applyAlignment="1">
      <alignment horizontal="justify" vertical="center" wrapText="1"/>
    </xf>
    <xf numFmtId="0" fontId="14" fillId="2" borderId="105" xfId="0" applyFont="1" applyFill="1" applyBorder="1" applyAlignment="1">
      <alignment horizontal="center" vertical="center" wrapText="1"/>
    </xf>
    <xf numFmtId="0" fontId="57" fillId="0" borderId="100" xfId="0" applyFont="1" applyBorder="1"/>
    <xf numFmtId="0" fontId="57" fillId="0" borderId="134" xfId="0" applyFont="1" applyBorder="1"/>
    <xf numFmtId="0" fontId="14" fillId="2" borderId="134" xfId="0" applyFont="1" applyFill="1" applyBorder="1" applyAlignment="1">
      <alignment horizontal="justify" vertical="center" wrapText="1"/>
    </xf>
    <xf numFmtId="164" fontId="61" fillId="2" borderId="134" xfId="0" applyNumberFormat="1" applyFont="1" applyFill="1" applyBorder="1" applyAlignment="1">
      <alignment horizontal="center" vertical="center" wrapText="1"/>
    </xf>
    <xf numFmtId="164" fontId="14" fillId="2" borderId="104" xfId="0" applyNumberFormat="1" applyFont="1" applyFill="1" applyBorder="1" applyAlignment="1">
      <alignment vertical="center" wrapText="1"/>
    </xf>
    <xf numFmtId="164" fontId="14" fillId="0" borderId="105" xfId="1" applyFont="1" applyBorder="1" applyAlignment="1">
      <alignment horizontal="center"/>
    </xf>
    <xf numFmtId="0" fontId="57" fillId="2" borderId="105" xfId="0" applyFont="1" applyFill="1" applyBorder="1" applyAlignment="1">
      <alignment horizontal="left" vertical="center" wrapText="1"/>
    </xf>
    <xf numFmtId="0" fontId="59" fillId="2" borderId="211" xfId="0" applyFont="1" applyFill="1" applyBorder="1" applyAlignment="1">
      <alignment horizontal="left" vertical="center" wrapText="1"/>
    </xf>
    <xf numFmtId="0" fontId="59" fillId="2" borderId="147" xfId="0" applyFont="1" applyFill="1" applyBorder="1" applyAlignment="1">
      <alignment horizontal="center" vertical="center" wrapText="1"/>
    </xf>
    <xf numFmtId="0" fontId="57" fillId="0" borderId="148" xfId="0" applyFont="1" applyFill="1" applyBorder="1" applyAlignment="1">
      <alignment horizontal="left" vertical="center" wrapText="1"/>
    </xf>
    <xf numFmtId="0" fontId="57" fillId="0" borderId="104" xfId="0" applyFont="1" applyFill="1" applyBorder="1" applyAlignment="1">
      <alignment horizontal="left" vertical="center" wrapText="1"/>
    </xf>
    <xf numFmtId="0" fontId="59" fillId="0" borderId="104" xfId="0" applyFont="1" applyFill="1" applyBorder="1" applyAlignment="1">
      <alignment horizontal="left" vertical="center"/>
    </xf>
    <xf numFmtId="0" fontId="59" fillId="0" borderId="105" xfId="0" applyFont="1" applyFill="1" applyBorder="1" applyAlignment="1">
      <alignment horizontal="left" vertical="center"/>
    </xf>
    <xf numFmtId="0" fontId="59" fillId="0" borderId="100" xfId="0" applyFont="1" applyFill="1" applyBorder="1" applyAlignment="1">
      <alignment horizontal="left" vertical="center"/>
    </xf>
    <xf numFmtId="0" fontId="57" fillId="0" borderId="211" xfId="0" applyFont="1" applyFill="1" applyBorder="1" applyAlignment="1">
      <alignment horizontal="center" vertical="center" wrapText="1"/>
    </xf>
    <xf numFmtId="0" fontId="14" fillId="0" borderId="147" xfId="0" applyFont="1" applyFill="1" applyBorder="1" applyAlignment="1">
      <alignment horizontal="center" vertical="center" wrapText="1"/>
    </xf>
    <xf numFmtId="0" fontId="14" fillId="0" borderId="148" xfId="0" applyFont="1" applyFill="1" applyBorder="1" applyAlignment="1">
      <alignment horizontal="center" vertical="center" wrapText="1"/>
    </xf>
    <xf numFmtId="0" fontId="59" fillId="4" borderId="211" xfId="0" applyFont="1" applyFill="1" applyBorder="1" applyAlignment="1">
      <alignment horizontal="center" vertical="center" wrapText="1"/>
    </xf>
    <xf numFmtId="164" fontId="59" fillId="3" borderId="153" xfId="0" applyNumberFormat="1" applyFont="1" applyFill="1" applyBorder="1" applyAlignment="1">
      <alignment horizontal="center" vertical="center" wrapText="1"/>
    </xf>
    <xf numFmtId="164" fontId="15" fillId="3" borderId="141" xfId="1" applyFont="1" applyFill="1" applyBorder="1" applyAlignment="1">
      <alignment horizontal="center" vertical="center" wrapText="1"/>
    </xf>
    <xf numFmtId="164" fontId="15" fillId="3" borderId="200" xfId="1" applyFont="1" applyFill="1" applyBorder="1" applyAlignment="1">
      <alignment horizontal="center" vertical="center" wrapText="1"/>
    </xf>
    <xf numFmtId="0" fontId="57" fillId="0" borderId="214" xfId="0" applyFont="1" applyFill="1" applyBorder="1" applyAlignment="1">
      <alignment horizontal="left" vertical="center" wrapText="1"/>
    </xf>
    <xf numFmtId="0" fontId="14" fillId="0" borderId="105" xfId="0" applyFont="1" applyFill="1" applyBorder="1" applyAlignment="1">
      <alignment horizontal="justify" vertical="center" wrapText="1"/>
    </xf>
    <xf numFmtId="0" fontId="64" fillId="2" borderId="92" xfId="0" applyFont="1" applyFill="1" applyBorder="1" applyAlignment="1">
      <alignment horizontal="left" vertical="center" wrapText="1"/>
    </xf>
    <xf numFmtId="0" fontId="64" fillId="2" borderId="103" xfId="0" applyFont="1" applyFill="1" applyBorder="1" applyAlignment="1">
      <alignment horizontal="left" vertical="center" wrapText="1"/>
    </xf>
    <xf numFmtId="0" fontId="6" fillId="8" borderId="179" xfId="0" applyFont="1" applyFill="1" applyBorder="1" applyAlignment="1">
      <alignment horizontal="center" vertical="top" wrapText="1"/>
    </xf>
    <xf numFmtId="0" fontId="59" fillId="0" borderId="179" xfId="0" applyFont="1" applyFill="1" applyBorder="1" applyAlignment="1">
      <alignment horizontal="left" vertical="center" wrapText="1"/>
    </xf>
    <xf numFmtId="164" fontId="14" fillId="2" borderId="0" xfId="0" applyNumberFormat="1" applyFont="1" applyFill="1" applyBorder="1" applyAlignment="1">
      <alignment vertical="center" wrapText="1"/>
    </xf>
    <xf numFmtId="0" fontId="14" fillId="0" borderId="80" xfId="0" applyFont="1" applyFill="1" applyBorder="1" applyAlignment="1">
      <alignment horizontal="center" vertical="center" wrapText="1"/>
    </xf>
    <xf numFmtId="164" fontId="14" fillId="0" borderId="145" xfId="0" applyNumberFormat="1" applyFont="1" applyFill="1" applyBorder="1" applyAlignment="1">
      <alignment horizontal="center" vertical="center" wrapText="1"/>
    </xf>
    <xf numFmtId="0" fontId="57" fillId="0" borderId="209" xfId="0" applyFont="1" applyFill="1" applyBorder="1" applyAlignment="1">
      <alignment horizontal="left" vertical="center" wrapText="1"/>
    </xf>
    <xf numFmtId="0" fontId="64" fillId="0" borderId="96" xfId="0" applyFont="1" applyFill="1" applyBorder="1" applyAlignment="1">
      <alignment horizontal="left" vertical="center" wrapText="1"/>
    </xf>
    <xf numFmtId="0" fontId="64" fillId="0" borderId="80" xfId="0" applyFont="1" applyFill="1" applyBorder="1" applyAlignment="1">
      <alignment horizontal="left" vertical="center" wrapText="1"/>
    </xf>
    <xf numFmtId="0" fontId="64" fillId="2" borderId="0" xfId="0" applyFont="1" applyFill="1" applyBorder="1" applyAlignment="1">
      <alignment horizontal="left" vertical="center" wrapText="1"/>
    </xf>
    <xf numFmtId="0" fontId="6" fillId="8" borderId="80" xfId="0" applyFont="1" applyFill="1" applyBorder="1" applyAlignment="1">
      <alignment horizontal="center" vertical="top" wrapText="1"/>
    </xf>
    <xf numFmtId="0" fontId="6" fillId="8" borderId="145" xfId="0" applyFont="1" applyFill="1" applyBorder="1" applyAlignment="1">
      <alignment horizontal="center" vertical="top" wrapText="1"/>
    </xf>
    <xf numFmtId="0" fontId="59" fillId="2" borderId="145" xfId="0" applyFont="1" applyFill="1" applyBorder="1" applyAlignment="1">
      <alignment horizontal="left" vertical="center" wrapText="1"/>
    </xf>
    <xf numFmtId="0" fontId="14" fillId="0" borderId="105" xfId="0" applyFont="1" applyFill="1" applyBorder="1" applyAlignment="1">
      <alignment horizontal="center" vertical="center" wrapText="1"/>
    </xf>
    <xf numFmtId="164" fontId="14" fillId="0" borderId="134" xfId="0" applyNumberFormat="1" applyFont="1" applyFill="1" applyBorder="1" applyAlignment="1">
      <alignment horizontal="center" vertical="center" wrapText="1"/>
    </xf>
    <xf numFmtId="0" fontId="5" fillId="0" borderId="217" xfId="0" applyFont="1" applyFill="1" applyBorder="1" applyAlignment="1">
      <alignment horizontal="justify" vertical="center" wrapText="1"/>
    </xf>
    <xf numFmtId="0" fontId="14" fillId="0" borderId="42" xfId="0" applyFont="1" applyFill="1" applyBorder="1" applyAlignment="1">
      <alignment horizontal="justify" vertical="center" wrapText="1"/>
    </xf>
    <xf numFmtId="0" fontId="64" fillId="0" borderId="105" xfId="0" applyFont="1" applyFill="1" applyBorder="1" applyAlignment="1">
      <alignment horizontal="left" vertical="center" wrapText="1"/>
    </xf>
    <xf numFmtId="0" fontId="64" fillId="2" borderId="96" xfId="0" applyFont="1" applyFill="1" applyBorder="1" applyAlignment="1">
      <alignment horizontal="left" vertical="center" wrapText="1"/>
    </xf>
    <xf numFmtId="0" fontId="64" fillId="2" borderId="105" xfId="0" applyFont="1" applyFill="1" applyBorder="1" applyAlignment="1">
      <alignment horizontal="left" vertical="center" wrapText="1"/>
    </xf>
    <xf numFmtId="0" fontId="64" fillId="2" borderId="134" xfId="0" applyFont="1" applyFill="1" applyBorder="1" applyAlignment="1">
      <alignment horizontal="left" vertical="center" wrapText="1"/>
    </xf>
    <xf numFmtId="0" fontId="6" fillId="8" borderId="92" xfId="0" applyFont="1" applyFill="1" applyBorder="1" applyAlignment="1">
      <alignment horizontal="center" vertical="top" wrapText="1"/>
    </xf>
    <xf numFmtId="0" fontId="64" fillId="0" borderId="145"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4" fillId="0" borderId="98" xfId="0" applyFont="1" applyFill="1" applyBorder="1" applyAlignment="1">
      <alignment horizontal="justify" vertical="center" wrapText="1"/>
    </xf>
    <xf numFmtId="0" fontId="14" fillId="0" borderId="104" xfId="0" applyFont="1" applyFill="1" applyBorder="1" applyAlignment="1">
      <alignment horizontal="left" vertical="center" wrapText="1"/>
    </xf>
    <xf numFmtId="0" fontId="14" fillId="0" borderId="174" xfId="0" applyFont="1" applyFill="1" applyBorder="1" applyAlignment="1">
      <alignment horizontal="justify" vertical="center" wrapText="1"/>
    </xf>
    <xf numFmtId="0" fontId="14" fillId="0" borderId="105" xfId="0" applyFont="1" applyBorder="1" applyAlignment="1">
      <alignment horizontal="center"/>
    </xf>
    <xf numFmtId="0" fontId="5" fillId="0" borderId="141" xfId="0" applyFont="1" applyFill="1" applyBorder="1" applyAlignment="1">
      <alignment horizontal="justify" vertical="center" wrapText="1"/>
    </xf>
    <xf numFmtId="0" fontId="14" fillId="0" borderId="223" xfId="0" applyFont="1" applyFill="1" applyBorder="1" applyAlignment="1">
      <alignment horizontal="justify" vertical="center" wrapText="1"/>
    </xf>
    <xf numFmtId="0" fontId="6" fillId="8" borderId="224" xfId="0" applyFont="1" applyFill="1" applyBorder="1" applyAlignment="1">
      <alignment horizontal="center" vertical="top" wrapText="1"/>
    </xf>
    <xf numFmtId="0" fontId="6" fillId="8" borderId="130" xfId="0" applyFont="1" applyFill="1" applyBorder="1" applyAlignment="1">
      <alignment horizontal="center" vertical="top" wrapText="1"/>
    </xf>
    <xf numFmtId="0" fontId="62" fillId="0" borderId="134" xfId="0" applyFont="1" applyFill="1" applyBorder="1" applyAlignment="1">
      <alignment horizontal="center" vertical="center" wrapText="1"/>
    </xf>
    <xf numFmtId="0" fontId="14" fillId="2" borderId="182" xfId="0" applyFont="1" applyFill="1" applyBorder="1" applyAlignment="1">
      <alignment horizontal="left" vertical="center" wrapText="1"/>
    </xf>
    <xf numFmtId="0" fontId="57" fillId="2" borderId="144" xfId="0" applyFont="1" applyFill="1" applyBorder="1" applyAlignment="1">
      <alignment horizontal="center" vertical="center" wrapText="1"/>
    </xf>
    <xf numFmtId="0" fontId="57" fillId="2" borderId="0" xfId="0" applyFont="1" applyFill="1" applyBorder="1"/>
    <xf numFmtId="164" fontId="59" fillId="3" borderId="154" xfId="0" applyNumberFormat="1" applyFont="1" applyFill="1" applyBorder="1" applyAlignment="1">
      <alignment horizontal="center" vertical="center" wrapText="1"/>
    </xf>
    <xf numFmtId="164" fontId="59" fillId="3" borderId="169" xfId="0" applyNumberFormat="1" applyFont="1" applyFill="1" applyBorder="1" applyAlignment="1">
      <alignment horizontal="center" vertical="center" wrapText="1"/>
    </xf>
    <xf numFmtId="164" fontId="15" fillId="3" borderId="229" xfId="1" applyFont="1" applyFill="1" applyBorder="1" applyAlignment="1">
      <alignment horizontal="center" vertical="center" wrapText="1"/>
    </xf>
    <xf numFmtId="0" fontId="57" fillId="0" borderId="221" xfId="0" applyFont="1" applyFill="1" applyBorder="1" applyAlignment="1">
      <alignment horizontal="left" vertical="center" wrapText="1"/>
    </xf>
    <xf numFmtId="0" fontId="59" fillId="2" borderId="105" xfId="0" applyFont="1" applyFill="1" applyBorder="1" applyAlignment="1">
      <alignment horizontal="left" vertical="center" wrapText="1"/>
    </xf>
    <xf numFmtId="0" fontId="59" fillId="2" borderId="134" xfId="0" applyFont="1" applyFill="1" applyBorder="1" applyAlignment="1">
      <alignment horizontal="left" vertical="center" wrapText="1"/>
    </xf>
    <xf numFmtId="0" fontId="59" fillId="2" borderId="104" xfId="0" applyFont="1" applyFill="1" applyBorder="1" applyAlignment="1">
      <alignment horizontal="left" vertical="center" wrapText="1"/>
    </xf>
    <xf numFmtId="0" fontId="57" fillId="2" borderId="0" xfId="0" applyFont="1" applyFill="1" applyBorder="1" applyAlignment="1">
      <alignment wrapText="1"/>
    </xf>
    <xf numFmtId="0" fontId="57" fillId="0" borderId="152" xfId="0" applyFont="1" applyFill="1" applyBorder="1" applyAlignment="1">
      <alignment horizontal="left" vertical="center" wrapText="1"/>
    </xf>
    <xf numFmtId="0" fontId="14" fillId="0" borderId="230" xfId="0" applyFont="1" applyFill="1" applyBorder="1" applyAlignment="1">
      <alignment horizontal="justify" vertical="center" wrapText="1"/>
    </xf>
    <xf numFmtId="0" fontId="6" fillId="8" borderId="164" xfId="0" applyFont="1" applyFill="1" applyBorder="1" applyAlignment="1">
      <alignment horizontal="center" vertical="top" wrapText="1"/>
    </xf>
    <xf numFmtId="0" fontId="6" fillId="8" borderId="163" xfId="0" applyFont="1" applyFill="1" applyBorder="1" applyAlignment="1">
      <alignment horizontal="center" vertical="top" wrapText="1"/>
    </xf>
    <xf numFmtId="0" fontId="6" fillId="8" borderId="196" xfId="0" applyFont="1" applyFill="1" applyBorder="1" applyAlignment="1">
      <alignment horizontal="center" vertical="top" wrapText="1"/>
    </xf>
    <xf numFmtId="0" fontId="6" fillId="8" borderId="141" xfId="0" applyFont="1" applyFill="1" applyBorder="1" applyAlignment="1">
      <alignment horizontal="center" vertical="top" wrapText="1"/>
    </xf>
    <xf numFmtId="0" fontId="6" fillId="8" borderId="65" xfId="0" applyFont="1" applyFill="1" applyBorder="1" applyAlignment="1">
      <alignment horizontal="center" vertical="top" wrapText="1"/>
    </xf>
    <xf numFmtId="0" fontId="6" fillId="8" borderId="200" xfId="0" applyFont="1" applyFill="1" applyBorder="1" applyAlignment="1">
      <alignment horizontal="center" vertical="top" wrapText="1"/>
    </xf>
    <xf numFmtId="0" fontId="6" fillId="8" borderId="230" xfId="0" applyFont="1" applyFill="1" applyBorder="1" applyAlignment="1">
      <alignment horizontal="center" vertical="top" wrapText="1"/>
    </xf>
    <xf numFmtId="0" fontId="6" fillId="8" borderId="231" xfId="0" applyFont="1" applyFill="1" applyBorder="1" applyAlignment="1">
      <alignment horizontal="center" vertical="top" wrapText="1"/>
    </xf>
    <xf numFmtId="0" fontId="57" fillId="0" borderId="160" xfId="0" applyFont="1" applyFill="1" applyBorder="1" applyAlignment="1">
      <alignment horizontal="center" vertical="center" wrapText="1"/>
    </xf>
    <xf numFmtId="0" fontId="57" fillId="0" borderId="166" xfId="0" applyFont="1" applyFill="1" applyBorder="1" applyAlignment="1">
      <alignment horizontal="left" vertical="center" wrapText="1"/>
    </xf>
    <xf numFmtId="0" fontId="6" fillId="8" borderId="199" xfId="0" applyFont="1" applyFill="1" applyBorder="1" applyAlignment="1">
      <alignment horizontal="center" vertical="top" wrapText="1"/>
    </xf>
    <xf numFmtId="0" fontId="6" fillId="8" borderId="201" xfId="0" applyFont="1" applyFill="1" applyBorder="1" applyAlignment="1">
      <alignment horizontal="center" vertical="top" wrapText="1"/>
    </xf>
    <xf numFmtId="0" fontId="6" fillId="8" borderId="233" xfId="0" applyFont="1" applyFill="1" applyBorder="1" applyAlignment="1">
      <alignment horizontal="center" vertical="top" wrapText="1"/>
    </xf>
    <xf numFmtId="0" fontId="6" fillId="8" borderId="234" xfId="0" applyFont="1" applyFill="1" applyBorder="1" applyAlignment="1">
      <alignment horizontal="center" vertical="top" wrapText="1"/>
    </xf>
    <xf numFmtId="164" fontId="14" fillId="2" borderId="136" xfId="0" applyNumberFormat="1" applyFont="1" applyFill="1" applyBorder="1" applyAlignment="1">
      <alignment vertical="center" wrapText="1"/>
    </xf>
    <xf numFmtId="0" fontId="57" fillId="0" borderId="198" xfId="0" applyFont="1" applyFill="1" applyBorder="1" applyAlignment="1">
      <alignment horizontal="center" vertical="center" wrapText="1"/>
    </xf>
    <xf numFmtId="0" fontId="14" fillId="0" borderId="235" xfId="0" applyFont="1" applyFill="1" applyBorder="1" applyAlignment="1">
      <alignment horizontal="justify" vertical="center" wrapText="1"/>
    </xf>
    <xf numFmtId="0" fontId="6" fillId="8" borderId="236" xfId="0" applyFont="1" applyFill="1" applyBorder="1" applyAlignment="1">
      <alignment horizontal="center" vertical="top" wrapText="1"/>
    </xf>
    <xf numFmtId="164" fontId="57" fillId="2" borderId="105" xfId="0" applyNumberFormat="1" applyFont="1" applyFill="1" applyBorder="1" applyAlignment="1">
      <alignment horizontal="center" vertical="center" wrapText="1"/>
    </xf>
    <xf numFmtId="0" fontId="14" fillId="0" borderId="229" xfId="0" applyFont="1" applyFill="1" applyBorder="1" applyAlignment="1">
      <alignment horizontal="justify" vertical="center" wrapText="1"/>
    </xf>
    <xf numFmtId="0" fontId="6" fillId="8" borderId="5" xfId="0" applyFont="1" applyFill="1" applyBorder="1" applyAlignment="1">
      <alignment horizontal="center" vertical="top" wrapText="1"/>
    </xf>
    <xf numFmtId="0" fontId="57" fillId="0" borderId="186" xfId="0" applyFont="1" applyFill="1" applyBorder="1" applyAlignment="1">
      <alignment horizontal="center" vertical="center" wrapText="1"/>
    </xf>
    <xf numFmtId="165" fontId="57" fillId="2" borderId="105" xfId="0" applyNumberFormat="1" applyFont="1" applyFill="1" applyBorder="1" applyAlignment="1">
      <alignment horizontal="center" vertical="center" wrapText="1"/>
    </xf>
    <xf numFmtId="164" fontId="14" fillId="2" borderId="134" xfId="1" applyFont="1" applyFill="1" applyBorder="1" applyAlignment="1">
      <alignment horizontal="center" vertical="center" wrapText="1"/>
    </xf>
    <xf numFmtId="164" fontId="14" fillId="2" borderId="105" xfId="1" applyFont="1" applyFill="1" applyBorder="1" applyAlignment="1">
      <alignment horizontal="center" vertical="center" wrapText="1"/>
    </xf>
    <xf numFmtId="0" fontId="57" fillId="0" borderId="168" xfId="0" applyFont="1" applyFill="1" applyBorder="1" applyAlignment="1">
      <alignment horizontal="left" vertical="center" wrapText="1"/>
    </xf>
    <xf numFmtId="0" fontId="57" fillId="0" borderId="92" xfId="0" applyFont="1" applyFill="1" applyBorder="1" applyAlignment="1">
      <alignment horizontal="center" vertical="center" wrapText="1"/>
    </xf>
    <xf numFmtId="164" fontId="14" fillId="0" borderId="179" xfId="1" applyFont="1" applyFill="1" applyBorder="1" applyAlignment="1">
      <alignment horizontal="center" vertical="center" wrapText="1"/>
    </xf>
    <xf numFmtId="164" fontId="14" fillId="0" borderId="80" xfId="1" applyFont="1" applyFill="1" applyBorder="1" applyAlignment="1">
      <alignment horizontal="center" vertical="center" wrapText="1"/>
    </xf>
    <xf numFmtId="0" fontId="57" fillId="0" borderId="179" xfId="0" applyFont="1" applyFill="1" applyBorder="1" applyAlignment="1">
      <alignment horizontal="left" vertical="center" wrapText="1"/>
    </xf>
    <xf numFmtId="164" fontId="57" fillId="2" borderId="80" xfId="0" applyNumberFormat="1" applyFont="1" applyFill="1" applyBorder="1" applyAlignment="1">
      <alignment horizontal="center" vertical="center" wrapText="1"/>
    </xf>
    <xf numFmtId="164" fontId="14" fillId="2" borderId="145" xfId="1" applyFont="1" applyFill="1" applyBorder="1" applyAlignment="1">
      <alignment horizontal="center" vertical="center" wrapText="1"/>
    </xf>
    <xf numFmtId="0" fontId="59" fillId="2" borderId="92" xfId="0" applyFont="1" applyFill="1" applyBorder="1" applyAlignment="1">
      <alignment horizontal="left" vertical="center" wrapText="1"/>
    </xf>
    <xf numFmtId="164" fontId="14" fillId="2" borderId="105" xfId="0" applyNumberFormat="1" applyFont="1" applyFill="1" applyBorder="1" applyAlignment="1">
      <alignment horizontal="left" vertical="center" wrapText="1"/>
    </xf>
    <xf numFmtId="0" fontId="59" fillId="4" borderId="210" xfId="0" applyFont="1" applyFill="1" applyBorder="1" applyAlignment="1">
      <alignment horizontal="center" vertical="center" wrapText="1"/>
    </xf>
    <xf numFmtId="0" fontId="5" fillId="8" borderId="105" xfId="0" applyFont="1" applyFill="1" applyBorder="1" applyAlignment="1">
      <alignment horizontal="center" vertical="top" wrapText="1"/>
    </xf>
    <xf numFmtId="0" fontId="5" fillId="8" borderId="224" xfId="0" applyFont="1" applyFill="1" applyBorder="1" applyAlignment="1">
      <alignment horizontal="center" vertical="top" wrapText="1"/>
    </xf>
    <xf numFmtId="0" fontId="5" fillId="8" borderId="131" xfId="0" applyFont="1" applyFill="1" applyBorder="1" applyAlignment="1">
      <alignment horizontal="center" vertical="top" wrapText="1"/>
    </xf>
    <xf numFmtId="0" fontId="5" fillId="8" borderId="132" xfId="0" applyFont="1" applyFill="1" applyBorder="1" applyAlignment="1">
      <alignment horizontal="center" vertical="top" wrapText="1"/>
    </xf>
    <xf numFmtId="0" fontId="5" fillId="8" borderId="130" xfId="0" applyFont="1" applyFill="1" applyBorder="1" applyAlignment="1">
      <alignment horizontal="center" vertical="top" wrapText="1"/>
    </xf>
    <xf numFmtId="0" fontId="5" fillId="8" borderId="133" xfId="0" applyFont="1" applyFill="1" applyBorder="1" applyAlignment="1">
      <alignment horizontal="center" vertical="top" wrapText="1"/>
    </xf>
    <xf numFmtId="0" fontId="57" fillId="2" borderId="218" xfId="0" applyFont="1" applyFill="1" applyBorder="1" applyAlignment="1">
      <alignment horizontal="left" vertical="center" wrapText="1"/>
    </xf>
    <xf numFmtId="0" fontId="59" fillId="0" borderId="92" xfId="0" applyFont="1" applyFill="1" applyBorder="1" applyAlignment="1">
      <alignment horizontal="left" vertical="center"/>
    </xf>
    <xf numFmtId="0" fontId="59" fillId="0" borderId="134" xfId="0" applyFont="1" applyFill="1" applyBorder="1" applyAlignment="1">
      <alignment horizontal="left" vertical="center"/>
    </xf>
    <xf numFmtId="0" fontId="59" fillId="0" borderId="179" xfId="0" applyFont="1" applyFill="1" applyBorder="1" applyAlignment="1">
      <alignment horizontal="left" vertical="center"/>
    </xf>
    <xf numFmtId="0" fontId="6" fillId="8" borderId="103" xfId="0" applyFont="1" applyFill="1" applyBorder="1" applyAlignment="1">
      <alignment horizontal="center" vertical="top" wrapText="1"/>
    </xf>
    <xf numFmtId="0" fontId="59" fillId="0" borderId="95" xfId="0" applyFont="1" applyFill="1" applyBorder="1" applyAlignment="1">
      <alignment horizontal="left" vertical="center"/>
    </xf>
    <xf numFmtId="0" fontId="5" fillId="0" borderId="92" xfId="0" applyFont="1" applyFill="1" applyBorder="1" applyAlignment="1">
      <alignment horizontal="justify" vertical="center" wrapText="1"/>
    </xf>
    <xf numFmtId="0" fontId="57" fillId="2" borderId="214" xfId="0" applyFont="1" applyFill="1" applyBorder="1" applyAlignment="1">
      <alignment horizontal="left" vertical="center" wrapText="1"/>
    </xf>
    <xf numFmtId="0" fontId="5" fillId="8" borderId="80" xfId="0" applyFont="1" applyFill="1" applyBorder="1" applyAlignment="1">
      <alignment horizontal="center" vertical="top" wrapText="1"/>
    </xf>
    <xf numFmtId="0" fontId="5" fillId="8" borderId="187" xfId="0" applyFont="1" applyFill="1" applyBorder="1" applyAlignment="1">
      <alignment horizontal="center" vertical="top" wrapText="1"/>
    </xf>
    <xf numFmtId="0" fontId="5" fillId="8" borderId="53" xfId="0" applyFont="1" applyFill="1" applyBorder="1" applyAlignment="1">
      <alignment horizontal="center" vertical="top" wrapText="1"/>
    </xf>
    <xf numFmtId="0" fontId="5" fillId="8" borderId="233" xfId="0" applyFont="1" applyFill="1" applyBorder="1" applyAlignment="1">
      <alignment horizontal="center" vertical="top" wrapText="1"/>
    </xf>
    <xf numFmtId="0" fontId="5" fillId="8" borderId="92" xfId="0" applyFont="1" applyFill="1" applyBorder="1" applyAlignment="1">
      <alignment horizontal="center" vertical="top" wrapText="1"/>
    </xf>
    <xf numFmtId="0" fontId="5" fillId="8" borderId="145" xfId="0" applyFont="1" applyFill="1" applyBorder="1" applyAlignment="1">
      <alignment horizontal="center" vertical="top" wrapText="1"/>
    </xf>
    <xf numFmtId="0" fontId="57" fillId="2" borderId="215" xfId="0" applyFont="1" applyFill="1" applyBorder="1" applyAlignment="1">
      <alignment horizontal="left" vertical="center" wrapText="1"/>
    </xf>
    <xf numFmtId="0" fontId="64" fillId="2" borderId="100" xfId="0" applyFont="1" applyFill="1" applyBorder="1" applyAlignment="1">
      <alignment horizontal="left" vertical="center" wrapText="1"/>
    </xf>
    <xf numFmtId="0" fontId="6" fillId="8" borderId="104" xfId="0" applyFont="1" applyFill="1" applyBorder="1" applyAlignment="1">
      <alignment horizontal="center" vertical="top" wrapText="1"/>
    </xf>
    <xf numFmtId="0" fontId="59" fillId="2" borderId="100" xfId="0" applyFont="1" applyFill="1" applyBorder="1" applyAlignment="1">
      <alignment horizontal="left" vertical="center" wrapText="1"/>
    </xf>
    <xf numFmtId="0" fontId="59" fillId="2" borderId="0" xfId="0" applyFont="1" applyFill="1" applyBorder="1" applyAlignment="1">
      <alignment horizontal="left" vertical="center" wrapText="1"/>
    </xf>
    <xf numFmtId="0" fontId="57" fillId="2" borderId="228" xfId="0" applyFont="1" applyFill="1" applyBorder="1" applyAlignment="1">
      <alignment horizontal="left" vertical="center" wrapText="1"/>
    </xf>
    <xf numFmtId="0" fontId="59" fillId="2" borderId="103" xfId="0" applyFont="1" applyFill="1" applyBorder="1" applyAlignment="1">
      <alignment horizontal="left" vertical="center" wrapText="1"/>
    </xf>
    <xf numFmtId="0" fontId="64" fillId="2" borderId="179" xfId="0" applyFont="1" applyFill="1" applyBorder="1" applyAlignment="1">
      <alignment horizontal="left" vertical="center" wrapText="1"/>
    </xf>
    <xf numFmtId="0" fontId="64" fillId="2" borderId="145" xfId="0" applyFont="1" applyFill="1" applyBorder="1" applyAlignment="1">
      <alignment horizontal="left" vertical="center" wrapText="1"/>
    </xf>
    <xf numFmtId="0" fontId="57" fillId="0" borderId="0" xfId="0" applyFont="1" applyFill="1" applyBorder="1" applyAlignment="1">
      <alignment horizontal="left" vertical="center" wrapText="1"/>
    </xf>
    <xf numFmtId="0" fontId="57" fillId="2" borderId="96" xfId="0" applyFont="1" applyFill="1" applyBorder="1" applyAlignment="1">
      <alignment horizontal="left" vertical="center" wrapText="1"/>
    </xf>
    <xf numFmtId="0" fontId="57" fillId="2" borderId="175" xfId="0" applyFont="1" applyFill="1" applyBorder="1" applyAlignment="1">
      <alignment horizontal="left" vertical="center" wrapText="1"/>
    </xf>
    <xf numFmtId="0" fontId="57" fillId="0" borderId="102" xfId="0" applyFont="1" applyFill="1" applyBorder="1" applyAlignment="1">
      <alignment horizontal="left" vertical="center" wrapText="1"/>
    </xf>
    <xf numFmtId="0" fontId="57" fillId="2" borderId="104" xfId="0" applyFont="1" applyFill="1" applyBorder="1" applyAlignment="1">
      <alignment horizontal="left" vertical="center" wrapText="1"/>
    </xf>
    <xf numFmtId="0" fontId="57" fillId="0" borderId="134" xfId="0" applyFont="1" applyFill="1" applyBorder="1" applyAlignment="1">
      <alignment horizontal="left" vertical="center" wrapText="1"/>
    </xf>
    <xf numFmtId="0" fontId="64" fillId="2" borderId="175" xfId="0" applyFont="1" applyFill="1" applyBorder="1" applyAlignment="1">
      <alignment horizontal="left" vertical="center" wrapText="1"/>
    </xf>
    <xf numFmtId="0" fontId="64" fillId="2" borderId="102" xfId="0" applyFont="1" applyFill="1" applyBorder="1" applyAlignment="1">
      <alignment horizontal="left" vertical="center" wrapText="1"/>
    </xf>
    <xf numFmtId="0" fontId="14" fillId="0" borderId="122" xfId="0" applyFont="1" applyFill="1" applyBorder="1" applyAlignment="1">
      <alignment horizontal="left" vertical="center" wrapText="1"/>
    </xf>
    <xf numFmtId="0" fontId="57" fillId="0" borderId="142" xfId="0" applyFont="1" applyFill="1" applyBorder="1" applyAlignment="1">
      <alignment horizontal="center" vertical="center" wrapText="1"/>
    </xf>
    <xf numFmtId="4" fontId="14" fillId="0" borderId="175" xfId="0" applyNumberFormat="1" applyFont="1" applyFill="1" applyBorder="1" applyAlignment="1">
      <alignment horizontal="center" vertical="center" wrapText="1"/>
    </xf>
    <xf numFmtId="0" fontId="65" fillId="0" borderId="96" xfId="0" applyFont="1" applyFill="1" applyBorder="1" applyAlignment="1">
      <alignment horizontal="center" vertical="center" wrapText="1"/>
    </xf>
    <xf numFmtId="0" fontId="64" fillId="0" borderId="238" xfId="0" applyFont="1" applyFill="1" applyBorder="1" applyAlignment="1">
      <alignment horizontal="left" vertical="center" wrapText="1"/>
    </xf>
    <xf numFmtId="0" fontId="64" fillId="2" borderId="104" xfId="0" applyFont="1" applyFill="1" applyBorder="1" applyAlignment="1">
      <alignment horizontal="left" vertical="center" wrapText="1"/>
    </xf>
    <xf numFmtId="0" fontId="14" fillId="0" borderId="100" xfId="0" applyFont="1" applyFill="1" applyBorder="1" applyAlignment="1">
      <alignment horizontal="left" vertical="center" wrapText="1"/>
    </xf>
    <xf numFmtId="0" fontId="57" fillId="0" borderId="159" xfId="0" applyFont="1" applyFill="1" applyBorder="1" applyAlignment="1">
      <alignment horizontal="center" vertical="center" wrapText="1"/>
    </xf>
    <xf numFmtId="4" fontId="14" fillId="0" borderId="105" xfId="0" applyNumberFormat="1" applyFont="1" applyFill="1" applyBorder="1" applyAlignment="1">
      <alignment horizontal="center" vertical="center" wrapText="1"/>
    </xf>
    <xf numFmtId="0" fontId="65" fillId="0" borderId="105" xfId="0" applyFont="1" applyFill="1" applyBorder="1" applyAlignment="1">
      <alignment horizontal="center" vertical="center" wrapText="1"/>
    </xf>
    <xf numFmtId="0" fontId="64" fillId="0" borderId="239" xfId="0" applyFont="1" applyFill="1" applyBorder="1" applyAlignment="1">
      <alignment horizontal="left" vertical="center" wrapText="1"/>
    </xf>
    <xf numFmtId="0" fontId="64" fillId="2" borderId="80" xfId="0" applyFont="1" applyFill="1" applyBorder="1" applyAlignment="1">
      <alignment horizontal="left" vertical="center" wrapText="1"/>
    </xf>
    <xf numFmtId="0" fontId="14" fillId="0" borderId="93" xfId="0" applyFont="1" applyFill="1" applyBorder="1" applyAlignment="1">
      <alignment horizontal="left" vertical="center" wrapText="1"/>
    </xf>
    <xf numFmtId="4" fontId="14" fillId="0" borderId="96" xfId="0" applyNumberFormat="1" applyFont="1" applyFill="1" applyBorder="1" applyAlignment="1">
      <alignment horizontal="center" vertical="center" wrapText="1"/>
    </xf>
    <xf numFmtId="0" fontId="64" fillId="0" borderId="93" xfId="0" applyFont="1" applyFill="1" applyBorder="1" applyAlignment="1">
      <alignment horizontal="left" vertical="center" wrapText="1"/>
    </xf>
    <xf numFmtId="0" fontId="64" fillId="2" borderId="154" xfId="0" applyFont="1" applyFill="1" applyBorder="1" applyAlignment="1">
      <alignment horizontal="left" vertical="center" wrapText="1"/>
    </xf>
    <xf numFmtId="4" fontId="14" fillId="0" borderId="134" xfId="0" applyNumberFormat="1" applyFont="1" applyFill="1" applyBorder="1" applyAlignment="1">
      <alignment horizontal="center" vertical="center" wrapText="1"/>
    </xf>
    <xf numFmtId="0" fontId="64" fillId="2" borderId="160" xfId="0" applyFont="1" applyFill="1" applyBorder="1" applyAlignment="1">
      <alignment horizontal="left" vertical="center" wrapText="1"/>
    </xf>
    <xf numFmtId="0" fontId="14" fillId="0" borderId="96" xfId="0" applyFont="1" applyFill="1" applyBorder="1" applyAlignment="1">
      <alignment horizontal="left" vertical="center" wrapText="1"/>
    </xf>
    <xf numFmtId="0" fontId="65" fillId="0" borderId="80" xfId="0" applyFont="1" applyFill="1" applyBorder="1" applyAlignment="1">
      <alignment horizontal="center" vertical="center" wrapText="1"/>
    </xf>
    <xf numFmtId="0" fontId="64" fillId="2" borderId="198" xfId="0" applyFont="1" applyFill="1" applyBorder="1" applyAlignment="1">
      <alignment horizontal="left" vertical="center" wrapText="1"/>
    </xf>
    <xf numFmtId="0" fontId="57" fillId="0" borderId="154" xfId="0" applyFont="1" applyFill="1" applyBorder="1" applyAlignment="1">
      <alignment horizontal="left" vertical="center" wrapText="1"/>
    </xf>
    <xf numFmtId="0" fontId="57" fillId="0" borderId="160" xfId="0" applyFont="1" applyFill="1" applyBorder="1" applyAlignment="1">
      <alignment horizontal="left" vertical="center" wrapText="1"/>
    </xf>
    <xf numFmtId="0" fontId="66" fillId="2" borderId="0" xfId="0" applyFont="1" applyFill="1"/>
    <xf numFmtId="0" fontId="57" fillId="0" borderId="198" xfId="0" applyFont="1" applyFill="1" applyBorder="1" applyAlignment="1">
      <alignment horizontal="left" vertical="center" wrapText="1"/>
    </xf>
    <xf numFmtId="0" fontId="57" fillId="0" borderId="0" xfId="0" applyFont="1" applyFill="1" applyBorder="1" applyAlignment="1">
      <alignment horizontal="center" vertical="center" wrapText="1"/>
    </xf>
    <xf numFmtId="0" fontId="64" fillId="0" borderId="92" xfId="0" applyFont="1" applyFill="1" applyBorder="1" applyAlignment="1">
      <alignment horizontal="left" vertical="center" wrapText="1"/>
    </xf>
    <xf numFmtId="0" fontId="64" fillId="0" borderId="179" xfId="0" applyFont="1" applyFill="1" applyBorder="1" applyAlignment="1">
      <alignment horizontal="left" vertical="center" wrapText="1"/>
    </xf>
    <xf numFmtId="0" fontId="57" fillId="2" borderId="105" xfId="0" applyFont="1" applyFill="1" applyBorder="1" applyAlignment="1">
      <alignment horizontal="left" vertical="center"/>
    </xf>
    <xf numFmtId="0" fontId="57" fillId="2" borderId="104" xfId="0" applyFont="1" applyFill="1" applyBorder="1" applyAlignment="1">
      <alignment horizontal="left" vertical="center"/>
    </xf>
    <xf numFmtId="0" fontId="57" fillId="2" borderId="104" xfId="0" applyFont="1" applyFill="1" applyBorder="1" applyAlignment="1">
      <alignment horizontal="center" vertical="center"/>
    </xf>
    <xf numFmtId="0" fontId="57" fillId="0" borderId="104" xfId="0" applyFont="1" applyFill="1" applyBorder="1" applyAlignment="1">
      <alignment horizontal="left" vertical="center"/>
    </xf>
    <xf numFmtId="0" fontId="14" fillId="2" borderId="104" xfId="0" applyFont="1" applyFill="1" applyBorder="1" applyAlignment="1">
      <alignment horizontal="center" vertical="center"/>
    </xf>
    <xf numFmtId="0" fontId="57" fillId="2" borderId="134" xfId="0" applyFont="1" applyFill="1" applyBorder="1" applyAlignment="1">
      <alignment horizontal="left" vertical="center"/>
    </xf>
    <xf numFmtId="0" fontId="14" fillId="2" borderId="104" xfId="0" applyFont="1" applyFill="1" applyBorder="1" applyAlignment="1">
      <alignment horizontal="left" vertical="center"/>
    </xf>
    <xf numFmtId="0" fontId="14" fillId="2" borderId="134" xfId="0" applyFont="1" applyFill="1" applyBorder="1" applyAlignment="1">
      <alignment horizontal="center" vertical="center"/>
    </xf>
    <xf numFmtId="0" fontId="15" fillId="4" borderId="103" xfId="0" applyFont="1" applyFill="1" applyBorder="1" applyAlignment="1">
      <alignment horizontal="center" vertical="center" wrapText="1"/>
    </xf>
    <xf numFmtId="0" fontId="5" fillId="0" borderId="95" xfId="0" applyFont="1" applyFill="1" applyBorder="1" applyAlignment="1">
      <alignment horizontal="justify" vertical="center" wrapText="1"/>
    </xf>
    <xf numFmtId="0" fontId="14" fillId="0" borderId="92" xfId="0" applyFont="1" applyFill="1" applyBorder="1" applyAlignment="1">
      <alignment horizontal="justify" vertical="center" wrapText="1"/>
    </xf>
    <xf numFmtId="0" fontId="6" fillId="8" borderId="97" xfId="0" applyFont="1" applyFill="1" applyBorder="1" applyAlignment="1">
      <alignment horizontal="center" vertical="top" wrapText="1"/>
    </xf>
    <xf numFmtId="0" fontId="6" fillId="8" borderId="242" xfId="0" applyFont="1" applyFill="1" applyBorder="1" applyAlignment="1">
      <alignment horizontal="center" vertical="top" wrapText="1"/>
    </xf>
    <xf numFmtId="0" fontId="6" fillId="8" borderId="243" xfId="0" applyFont="1" applyFill="1" applyBorder="1" applyAlignment="1">
      <alignment horizontal="center" vertical="top" wrapText="1"/>
    </xf>
    <xf numFmtId="0" fontId="5" fillId="0" borderId="244" xfId="0" applyFont="1" applyFill="1" applyBorder="1" applyAlignment="1">
      <alignment horizontal="justify" vertical="center" wrapText="1"/>
    </xf>
    <xf numFmtId="0" fontId="57" fillId="0" borderId="194" xfId="0" applyFont="1" applyFill="1" applyBorder="1" applyAlignment="1">
      <alignment horizontal="left" vertical="center" wrapText="1"/>
    </xf>
    <xf numFmtId="0" fontId="6" fillId="8" borderId="244" xfId="0" applyFont="1" applyFill="1" applyBorder="1" applyAlignment="1">
      <alignment horizontal="center" vertical="top" wrapText="1"/>
    </xf>
    <xf numFmtId="0" fontId="6" fillId="8" borderId="245" xfId="0" applyFont="1" applyFill="1" applyBorder="1" applyAlignment="1">
      <alignment horizontal="center" vertical="top" wrapText="1"/>
    </xf>
    <xf numFmtId="0" fontId="6" fillId="8" borderId="223" xfId="0" applyFont="1" applyFill="1" applyBorder="1" applyAlignment="1">
      <alignment horizontal="center" vertical="top" wrapText="1"/>
    </xf>
    <xf numFmtId="0" fontId="5" fillId="0" borderId="201" xfId="0" applyFont="1" applyFill="1" applyBorder="1" applyAlignment="1">
      <alignment horizontal="justify" vertical="center" wrapText="1"/>
    </xf>
    <xf numFmtId="0" fontId="64" fillId="0" borderId="160" xfId="0" applyFont="1" applyFill="1" applyBorder="1" applyAlignment="1">
      <alignment horizontal="left" vertical="center" wrapText="1"/>
    </xf>
    <xf numFmtId="0" fontId="6" fillId="8" borderId="162" xfId="0" applyFont="1" applyFill="1" applyBorder="1" applyAlignment="1">
      <alignment horizontal="center" vertical="top" wrapText="1"/>
    </xf>
    <xf numFmtId="0" fontId="64" fillId="0" borderId="103" xfId="0" applyFont="1" applyFill="1" applyBorder="1" applyAlignment="1">
      <alignment horizontal="left" vertical="center" wrapText="1"/>
    </xf>
    <xf numFmtId="0" fontId="14" fillId="0" borderId="198" xfId="0" applyFont="1" applyFill="1" applyBorder="1" applyAlignment="1">
      <alignment horizontal="left" vertical="center" wrapText="1"/>
    </xf>
    <xf numFmtId="0" fontId="57" fillId="0" borderId="215" xfId="0" applyFont="1" applyFill="1" applyBorder="1" applyAlignment="1">
      <alignment horizontal="center" vertical="center" wrapText="1"/>
    </xf>
    <xf numFmtId="0" fontId="64" fillId="0" borderId="198" xfId="0" applyFont="1" applyFill="1" applyBorder="1" applyAlignment="1">
      <alignment horizontal="left" vertical="center" wrapText="1"/>
    </xf>
    <xf numFmtId="0" fontId="64" fillId="2" borderId="222" xfId="0" applyFont="1" applyFill="1" applyBorder="1" applyAlignment="1">
      <alignment horizontal="left" vertical="center" wrapText="1"/>
    </xf>
    <xf numFmtId="0" fontId="64" fillId="0" borderId="0" xfId="0" applyFont="1" applyFill="1" applyBorder="1" applyAlignment="1">
      <alignment horizontal="left" vertical="center" wrapText="1"/>
    </xf>
    <xf numFmtId="0" fontId="57" fillId="0" borderId="185" xfId="0" applyFont="1" applyFill="1" applyBorder="1" applyAlignment="1">
      <alignment horizontal="center" vertical="center" wrapText="1"/>
    </xf>
    <xf numFmtId="0" fontId="6" fillId="8" borderId="171" xfId="0" applyFont="1" applyFill="1" applyBorder="1" applyAlignment="1">
      <alignment horizontal="center" vertical="top" wrapText="1"/>
    </xf>
    <xf numFmtId="0" fontId="6" fillId="8" borderId="172" xfId="0" applyFont="1" applyFill="1" applyBorder="1" applyAlignment="1">
      <alignment horizontal="center" vertical="top" wrapText="1"/>
    </xf>
    <xf numFmtId="0" fontId="6" fillId="8" borderId="229" xfId="0" applyFont="1" applyFill="1" applyBorder="1" applyAlignment="1">
      <alignment horizontal="center" vertical="top" wrapText="1"/>
    </xf>
    <xf numFmtId="0" fontId="64" fillId="2" borderId="186" xfId="0" applyFont="1" applyFill="1" applyBorder="1" applyAlignment="1">
      <alignment horizontal="left" vertical="center" wrapText="1"/>
    </xf>
    <xf numFmtId="0" fontId="64" fillId="0" borderId="154" xfId="0" applyFont="1" applyFill="1" applyBorder="1" applyAlignment="1">
      <alignment horizontal="left" vertical="center" wrapText="1"/>
    </xf>
    <xf numFmtId="0" fontId="14" fillId="0" borderId="207" xfId="0" applyFont="1" applyFill="1" applyBorder="1" applyAlignment="1">
      <alignment horizontal="left" vertical="center" wrapText="1"/>
    </xf>
    <xf numFmtId="0" fontId="57" fillId="0" borderId="208" xfId="0" applyFont="1" applyFill="1" applyBorder="1" applyAlignment="1">
      <alignment horizontal="center" vertical="center" wrapText="1"/>
    </xf>
    <xf numFmtId="0" fontId="64" fillId="0" borderId="134" xfId="0" applyFont="1" applyFill="1" applyBorder="1" applyAlignment="1">
      <alignment horizontal="left" vertical="center" wrapText="1"/>
    </xf>
    <xf numFmtId="0" fontId="57" fillId="2" borderId="102" xfId="0" applyFont="1" applyFill="1" applyBorder="1" applyAlignment="1">
      <alignment horizontal="left" vertical="center" wrapText="1"/>
    </xf>
    <xf numFmtId="0" fontId="57" fillId="2" borderId="134" xfId="0" applyFont="1" applyFill="1" applyBorder="1" applyAlignment="1">
      <alignment horizontal="left" vertical="center" wrapText="1"/>
    </xf>
    <xf numFmtId="0" fontId="57" fillId="0" borderId="195" xfId="0" applyFont="1" applyFill="1" applyBorder="1" applyAlignment="1">
      <alignment horizontal="left" vertical="center" wrapText="1"/>
    </xf>
    <xf numFmtId="0" fontId="57" fillId="2" borderId="100" xfId="0" applyFont="1" applyFill="1" applyBorder="1" applyAlignment="1">
      <alignment horizontal="left" vertical="center" wrapText="1"/>
    </xf>
    <xf numFmtId="0" fontId="57" fillId="0" borderId="100" xfId="0" applyFont="1" applyFill="1" applyBorder="1" applyAlignment="1">
      <alignment horizontal="left" vertical="center" wrapText="1"/>
    </xf>
    <xf numFmtId="0" fontId="57" fillId="0" borderId="197" xfId="0" applyFont="1" applyFill="1" applyBorder="1" applyAlignment="1">
      <alignment horizontal="left" vertical="center" wrapText="1"/>
    </xf>
    <xf numFmtId="0" fontId="57" fillId="2" borderId="80" xfId="0" applyFont="1" applyFill="1" applyBorder="1" applyAlignment="1">
      <alignment horizontal="left" vertical="center" wrapText="1"/>
    </xf>
    <xf numFmtId="0" fontId="57" fillId="2" borderId="92" xfId="0" applyFont="1" applyFill="1" applyBorder="1" applyAlignment="1">
      <alignment horizontal="left" vertical="center" wrapText="1"/>
    </xf>
    <xf numFmtId="0" fontId="57" fillId="2" borderId="103" xfId="0" applyFont="1" applyFill="1" applyBorder="1" applyAlignment="1">
      <alignment horizontal="left" vertical="center" wrapText="1"/>
    </xf>
    <xf numFmtId="0" fontId="57" fillId="0" borderId="103" xfId="0" applyFont="1" applyFill="1" applyBorder="1" applyAlignment="1">
      <alignment horizontal="left" vertical="center" wrapText="1"/>
    </xf>
    <xf numFmtId="0" fontId="57" fillId="0" borderId="95" xfId="0" applyFont="1" applyFill="1" applyBorder="1" applyAlignment="1">
      <alignment horizontal="left" vertical="center" wrapText="1"/>
    </xf>
    <xf numFmtId="0" fontId="5" fillId="0" borderId="52" xfId="0" applyFont="1" applyFill="1" applyBorder="1" applyAlignment="1">
      <alignment horizontal="justify" vertical="center" wrapText="1"/>
    </xf>
    <xf numFmtId="0" fontId="57" fillId="0" borderId="216" xfId="0" applyFont="1" applyFill="1" applyBorder="1" applyAlignment="1">
      <alignment horizontal="left" vertical="center" wrapText="1"/>
    </xf>
    <xf numFmtId="0" fontId="57" fillId="2" borderId="145" xfId="0" applyFont="1" applyFill="1" applyBorder="1" applyAlignment="1">
      <alignment horizontal="left" vertical="center" wrapText="1"/>
    </xf>
    <xf numFmtId="0" fontId="57" fillId="2" borderId="0" xfId="0" applyFont="1" applyFill="1" applyBorder="1" applyAlignment="1">
      <alignment horizontal="left" vertical="center" wrapText="1"/>
    </xf>
    <xf numFmtId="0" fontId="5" fillId="0" borderId="100" xfId="0" applyFont="1" applyFill="1" applyBorder="1" applyAlignment="1">
      <alignment horizontal="justify" vertical="center" wrapText="1"/>
    </xf>
    <xf numFmtId="0" fontId="14" fillId="0" borderId="134" xfId="0" applyFont="1" applyFill="1" applyBorder="1" applyAlignment="1">
      <alignment horizontal="justify" vertical="center" wrapText="1"/>
    </xf>
    <xf numFmtId="0" fontId="57" fillId="0" borderId="93" xfId="0" applyFont="1" applyFill="1" applyBorder="1" applyAlignment="1">
      <alignment horizontal="left" vertical="center" wrapText="1"/>
    </xf>
    <xf numFmtId="0" fontId="57" fillId="0" borderId="193" xfId="0" applyFont="1" applyFill="1" applyBorder="1" applyAlignment="1">
      <alignment horizontal="center" vertical="center" wrapText="1"/>
    </xf>
    <xf numFmtId="0" fontId="5" fillId="0" borderId="113" xfId="0" applyFont="1" applyFill="1" applyBorder="1" applyAlignment="1">
      <alignment horizontal="justify" vertical="center" wrapText="1"/>
    </xf>
    <xf numFmtId="0" fontId="6" fillId="8" borderId="100" xfId="0" applyFont="1" applyFill="1" applyBorder="1" applyAlignment="1">
      <alignment horizontal="center" vertical="top" wrapText="1"/>
    </xf>
    <xf numFmtId="0" fontId="5" fillId="0" borderId="247" xfId="0" applyFont="1" applyFill="1" applyBorder="1" applyAlignment="1">
      <alignment horizontal="justify" vertical="center" wrapText="1"/>
    </xf>
    <xf numFmtId="0" fontId="57" fillId="0" borderId="158" xfId="0" applyFont="1" applyBorder="1" applyAlignment="1">
      <alignment horizontal="left" vertical="center" wrapText="1"/>
    </xf>
    <xf numFmtId="0" fontId="57" fillId="0" borderId="193" xfId="0" applyFont="1" applyBorder="1" applyAlignment="1">
      <alignment horizontal="left" vertical="center" wrapText="1"/>
    </xf>
    <xf numFmtId="0" fontId="6" fillId="8" borderId="95" xfId="0" applyFont="1" applyFill="1" applyBorder="1" applyAlignment="1">
      <alignment horizontal="center" vertical="top" wrapText="1"/>
    </xf>
    <xf numFmtId="0" fontId="57" fillId="0" borderId="92" xfId="0" applyFont="1" applyFill="1" applyBorder="1" applyAlignment="1">
      <alignment horizontal="left" vertical="center" wrapText="1"/>
    </xf>
    <xf numFmtId="0" fontId="57" fillId="0" borderId="182" xfId="0" applyFont="1" applyBorder="1" applyAlignment="1">
      <alignment horizontal="left" vertical="center" wrapText="1"/>
    </xf>
    <xf numFmtId="0" fontId="57" fillId="0" borderId="153" xfId="0" applyFont="1" applyBorder="1" applyAlignment="1">
      <alignment horizontal="center" vertical="center" wrapText="1"/>
    </xf>
    <xf numFmtId="0" fontId="5" fillId="0" borderId="156" xfId="0" applyFont="1" applyFill="1" applyBorder="1" applyAlignment="1">
      <alignment horizontal="justify" vertical="center" wrapText="1"/>
    </xf>
    <xf numFmtId="0" fontId="64" fillId="0" borderId="105" xfId="0" applyFont="1" applyBorder="1" applyAlignment="1">
      <alignment horizontal="left" vertical="center" wrapText="1"/>
    </xf>
    <xf numFmtId="0" fontId="64" fillId="0" borderId="104" xfId="0" applyFont="1" applyBorder="1" applyAlignment="1">
      <alignment horizontal="left" vertical="center" wrapText="1"/>
    </xf>
    <xf numFmtId="0" fontId="64" fillId="0" borderId="134" xfId="0" applyFont="1" applyBorder="1" applyAlignment="1">
      <alignment horizontal="left" vertical="center" wrapText="1"/>
    </xf>
    <xf numFmtId="0" fontId="14" fillId="0" borderId="134" xfId="0" applyFont="1" applyFill="1" applyBorder="1" applyAlignment="1">
      <alignment horizontal="left" vertical="center" wrapText="1"/>
    </xf>
    <xf numFmtId="0" fontId="14" fillId="0" borderId="211" xfId="0" applyFont="1" applyFill="1" applyBorder="1" applyAlignment="1">
      <alignment horizontal="left" vertical="center" wrapText="1"/>
    </xf>
    <xf numFmtId="0" fontId="6" fillId="8" borderId="82" xfId="0" applyFont="1" applyFill="1" applyBorder="1" applyAlignment="1">
      <alignment horizontal="center" vertical="top" wrapText="1"/>
    </xf>
    <xf numFmtId="0" fontId="67" fillId="0" borderId="0" xfId="0" applyFont="1" applyFill="1" applyBorder="1" applyAlignment="1">
      <alignment vertical="center" wrapText="1"/>
    </xf>
    <xf numFmtId="0" fontId="57" fillId="0" borderId="0" xfId="0" applyFont="1" applyFill="1" applyBorder="1" applyAlignment="1">
      <alignment vertical="center" wrapText="1"/>
    </xf>
    <xf numFmtId="0" fontId="6" fillId="8" borderId="118" xfId="0" applyFont="1" applyFill="1" applyBorder="1" applyAlignment="1">
      <alignment horizontal="center" vertical="top" wrapText="1"/>
    </xf>
    <xf numFmtId="0" fontId="5" fillId="0" borderId="248" xfId="0" applyFont="1" applyFill="1" applyBorder="1" applyAlignment="1">
      <alignment horizontal="justify" vertical="center" wrapText="1"/>
    </xf>
    <xf numFmtId="9" fontId="57" fillId="0" borderId="185" xfId="0" applyNumberFormat="1" applyFont="1" applyFill="1" applyBorder="1" applyAlignment="1">
      <alignment horizontal="center" vertical="center" wrapText="1"/>
    </xf>
    <xf numFmtId="0" fontId="57" fillId="0" borderId="215" xfId="0" applyFont="1" applyFill="1" applyBorder="1" applyAlignment="1">
      <alignment horizontal="left" vertical="center" wrapText="1"/>
    </xf>
    <xf numFmtId="9" fontId="57" fillId="5" borderId="146" xfId="0" applyNumberFormat="1" applyFont="1" applyFill="1" applyBorder="1" applyAlignment="1">
      <alignment horizontal="left" vertical="center" wrapText="1"/>
    </xf>
    <xf numFmtId="1" fontId="57" fillId="5" borderId="210" xfId="0" applyNumberFormat="1" applyFont="1" applyFill="1" applyBorder="1" applyAlignment="1">
      <alignment horizontal="center" vertical="center" wrapText="1"/>
    </xf>
    <xf numFmtId="0" fontId="57" fillId="2" borderId="143" xfId="0" applyFont="1" applyFill="1" applyBorder="1" applyAlignment="1">
      <alignment horizontal="left" vertical="center" wrapText="1"/>
    </xf>
    <xf numFmtId="164" fontId="14" fillId="0" borderId="96" xfId="1" applyNumberFormat="1" applyFont="1" applyFill="1" applyBorder="1" applyAlignment="1">
      <alignment horizontal="right" vertical="center" wrapText="1"/>
    </xf>
    <xf numFmtId="0" fontId="6" fillId="8" borderId="78" xfId="0" applyFont="1" applyFill="1" applyBorder="1" applyAlignment="1">
      <alignment horizontal="center" vertical="top" wrapText="1"/>
    </xf>
    <xf numFmtId="0" fontId="6" fillId="8" borderId="52" xfId="0" applyFont="1" applyFill="1" applyBorder="1" applyAlignment="1">
      <alignment horizontal="center" vertical="top" wrapText="1"/>
    </xf>
    <xf numFmtId="0" fontId="14" fillId="0" borderId="245" xfId="0" applyFont="1" applyFill="1" applyBorder="1" applyAlignment="1">
      <alignment horizontal="justify" vertical="center" wrapText="1"/>
    </xf>
    <xf numFmtId="0" fontId="57" fillId="0" borderId="222" xfId="0" applyFont="1" applyFill="1" applyBorder="1" applyAlignment="1">
      <alignment horizontal="left" vertical="center" wrapText="1"/>
    </xf>
    <xf numFmtId="0" fontId="6" fillId="8" borderId="235" xfId="0" applyFont="1" applyFill="1" applyBorder="1" applyAlignment="1">
      <alignment horizontal="center" vertical="top" wrapText="1"/>
    </xf>
    <xf numFmtId="0" fontId="14" fillId="0" borderId="249" xfId="0" applyFont="1" applyFill="1" applyBorder="1" applyAlignment="1">
      <alignment horizontal="justify" vertical="center" wrapText="1"/>
    </xf>
    <xf numFmtId="0" fontId="14" fillId="0" borderId="100" xfId="0" applyFont="1" applyFill="1" applyBorder="1" applyAlignment="1">
      <alignment horizontal="justify" vertical="center" wrapText="1"/>
    </xf>
    <xf numFmtId="0" fontId="57" fillId="0" borderId="169" xfId="0" applyFont="1" applyFill="1" applyBorder="1" applyAlignment="1">
      <alignment horizontal="left" vertical="center" wrapText="1"/>
    </xf>
    <xf numFmtId="0" fontId="14" fillId="0" borderId="100" xfId="0" applyFont="1" applyBorder="1"/>
    <xf numFmtId="164" fontId="14" fillId="0" borderId="186" xfId="1" applyNumberFormat="1" applyFont="1" applyFill="1" applyBorder="1" applyAlignment="1">
      <alignment horizontal="center" vertical="center" wrapText="1"/>
    </xf>
    <xf numFmtId="0" fontId="14" fillId="0" borderId="142" xfId="0" applyFont="1" applyFill="1" applyBorder="1" applyAlignment="1">
      <alignment horizontal="left" vertical="center" wrapText="1"/>
    </xf>
    <xf numFmtId="0" fontId="57" fillId="0" borderId="194" xfId="0" applyFont="1" applyFill="1" applyBorder="1" applyAlignment="1">
      <alignment horizontal="center" vertical="center" wrapText="1"/>
    </xf>
    <xf numFmtId="164" fontId="14" fillId="0" borderId="103" xfId="1" applyNumberFormat="1" applyFont="1" applyFill="1" applyBorder="1" applyAlignment="1">
      <alignment horizontal="right" vertical="center" wrapText="1"/>
    </xf>
    <xf numFmtId="0" fontId="14" fillId="0" borderId="168" xfId="0" applyFont="1" applyFill="1" applyBorder="1" applyAlignment="1">
      <alignment horizontal="left" vertical="center" wrapText="1"/>
    </xf>
    <xf numFmtId="0" fontId="14" fillId="0" borderId="97" xfId="0" applyFont="1" applyFill="1" applyBorder="1" applyAlignment="1">
      <alignment horizontal="justify" vertical="center" wrapText="1"/>
    </xf>
    <xf numFmtId="0" fontId="57" fillId="2" borderId="159" xfId="0" applyFont="1" applyFill="1" applyBorder="1" applyAlignment="1">
      <alignment horizontal="left" vertical="center" wrapText="1"/>
    </xf>
    <xf numFmtId="0" fontId="57" fillId="2" borderId="186" xfId="0" applyFont="1" applyFill="1" applyBorder="1" applyAlignment="1">
      <alignment horizontal="left" vertical="center" wrapText="1"/>
    </xf>
    <xf numFmtId="0" fontId="14" fillId="0" borderId="179" xfId="0" applyFont="1" applyFill="1" applyBorder="1" applyAlignment="1">
      <alignment horizontal="justify" vertical="center" wrapText="1"/>
    </xf>
    <xf numFmtId="0" fontId="57" fillId="0" borderId="155" xfId="0" applyFont="1" applyFill="1" applyBorder="1" applyAlignment="1">
      <alignment horizontal="left" vertical="center" wrapText="1"/>
    </xf>
    <xf numFmtId="0" fontId="57" fillId="0" borderId="218" xfId="0" applyFont="1" applyFill="1" applyBorder="1" applyAlignment="1">
      <alignment horizontal="left" vertical="center" wrapText="1"/>
    </xf>
    <xf numFmtId="0" fontId="57" fillId="0" borderId="149" xfId="0" applyFont="1" applyFill="1" applyBorder="1" applyAlignment="1">
      <alignment horizontal="left" vertical="center" wrapText="1"/>
    </xf>
    <xf numFmtId="0" fontId="14" fillId="0" borderId="177" xfId="0" applyFont="1" applyFill="1" applyBorder="1" applyAlignment="1">
      <alignment horizontal="justify" vertical="center" wrapText="1"/>
    </xf>
    <xf numFmtId="0" fontId="57" fillId="0" borderId="211" xfId="0" applyFont="1" applyFill="1" applyBorder="1" applyAlignment="1">
      <alignment horizontal="left" vertical="center" wrapText="1"/>
    </xf>
    <xf numFmtId="0" fontId="14" fillId="0" borderId="148" xfId="0" applyFont="1" applyFill="1" applyBorder="1" applyAlignment="1">
      <alignment horizontal="justify" vertical="center" wrapText="1"/>
    </xf>
    <xf numFmtId="0" fontId="14" fillId="0" borderId="158" xfId="0" applyFont="1" applyFill="1" applyBorder="1" applyAlignment="1">
      <alignment horizontal="justify" vertical="center" wrapText="1"/>
    </xf>
    <xf numFmtId="0" fontId="14" fillId="0" borderId="232" xfId="0" applyFont="1" applyFill="1" applyBorder="1" applyAlignment="1">
      <alignment horizontal="justify" vertical="center" wrapText="1"/>
    </xf>
    <xf numFmtId="0" fontId="6" fillId="8" borderId="250" xfId="0" applyFont="1" applyFill="1" applyBorder="1" applyAlignment="1">
      <alignment horizontal="center" vertical="top" wrapText="1"/>
    </xf>
    <xf numFmtId="3" fontId="57" fillId="0" borderId="144" xfId="1" applyNumberFormat="1" applyFont="1" applyFill="1" applyBorder="1" applyAlignment="1">
      <alignment horizontal="center" vertical="center" wrapText="1"/>
    </xf>
    <xf numFmtId="3" fontId="57" fillId="0" borderId="153" xfId="1" applyNumberFormat="1" applyFont="1" applyFill="1" applyBorder="1" applyAlignment="1">
      <alignment horizontal="center" vertical="center" wrapText="1"/>
    </xf>
    <xf numFmtId="0" fontId="57" fillId="0" borderId="91" xfId="0" applyFont="1" applyFill="1" applyBorder="1" applyAlignment="1">
      <alignment vertical="center" wrapText="1"/>
    </xf>
    <xf numFmtId="0" fontId="57" fillId="0" borderId="215" xfId="0" applyFont="1" applyBorder="1" applyAlignment="1">
      <alignment horizontal="left" vertical="center" wrapText="1"/>
    </xf>
    <xf numFmtId="0" fontId="57" fillId="0" borderId="228" xfId="0" applyFont="1" applyBorder="1" applyAlignment="1">
      <alignment horizontal="left" vertical="center" wrapText="1"/>
    </xf>
    <xf numFmtId="9" fontId="57" fillId="0" borderId="144" xfId="0" applyNumberFormat="1" applyFont="1" applyBorder="1" applyAlignment="1">
      <alignment horizontal="center" vertical="center" wrapText="1"/>
    </xf>
    <xf numFmtId="0" fontId="57" fillId="0" borderId="214" xfId="0" applyFont="1" applyBorder="1" applyAlignment="1">
      <alignment horizontal="left" vertical="center"/>
    </xf>
    <xf numFmtId="0" fontId="14" fillId="0" borderId="96" xfId="0" applyFont="1" applyBorder="1" applyAlignment="1">
      <alignment horizontal="center" vertical="center" wrapText="1"/>
    </xf>
    <xf numFmtId="0" fontId="14" fillId="0" borderId="105" xfId="0" applyFont="1" applyBorder="1" applyAlignment="1">
      <alignment horizontal="center" vertical="center" wrapText="1"/>
    </xf>
    <xf numFmtId="0" fontId="14" fillId="0" borderId="80" xfId="0" applyFont="1" applyBorder="1" applyAlignment="1">
      <alignment horizontal="center" vertical="center" wrapText="1"/>
    </xf>
    <xf numFmtId="0" fontId="57" fillId="0" borderId="105" xfId="0" applyFont="1" applyBorder="1" applyAlignment="1">
      <alignment horizontal="left" vertical="center"/>
    </xf>
    <xf numFmtId="0" fontId="57" fillId="0" borderId="134" xfId="0" applyFont="1" applyBorder="1" applyAlignment="1">
      <alignment horizontal="left" vertical="center"/>
    </xf>
    <xf numFmtId="9" fontId="57" fillId="0" borderId="190" xfId="0" applyNumberFormat="1" applyFont="1" applyBorder="1" applyAlignment="1">
      <alignment horizontal="center" vertical="center" wrapText="1"/>
    </xf>
    <xf numFmtId="0" fontId="57" fillId="0" borderId="0" xfId="0" applyFont="1" applyBorder="1" applyAlignment="1">
      <alignment horizontal="left" vertical="center"/>
    </xf>
    <xf numFmtId="0" fontId="57" fillId="0" borderId="145" xfId="0" applyFont="1" applyBorder="1" applyAlignment="1">
      <alignment horizontal="left" vertical="center"/>
    </xf>
    <xf numFmtId="0" fontId="57" fillId="0" borderId="80" xfId="0" applyFont="1" applyBorder="1" applyAlignment="1">
      <alignment horizontal="left" vertical="center"/>
    </xf>
    <xf numFmtId="0" fontId="57" fillId="0" borderId="92" xfId="0" applyFont="1" applyBorder="1" applyAlignment="1">
      <alignment horizontal="left" vertical="center"/>
    </xf>
    <xf numFmtId="0" fontId="57" fillId="0" borderId="176" xfId="0" applyFont="1" applyBorder="1" applyAlignment="1">
      <alignment horizontal="left" vertical="center" wrapText="1"/>
    </xf>
    <xf numFmtId="9" fontId="57" fillId="0" borderId="240" xfId="0" applyNumberFormat="1" applyFont="1" applyBorder="1" applyAlignment="1">
      <alignment horizontal="center" vertical="center" wrapText="1"/>
    </xf>
    <xf numFmtId="0" fontId="57" fillId="0" borderId="154" xfId="0" applyFont="1" applyBorder="1" applyAlignment="1">
      <alignment horizontal="left" vertical="center"/>
    </xf>
    <xf numFmtId="0" fontId="57" fillId="0" borderId="146" xfId="0" applyFont="1" applyBorder="1" applyAlignment="1">
      <alignment horizontal="left" vertical="center" wrapText="1"/>
    </xf>
    <xf numFmtId="9" fontId="57" fillId="0" borderId="147" xfId="0" applyNumberFormat="1" applyFont="1" applyBorder="1" applyAlignment="1">
      <alignment horizontal="center" vertical="center" wrapText="1"/>
    </xf>
    <xf numFmtId="0" fontId="57" fillId="0" borderId="104" xfId="0" applyFont="1" applyBorder="1" applyAlignment="1">
      <alignment horizontal="left" vertical="center"/>
    </xf>
    <xf numFmtId="9" fontId="57" fillId="0" borderId="157" xfId="0" applyNumberFormat="1" applyFont="1" applyBorder="1" applyAlignment="1">
      <alignment horizontal="center" vertical="center" wrapText="1"/>
    </xf>
    <xf numFmtId="0" fontId="57" fillId="0" borderId="103" xfId="0" applyFont="1" applyBorder="1" applyAlignment="1">
      <alignment horizontal="left" vertical="center"/>
    </xf>
    <xf numFmtId="0" fontId="14" fillId="0" borderId="92" xfId="0" applyFont="1" applyBorder="1" applyAlignment="1">
      <alignment horizontal="center" vertical="center" wrapText="1"/>
    </xf>
    <xf numFmtId="0" fontId="57" fillId="0" borderId="96" xfId="0" applyFont="1" applyBorder="1" applyAlignment="1">
      <alignment horizontal="left" vertical="center"/>
    </xf>
    <xf numFmtId="0" fontId="6" fillId="8" borderId="42" xfId="0" applyFont="1" applyFill="1" applyBorder="1" applyAlignment="1">
      <alignment horizontal="center" vertical="top" wrapText="1"/>
    </xf>
    <xf numFmtId="0" fontId="6" fillId="8" borderId="98" xfId="0" applyFont="1" applyFill="1" applyBorder="1" applyAlignment="1">
      <alignment horizontal="center" vertical="top" wrapText="1"/>
    </xf>
    <xf numFmtId="0" fontId="57" fillId="0" borderId="0" xfId="0" applyFont="1" applyBorder="1" applyAlignment="1">
      <alignment horizontal="left" vertical="center" wrapText="1"/>
    </xf>
    <xf numFmtId="0" fontId="57" fillId="0" borderId="228" xfId="0" applyFont="1" applyFill="1" applyBorder="1" applyAlignment="1">
      <alignment horizontal="left" vertical="center" wrapText="1"/>
    </xf>
    <xf numFmtId="0" fontId="6" fillId="8" borderId="251" xfId="0" applyFont="1" applyFill="1" applyBorder="1" applyAlignment="1">
      <alignment horizontal="center" vertical="top" wrapText="1"/>
    </xf>
    <xf numFmtId="0" fontId="14" fillId="0" borderId="145" xfId="0" applyFont="1" applyBorder="1" applyAlignment="1">
      <alignment horizontal="center" vertical="center" wrapText="1"/>
    </xf>
    <xf numFmtId="0" fontId="57" fillId="0" borderId="175" xfId="0" applyFont="1" applyBorder="1" applyAlignment="1">
      <alignment horizontal="left" vertical="center"/>
    </xf>
    <xf numFmtId="0" fontId="57" fillId="0" borderId="102" xfId="0" applyFont="1" applyBorder="1" applyAlignment="1">
      <alignment horizontal="left" vertical="center"/>
    </xf>
    <xf numFmtId="0" fontId="14" fillId="0" borderId="149" xfId="0" applyFont="1" applyBorder="1" applyAlignment="1">
      <alignment horizontal="left" vertical="center" wrapText="1"/>
    </xf>
    <xf numFmtId="0" fontId="64" fillId="0" borderId="104" xfId="0" applyFont="1" applyFill="1" applyBorder="1" applyAlignment="1">
      <alignment horizontal="left" vertical="center" wrapText="1"/>
    </xf>
    <xf numFmtId="0" fontId="57" fillId="0" borderId="0" xfId="0" applyFont="1"/>
    <xf numFmtId="0" fontId="57" fillId="0" borderId="0" xfId="0" applyFont="1" applyFill="1"/>
    <xf numFmtId="164" fontId="57" fillId="0" borderId="0" xfId="1" applyFont="1" applyFill="1"/>
    <xf numFmtId="0" fontId="64" fillId="0" borderId="102" xfId="0" applyFont="1" applyFill="1" applyBorder="1" applyAlignment="1">
      <alignment horizontal="left" vertical="center" wrapText="1"/>
    </xf>
    <xf numFmtId="0" fontId="64" fillId="0" borderId="175" xfId="0" applyFont="1" applyFill="1" applyBorder="1" applyAlignment="1">
      <alignment horizontal="left" vertical="center" wrapText="1"/>
    </xf>
    <xf numFmtId="164" fontId="14" fillId="2" borderId="134" xfId="0" applyNumberFormat="1" applyFont="1" applyFill="1" applyBorder="1" applyAlignment="1">
      <alignment horizontal="left" vertical="center" wrapText="1"/>
    </xf>
    <xf numFmtId="0" fontId="68" fillId="0" borderId="96" xfId="0" applyFont="1" applyFill="1" applyBorder="1" applyAlignment="1">
      <alignment horizontal="left" vertical="center" wrapText="1"/>
    </xf>
    <xf numFmtId="0" fontId="68" fillId="2" borderId="145" xfId="0" applyFont="1" applyFill="1" applyBorder="1" applyAlignment="1">
      <alignment horizontal="left" vertical="center" wrapText="1"/>
    </xf>
    <xf numFmtId="0" fontId="68" fillId="0" borderId="80" xfId="0" applyFont="1" applyFill="1" applyBorder="1" applyAlignment="1">
      <alignment horizontal="left" vertical="center" wrapText="1"/>
    </xf>
    <xf numFmtId="0" fontId="68" fillId="0" borderId="0" xfId="0" applyFont="1" applyFill="1" applyBorder="1" applyAlignment="1">
      <alignment horizontal="left" vertical="center" wrapText="1"/>
    </xf>
    <xf numFmtId="0" fontId="68" fillId="0" borderId="175" xfId="0" applyFont="1" applyFill="1" applyBorder="1" applyAlignment="1">
      <alignment horizontal="left" vertical="center" wrapText="1"/>
    </xf>
    <xf numFmtId="0" fontId="68" fillId="0" borderId="105" xfId="0" applyFont="1" applyFill="1" applyBorder="1" applyAlignment="1">
      <alignment horizontal="left" vertical="center" wrapText="1"/>
    </xf>
    <xf numFmtId="0" fontId="68" fillId="0" borderId="104" xfId="0" applyFont="1" applyFill="1" applyBorder="1" applyAlignment="1">
      <alignment horizontal="left" vertical="center" wrapText="1"/>
    </xf>
    <xf numFmtId="0" fontId="68" fillId="2" borderId="134" xfId="0" applyFont="1" applyFill="1" applyBorder="1" applyAlignment="1">
      <alignment horizontal="left" vertical="center" wrapText="1"/>
    </xf>
    <xf numFmtId="0" fontId="68" fillId="0" borderId="100" xfId="0" applyFont="1" applyFill="1" applyBorder="1" applyAlignment="1">
      <alignment horizontal="left" vertical="center" wrapText="1"/>
    </xf>
    <xf numFmtId="0" fontId="64" fillId="0" borderId="155" xfId="0" applyFont="1" applyFill="1" applyBorder="1" applyAlignment="1">
      <alignment horizontal="left" vertical="center" wrapText="1"/>
    </xf>
    <xf numFmtId="0" fontId="64" fillId="0" borderId="170" xfId="0" applyFont="1" applyFill="1" applyBorder="1" applyAlignment="1">
      <alignment horizontal="left" vertical="center" wrapText="1"/>
    </xf>
    <xf numFmtId="0" fontId="57" fillId="0" borderId="105" xfId="0" applyFont="1" applyFill="1" applyBorder="1" applyAlignment="1">
      <alignment horizontal="left" vertical="center"/>
    </xf>
    <xf numFmtId="0" fontId="6" fillId="8" borderId="252" xfId="0" applyFont="1" applyFill="1" applyBorder="1" applyAlignment="1">
      <alignment horizontal="center" vertical="top" wrapText="1"/>
    </xf>
    <xf numFmtId="1" fontId="57" fillId="5" borderId="190" xfId="0" applyNumberFormat="1" applyFont="1" applyFill="1" applyBorder="1" applyAlignment="1">
      <alignment horizontal="center" vertical="center" wrapText="1"/>
    </xf>
    <xf numFmtId="0" fontId="5" fillId="8" borderId="122" xfId="0" applyFont="1" applyFill="1" applyBorder="1" applyAlignment="1">
      <alignment horizontal="center" vertical="top" wrapText="1"/>
    </xf>
    <xf numFmtId="0" fontId="5" fillId="8" borderId="0" xfId="0" applyFont="1" applyFill="1" applyBorder="1" applyAlignment="1">
      <alignment horizontal="center" vertical="top" wrapText="1"/>
    </xf>
    <xf numFmtId="1" fontId="57" fillId="5" borderId="192" xfId="0" applyNumberFormat="1" applyFont="1" applyFill="1" applyBorder="1" applyAlignment="1">
      <alignment horizontal="center" vertical="center" wrapText="1"/>
    </xf>
    <xf numFmtId="0" fontId="5" fillId="8" borderId="100" xfId="0" applyFont="1" applyFill="1" applyBorder="1" applyAlignment="1">
      <alignment horizontal="center" vertical="top" wrapText="1"/>
    </xf>
    <xf numFmtId="0" fontId="57" fillId="0" borderId="122" xfId="0" applyFont="1" applyFill="1" applyBorder="1" applyAlignment="1">
      <alignment horizontal="left" vertical="center" wrapText="1"/>
    </xf>
    <xf numFmtId="0" fontId="5" fillId="8" borderId="104" xfId="0" applyFont="1" applyFill="1" applyBorder="1" applyAlignment="1">
      <alignment horizontal="center" vertical="top" wrapText="1"/>
    </xf>
    <xf numFmtId="0" fontId="5" fillId="8" borderId="134" xfId="0" applyFont="1" applyFill="1" applyBorder="1" applyAlignment="1">
      <alignment horizontal="center" vertical="top" wrapText="1"/>
    </xf>
    <xf numFmtId="0" fontId="57" fillId="0" borderId="237" xfId="0" applyFont="1" applyFill="1" applyBorder="1" applyAlignment="1">
      <alignment horizontal="left" vertical="center" wrapText="1"/>
    </xf>
    <xf numFmtId="0" fontId="57" fillId="0" borderId="176" xfId="0" applyFont="1" applyFill="1" applyBorder="1" applyAlignment="1">
      <alignment horizontal="left" vertical="center" wrapText="1"/>
    </xf>
    <xf numFmtId="0" fontId="57" fillId="5" borderId="215" xfId="0" applyFont="1" applyFill="1" applyBorder="1" applyAlignment="1">
      <alignment horizontal="left" vertical="center" wrapText="1"/>
    </xf>
    <xf numFmtId="0" fontId="14" fillId="0" borderId="185" xfId="0" applyFont="1" applyFill="1" applyBorder="1" applyAlignment="1">
      <alignment horizontal="left" vertical="center" wrapText="1"/>
    </xf>
    <xf numFmtId="0" fontId="14" fillId="0" borderId="186" xfId="0" applyFont="1" applyFill="1" applyBorder="1" applyAlignment="1">
      <alignment horizontal="left" vertical="center" wrapText="1"/>
    </xf>
    <xf numFmtId="0" fontId="14" fillId="0" borderId="154" xfId="0" applyFont="1" applyFill="1" applyBorder="1" applyAlignment="1">
      <alignment horizontal="left" vertical="center" wrapText="1"/>
    </xf>
    <xf numFmtId="0" fontId="14" fillId="0" borderId="160" xfId="0" applyFont="1" applyFill="1" applyBorder="1" applyAlignment="1">
      <alignment horizontal="left" vertical="center" wrapText="1"/>
    </xf>
    <xf numFmtId="0" fontId="5" fillId="8" borderId="222" xfId="0" applyFont="1" applyFill="1" applyBorder="1" applyAlignment="1">
      <alignment horizontal="center" vertical="top" wrapText="1"/>
    </xf>
    <xf numFmtId="0" fontId="14" fillId="0" borderId="167" xfId="0" applyFont="1" applyFill="1" applyBorder="1" applyAlignment="1">
      <alignment horizontal="center" vertical="center" wrapText="1"/>
    </xf>
    <xf numFmtId="0" fontId="14" fillId="0" borderId="208" xfId="0" applyFont="1" applyFill="1" applyBorder="1" applyAlignment="1">
      <alignment horizontal="center" vertical="center" wrapText="1"/>
    </xf>
    <xf numFmtId="0" fontId="5" fillId="8" borderId="127" xfId="0" applyFont="1" applyFill="1" applyBorder="1" applyAlignment="1">
      <alignment horizontal="center" vertical="top" wrapText="1"/>
    </xf>
    <xf numFmtId="0" fontId="6" fillId="8" borderId="219" xfId="0" applyFont="1" applyFill="1" applyBorder="1" applyAlignment="1">
      <alignment horizontal="center" vertical="top" wrapText="1"/>
    </xf>
    <xf numFmtId="0" fontId="5" fillId="8" borderId="175" xfId="0" applyFont="1" applyFill="1" applyBorder="1" applyAlignment="1">
      <alignment horizontal="center" vertical="top" wrapText="1"/>
    </xf>
    <xf numFmtId="0" fontId="5" fillId="8" borderId="102" xfId="0" applyFont="1" applyFill="1" applyBorder="1" applyAlignment="1">
      <alignment horizontal="center" vertical="top" wrapText="1"/>
    </xf>
    <xf numFmtId="0" fontId="5" fillId="8" borderId="96" xfId="0" applyFont="1" applyFill="1" applyBorder="1" applyAlignment="1">
      <alignment horizontal="center" vertical="top" wrapText="1"/>
    </xf>
    <xf numFmtId="166" fontId="14" fillId="0" borderId="105" xfId="1" applyNumberFormat="1" applyFont="1" applyFill="1" applyBorder="1" applyAlignment="1">
      <alignment horizontal="right" vertical="center" wrapText="1"/>
    </xf>
    <xf numFmtId="0" fontId="6" fillId="8" borderId="217" xfId="0" applyFont="1" applyFill="1" applyBorder="1" applyAlignment="1">
      <alignment horizontal="center" vertical="top" wrapText="1"/>
    </xf>
    <xf numFmtId="0" fontId="14" fillId="0" borderId="103" xfId="0" applyFont="1" applyFill="1" applyBorder="1" applyAlignment="1">
      <alignment horizontal="left" vertical="center" wrapText="1"/>
    </xf>
    <xf numFmtId="0" fontId="14" fillId="0" borderId="105" xfId="0" applyFont="1" applyFill="1" applyBorder="1" applyAlignment="1">
      <alignment vertical="center" wrapText="1"/>
    </xf>
    <xf numFmtId="9" fontId="14" fillId="0" borderId="185" xfId="0" applyNumberFormat="1" applyFont="1" applyFill="1" applyBorder="1" applyAlignment="1">
      <alignment horizontal="center" vertical="center" wrapText="1"/>
    </xf>
    <xf numFmtId="0" fontId="14" fillId="0" borderId="240" xfId="0" applyFont="1" applyFill="1" applyBorder="1" applyAlignment="1">
      <alignment horizontal="left" vertical="center" wrapText="1"/>
    </xf>
    <xf numFmtId="0" fontId="14" fillId="0" borderId="237" xfId="0" applyFont="1" applyFill="1" applyBorder="1" applyAlignment="1">
      <alignment horizontal="left" vertical="center" wrapText="1"/>
    </xf>
    <xf numFmtId="0" fontId="14" fillId="0" borderId="167" xfId="0" applyFont="1" applyFill="1" applyBorder="1" applyAlignment="1">
      <alignment horizontal="left" vertical="center" wrapText="1"/>
    </xf>
    <xf numFmtId="0" fontId="14" fillId="0" borderId="146" xfId="0" applyFont="1" applyFill="1" applyBorder="1" applyAlignment="1">
      <alignment horizontal="left" vertical="center" wrapText="1"/>
    </xf>
    <xf numFmtId="0" fontId="14" fillId="0" borderId="210" xfId="0" applyFont="1" applyFill="1" applyBorder="1" applyAlignment="1">
      <alignment horizontal="left" vertical="center" wrapText="1"/>
    </xf>
    <xf numFmtId="0" fontId="5" fillId="8" borderId="179" xfId="0" applyFont="1" applyFill="1" applyBorder="1" applyAlignment="1">
      <alignment horizontal="center" vertical="top" wrapText="1"/>
    </xf>
    <xf numFmtId="0" fontId="5" fillId="8" borderId="103" xfId="0" applyFont="1" applyFill="1" applyBorder="1" applyAlignment="1">
      <alignment horizontal="center" vertical="top" wrapText="1"/>
    </xf>
    <xf numFmtId="0" fontId="57" fillId="2" borderId="154" xfId="0" applyFont="1" applyFill="1" applyBorder="1" applyAlignment="1">
      <alignment horizontal="left" vertical="center" wrapText="1"/>
    </xf>
    <xf numFmtId="164" fontId="14" fillId="0" borderId="254" xfId="0" applyNumberFormat="1" applyFont="1" applyFill="1" applyBorder="1" applyAlignment="1">
      <alignment vertical="center" wrapText="1"/>
    </xf>
    <xf numFmtId="0" fontId="14" fillId="0" borderId="114" xfId="0" applyFont="1" applyFill="1" applyBorder="1" applyAlignment="1">
      <alignment vertical="center" wrapText="1"/>
    </xf>
    <xf numFmtId="0" fontId="14" fillId="0" borderId="0" xfId="0" applyFont="1" applyFill="1" applyBorder="1" applyAlignment="1">
      <alignment vertical="center" wrapText="1"/>
    </xf>
    <xf numFmtId="0" fontId="14" fillId="0" borderId="208" xfId="0" applyFont="1" applyFill="1" applyBorder="1" applyAlignment="1">
      <alignment horizontal="left" vertical="center" wrapText="1"/>
    </xf>
    <xf numFmtId="0" fontId="14" fillId="0" borderId="85" xfId="0" applyFont="1" applyFill="1" applyBorder="1" applyAlignment="1">
      <alignment vertical="center" wrapText="1"/>
    </xf>
    <xf numFmtId="0" fontId="14" fillId="0" borderId="100" xfId="0" applyFont="1" applyFill="1" applyBorder="1" applyAlignment="1">
      <alignment vertical="center" wrapText="1"/>
    </xf>
    <xf numFmtId="166" fontId="14" fillId="0" borderId="134" xfId="1" applyNumberFormat="1" applyFont="1" applyFill="1" applyBorder="1" applyAlignment="1">
      <alignment vertical="center" wrapText="1"/>
    </xf>
    <xf numFmtId="166" fontId="14" fillId="0" borderId="134" xfId="1" applyNumberFormat="1" applyFont="1" applyFill="1" applyBorder="1" applyAlignment="1">
      <alignment horizontal="center" vertical="center" wrapText="1"/>
    </xf>
    <xf numFmtId="0" fontId="14" fillId="0" borderId="0" xfId="0" applyFont="1" applyBorder="1" applyAlignment="1">
      <alignment horizontal="left" vertical="center"/>
    </xf>
    <xf numFmtId="0" fontId="57" fillId="2" borderId="179" xfId="0" applyFont="1" applyFill="1" applyBorder="1" applyAlignment="1">
      <alignment horizontal="left" vertical="center" wrapText="1"/>
    </xf>
    <xf numFmtId="0" fontId="14" fillId="0" borderId="100" xfId="0" applyFont="1" applyBorder="1" applyAlignment="1">
      <alignment horizontal="left" vertical="center"/>
    </xf>
    <xf numFmtId="0" fontId="14" fillId="0" borderId="254" xfId="0" applyFont="1" applyBorder="1" applyAlignment="1">
      <alignment horizontal="left" vertical="center"/>
    </xf>
    <xf numFmtId="0" fontId="14" fillId="0" borderId="105" xfId="0" applyFont="1" applyBorder="1" applyAlignment="1">
      <alignment horizontal="left" vertical="center"/>
    </xf>
    <xf numFmtId="0" fontId="14" fillId="0" borderId="179" xfId="0" applyFont="1" applyFill="1" applyBorder="1" applyAlignment="1">
      <alignment vertical="center" wrapText="1"/>
    </xf>
    <xf numFmtId="0" fontId="5" fillId="8" borderId="93" xfId="0" applyFont="1" applyFill="1" applyBorder="1" applyAlignment="1">
      <alignment horizontal="center" vertical="top" wrapText="1"/>
    </xf>
    <xf numFmtId="166" fontId="14" fillId="0" borderId="179" xfId="1" applyNumberFormat="1" applyFont="1" applyFill="1" applyBorder="1" applyAlignment="1">
      <alignment horizontal="right" vertical="center"/>
    </xf>
    <xf numFmtId="0" fontId="14" fillId="0" borderId="0" xfId="0" applyFont="1" applyAlignment="1">
      <alignment horizontal="left" vertical="center"/>
    </xf>
    <xf numFmtId="0" fontId="14" fillId="0" borderId="30" xfId="0" applyFont="1" applyFill="1" applyBorder="1" applyAlignment="1">
      <alignment vertical="center" wrapText="1"/>
    </xf>
    <xf numFmtId="0" fontId="57" fillId="2" borderId="194" xfId="0" applyFont="1" applyFill="1" applyBorder="1" applyAlignment="1">
      <alignment horizontal="left" vertical="center" wrapText="1"/>
    </xf>
    <xf numFmtId="0" fontId="57" fillId="2" borderId="222" xfId="0" applyFont="1" applyFill="1" applyBorder="1" applyAlignment="1">
      <alignment horizontal="left" vertical="center" wrapText="1"/>
    </xf>
    <xf numFmtId="0" fontId="5" fillId="8" borderId="214" xfId="0" applyFont="1" applyFill="1" applyBorder="1" applyAlignment="1">
      <alignment horizontal="center" vertical="top" wrapText="1"/>
    </xf>
    <xf numFmtId="0" fontId="14" fillId="0" borderId="215" xfId="0" applyFont="1" applyFill="1" applyBorder="1" applyAlignment="1">
      <alignment horizontal="left" vertical="center" wrapText="1"/>
    </xf>
    <xf numFmtId="0" fontId="14" fillId="0" borderId="26" xfId="0" applyFont="1" applyFill="1" applyBorder="1" applyAlignment="1">
      <alignment vertical="center" wrapText="1"/>
    </xf>
    <xf numFmtId="0" fontId="57" fillId="2" borderId="198" xfId="0" applyFont="1" applyFill="1" applyBorder="1" applyAlignment="1">
      <alignment horizontal="left" vertical="center" wrapText="1"/>
    </xf>
    <xf numFmtId="0" fontId="57" fillId="2" borderId="168" xfId="0" applyFont="1" applyFill="1" applyBorder="1" applyAlignment="1">
      <alignment horizontal="left" vertical="center" wrapText="1"/>
    </xf>
    <xf numFmtId="0" fontId="57" fillId="2" borderId="169" xfId="0" applyFont="1" applyFill="1" applyBorder="1" applyAlignment="1">
      <alignment horizontal="left" vertical="center" wrapText="1"/>
    </xf>
    <xf numFmtId="0" fontId="14" fillId="0" borderId="145" xfId="0" applyFont="1" applyBorder="1" applyAlignment="1">
      <alignment horizontal="left" vertical="center"/>
    </xf>
    <xf numFmtId="164" fontId="14" fillId="0" borderId="105" xfId="0" applyNumberFormat="1" applyFont="1" applyFill="1" applyBorder="1" applyAlignment="1">
      <alignment vertical="center" wrapText="1"/>
    </xf>
    <xf numFmtId="0" fontId="14" fillId="0" borderId="175" xfId="0" applyFont="1" applyBorder="1" applyAlignment="1">
      <alignment horizontal="left" vertical="center"/>
    </xf>
    <xf numFmtId="164" fontId="14" fillId="0" borderId="96" xfId="0" applyNumberFormat="1" applyFont="1" applyFill="1" applyBorder="1" applyAlignment="1">
      <alignment vertical="center" wrapText="1"/>
    </xf>
    <xf numFmtId="166" fontId="14" fillId="0" borderId="183" xfId="1" applyNumberFormat="1" applyFont="1" applyFill="1" applyBorder="1" applyAlignment="1">
      <alignment horizontal="right" vertical="center"/>
    </xf>
    <xf numFmtId="0" fontId="57" fillId="0" borderId="175" xfId="0" applyFont="1" applyFill="1" applyBorder="1" applyAlignment="1">
      <alignment horizontal="center" vertical="center"/>
    </xf>
    <xf numFmtId="164" fontId="14" fillId="0" borderId="136" xfId="0" applyNumberFormat="1" applyFont="1" applyFill="1" applyBorder="1" applyAlignment="1">
      <alignment vertical="center" wrapText="1"/>
    </xf>
    <xf numFmtId="0" fontId="57" fillId="0" borderId="105" xfId="0" applyFont="1" applyFill="1" applyBorder="1" applyAlignment="1">
      <alignment horizontal="center" vertical="center"/>
    </xf>
    <xf numFmtId="0" fontId="14" fillId="0" borderId="179" xfId="0" applyFont="1" applyBorder="1" applyAlignment="1">
      <alignment horizontal="left" vertical="center"/>
    </xf>
    <xf numFmtId="166" fontId="14" fillId="0" borderId="225" xfId="1" applyNumberFormat="1" applyFont="1" applyFill="1" applyBorder="1" applyAlignment="1">
      <alignment horizontal="right" vertical="center"/>
    </xf>
    <xf numFmtId="0" fontId="55" fillId="0" borderId="102" xfId="0" applyFont="1" applyBorder="1" applyAlignment="1">
      <alignment horizontal="justify" vertical="center"/>
    </xf>
    <xf numFmtId="0" fontId="55" fillId="0" borderId="102" xfId="0" applyFont="1" applyFill="1" applyBorder="1" applyAlignment="1">
      <alignment horizontal="justify" vertical="center"/>
    </xf>
    <xf numFmtId="166" fontId="14" fillId="0" borderId="0" xfId="0" applyNumberFormat="1" applyFont="1" applyAlignment="1">
      <alignment horizontal="center"/>
    </xf>
    <xf numFmtId="43" fontId="14" fillId="0" borderId="0" xfId="0" applyNumberFormat="1" applyFont="1" applyAlignment="1">
      <alignment horizontal="center"/>
    </xf>
    <xf numFmtId="164" fontId="14" fillId="0" borderId="0" xfId="1" applyFont="1" applyAlignment="1">
      <alignment horizontal="center"/>
    </xf>
    <xf numFmtId="167" fontId="14" fillId="0" borderId="0" xfId="0" applyNumberFormat="1" applyFont="1" applyAlignment="1">
      <alignment horizontal="center"/>
    </xf>
    <xf numFmtId="164" fontId="6" fillId="3" borderId="3" xfId="0" applyNumberFormat="1" applyFont="1" applyFill="1" applyBorder="1" applyAlignment="1">
      <alignment horizontal="center" vertical="center" wrapText="1"/>
    </xf>
    <xf numFmtId="0" fontId="6" fillId="3" borderId="3" xfId="0" applyFont="1" applyFill="1" applyBorder="1" applyAlignment="1">
      <alignment horizontal="center" vertical="top" wrapText="1"/>
    </xf>
    <xf numFmtId="0" fontId="6" fillId="3" borderId="3" xfId="0" applyFont="1" applyFill="1" applyBorder="1" applyAlignment="1">
      <alignment horizontal="center" vertical="center" wrapText="1"/>
    </xf>
    <xf numFmtId="0" fontId="7" fillId="7" borderId="2" xfId="0" applyFont="1" applyFill="1" applyBorder="1" applyAlignment="1">
      <alignment horizontal="center" vertical="center"/>
    </xf>
    <xf numFmtId="0" fontId="7" fillId="6" borderId="3" xfId="0" applyFont="1" applyFill="1" applyBorder="1" applyAlignment="1">
      <alignment horizontal="center" vertical="center" wrapText="1"/>
    </xf>
    <xf numFmtId="4" fontId="5" fillId="0" borderId="3" xfId="0" applyNumberFormat="1" applyFont="1" applyBorder="1" applyAlignment="1">
      <alignment horizontal="center" vertical="center" wrapText="1"/>
    </xf>
    <xf numFmtId="0" fontId="5" fillId="2" borderId="3" xfId="0" applyFont="1" applyFill="1" applyBorder="1" applyAlignment="1">
      <alignment horizontal="justify" vertical="center" wrapText="1"/>
    </xf>
    <xf numFmtId="0" fontId="5" fillId="0" borderId="3" xfId="0" applyFont="1" applyFill="1" applyBorder="1" applyAlignment="1">
      <alignment horizontal="justify" vertical="center" wrapText="1" readingOrder="1"/>
    </xf>
    <xf numFmtId="0" fontId="5" fillId="0" borderId="3" xfId="0" applyFont="1" applyFill="1" applyBorder="1" applyAlignment="1">
      <alignment horizontal="justify" vertical="center" wrapText="1"/>
    </xf>
    <xf numFmtId="0" fontId="5" fillId="0" borderId="3" xfId="0" applyFont="1" applyFill="1" applyBorder="1" applyAlignment="1">
      <alignment horizontal="center" vertical="center" wrapText="1"/>
    </xf>
    <xf numFmtId="164" fontId="6" fillId="3" borderId="5" xfId="1"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7" fillId="6" borderId="36" xfId="0" applyNumberFormat="1" applyFont="1" applyFill="1" applyBorder="1" applyAlignment="1">
      <alignment horizontal="center" vertical="center" wrapText="1"/>
    </xf>
    <xf numFmtId="0" fontId="7" fillId="7" borderId="7" xfId="0" applyFont="1" applyFill="1" applyBorder="1" applyAlignment="1">
      <alignment horizontal="left" vertical="center" wrapText="1" readingOrder="1"/>
    </xf>
    <xf numFmtId="0" fontId="5" fillId="2" borderId="3" xfId="0" applyFont="1" applyFill="1" applyBorder="1" applyAlignment="1">
      <alignment vertical="center" wrapText="1"/>
    </xf>
    <xf numFmtId="0" fontId="5" fillId="2" borderId="5" xfId="0" applyFont="1" applyFill="1" applyBorder="1" applyAlignment="1">
      <alignment vertical="center" wrapText="1"/>
    </xf>
    <xf numFmtId="0" fontId="6" fillId="0" borderId="3" xfId="0" applyFont="1" applyFill="1" applyBorder="1" applyAlignment="1">
      <alignment horizontal="center" vertical="top" wrapText="1"/>
    </xf>
    <xf numFmtId="0" fontId="5" fillId="2" borderId="0" xfId="0" applyFont="1" applyFill="1"/>
    <xf numFmtId="0" fontId="5" fillId="0" borderId="3" xfId="0" applyFont="1" applyFill="1" applyBorder="1"/>
    <xf numFmtId="0" fontId="6" fillId="0" borderId="0" xfId="0" applyFont="1" applyFill="1" applyBorder="1" applyAlignment="1">
      <alignment horizontal="justify" vertical="center" wrapText="1"/>
    </xf>
    <xf numFmtId="0" fontId="6" fillId="0" borderId="0" xfId="0" applyFont="1" applyFill="1" applyBorder="1" applyAlignment="1">
      <alignment horizontal="center" vertical="center" wrapText="1"/>
    </xf>
    <xf numFmtId="164" fontId="6" fillId="0" borderId="0" xfId="0" applyNumberFormat="1" applyFont="1" applyFill="1" applyBorder="1" applyAlignment="1">
      <alignment horizontal="center" vertical="center" wrapText="1"/>
    </xf>
    <xf numFmtId="164" fontId="6" fillId="0" borderId="0" xfId="1" applyFont="1" applyFill="1" applyBorder="1" applyAlignment="1">
      <alignment horizontal="center" vertical="center" wrapText="1"/>
    </xf>
    <xf numFmtId="0" fontId="5" fillId="2" borderId="0" xfId="0" applyFont="1" applyFill="1" applyBorder="1" applyAlignment="1">
      <alignment horizontal="center" vertical="center" wrapText="1"/>
    </xf>
    <xf numFmtId="164" fontId="6" fillId="2" borderId="0" xfId="0" applyNumberFormat="1" applyFont="1" applyFill="1" applyBorder="1" applyAlignment="1">
      <alignment horizontal="center" vertical="center" wrapText="1"/>
    </xf>
    <xf numFmtId="164" fontId="6" fillId="2" borderId="0" xfId="1" applyFont="1" applyFill="1" applyBorder="1" applyAlignment="1">
      <alignment horizontal="center" vertical="center" wrapText="1"/>
    </xf>
    <xf numFmtId="0" fontId="6" fillId="0" borderId="3" xfId="0" applyFont="1" applyFill="1" applyBorder="1" applyAlignment="1">
      <alignment horizontal="justify" vertical="center" wrapText="1"/>
    </xf>
    <xf numFmtId="164" fontId="6" fillId="3" borderId="3" xfId="0" applyNumberFormat="1" applyFont="1" applyFill="1" applyBorder="1" applyAlignment="1">
      <alignment vertical="center" wrapText="1"/>
    </xf>
    <xf numFmtId="49" fontId="5" fillId="0" borderId="3" xfId="0" applyNumberFormat="1" applyFont="1" applyFill="1" applyBorder="1" applyAlignment="1">
      <alignment horizontal="justify" vertical="center" wrapText="1"/>
    </xf>
    <xf numFmtId="164" fontId="5" fillId="2" borderId="3" xfId="0" applyNumberFormat="1" applyFont="1" applyFill="1" applyBorder="1" applyAlignment="1">
      <alignment horizontal="justify" vertical="center" wrapText="1"/>
    </xf>
    <xf numFmtId="0" fontId="6" fillId="3" borderId="43" xfId="0" applyFont="1" applyFill="1" applyBorder="1" applyAlignment="1">
      <alignment horizontal="center" vertical="center" wrapText="1"/>
    </xf>
    <xf numFmtId="39" fontId="5" fillId="2" borderId="3" xfId="1" applyNumberFormat="1" applyFont="1" applyFill="1" applyBorder="1" applyAlignment="1">
      <alignment horizontal="center" vertical="center" wrapText="1"/>
    </xf>
    <xf numFmtId="0" fontId="6" fillId="3" borderId="7" xfId="0" applyFont="1" applyFill="1" applyBorder="1" applyAlignment="1">
      <alignment horizontal="center" vertical="center" wrapText="1"/>
    </xf>
    <xf numFmtId="0" fontId="5" fillId="0" borderId="42" xfId="0" applyFont="1" applyFill="1" applyBorder="1" applyAlignment="1">
      <alignment horizontal="justify" vertical="center" wrapText="1" readingOrder="1"/>
    </xf>
    <xf numFmtId="0" fontId="5" fillId="0" borderId="42" xfId="0" applyFont="1" applyFill="1" applyBorder="1" applyAlignment="1">
      <alignment horizontal="justify" vertical="center" wrapText="1"/>
    </xf>
    <xf numFmtId="0" fontId="5" fillId="2" borderId="42" xfId="0" applyFont="1" applyFill="1" applyBorder="1" applyAlignment="1">
      <alignment vertical="center" wrapText="1"/>
    </xf>
    <xf numFmtId="0" fontId="5" fillId="2" borderId="42" xfId="0" applyFont="1" applyFill="1" applyBorder="1" applyAlignment="1">
      <alignment horizontal="center" vertical="center" wrapText="1"/>
    </xf>
    <xf numFmtId="0" fontId="6" fillId="0" borderId="42" xfId="0" applyFont="1" applyFill="1" applyBorder="1" applyAlignment="1">
      <alignment horizontal="center" vertical="center" wrapText="1"/>
    </xf>
    <xf numFmtId="164" fontId="5" fillId="2" borderId="42" xfId="0" applyNumberFormat="1" applyFont="1" applyFill="1" applyBorder="1" applyAlignment="1">
      <alignment horizontal="justify" vertical="center" wrapText="1"/>
    </xf>
    <xf numFmtId="164" fontId="6" fillId="2" borderId="42" xfId="1" applyFont="1" applyFill="1" applyBorder="1" applyAlignment="1">
      <alignment horizontal="center" vertical="center" wrapText="1"/>
    </xf>
    <xf numFmtId="0" fontId="5" fillId="0" borderId="3" xfId="0" applyFont="1" applyBorder="1" applyAlignment="1">
      <alignment horizontal="justify" vertical="center"/>
    </xf>
    <xf numFmtId="0" fontId="5" fillId="0" borderId="0" xfId="0" applyFont="1" applyAlignment="1">
      <alignment horizontal="center" vertical="center"/>
    </xf>
    <xf numFmtId="0" fontId="5" fillId="0" borderId="3" xfId="0" applyFont="1" applyBorder="1"/>
    <xf numFmtId="0" fontId="5" fillId="0" borderId="1" xfId="0" applyFont="1" applyFill="1" applyBorder="1" applyAlignment="1">
      <alignment horizontal="justify" vertical="center" wrapText="1" readingOrder="1"/>
    </xf>
    <xf numFmtId="0" fontId="5" fillId="0" borderId="0" xfId="0" applyFont="1" applyFill="1" applyBorder="1" applyAlignment="1">
      <alignment horizontal="justify" vertical="center" wrapText="1"/>
    </xf>
    <xf numFmtId="0" fontId="5" fillId="0" borderId="0" xfId="0" applyFont="1" applyFill="1" applyBorder="1" applyAlignment="1">
      <alignment horizontal="left" vertical="center" wrapText="1"/>
    </xf>
    <xf numFmtId="0" fontId="5" fillId="0" borderId="0" xfId="0" applyFont="1" applyFill="1" applyBorder="1" applyAlignment="1"/>
    <xf numFmtId="0" fontId="5" fillId="0" borderId="0" xfId="0" applyFont="1" applyFill="1" applyBorder="1" applyAlignment="1">
      <alignment horizontal="left" vertical="top" wrapText="1"/>
    </xf>
    <xf numFmtId="49" fontId="5" fillId="2" borderId="0" xfId="0" applyNumberFormat="1" applyFont="1" applyFill="1" applyBorder="1" applyAlignment="1">
      <alignment horizontal="justify" vertical="center" wrapText="1"/>
    </xf>
    <xf numFmtId="0" fontId="5" fillId="5" borderId="3" xfId="0" applyFont="1" applyFill="1" applyBorder="1" applyAlignment="1">
      <alignment horizontal="justify" vertical="top" wrapText="1"/>
    </xf>
    <xf numFmtId="0" fontId="5" fillId="0" borderId="3" xfId="0" applyFont="1" applyFill="1" applyBorder="1" applyAlignment="1">
      <alignment horizontal="justify" vertical="top" wrapText="1"/>
    </xf>
    <xf numFmtId="0" fontId="5" fillId="2" borderId="98" xfId="0" applyFont="1" applyFill="1" applyBorder="1" applyAlignment="1">
      <alignment vertical="center" wrapText="1"/>
    </xf>
    <xf numFmtId="0" fontId="6" fillId="8" borderId="3" xfId="0" applyFont="1" applyFill="1" applyBorder="1" applyAlignment="1">
      <alignment horizontal="center" vertical="center" wrapText="1"/>
    </xf>
    <xf numFmtId="0" fontId="5" fillId="8" borderId="3" xfId="0" applyFont="1" applyFill="1" applyBorder="1" applyAlignment="1">
      <alignment horizontal="left" vertical="top" wrapText="1"/>
    </xf>
    <xf numFmtId="0" fontId="5" fillId="8" borderId="3" xfId="0" applyFont="1" applyFill="1" applyBorder="1" applyAlignment="1"/>
    <xf numFmtId="0" fontId="77" fillId="0" borderId="10" xfId="0" applyFont="1" applyBorder="1" applyAlignment="1">
      <alignment vertical="center" wrapText="1" indent="4"/>
    </xf>
    <xf numFmtId="0" fontId="6" fillId="0" borderId="10" xfId="0" applyFont="1" applyFill="1" applyBorder="1" applyAlignment="1">
      <alignment horizontal="center" vertical="center" wrapText="1"/>
    </xf>
    <xf numFmtId="0" fontId="79" fillId="0" borderId="10" xfId="0" applyFont="1" applyBorder="1" applyAlignment="1">
      <alignment vertical="center" wrapText="1"/>
    </xf>
    <xf numFmtId="0" fontId="79" fillId="0" borderId="10" xfId="0" applyFont="1" applyBorder="1" applyAlignment="1">
      <alignment vertical="center" wrapText="1" indent="4"/>
    </xf>
    <xf numFmtId="0" fontId="5" fillId="0" borderId="10" xfId="0" applyFont="1" applyFill="1" applyBorder="1" applyAlignment="1">
      <alignment horizontal="left" vertical="center" wrapText="1"/>
    </xf>
    <xf numFmtId="0" fontId="78" fillId="0" borderId="10" xfId="0" applyFont="1" applyBorder="1" applyAlignment="1">
      <alignment vertical="center" wrapText="1"/>
    </xf>
    <xf numFmtId="0" fontId="6" fillId="8" borderId="41" xfId="0" applyFont="1" applyFill="1" applyBorder="1" applyAlignment="1">
      <alignment horizontal="center" vertical="center" wrapText="1"/>
    </xf>
    <xf numFmtId="0" fontId="79" fillId="2" borderId="10" xfId="0" applyFont="1" applyFill="1" applyBorder="1" applyAlignment="1">
      <alignment vertical="center" wrapText="1" indent="4"/>
    </xf>
    <xf numFmtId="0" fontId="5" fillId="2" borderId="10" xfId="0" applyFont="1" applyFill="1" applyBorder="1" applyAlignment="1">
      <alignment horizontal="left" vertical="center" wrapText="1"/>
    </xf>
    <xf numFmtId="0" fontId="79" fillId="2" borderId="10" xfId="0" applyFont="1" applyFill="1" applyBorder="1" applyAlignment="1">
      <alignment vertical="center" wrapText="1"/>
    </xf>
    <xf numFmtId="0" fontId="6" fillId="8" borderId="43" xfId="0" applyFont="1" applyFill="1" applyBorder="1" applyAlignment="1">
      <alignment horizontal="center" vertical="center" wrapText="1"/>
    </xf>
    <xf numFmtId="0" fontId="78" fillId="2" borderId="10" xfId="0" applyFont="1" applyFill="1" applyBorder="1" applyAlignment="1">
      <alignment vertical="center" wrapText="1"/>
    </xf>
    <xf numFmtId="0" fontId="77" fillId="2" borderId="10" xfId="0" applyFont="1" applyFill="1" applyBorder="1" applyAlignment="1">
      <alignment vertical="center" wrapText="1" indent="4"/>
    </xf>
    <xf numFmtId="0" fontId="5" fillId="2" borderId="97" xfId="0" applyFont="1" applyFill="1" applyBorder="1" applyAlignment="1">
      <alignment horizontal="justify" vertical="center" wrapText="1" readingOrder="1"/>
    </xf>
    <xf numFmtId="0" fontId="5" fillId="8" borderId="41" xfId="0" applyFont="1" applyFill="1" applyBorder="1" applyAlignment="1">
      <alignment horizontal="left" vertical="top" wrapText="1"/>
    </xf>
    <xf numFmtId="0" fontId="5" fillId="0" borderId="97" xfId="0" applyFont="1" applyFill="1" applyBorder="1" applyAlignment="1">
      <alignment horizontal="justify" vertical="center" wrapText="1" readingOrder="1"/>
    </xf>
    <xf numFmtId="0" fontId="5" fillId="0" borderId="111" xfId="0" applyFont="1" applyFill="1" applyBorder="1" applyAlignment="1">
      <alignment horizontal="center" vertical="center" wrapText="1" readingOrder="1"/>
    </xf>
    <xf numFmtId="0" fontId="77" fillId="0" borderId="10" xfId="0" applyFont="1" applyBorder="1" applyAlignment="1">
      <alignment vertical="center" wrapText="1"/>
    </xf>
    <xf numFmtId="0" fontId="5" fillId="2" borderId="15" xfId="0" applyFont="1" applyFill="1" applyBorder="1" applyAlignment="1">
      <alignment horizontal="center" vertical="center"/>
    </xf>
    <xf numFmtId="0" fontId="6" fillId="8" borderId="275" xfId="0" applyFont="1" applyFill="1" applyBorder="1" applyAlignment="1">
      <alignment horizontal="center" vertical="center" wrapText="1"/>
    </xf>
    <xf numFmtId="0" fontId="5" fillId="2" borderId="10" xfId="0" applyFont="1" applyFill="1" applyBorder="1" applyAlignment="1"/>
    <xf numFmtId="4" fontId="5" fillId="0" borderId="10" xfId="0" applyNumberFormat="1" applyFont="1" applyFill="1" applyBorder="1" applyAlignment="1">
      <alignment vertical="center" wrapText="1"/>
    </xf>
    <xf numFmtId="0" fontId="9" fillId="2" borderId="13" xfId="0" applyFont="1" applyFill="1" applyBorder="1" applyAlignment="1">
      <alignment horizontal="justify" vertical="center" wrapText="1"/>
    </xf>
    <xf numFmtId="0" fontId="5" fillId="8" borderId="43" xfId="0" applyFont="1" applyFill="1" applyBorder="1" applyAlignment="1">
      <alignment horizontal="left" vertical="top" wrapText="1"/>
    </xf>
    <xf numFmtId="0" fontId="5" fillId="2" borderId="43" xfId="0" applyFont="1" applyFill="1" applyBorder="1" applyAlignment="1">
      <alignment vertical="center" wrapText="1"/>
    </xf>
    <xf numFmtId="0" fontId="9" fillId="0" borderId="12" xfId="0" applyFont="1" applyFill="1" applyBorder="1" applyAlignment="1">
      <alignment horizontal="justify" vertical="center" wrapText="1"/>
    </xf>
    <xf numFmtId="0" fontId="9" fillId="0" borderId="276" xfId="0" applyFont="1" applyFill="1" applyBorder="1" applyAlignment="1">
      <alignment horizontal="justify" vertical="center" wrapText="1"/>
    </xf>
    <xf numFmtId="0" fontId="9" fillId="0" borderId="277" xfId="0" applyFont="1" applyFill="1" applyBorder="1" applyAlignment="1">
      <alignment horizontal="justify" vertical="center" wrapText="1"/>
    </xf>
    <xf numFmtId="0" fontId="9" fillId="0" borderId="14" xfId="0" applyFont="1" applyFill="1" applyBorder="1" applyAlignment="1">
      <alignment horizontal="justify" vertical="center" wrapText="1"/>
    </xf>
    <xf numFmtId="0" fontId="6" fillId="0" borderId="43" xfId="0" applyFont="1" applyFill="1" applyBorder="1" applyAlignment="1">
      <alignment horizontal="center" vertical="center" wrapText="1"/>
    </xf>
    <xf numFmtId="0" fontId="6" fillId="0" borderId="41" xfId="0" applyFont="1" applyFill="1" applyBorder="1" applyAlignment="1">
      <alignment horizontal="justify" vertical="center" wrapText="1"/>
    </xf>
    <xf numFmtId="0" fontId="79" fillId="0" borderId="0" xfId="0" applyFont="1" applyAlignment="1">
      <alignment vertical="center" wrapText="1"/>
    </xf>
    <xf numFmtId="0" fontId="6" fillId="0" borderId="52" xfId="0" applyFont="1" applyFill="1" applyBorder="1" applyAlignment="1">
      <alignment horizontal="justify" vertical="center" wrapText="1"/>
    </xf>
    <xf numFmtId="0" fontId="5" fillId="2" borderId="43" xfId="0" applyFont="1" applyFill="1" applyBorder="1" applyAlignment="1">
      <alignment horizontal="justify" vertical="center" wrapText="1"/>
    </xf>
    <xf numFmtId="0" fontId="77" fillId="2" borderId="10" xfId="4" applyFont="1" applyFill="1" applyBorder="1" applyAlignment="1">
      <alignment vertical="center" wrapText="1"/>
    </xf>
    <xf numFmtId="0" fontId="77" fillId="2" borderId="10" xfId="4" applyFont="1" applyFill="1" applyBorder="1" applyAlignment="1">
      <alignment vertical="center"/>
    </xf>
    <xf numFmtId="0" fontId="5" fillId="0" borderId="10" xfId="0" applyFont="1" applyBorder="1" applyAlignment="1">
      <alignment vertical="center" wrapText="1"/>
    </xf>
    <xf numFmtId="0" fontId="5" fillId="0" borderId="10" xfId="0" applyFont="1" applyBorder="1" applyAlignment="1">
      <alignment horizontal="justify" vertical="center"/>
    </xf>
    <xf numFmtId="0" fontId="79" fillId="2" borderId="10" xfId="0" applyFont="1" applyFill="1" applyBorder="1" applyAlignment="1">
      <alignment horizontal="justify" vertical="center" wrapText="1"/>
    </xf>
    <xf numFmtId="0" fontId="77" fillId="2" borderId="10" xfId="0" applyFont="1" applyFill="1" applyBorder="1" applyAlignment="1">
      <alignment vertical="center" wrapText="1"/>
    </xf>
    <xf numFmtId="0" fontId="77" fillId="2" borderId="10" xfId="0" applyFont="1" applyFill="1" applyBorder="1"/>
    <xf numFmtId="0" fontId="79" fillId="2" borderId="10" xfId="0" applyFont="1" applyFill="1" applyBorder="1" applyAlignment="1">
      <alignment horizontal="left" wrapText="1" indent="4"/>
    </xf>
    <xf numFmtId="0" fontId="78" fillId="2" borderId="10" xfId="0" applyFont="1" applyFill="1" applyBorder="1" applyAlignment="1">
      <alignment vertical="top" wrapText="1"/>
    </xf>
    <xf numFmtId="49" fontId="5" fillId="0" borderId="5" xfId="0" applyNumberFormat="1" applyFont="1" applyBorder="1" applyAlignment="1">
      <alignment vertical="top" wrapText="1"/>
    </xf>
    <xf numFmtId="0" fontId="79" fillId="2" borderId="10" xfId="0" applyFont="1" applyFill="1" applyBorder="1" applyAlignment="1">
      <alignment horizontal="justify" vertical="top" wrapText="1"/>
    </xf>
    <xf numFmtId="49" fontId="5" fillId="0" borderId="6" xfId="0" applyNumberFormat="1" applyFont="1" applyBorder="1" applyAlignment="1">
      <alignment vertical="top" wrapText="1"/>
    </xf>
    <xf numFmtId="0" fontId="78" fillId="2" borderId="10" xfId="0" applyFont="1" applyFill="1" applyBorder="1" applyAlignment="1">
      <alignment horizontal="justify" vertical="top" wrapText="1"/>
    </xf>
    <xf numFmtId="0" fontId="79" fillId="2" borderId="10" xfId="0" applyFont="1" applyFill="1" applyBorder="1" applyAlignment="1">
      <alignment vertical="top" wrapText="1"/>
    </xf>
    <xf numFmtId="49" fontId="5" fillId="0" borderId="7" xfId="0" applyNumberFormat="1" applyFont="1" applyBorder="1" applyAlignment="1">
      <alignment vertical="top" wrapText="1"/>
    </xf>
    <xf numFmtId="0" fontId="78" fillId="2" borderId="10" xfId="0" applyFont="1" applyFill="1" applyBorder="1" applyAlignment="1">
      <alignment horizontal="justify" wrapText="1"/>
    </xf>
    <xf numFmtId="0" fontId="78" fillId="2" borderId="10" xfId="0" applyFont="1" applyFill="1" applyBorder="1" applyAlignment="1">
      <alignment wrapText="1"/>
    </xf>
    <xf numFmtId="0" fontId="79" fillId="2" borderId="10" xfId="0" applyFont="1" applyFill="1" applyBorder="1"/>
    <xf numFmtId="0" fontId="78" fillId="2" borderId="10" xfId="0" applyFont="1" applyFill="1" applyBorder="1"/>
    <xf numFmtId="0" fontId="5" fillId="2" borderId="42" xfId="0" applyFont="1" applyFill="1" applyBorder="1" applyAlignment="1">
      <alignment horizontal="left" vertical="center" wrapText="1"/>
    </xf>
    <xf numFmtId="0" fontId="79" fillId="2" borderId="10" xfId="0" applyFont="1" applyFill="1" applyBorder="1" applyAlignment="1">
      <alignment wrapText="1"/>
    </xf>
    <xf numFmtId="0" fontId="84" fillId="0" borderId="9" xfId="8" applyFont="1" applyFill="1" applyBorder="1" applyAlignment="1">
      <alignment horizontal="left" vertical="center" wrapText="1"/>
    </xf>
    <xf numFmtId="0" fontId="9" fillId="0" borderId="9" xfId="8" applyFont="1" applyFill="1" applyBorder="1" applyAlignment="1">
      <alignment horizontal="left" vertical="center" wrapText="1"/>
    </xf>
    <xf numFmtId="0" fontId="6" fillId="2" borderId="3" xfId="0" applyFont="1" applyFill="1" applyBorder="1" applyAlignment="1">
      <alignment horizontal="center" vertical="top" wrapText="1"/>
    </xf>
    <xf numFmtId="0" fontId="85" fillId="0" borderId="9" xfId="8" applyFont="1" applyFill="1" applyBorder="1" applyAlignment="1">
      <alignment horizontal="center" vertical="top" wrapText="1"/>
    </xf>
    <xf numFmtId="0" fontId="85" fillId="8" borderId="9" xfId="8" applyFont="1" applyFill="1" applyBorder="1" applyAlignment="1">
      <alignment horizontal="center" vertical="top" wrapText="1"/>
    </xf>
    <xf numFmtId="0" fontId="6" fillId="2" borderId="3"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9" fillId="2" borderId="0" xfId="8" applyFont="1" applyFill="1" applyBorder="1" applyAlignment="1">
      <alignment horizontal="justify" vertical="center" wrapText="1"/>
    </xf>
    <xf numFmtId="0" fontId="5" fillId="0" borderId="3" xfId="0" applyFont="1" applyBorder="1" applyAlignment="1">
      <alignment vertical="center"/>
    </xf>
    <xf numFmtId="0" fontId="5" fillId="0" borderId="41" xfId="0" applyFont="1" applyFill="1" applyBorder="1" applyAlignment="1">
      <alignment horizontal="justify" vertical="center" wrapText="1"/>
    </xf>
    <xf numFmtId="49" fontId="5" fillId="0" borderId="3" xfId="0" applyNumberFormat="1" applyFont="1" applyBorder="1" applyAlignment="1">
      <alignment vertical="top" wrapText="1"/>
    </xf>
    <xf numFmtId="4" fontId="5" fillId="0" borderId="3" xfId="0" applyNumberFormat="1" applyFont="1" applyBorder="1" applyAlignment="1">
      <alignment vertical="center"/>
    </xf>
    <xf numFmtId="0" fontId="5" fillId="0" borderId="293" xfId="6" applyFont="1" applyFill="1" applyBorder="1" applyAlignment="1">
      <alignment horizontal="justify" vertical="center" wrapText="1"/>
    </xf>
    <xf numFmtId="0" fontId="5" fillId="0" borderId="293" xfId="6" applyFont="1" applyFill="1" applyBorder="1" applyAlignment="1">
      <alignment horizontal="justify" vertical="top" wrapText="1"/>
    </xf>
    <xf numFmtId="0" fontId="5" fillId="0" borderId="293" xfId="6" applyFont="1" applyFill="1" applyBorder="1" applyAlignment="1">
      <alignment vertical="top" wrapText="1"/>
    </xf>
    <xf numFmtId="0" fontId="5" fillId="0" borderId="295" xfId="6" applyFont="1" applyFill="1" applyBorder="1" applyAlignment="1">
      <alignment vertical="top" wrapText="1"/>
    </xf>
    <xf numFmtId="0" fontId="5" fillId="0" borderId="295" xfId="6" applyFont="1" applyFill="1" applyBorder="1" applyAlignment="1">
      <alignment horizontal="justify" vertical="center" wrapText="1"/>
    </xf>
    <xf numFmtId="0" fontId="5" fillId="0" borderId="297" xfId="6" applyFont="1" applyFill="1" applyBorder="1" applyAlignment="1">
      <alignment horizontal="center" vertical="center" wrapText="1"/>
    </xf>
    <xf numFmtId="0" fontId="5" fillId="5" borderId="293" xfId="6" applyFont="1" applyFill="1" applyBorder="1" applyAlignment="1">
      <alignment horizontal="justify" vertical="center" wrapText="1"/>
    </xf>
    <xf numFmtId="0" fontId="5" fillId="5" borderId="293" xfId="6" applyFont="1" applyFill="1" applyBorder="1" applyAlignment="1">
      <alignment horizontal="justify" vertical="center"/>
    </xf>
    <xf numFmtId="0" fontId="6" fillId="2" borderId="293" xfId="6" applyFont="1" applyFill="1" applyBorder="1" applyAlignment="1">
      <alignment horizontal="center" vertical="top" wrapText="1"/>
    </xf>
    <xf numFmtId="0" fontId="5" fillId="2" borderId="293" xfId="6" applyFont="1" applyFill="1" applyBorder="1" applyAlignment="1">
      <alignment vertical="top" wrapText="1"/>
    </xf>
    <xf numFmtId="0" fontId="6" fillId="2" borderId="295" xfId="6" applyFont="1" applyFill="1" applyBorder="1" applyAlignment="1">
      <alignment horizontal="center" vertical="top" wrapText="1"/>
    </xf>
    <xf numFmtId="0" fontId="5" fillId="2" borderId="293" xfId="6" applyFont="1" applyFill="1" applyBorder="1" applyAlignment="1">
      <alignment horizontal="justify" vertical="center" wrapText="1"/>
    </xf>
    <xf numFmtId="0" fontId="5" fillId="5" borderId="293" xfId="6" applyFont="1" applyFill="1" applyBorder="1" applyAlignment="1">
      <alignment horizontal="center" vertical="center" wrapText="1"/>
    </xf>
    <xf numFmtId="4" fontId="5" fillId="0" borderId="7" xfId="0" applyNumberFormat="1" applyFont="1" applyBorder="1" applyAlignment="1">
      <alignment vertical="center"/>
    </xf>
    <xf numFmtId="0" fontId="5" fillId="0" borderId="10" xfId="6" applyFont="1" applyFill="1" applyBorder="1" applyAlignment="1">
      <alignment horizontal="justify" vertical="center" wrapText="1"/>
    </xf>
    <xf numFmtId="0" fontId="5" fillId="5" borderId="293" xfId="6" applyFont="1" applyFill="1" applyBorder="1" applyAlignment="1">
      <alignment horizontal="justify" vertical="top" wrapText="1"/>
    </xf>
    <xf numFmtId="0" fontId="5" fillId="2" borderId="295" xfId="6" applyFont="1" applyFill="1" applyBorder="1" applyAlignment="1">
      <alignment vertical="top" wrapText="1"/>
    </xf>
    <xf numFmtId="0" fontId="6" fillId="0" borderId="293" xfId="6" applyFont="1" applyFill="1" applyBorder="1" applyAlignment="1">
      <alignment horizontal="center" vertical="top" wrapText="1"/>
    </xf>
    <xf numFmtId="0" fontId="6" fillId="0" borderId="295" xfId="6" applyFont="1" applyFill="1" applyBorder="1" applyAlignment="1">
      <alignment horizontal="center" vertical="top" wrapText="1"/>
    </xf>
    <xf numFmtId="0" fontId="5" fillId="2" borderId="295" xfId="6" applyFont="1" applyFill="1" applyBorder="1" applyAlignment="1">
      <alignment horizontal="justify" vertical="center" wrapText="1"/>
    </xf>
    <xf numFmtId="0" fontId="5" fillId="0" borderId="10" xfId="6" applyFont="1" applyFill="1" applyBorder="1" applyAlignment="1">
      <alignment horizontal="left" wrapText="1"/>
    </xf>
    <xf numFmtId="0" fontId="5" fillId="2" borderId="0" xfId="4" applyFont="1" applyFill="1" applyBorder="1" applyAlignment="1">
      <alignment vertical="center" wrapText="1"/>
    </xf>
    <xf numFmtId="0" fontId="6" fillId="0" borderId="0" xfId="4" applyFont="1" applyFill="1" applyBorder="1" applyAlignment="1">
      <alignment horizontal="left" vertical="center" wrapText="1"/>
    </xf>
    <xf numFmtId="0" fontId="6" fillId="0" borderId="0" xfId="4" applyFont="1" applyFill="1" applyBorder="1" applyAlignment="1">
      <alignment horizontal="center" vertical="center" wrapText="1"/>
    </xf>
    <xf numFmtId="164" fontId="5" fillId="2" borderId="0" xfId="0" applyNumberFormat="1" applyFont="1" applyFill="1" applyBorder="1" applyAlignment="1">
      <alignment horizontal="center" vertical="center" wrapText="1"/>
    </xf>
    <xf numFmtId="39" fontId="5" fillId="2" borderId="97" xfId="1" applyNumberFormat="1" applyFont="1" applyFill="1" applyBorder="1" applyAlignment="1">
      <alignment horizontal="center" vertical="center" wrapText="1"/>
    </xf>
    <xf numFmtId="4" fontId="5" fillId="0" borderId="3" xfId="1" applyNumberFormat="1" applyFont="1" applyFill="1" applyBorder="1" applyAlignment="1">
      <alignment vertical="center" wrapText="1"/>
    </xf>
    <xf numFmtId="49" fontId="5" fillId="2" borderId="3" xfId="0" applyNumberFormat="1" applyFont="1" applyFill="1" applyBorder="1" applyAlignment="1">
      <alignment vertical="center" wrapText="1"/>
    </xf>
    <xf numFmtId="4" fontId="5" fillId="0" borderId="3" xfId="0" applyNumberFormat="1" applyFont="1" applyFill="1" applyBorder="1" applyAlignment="1">
      <alignment vertical="center" wrapText="1"/>
    </xf>
    <xf numFmtId="4" fontId="5" fillId="0" borderId="3" xfId="0" applyNumberFormat="1" applyFont="1" applyFill="1" applyBorder="1" applyAlignment="1">
      <alignment horizontal="right" vertical="center" wrapText="1"/>
    </xf>
    <xf numFmtId="0" fontId="58" fillId="6" borderId="3" xfId="0" applyFont="1" applyFill="1" applyBorder="1" applyAlignment="1">
      <alignment horizontal="center" vertical="center" wrapText="1"/>
    </xf>
    <xf numFmtId="4" fontId="5" fillId="0" borderId="3" xfId="0" applyNumberFormat="1" applyFont="1" applyBorder="1" applyAlignment="1">
      <alignment vertical="center" wrapText="1"/>
    </xf>
    <xf numFmtId="0" fontId="51" fillId="0" borderId="26" xfId="8" applyFont="1" applyBorder="1"/>
    <xf numFmtId="0" fontId="51" fillId="0" borderId="27" xfId="8" applyFont="1" applyBorder="1"/>
    <xf numFmtId="0" fontId="51" fillId="0" borderId="27" xfId="8" applyFont="1" applyBorder="1" applyAlignment="1">
      <alignment horizontal="left"/>
    </xf>
    <xf numFmtId="0" fontId="51" fillId="0" borderId="27" xfId="8" applyFont="1" applyBorder="1" applyAlignment="1">
      <alignment vertical="center"/>
    </xf>
    <xf numFmtId="0" fontId="89" fillId="0" borderId="27" xfId="8" applyFont="1" applyBorder="1" applyAlignment="1">
      <alignment horizontal="center"/>
    </xf>
    <xf numFmtId="4" fontId="51" fillId="0" borderId="27" xfId="8" applyNumberFormat="1" applyFont="1" applyBorder="1" applyAlignment="1">
      <alignment horizontal="right"/>
    </xf>
    <xf numFmtId="4" fontId="51" fillId="0" borderId="29" xfId="8" applyNumberFormat="1" applyFont="1" applyBorder="1" applyAlignment="1">
      <alignment horizontal="right"/>
    </xf>
    <xf numFmtId="0" fontId="51" fillId="0" borderId="0" xfId="8" applyFont="1" applyFill="1"/>
    <xf numFmtId="0" fontId="51" fillId="0" borderId="0" xfId="8" applyFont="1"/>
    <xf numFmtId="0" fontId="51" fillId="0" borderId="1" xfId="8" applyFont="1" applyBorder="1"/>
    <xf numFmtId="0" fontId="51" fillId="0" borderId="0" xfId="8" applyFont="1" applyBorder="1"/>
    <xf numFmtId="0" fontId="51" fillId="0" borderId="0" xfId="8" applyFont="1" applyBorder="1" applyAlignment="1">
      <alignment horizontal="left"/>
    </xf>
    <xf numFmtId="0" fontId="51" fillId="0" borderId="0" xfId="8" applyFont="1" applyBorder="1" applyAlignment="1">
      <alignment vertical="center"/>
    </xf>
    <xf numFmtId="0" fontId="89" fillId="0" borderId="0" xfId="8" applyFont="1" applyBorder="1" applyAlignment="1">
      <alignment horizontal="center"/>
    </xf>
    <xf numFmtId="4" fontId="51" fillId="0" borderId="0" xfId="8" applyNumberFormat="1" applyFont="1" applyBorder="1" applyAlignment="1">
      <alignment horizontal="right"/>
    </xf>
    <xf numFmtId="4" fontId="51" fillId="0" borderId="4" xfId="8" applyNumberFormat="1" applyFont="1" applyBorder="1" applyAlignment="1">
      <alignment horizontal="right"/>
    </xf>
    <xf numFmtId="0" fontId="85" fillId="0" borderId="0" xfId="8" applyFont="1" applyFill="1" applyBorder="1" applyAlignment="1">
      <alignment vertical="center" wrapText="1"/>
    </xf>
    <xf numFmtId="0" fontId="51" fillId="0" borderId="10" xfId="8" applyFont="1" applyBorder="1" applyAlignment="1">
      <alignment horizontal="left"/>
    </xf>
    <xf numFmtId="0" fontId="48" fillId="0" borderId="10" xfId="8" applyFont="1" applyBorder="1" applyAlignment="1">
      <alignment horizontal="left" vertical="center" wrapText="1"/>
    </xf>
    <xf numFmtId="0" fontId="48" fillId="2" borderId="10" xfId="8" applyFont="1" applyFill="1" applyBorder="1" applyAlignment="1">
      <alignment horizontal="left" vertical="top" wrapText="1"/>
    </xf>
    <xf numFmtId="0" fontId="51" fillId="2" borderId="10" xfId="8" applyFont="1" applyFill="1" applyBorder="1" applyAlignment="1">
      <alignment horizontal="left" vertical="top" wrapText="1"/>
    </xf>
    <xf numFmtId="0" fontId="93" fillId="2" borderId="10" xfId="8" applyFont="1" applyFill="1" applyBorder="1" applyAlignment="1">
      <alignment horizontal="left" vertical="top" wrapText="1"/>
    </xf>
    <xf numFmtId="0" fontId="48" fillId="2" borderId="0" xfId="8" applyFont="1" applyFill="1"/>
    <xf numFmtId="0" fontId="94" fillId="0" borderId="0" xfId="8" applyFont="1"/>
    <xf numFmtId="0" fontId="48" fillId="0" borderId="0" xfId="8" applyFont="1"/>
    <xf numFmtId="0" fontId="51" fillId="0" borderId="0" xfId="6" applyFont="1"/>
    <xf numFmtId="0" fontId="48" fillId="2" borderId="0" xfId="8" applyFont="1" applyFill="1" applyBorder="1" applyAlignment="1">
      <alignment horizontal="justify" vertical="top" wrapText="1"/>
    </xf>
    <xf numFmtId="0" fontId="51" fillId="0" borderId="0" xfId="8" applyFont="1" applyFill="1" applyBorder="1"/>
    <xf numFmtId="0" fontId="95" fillId="0" borderId="0" xfId="6" applyFont="1"/>
    <xf numFmtId="0" fontId="48" fillId="0" borderId="15" xfId="8" applyFont="1" applyBorder="1" applyAlignment="1">
      <alignment horizontal="left" vertical="center" wrapText="1"/>
    </xf>
    <xf numFmtId="0" fontId="51" fillId="0" borderId="0" xfId="8" applyFont="1" applyAlignment="1">
      <alignment horizontal="left"/>
    </xf>
    <xf numFmtId="0" fontId="51" fillId="0" borderId="0" xfId="8" applyFont="1" applyAlignment="1">
      <alignment horizontal="center"/>
    </xf>
    <xf numFmtId="0" fontId="89" fillId="0" borderId="0" xfId="8" applyFont="1" applyAlignment="1">
      <alignment horizontal="center"/>
    </xf>
    <xf numFmtId="4" fontId="51" fillId="0" borderId="0" xfId="8" applyNumberFormat="1" applyFont="1" applyAlignment="1">
      <alignment horizontal="right"/>
    </xf>
    <xf numFmtId="0" fontId="5" fillId="0" borderId="5"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7" fillId="6" borderId="3" xfId="0" applyFont="1" applyFill="1" applyBorder="1" applyAlignment="1">
      <alignment horizontal="center" vertical="center" wrapText="1"/>
    </xf>
    <xf numFmtId="164" fontId="6" fillId="3" borderId="3" xfId="0" applyNumberFormat="1" applyFont="1" applyFill="1" applyBorder="1" applyAlignment="1">
      <alignment horizontal="center" vertical="center" wrapText="1"/>
    </xf>
    <xf numFmtId="0" fontId="6" fillId="3" borderId="3" xfId="0" applyFont="1" applyFill="1" applyBorder="1" applyAlignment="1">
      <alignment horizontal="center" vertical="top" wrapText="1"/>
    </xf>
    <xf numFmtId="0" fontId="5" fillId="0" borderId="5" xfId="0" applyFont="1" applyFill="1" applyBorder="1" applyAlignment="1">
      <alignment horizontal="justify" vertical="center" wrapText="1"/>
    </xf>
    <xf numFmtId="0" fontId="5" fillId="0" borderId="7" xfId="0" applyFont="1" applyFill="1" applyBorder="1" applyAlignment="1">
      <alignment horizontal="justify" vertical="center" wrapText="1"/>
    </xf>
    <xf numFmtId="0" fontId="5" fillId="2" borderId="7" xfId="0" applyFont="1" applyFill="1" applyBorder="1" applyAlignment="1">
      <alignment horizontal="justify" vertical="center" wrapText="1"/>
    </xf>
    <xf numFmtId="0" fontId="5" fillId="0" borderId="7" xfId="0" applyFont="1" applyFill="1" applyBorder="1" applyAlignment="1">
      <alignment horizontal="justify" vertical="center" wrapText="1" readingOrder="1"/>
    </xf>
    <xf numFmtId="0" fontId="5" fillId="0" borderId="3" xfId="0" applyFont="1" applyFill="1" applyBorder="1" applyAlignment="1">
      <alignment horizontal="justify" vertical="center" wrapText="1"/>
    </xf>
    <xf numFmtId="0" fontId="5" fillId="0" borderId="3" xfId="0" applyFont="1" applyFill="1" applyBorder="1" applyAlignment="1">
      <alignment horizontal="center" vertical="center" wrapText="1"/>
    </xf>
    <xf numFmtId="0" fontId="5" fillId="2" borderId="3" xfId="0" applyFont="1" applyFill="1" applyBorder="1" applyAlignment="1">
      <alignment horizontal="justify" vertical="center" wrapText="1"/>
    </xf>
    <xf numFmtId="0" fontId="5" fillId="0" borderId="3" xfId="0" applyFont="1" applyFill="1" applyBorder="1" applyAlignment="1">
      <alignment horizontal="justify" vertical="center" wrapText="1" readingOrder="1"/>
    </xf>
    <xf numFmtId="0" fontId="6" fillId="3" borderId="5" xfId="0" applyFont="1" applyFill="1" applyBorder="1" applyAlignment="1">
      <alignment horizontal="center" vertical="center" wrapText="1"/>
    </xf>
    <xf numFmtId="164" fontId="6" fillId="3" borderId="5" xfId="1" applyFont="1" applyFill="1" applyBorder="1" applyAlignment="1">
      <alignment horizontal="center" vertical="center" wrapText="1"/>
    </xf>
    <xf numFmtId="0" fontId="6" fillId="3" borderId="65" xfId="0" applyFont="1" applyFill="1" applyBorder="1" applyAlignment="1">
      <alignment horizontal="center" vertical="center" wrapText="1"/>
    </xf>
    <xf numFmtId="0" fontId="14" fillId="2" borderId="175" xfId="0" applyFont="1" applyFill="1" applyBorder="1" applyAlignment="1">
      <alignment horizontal="center" vertical="center" wrapText="1"/>
    </xf>
    <xf numFmtId="0" fontId="14" fillId="0" borderId="96" xfId="0" applyFont="1" applyFill="1" applyBorder="1" applyAlignment="1">
      <alignment horizontal="center" vertical="center" wrapText="1"/>
    </xf>
    <xf numFmtId="0" fontId="14" fillId="0" borderId="92" xfId="0" applyFont="1" applyFill="1" applyBorder="1" applyAlignment="1">
      <alignment horizontal="center" vertical="center" wrapText="1"/>
    </xf>
    <xf numFmtId="164" fontId="6" fillId="3" borderId="3" xfId="1" applyFont="1" applyFill="1" applyBorder="1" applyAlignment="1">
      <alignment horizontal="center" vertical="center" wrapText="1"/>
    </xf>
    <xf numFmtId="0" fontId="5" fillId="0" borderId="3" xfId="0" applyFont="1" applyBorder="1"/>
    <xf numFmtId="164" fontId="6" fillId="3" borderId="43" xfId="0" applyNumberFormat="1" applyFont="1" applyFill="1" applyBorder="1" applyAlignment="1">
      <alignment horizontal="center" vertical="center" wrapText="1"/>
    </xf>
    <xf numFmtId="164" fontId="6" fillId="3" borderId="5" xfId="0" applyNumberFormat="1" applyFont="1" applyFill="1" applyBorder="1" applyAlignment="1">
      <alignment horizontal="center" vertical="center" wrapText="1"/>
    </xf>
    <xf numFmtId="0" fontId="5" fillId="2" borderId="0" xfId="0" applyFont="1" applyFill="1" applyBorder="1" applyAlignment="1">
      <alignment horizontal="center" vertical="center" wrapText="1"/>
    </xf>
    <xf numFmtId="4" fontId="48" fillId="0" borderId="0" xfId="8" applyNumberFormat="1" applyFont="1" applyFill="1" applyBorder="1" applyAlignment="1">
      <alignment horizontal="center" vertical="center" wrapText="1"/>
    </xf>
    <xf numFmtId="0" fontId="6" fillId="3" borderId="141" xfId="0" applyFont="1" applyFill="1" applyBorder="1" applyAlignment="1">
      <alignment horizontal="center" vertical="center" wrapText="1"/>
    </xf>
    <xf numFmtId="43" fontId="57" fillId="2" borderId="0" xfId="5" applyFont="1" applyFill="1" applyBorder="1"/>
    <xf numFmtId="0" fontId="6" fillId="3" borderId="171" xfId="0" applyFont="1" applyFill="1" applyBorder="1" applyAlignment="1">
      <alignment horizontal="center" vertical="center" wrapText="1"/>
    </xf>
    <xf numFmtId="0" fontId="14" fillId="2" borderId="9" xfId="8" applyFont="1" applyFill="1" applyBorder="1" applyAlignment="1">
      <alignment horizontal="center" vertical="center" wrapText="1"/>
    </xf>
    <xf numFmtId="0" fontId="5" fillId="0" borderId="9" xfId="8" applyFont="1" applyFill="1" applyBorder="1" applyAlignment="1">
      <alignment horizontal="justify" vertical="center" wrapText="1"/>
    </xf>
    <xf numFmtId="0" fontId="5" fillId="2" borderId="9" xfId="8" applyFont="1" applyFill="1" applyBorder="1" applyAlignment="1">
      <alignment horizontal="left" vertical="center" wrapText="1"/>
    </xf>
    <xf numFmtId="0" fontId="5" fillId="0" borderId="9" xfId="8" applyFont="1" applyFill="1" applyBorder="1" applyAlignment="1">
      <alignment horizontal="left" vertical="center" wrapText="1"/>
    </xf>
    <xf numFmtId="0" fontId="5" fillId="2" borderId="9" xfId="8" applyFont="1" applyFill="1" applyBorder="1" applyAlignment="1">
      <alignment vertical="center" wrapText="1"/>
    </xf>
    <xf numFmtId="0" fontId="5" fillId="2" borderId="9" xfId="8" applyFont="1" applyFill="1" applyBorder="1" applyAlignment="1">
      <alignment horizontal="center" vertical="center" wrapText="1"/>
    </xf>
    <xf numFmtId="0" fontId="5" fillId="0" borderId="9" xfId="8" applyFont="1" applyFill="1" applyBorder="1" applyAlignment="1">
      <alignment vertical="center" wrapText="1"/>
    </xf>
    <xf numFmtId="0" fontId="5" fillId="2" borderId="9" xfId="8" applyFont="1" applyFill="1" applyBorder="1" applyAlignment="1">
      <alignment horizontal="justify" vertical="center" wrapText="1"/>
    </xf>
    <xf numFmtId="0" fontId="14" fillId="2" borderId="9" xfId="8" applyFont="1" applyFill="1" applyBorder="1" applyAlignment="1">
      <alignment horizontal="justify" vertical="top" wrapText="1"/>
    </xf>
    <xf numFmtId="0" fontId="15" fillId="0" borderId="3" xfId="0" applyFont="1" applyFill="1" applyBorder="1" applyAlignment="1">
      <alignment horizontal="center" vertical="center" wrapText="1"/>
    </xf>
    <xf numFmtId="0" fontId="15" fillId="0" borderId="3" xfId="0" applyFont="1" applyFill="1" applyBorder="1" applyAlignment="1">
      <alignment horizontal="justify" vertical="center" wrapText="1"/>
    </xf>
    <xf numFmtId="0" fontId="14" fillId="2" borderId="9" xfId="8" applyFont="1" applyFill="1" applyBorder="1" applyAlignment="1">
      <alignment horizontal="justify" vertical="center" wrapText="1"/>
    </xf>
    <xf numFmtId="2" fontId="9" fillId="0" borderId="306" xfId="8" applyNumberFormat="1" applyFont="1" applyFill="1" applyBorder="1" applyAlignment="1">
      <alignment horizontal="justify" vertical="center" wrapText="1"/>
    </xf>
    <xf numFmtId="0" fontId="15" fillId="0" borderId="5" xfId="0" applyFont="1" applyFill="1" applyBorder="1" applyAlignment="1">
      <alignment horizontal="justify" vertical="center" wrapText="1"/>
    </xf>
    <xf numFmtId="0" fontId="6" fillId="0" borderId="5" xfId="0" applyFont="1" applyFill="1" applyBorder="1" applyAlignment="1">
      <alignment horizontal="center" vertical="center" wrapText="1"/>
    </xf>
    <xf numFmtId="0" fontId="6" fillId="2" borderId="5" xfId="0" applyFont="1" applyFill="1" applyBorder="1" applyAlignment="1">
      <alignment horizontal="center" vertical="top" wrapText="1"/>
    </xf>
    <xf numFmtId="0" fontId="6" fillId="2" borderId="93" xfId="0" applyFont="1" applyFill="1" applyBorder="1" applyAlignment="1">
      <alignment horizontal="justify" vertical="center" wrapText="1"/>
    </xf>
    <xf numFmtId="0" fontId="9" fillId="2" borderId="102" xfId="6" applyFont="1" applyFill="1" applyBorder="1" applyAlignment="1">
      <alignment horizontal="center" vertical="center" wrapText="1"/>
    </xf>
    <xf numFmtId="0" fontId="6" fillId="2" borderId="102" xfId="0" applyFont="1" applyFill="1" applyBorder="1" applyAlignment="1">
      <alignment horizontal="center" vertical="top" wrapText="1"/>
    </xf>
    <xf numFmtId="0" fontId="6" fillId="2" borderId="102" xfId="0" applyFont="1" applyFill="1" applyBorder="1" applyAlignment="1">
      <alignment horizontal="center" vertical="center" wrapText="1"/>
    </xf>
    <xf numFmtId="164" fontId="5" fillId="2" borderId="102" xfId="0" applyNumberFormat="1" applyFont="1" applyFill="1" applyBorder="1" applyAlignment="1">
      <alignment horizontal="justify" vertical="center" wrapText="1"/>
    </xf>
    <xf numFmtId="164" fontId="6" fillId="2" borderId="102" xfId="1" applyFont="1" applyFill="1" applyBorder="1" applyAlignment="1">
      <alignment horizontal="center" vertical="center" wrapText="1"/>
    </xf>
    <xf numFmtId="164" fontId="6" fillId="2" borderId="175" xfId="1" applyFont="1" applyFill="1" applyBorder="1" applyAlignment="1">
      <alignment horizontal="center" vertical="center" wrapText="1"/>
    </xf>
    <xf numFmtId="0" fontId="5" fillId="0" borderId="9" xfId="6" applyFont="1" applyFill="1" applyBorder="1" applyAlignment="1">
      <alignment horizontal="justify" vertical="center" wrapText="1"/>
    </xf>
    <xf numFmtId="0" fontId="5" fillId="2" borderId="9" xfId="6" applyFont="1" applyFill="1" applyBorder="1" applyAlignment="1">
      <alignment horizontal="justify" vertical="center" wrapText="1"/>
    </xf>
    <xf numFmtId="0" fontId="5" fillId="0" borderId="9" xfId="8" applyFont="1" applyFill="1" applyBorder="1" applyAlignment="1">
      <alignment horizontal="center" vertical="center" wrapText="1"/>
    </xf>
    <xf numFmtId="0" fontId="5" fillId="0" borderId="9" xfId="8" applyFont="1" applyBorder="1" applyAlignment="1">
      <alignment horizontal="justify" vertical="center" wrapText="1"/>
    </xf>
    <xf numFmtId="0" fontId="13" fillId="0" borderId="9" xfId="8" applyFont="1" applyFill="1" applyBorder="1" applyAlignment="1">
      <alignment vertical="center" wrapText="1"/>
    </xf>
    <xf numFmtId="0" fontId="13" fillId="0" borderId="9" xfId="8" applyFont="1" applyFill="1" applyBorder="1" applyAlignment="1">
      <alignment horizontal="justify" vertical="top" wrapText="1"/>
    </xf>
    <xf numFmtId="0" fontId="5" fillId="5" borderId="9" xfId="8" applyFont="1" applyFill="1" applyBorder="1" applyAlignment="1">
      <alignment horizontal="justify" vertical="center" wrapText="1"/>
    </xf>
    <xf numFmtId="0" fontId="5" fillId="0" borderId="9" xfId="8" applyFont="1" applyFill="1" applyBorder="1" applyAlignment="1">
      <alignment horizontal="justify" vertical="center"/>
    </xf>
    <xf numFmtId="4" fontId="5" fillId="0" borderId="9" xfId="8" applyNumberFormat="1" applyFont="1" applyFill="1" applyBorder="1" applyAlignment="1">
      <alignment vertical="center" wrapText="1"/>
    </xf>
    <xf numFmtId="4" fontId="13" fillId="0" borderId="9" xfId="8" applyNumberFormat="1" applyFont="1" applyFill="1" applyBorder="1" applyAlignment="1">
      <alignment horizontal="center" vertical="center" wrapText="1"/>
    </xf>
    <xf numFmtId="0" fontId="70" fillId="0" borderId="9" xfId="8" applyFont="1" applyFill="1" applyBorder="1" applyAlignment="1">
      <alignment horizontal="center" vertical="top" wrapText="1"/>
    </xf>
    <xf numFmtId="0" fontId="5" fillId="2" borderId="291" xfId="8" applyFont="1" applyFill="1" applyBorder="1" applyAlignment="1">
      <alignment horizontal="justify" vertical="center" wrapText="1"/>
    </xf>
    <xf numFmtId="0" fontId="13" fillId="0" borderId="291" xfId="8" applyFont="1" applyFill="1" applyBorder="1" applyAlignment="1">
      <alignment horizontal="justify" vertical="top" wrapText="1"/>
    </xf>
    <xf numFmtId="0" fontId="5" fillId="2" borderId="292" xfId="8" applyFont="1" applyFill="1" applyBorder="1" applyAlignment="1">
      <alignment horizontal="justify" vertical="center" wrapText="1"/>
    </xf>
    <xf numFmtId="0" fontId="5" fillId="0" borderId="292" xfId="8" applyFont="1" applyFill="1" applyBorder="1" applyAlignment="1">
      <alignment vertical="center" wrapText="1"/>
    </xf>
    <xf numFmtId="0" fontId="13" fillId="0" borderId="292" xfId="8" applyFont="1" applyFill="1" applyBorder="1" applyAlignment="1">
      <alignment horizontal="justify" vertical="top" wrapText="1"/>
    </xf>
    <xf numFmtId="0" fontId="14" fillId="0" borderId="9" xfId="8" applyFont="1" applyFill="1" applyBorder="1" applyAlignment="1">
      <alignment horizontal="justify" vertical="center" wrapText="1"/>
    </xf>
    <xf numFmtId="0" fontId="14" fillId="0" borderId="9" xfId="8" applyFont="1" applyFill="1" applyBorder="1" applyAlignment="1">
      <alignment horizontal="justify" vertical="top" wrapText="1"/>
    </xf>
    <xf numFmtId="0" fontId="14" fillId="2" borderId="9" xfId="8" applyFont="1" applyFill="1" applyBorder="1" applyAlignment="1">
      <alignment vertical="center" wrapText="1"/>
    </xf>
    <xf numFmtId="0" fontId="14" fillId="0" borderId="9" xfId="8" applyFont="1" applyFill="1" applyBorder="1" applyAlignment="1">
      <alignment vertical="center" wrapText="1"/>
    </xf>
    <xf numFmtId="4" fontId="14" fillId="0" borderId="3" xfId="1" applyNumberFormat="1" applyFont="1" applyFill="1" applyBorder="1" applyAlignment="1">
      <alignment horizontal="center" vertical="center" wrapText="1"/>
    </xf>
    <xf numFmtId="164" fontId="14" fillId="0" borderId="9" xfId="8" applyNumberFormat="1" applyFont="1" applyFill="1" applyBorder="1" applyAlignment="1">
      <alignment vertical="center" wrapText="1"/>
    </xf>
    <xf numFmtId="0" fontId="14" fillId="2" borderId="3" xfId="0" applyFont="1" applyFill="1" applyBorder="1" applyAlignment="1">
      <alignment vertical="center" wrapText="1"/>
    </xf>
    <xf numFmtId="0" fontId="14" fillId="2" borderId="9" xfId="8" applyFont="1" applyFill="1" applyBorder="1" applyAlignment="1">
      <alignment horizontal="left" vertical="center" wrapText="1"/>
    </xf>
    <xf numFmtId="0" fontId="65" fillId="2" borderId="9" xfId="8" applyFont="1" applyFill="1" applyBorder="1" applyAlignment="1">
      <alignment horizontal="center" vertical="center" wrapText="1"/>
    </xf>
    <xf numFmtId="0" fontId="15" fillId="2" borderId="9" xfId="8" applyFont="1" applyFill="1" applyBorder="1" applyAlignment="1">
      <alignment horizontal="left" vertical="center" wrapText="1"/>
    </xf>
    <xf numFmtId="168" fontId="14" fillId="0" borderId="9" xfId="8" applyNumberFormat="1" applyFont="1" applyFill="1" applyBorder="1" applyAlignment="1">
      <alignment horizontal="center" vertical="center" wrapText="1"/>
    </xf>
    <xf numFmtId="0" fontId="10" fillId="0" borderId="3" xfId="0" applyFont="1" applyBorder="1" applyAlignment="1">
      <alignment horizontal="justify" vertical="center"/>
    </xf>
    <xf numFmtId="0" fontId="10" fillId="0" borderId="3" xfId="0" applyFont="1" applyFill="1" applyBorder="1" applyAlignment="1">
      <alignment horizontal="left" vertical="center" wrapText="1"/>
    </xf>
    <xf numFmtId="0" fontId="15" fillId="8" borderId="3" xfId="0" applyFont="1" applyFill="1" applyBorder="1" applyAlignment="1">
      <alignment horizontal="center" vertical="top" wrapText="1"/>
    </xf>
    <xf numFmtId="0" fontId="14" fillId="2" borderId="10" xfId="8" applyFont="1" applyFill="1" applyBorder="1" applyAlignment="1">
      <alignment vertical="center" wrapText="1"/>
    </xf>
    <xf numFmtId="0" fontId="14" fillId="0" borderId="10" xfId="6" applyFont="1" applyBorder="1" applyAlignment="1">
      <alignment vertical="center" wrapText="1"/>
    </xf>
    <xf numFmtId="0" fontId="14" fillId="0" borderId="16" xfId="6" applyFont="1" applyBorder="1" applyAlignment="1">
      <alignment vertical="center" wrapText="1"/>
    </xf>
    <xf numFmtId="0" fontId="15" fillId="8" borderId="0" xfId="0" applyFont="1" applyFill="1" applyBorder="1" applyAlignment="1">
      <alignment horizontal="center" vertical="top" wrapText="1"/>
    </xf>
    <xf numFmtId="0" fontId="14" fillId="0" borderId="10" xfId="8" applyFont="1" applyFill="1" applyBorder="1" applyAlignment="1">
      <alignment vertical="center" wrapText="1"/>
    </xf>
    <xf numFmtId="0" fontId="14" fillId="0" borderId="119" xfId="8" applyFont="1" applyBorder="1" applyAlignment="1">
      <alignment horizontal="justify" vertical="center" wrapText="1"/>
    </xf>
    <xf numFmtId="0" fontId="15" fillId="8" borderId="43" xfId="0" applyFont="1" applyFill="1" applyBorder="1" applyAlignment="1">
      <alignment horizontal="center" vertical="top" wrapText="1"/>
    </xf>
    <xf numFmtId="0" fontId="15" fillId="8" borderId="133" xfId="0" applyFont="1" applyFill="1" applyBorder="1" applyAlignment="1">
      <alignment horizontal="center" vertical="top" wrapText="1"/>
    </xf>
    <xf numFmtId="0" fontId="15" fillId="8" borderId="7" xfId="0" applyFont="1" applyFill="1" applyBorder="1" applyAlignment="1">
      <alignment horizontal="center" vertical="top" wrapText="1"/>
    </xf>
    <xf numFmtId="0" fontId="15" fillId="8" borderId="65" xfId="0" applyFont="1" applyFill="1" applyBorder="1" applyAlignment="1">
      <alignment horizontal="center" vertical="top" wrapText="1"/>
    </xf>
    <xf numFmtId="0" fontId="14" fillId="0" borderId="80" xfId="8" applyFont="1" applyFill="1" applyBorder="1" applyAlignment="1">
      <alignment horizontal="center" vertical="center" wrapText="1"/>
    </xf>
    <xf numFmtId="0" fontId="48" fillId="2" borderId="104" xfId="8" applyFont="1" applyFill="1" applyBorder="1" applyAlignment="1">
      <alignment horizontal="justify" vertical="top" wrapText="1"/>
    </xf>
    <xf numFmtId="0" fontId="15" fillId="8" borderId="199" xfId="0" applyFont="1" applyFill="1" applyBorder="1" applyAlignment="1">
      <alignment horizontal="center" vertical="top" wrapText="1"/>
    </xf>
    <xf numFmtId="0" fontId="15" fillId="8" borderId="105" xfId="0" applyFont="1" applyFill="1" applyBorder="1" applyAlignment="1">
      <alignment horizontal="center" vertical="top" wrapText="1"/>
    </xf>
    <xf numFmtId="0" fontId="15" fillId="8" borderId="5" xfId="0" applyFont="1" applyFill="1" applyBorder="1" applyAlignment="1">
      <alignment horizontal="center" vertical="top" wrapText="1"/>
    </xf>
    <xf numFmtId="0" fontId="7" fillId="6" borderId="7" xfId="0" applyFont="1" applyFill="1" applyBorder="1" applyAlignment="1">
      <alignment horizontal="center" vertical="center" wrapText="1"/>
    </xf>
    <xf numFmtId="0" fontId="7" fillId="6" borderId="7" xfId="0" applyFont="1" applyFill="1" applyBorder="1" applyAlignment="1">
      <alignment horizontal="center" vertical="top" wrapText="1"/>
    </xf>
    <xf numFmtId="0" fontId="7" fillId="6" borderId="196" xfId="0" applyFont="1" applyFill="1" applyBorder="1" applyAlignment="1">
      <alignment horizontal="center" vertical="center" wrapText="1"/>
    </xf>
    <xf numFmtId="0" fontId="7" fillId="6" borderId="92" xfId="0" applyFont="1" applyFill="1" applyBorder="1" applyAlignment="1">
      <alignment horizontal="center" vertical="center" wrapText="1"/>
    </xf>
    <xf numFmtId="0" fontId="6" fillId="3" borderId="52" xfId="0" applyFont="1" applyFill="1" applyBorder="1" applyAlignment="1">
      <alignment horizontal="center" vertical="center" wrapText="1"/>
    </xf>
    <xf numFmtId="0" fontId="14" fillId="0" borderId="17" xfId="8" applyFont="1" applyFill="1" applyBorder="1" applyAlignment="1">
      <alignment horizontal="justify" vertical="center" wrapText="1"/>
    </xf>
    <xf numFmtId="0" fontId="14" fillId="0" borderId="254" xfId="8" applyFont="1" applyFill="1" applyBorder="1" applyAlignment="1">
      <alignment horizontal="justify" vertical="center" wrapText="1"/>
    </xf>
    <xf numFmtId="0" fontId="14" fillId="0" borderId="12" xfId="8" applyFont="1" applyFill="1" applyBorder="1" applyAlignment="1">
      <alignment horizontal="center" vertical="center" wrapText="1"/>
    </xf>
    <xf numFmtId="0" fontId="14" fillId="0" borderId="93" xfId="8" applyFont="1" applyBorder="1" applyAlignment="1">
      <alignment horizontal="justify" vertical="center" wrapText="1"/>
    </xf>
    <xf numFmtId="0" fontId="6" fillId="3" borderId="100" xfId="0" applyFont="1" applyFill="1" applyBorder="1" applyAlignment="1">
      <alignment horizontal="left" vertical="center" wrapText="1"/>
    </xf>
    <xf numFmtId="0" fontId="51" fillId="0" borderId="122" xfId="6" applyFont="1" applyBorder="1"/>
    <xf numFmtId="0" fontId="14" fillId="0" borderId="105" xfId="6" applyFont="1" applyBorder="1" applyAlignment="1">
      <alignment horizontal="justify" vertical="center" wrapText="1"/>
    </xf>
    <xf numFmtId="0" fontId="15" fillId="8" borderId="41" xfId="0" applyFont="1" applyFill="1" applyBorder="1" applyAlignment="1">
      <alignment horizontal="center" vertical="top" wrapText="1"/>
    </xf>
    <xf numFmtId="0" fontId="15" fillId="8" borderId="201" xfId="0" applyFont="1" applyFill="1" applyBorder="1" applyAlignment="1">
      <alignment horizontal="center" vertical="top" wrapText="1"/>
    </xf>
    <xf numFmtId="0" fontId="15" fillId="8" borderId="118" xfId="0" applyFont="1" applyFill="1" applyBorder="1" applyAlignment="1">
      <alignment horizontal="center" vertical="top" wrapText="1"/>
    </xf>
    <xf numFmtId="0" fontId="15" fillId="8" borderId="136" xfId="0" applyFont="1" applyFill="1" applyBorder="1" applyAlignment="1">
      <alignment horizontal="center" vertical="top" wrapText="1"/>
    </xf>
    <xf numFmtId="0" fontId="14" fillId="2" borderId="324" xfId="6" applyFont="1" applyFill="1" applyBorder="1" applyAlignment="1">
      <alignment horizontal="justify" vertical="top" wrapText="1"/>
    </xf>
    <xf numFmtId="0" fontId="51" fillId="0" borderId="0" xfId="6" applyFont="1" applyBorder="1"/>
    <xf numFmtId="0" fontId="15" fillId="8" borderId="130" xfId="0" applyFont="1" applyFill="1" applyBorder="1" applyAlignment="1">
      <alignment horizontal="center" vertical="top" wrapText="1"/>
    </xf>
    <xf numFmtId="0" fontId="15" fillId="8" borderId="244" xfId="0" applyFont="1" applyFill="1" applyBorder="1" applyAlignment="1">
      <alignment horizontal="center" vertical="top" wrapText="1"/>
    </xf>
    <xf numFmtId="0" fontId="14" fillId="2" borderId="80" xfId="6" applyFont="1" applyFill="1" applyBorder="1" applyAlignment="1">
      <alignment horizontal="justify" vertical="top" wrapText="1"/>
    </xf>
    <xf numFmtId="0" fontId="14" fillId="2" borderId="96" xfId="6" applyFont="1" applyFill="1" applyBorder="1" applyAlignment="1">
      <alignment horizontal="justify" vertical="top" wrapText="1"/>
    </xf>
    <xf numFmtId="0" fontId="14" fillId="2" borderId="105" xfId="6" applyFont="1" applyFill="1" applyBorder="1" applyAlignment="1">
      <alignment horizontal="justify" vertical="top" wrapText="1"/>
    </xf>
    <xf numFmtId="0" fontId="14" fillId="2" borderId="134" xfId="6" applyFont="1" applyFill="1" applyBorder="1" applyAlignment="1">
      <alignment horizontal="justify" vertical="top" wrapText="1"/>
    </xf>
    <xf numFmtId="0" fontId="14" fillId="0" borderId="80" xfId="6" applyFont="1" applyBorder="1" applyAlignment="1">
      <alignment vertical="center" wrapText="1"/>
    </xf>
    <xf numFmtId="0" fontId="14" fillId="0" borderId="105" xfId="6" applyFont="1" applyBorder="1" applyAlignment="1">
      <alignment vertical="center" wrapText="1"/>
    </xf>
    <xf numFmtId="0" fontId="15" fillId="8" borderId="196" xfId="0" applyFont="1" applyFill="1" applyBorder="1" applyAlignment="1">
      <alignment horizontal="center" vertical="top" wrapText="1"/>
    </xf>
    <xf numFmtId="0" fontId="14" fillId="0" borderId="12" xfId="6" applyFont="1" applyBorder="1" applyAlignment="1">
      <alignment horizontal="center" vertical="center" wrapText="1"/>
    </xf>
    <xf numFmtId="0" fontId="15" fillId="8" borderId="164" xfId="0" applyFont="1" applyFill="1" applyBorder="1" applyAlignment="1">
      <alignment horizontal="center" vertical="top" wrapText="1"/>
    </xf>
    <xf numFmtId="0" fontId="14" fillId="0" borderId="312" xfId="6" applyFont="1" applyBorder="1" applyAlignment="1">
      <alignment vertical="center" wrapText="1"/>
    </xf>
    <xf numFmtId="0" fontId="15" fillId="8" borderId="200" xfId="0" applyFont="1" applyFill="1" applyBorder="1" applyAlignment="1">
      <alignment horizontal="center" vertical="top" wrapText="1"/>
    </xf>
    <xf numFmtId="0" fontId="15" fillId="8" borderId="127" xfId="0" applyFont="1" applyFill="1" applyBorder="1" applyAlignment="1">
      <alignment horizontal="center" vertical="top" wrapText="1"/>
    </xf>
    <xf numFmtId="0" fontId="14" fillId="0" borderId="114" xfId="6" applyFont="1" applyBorder="1" applyAlignment="1">
      <alignment horizontal="justify" vertical="center" wrapText="1"/>
    </xf>
    <xf numFmtId="0" fontId="14" fillId="2" borderId="0" xfId="6" applyFont="1" applyFill="1" applyBorder="1" applyAlignment="1">
      <alignment horizontal="justify" vertical="top" wrapText="1"/>
    </xf>
    <xf numFmtId="0" fontId="14" fillId="2" borderId="104" xfId="6" applyFont="1" applyFill="1" applyBorder="1" applyAlignment="1">
      <alignment horizontal="justify" vertical="top" wrapText="1"/>
    </xf>
    <xf numFmtId="0" fontId="15" fillId="8" borderId="131" xfId="0" applyFont="1" applyFill="1" applyBorder="1" applyAlignment="1">
      <alignment horizontal="center" vertical="top" wrapText="1"/>
    </xf>
    <xf numFmtId="0" fontId="15" fillId="8" borderId="242" xfId="0" applyFont="1" applyFill="1" applyBorder="1" applyAlignment="1">
      <alignment horizontal="center" vertical="top" wrapText="1"/>
    </xf>
    <xf numFmtId="0" fontId="15" fillId="8" borderId="236" xfId="0" applyFont="1" applyFill="1" applyBorder="1" applyAlignment="1">
      <alignment horizontal="center" vertical="top" wrapText="1"/>
    </xf>
    <xf numFmtId="0" fontId="14" fillId="2" borderId="100" xfId="6" applyFont="1" applyFill="1" applyBorder="1" applyAlignment="1">
      <alignment horizontal="justify" vertical="top" wrapText="1"/>
    </xf>
    <xf numFmtId="0" fontId="14" fillId="2" borderId="95" xfId="6" applyFont="1" applyFill="1" applyBorder="1" applyAlignment="1">
      <alignment horizontal="justify" vertical="top" wrapText="1"/>
    </xf>
    <xf numFmtId="0" fontId="14" fillId="2" borderId="103" xfId="6" applyFont="1" applyFill="1" applyBorder="1" applyAlignment="1">
      <alignment horizontal="justify" vertical="top" wrapText="1"/>
    </xf>
    <xf numFmtId="0" fontId="14" fillId="2" borderId="92" xfId="6" applyFont="1" applyFill="1" applyBorder="1" applyAlignment="1">
      <alignment horizontal="justify" vertical="top" wrapText="1"/>
    </xf>
    <xf numFmtId="0" fontId="15" fillId="8" borderId="134" xfId="0" applyFont="1" applyFill="1" applyBorder="1" applyAlignment="1">
      <alignment horizontal="center" vertical="top" wrapText="1"/>
    </xf>
    <xf numFmtId="0" fontId="15" fillId="8" borderId="179" xfId="0" applyFont="1" applyFill="1" applyBorder="1" applyAlignment="1">
      <alignment horizontal="center" vertical="top" wrapText="1"/>
    </xf>
    <xf numFmtId="0" fontId="14" fillId="2" borderId="179" xfId="6" applyFont="1" applyFill="1" applyBorder="1" applyAlignment="1">
      <alignment horizontal="justify" vertical="top" wrapText="1"/>
    </xf>
    <xf numFmtId="0" fontId="15" fillId="8" borderId="103" xfId="0" applyFont="1" applyFill="1" applyBorder="1" applyAlignment="1">
      <alignment horizontal="center" vertical="top" wrapText="1"/>
    </xf>
    <xf numFmtId="0" fontId="15" fillId="8" borderId="78" xfId="0" applyFont="1" applyFill="1" applyBorder="1" applyAlignment="1">
      <alignment horizontal="center" vertical="top" wrapText="1"/>
    </xf>
    <xf numFmtId="0" fontId="15" fillId="8" borderId="80" xfId="0" applyFont="1" applyFill="1" applyBorder="1" applyAlignment="1">
      <alignment horizontal="center" vertical="top" wrapText="1"/>
    </xf>
    <xf numFmtId="0" fontId="14" fillId="2" borderId="145" xfId="6" applyFont="1" applyFill="1" applyBorder="1" applyAlignment="1">
      <alignment horizontal="justify" vertical="top" wrapText="1"/>
    </xf>
    <xf numFmtId="0" fontId="14" fillId="0" borderId="1" xfId="6" applyFont="1" applyBorder="1" applyAlignment="1">
      <alignment horizontal="center" vertical="center" wrapText="1"/>
    </xf>
    <xf numFmtId="0" fontId="14" fillId="0" borderId="96" xfId="6" applyFont="1" applyBorder="1" applyAlignment="1">
      <alignment vertical="center" wrapText="1"/>
    </xf>
    <xf numFmtId="0" fontId="14" fillId="0" borderId="96" xfId="6" applyFont="1" applyBorder="1" applyAlignment="1">
      <alignment horizontal="justify" vertical="center" wrapText="1"/>
    </xf>
    <xf numFmtId="0" fontId="14" fillId="0" borderId="92" xfId="6" applyFont="1" applyBorder="1" applyAlignment="1">
      <alignment horizontal="left" vertical="center" wrapText="1"/>
    </xf>
    <xf numFmtId="0" fontId="14" fillId="0" borderId="15" xfId="6" applyFont="1" applyBorder="1" applyAlignment="1">
      <alignment vertical="center" wrapText="1"/>
    </xf>
    <xf numFmtId="0" fontId="15" fillId="8" borderId="171" xfId="0" applyFont="1" applyFill="1" applyBorder="1" applyAlignment="1">
      <alignment horizontal="center" vertical="top" wrapText="1"/>
    </xf>
    <xf numFmtId="0" fontId="15" fillId="8" borderId="52" xfId="0" applyFont="1" applyFill="1" applyBorder="1" applyAlignment="1">
      <alignment horizontal="center" vertical="top" wrapText="1"/>
    </xf>
    <xf numFmtId="0" fontId="14" fillId="0" borderId="108" xfId="6" applyFont="1" applyBorder="1" applyAlignment="1">
      <alignment vertical="center" wrapText="1"/>
    </xf>
    <xf numFmtId="0" fontId="15" fillId="8" borderId="224" xfId="0" applyFont="1" applyFill="1" applyBorder="1" applyAlignment="1">
      <alignment horizontal="center" vertical="top" wrapText="1"/>
    </xf>
    <xf numFmtId="0" fontId="7" fillId="6" borderId="162" xfId="0" applyFont="1" applyFill="1" applyBorder="1" applyAlignment="1">
      <alignment horizontal="center" vertical="center" wrapText="1"/>
    </xf>
    <xf numFmtId="0" fontId="14" fillId="0" borderId="100" xfId="8" applyFont="1" applyBorder="1" applyAlignment="1">
      <alignment horizontal="justify" vertical="center" wrapText="1"/>
    </xf>
    <xf numFmtId="0" fontId="14" fillId="0" borderId="145" xfId="6" applyFont="1" applyBorder="1" applyAlignment="1">
      <alignment horizontal="justify" vertical="center" wrapText="1"/>
    </xf>
    <xf numFmtId="0" fontId="14" fillId="0" borderId="179" xfId="6" applyFont="1" applyBorder="1" applyAlignment="1">
      <alignment horizontal="justify" vertical="center" wrapText="1"/>
    </xf>
    <xf numFmtId="4" fontId="14" fillId="0" borderId="102" xfId="6" applyNumberFormat="1" applyFont="1" applyBorder="1" applyAlignment="1">
      <alignment horizontal="right" vertical="center" wrapText="1"/>
    </xf>
    <xf numFmtId="4" fontId="14" fillId="0" borderId="0" xfId="6" applyNumberFormat="1" applyFont="1" applyBorder="1" applyAlignment="1">
      <alignment horizontal="right" vertical="center" wrapText="1"/>
    </xf>
    <xf numFmtId="4" fontId="14" fillId="0" borderId="96" xfId="6" applyNumberFormat="1" applyFont="1" applyBorder="1" applyAlignment="1">
      <alignment horizontal="right" vertical="center" wrapText="1"/>
    </xf>
    <xf numFmtId="4" fontId="14" fillId="0" borderId="80" xfId="6" applyNumberFormat="1" applyFont="1" applyBorder="1" applyAlignment="1">
      <alignment horizontal="right" vertical="center" wrapText="1"/>
    </xf>
    <xf numFmtId="4" fontId="14" fillId="0" borderId="92" xfId="6" applyNumberFormat="1" applyFont="1" applyBorder="1" applyAlignment="1">
      <alignment horizontal="right" vertical="center" wrapText="1"/>
    </xf>
    <xf numFmtId="0" fontId="15" fillId="8" borderId="187" xfId="0" applyFont="1" applyFill="1" applyBorder="1" applyAlignment="1">
      <alignment horizontal="center" vertical="top" wrapText="1"/>
    </xf>
    <xf numFmtId="0" fontId="15" fillId="8" borderId="96" xfId="0" applyFont="1" applyFill="1" applyBorder="1" applyAlignment="1">
      <alignment horizontal="center" vertical="top" wrapText="1"/>
    </xf>
    <xf numFmtId="0" fontId="14" fillId="2" borderId="102" xfId="6" applyFont="1" applyFill="1" applyBorder="1" applyAlignment="1">
      <alignment horizontal="justify" vertical="top" wrapText="1"/>
    </xf>
    <xf numFmtId="0" fontId="14" fillId="0" borderId="80" xfId="6" applyFont="1" applyBorder="1" applyAlignment="1">
      <alignment horizontal="justify" vertical="center" wrapText="1"/>
    </xf>
    <xf numFmtId="0" fontId="14" fillId="0" borderId="92" xfId="6" applyFont="1" applyBorder="1" applyAlignment="1">
      <alignment horizontal="justify" vertical="center" wrapText="1"/>
    </xf>
    <xf numFmtId="0" fontId="14" fillId="0" borderId="175" xfId="6" applyFont="1" applyBorder="1" applyAlignment="1">
      <alignment horizontal="justify" vertical="center" wrapText="1"/>
    </xf>
    <xf numFmtId="0" fontId="14" fillId="0" borderId="26" xfId="6" applyFont="1" applyBorder="1" applyAlignment="1">
      <alignment horizontal="center" vertical="center" wrapText="1"/>
    </xf>
    <xf numFmtId="0" fontId="14" fillId="0" borderId="120" xfId="6" applyFont="1" applyBorder="1" applyAlignment="1">
      <alignment horizontal="center" vertical="center" wrapText="1"/>
    </xf>
    <xf numFmtId="0" fontId="14" fillId="0" borderId="96" xfId="8" applyFont="1" applyBorder="1" applyAlignment="1">
      <alignment horizontal="justify" vertical="top" wrapText="1"/>
    </xf>
    <xf numFmtId="0" fontId="15" fillId="0" borderId="105" xfId="8" applyFont="1" applyBorder="1" applyAlignment="1">
      <alignment horizontal="center" vertical="top" wrapText="1"/>
    </xf>
    <xf numFmtId="0" fontId="15" fillId="8" borderId="104" xfId="0" applyFont="1" applyFill="1" applyBorder="1" applyAlignment="1">
      <alignment horizontal="center" vertical="top" wrapText="1"/>
    </xf>
    <xf numFmtId="164" fontId="15" fillId="0" borderId="104" xfId="8" applyNumberFormat="1" applyFont="1" applyBorder="1" applyAlignment="1">
      <alignment horizontal="center" vertical="center" wrapText="1"/>
    </xf>
    <xf numFmtId="164" fontId="15" fillId="0" borderId="0" xfId="8" applyNumberFormat="1" applyFont="1" applyBorder="1" applyAlignment="1">
      <alignment horizontal="center" vertical="center" wrapText="1"/>
    </xf>
    <xf numFmtId="0" fontId="15" fillId="8" borderId="163" xfId="0" applyFont="1" applyFill="1" applyBorder="1" applyAlignment="1">
      <alignment horizontal="center" vertical="top" wrapText="1"/>
    </xf>
    <xf numFmtId="164" fontId="15" fillId="0" borderId="134" xfId="8" applyNumberFormat="1" applyFont="1" applyBorder="1" applyAlignment="1">
      <alignment horizontal="center" vertical="center" wrapText="1"/>
    </xf>
    <xf numFmtId="0" fontId="15" fillId="8" borderId="235" xfId="0" applyFont="1" applyFill="1" applyBorder="1" applyAlignment="1">
      <alignment horizontal="center" vertical="top" wrapText="1"/>
    </xf>
    <xf numFmtId="0" fontId="15" fillId="0" borderId="134" xfId="8" applyFont="1" applyBorder="1" applyAlignment="1">
      <alignment horizontal="center" vertical="top" wrapText="1"/>
    </xf>
    <xf numFmtId="0" fontId="14" fillId="0" borderId="134" xfId="8" applyFont="1" applyBorder="1" applyAlignment="1">
      <alignment horizontal="justify" vertical="top" wrapText="1"/>
    </xf>
    <xf numFmtId="0" fontId="6" fillId="3" borderId="136" xfId="0" applyFont="1" applyFill="1" applyBorder="1" applyAlignment="1">
      <alignment horizontal="center" vertical="center" wrapText="1"/>
    </xf>
    <xf numFmtId="0" fontId="14" fillId="0" borderId="92" xfId="8" applyFont="1" applyBorder="1" applyAlignment="1">
      <alignment vertical="center" wrapText="1"/>
    </xf>
    <xf numFmtId="0" fontId="14" fillId="0" borderId="92" xfId="8" applyFont="1" applyBorder="1" applyAlignment="1">
      <alignment horizontal="center" vertical="center" wrapText="1"/>
    </xf>
    <xf numFmtId="0" fontId="15" fillId="0" borderId="104" xfId="8" applyFont="1" applyBorder="1" applyAlignment="1">
      <alignment horizontal="center" vertical="top" wrapText="1"/>
    </xf>
    <xf numFmtId="0" fontId="14" fillId="0" borderId="105" xfId="8" applyFont="1" applyBorder="1" applyAlignment="1">
      <alignment horizontal="justify" vertical="top" wrapText="1"/>
    </xf>
    <xf numFmtId="0" fontId="6" fillId="3" borderId="229" xfId="0" applyFont="1" applyFill="1" applyBorder="1" applyAlignment="1">
      <alignment horizontal="center" vertical="center" wrapText="1"/>
    </xf>
    <xf numFmtId="0" fontId="14" fillId="0" borderId="100" xfId="8" applyFont="1" applyBorder="1" applyAlignment="1">
      <alignment horizontal="justify" vertical="top" wrapText="1"/>
    </xf>
    <xf numFmtId="0" fontId="51" fillId="0" borderId="15" xfId="8" applyFont="1" applyBorder="1" applyAlignment="1">
      <alignment horizontal="left"/>
    </xf>
    <xf numFmtId="0" fontId="48" fillId="2" borderId="15" xfId="8" applyFont="1" applyFill="1" applyBorder="1" applyAlignment="1">
      <alignment horizontal="left" vertical="top" wrapText="1"/>
    </xf>
    <xf numFmtId="0" fontId="51" fillId="2" borderId="15" xfId="8" applyFont="1" applyFill="1" applyBorder="1" applyAlignment="1">
      <alignment horizontal="left" vertical="top" wrapText="1"/>
    </xf>
    <xf numFmtId="0" fontId="7" fillId="6" borderId="6" xfId="0" applyFont="1" applyFill="1" applyBorder="1" applyAlignment="1">
      <alignment horizontal="center" vertical="center" wrapText="1"/>
    </xf>
    <xf numFmtId="0" fontId="7" fillId="6" borderId="53" xfId="0" applyFont="1" applyFill="1" applyBorder="1" applyAlignment="1">
      <alignment horizontal="center" vertical="center" wrapText="1"/>
    </xf>
    <xf numFmtId="164" fontId="6" fillId="3" borderId="199" xfId="1" applyFont="1" applyFill="1" applyBorder="1" applyAlignment="1">
      <alignment horizontal="center" vertical="center" wrapText="1"/>
    </xf>
    <xf numFmtId="164" fontId="6" fillId="3" borderId="105" xfId="1" applyFont="1" applyFill="1" applyBorder="1" applyAlignment="1">
      <alignment horizontal="center" vertical="center" wrapText="1"/>
    </xf>
    <xf numFmtId="0" fontId="14" fillId="0" borderId="105" xfId="8" applyFont="1" applyBorder="1" applyAlignment="1">
      <alignment vertical="center" wrapText="1"/>
    </xf>
    <xf numFmtId="0" fontId="14" fillId="0" borderId="134" xfId="8" applyFont="1" applyBorder="1" applyAlignment="1">
      <alignment vertical="center" wrapText="1"/>
    </xf>
    <xf numFmtId="0" fontId="14" fillId="0" borderId="80" xfId="8" applyFont="1" applyBorder="1" applyAlignment="1">
      <alignment vertical="center" wrapText="1"/>
    </xf>
    <xf numFmtId="0" fontId="14" fillId="0" borderId="145" xfId="8" applyFont="1" applyBorder="1" applyAlignment="1">
      <alignment vertical="center" wrapText="1"/>
    </xf>
    <xf numFmtId="0" fontId="14" fillId="0" borderId="179" xfId="8" applyFont="1" applyBorder="1" applyAlignment="1">
      <alignment vertical="center" wrapText="1"/>
    </xf>
    <xf numFmtId="0" fontId="14" fillId="0" borderId="95" xfId="8" applyFont="1" applyBorder="1" applyAlignment="1">
      <alignment vertical="center" wrapText="1"/>
    </xf>
    <xf numFmtId="0" fontId="14" fillId="0" borderId="100" xfId="8" applyFont="1" applyBorder="1" applyAlignment="1">
      <alignment vertical="center" wrapText="1"/>
    </xf>
    <xf numFmtId="0" fontId="15" fillId="0" borderId="0" xfId="8" applyFont="1" applyBorder="1" applyAlignment="1">
      <alignment horizontal="center" vertical="top" wrapText="1"/>
    </xf>
    <xf numFmtId="0" fontId="14" fillId="0" borderId="0" xfId="8" applyFont="1" applyBorder="1" applyAlignment="1">
      <alignment vertical="center" wrapText="1"/>
    </xf>
    <xf numFmtId="0" fontId="15" fillId="8" borderId="145" xfId="0" applyFont="1" applyFill="1" applyBorder="1" applyAlignment="1">
      <alignment horizontal="center" vertical="top" wrapText="1"/>
    </xf>
    <xf numFmtId="0" fontId="14" fillId="0" borderId="145" xfId="8" applyFont="1" applyBorder="1" applyAlignment="1">
      <alignment horizontal="justify" vertical="top" wrapText="1"/>
    </xf>
    <xf numFmtId="0" fontId="14" fillId="0" borderId="92" xfId="8" applyFont="1" applyBorder="1" applyAlignment="1">
      <alignment horizontal="justify" vertical="top" wrapText="1"/>
    </xf>
    <xf numFmtId="0" fontId="14" fillId="0" borderId="122" xfId="8" applyFont="1" applyBorder="1" applyAlignment="1">
      <alignment horizontal="justify" vertical="top" wrapText="1"/>
    </xf>
    <xf numFmtId="0" fontId="14" fillId="0" borderId="95" xfId="8" applyFont="1" applyBorder="1" applyAlignment="1">
      <alignment horizontal="justify" vertical="top" wrapText="1"/>
    </xf>
    <xf numFmtId="164" fontId="15" fillId="0" borderId="100" xfId="8" applyNumberFormat="1" applyFont="1" applyBorder="1" applyAlignment="1">
      <alignment horizontal="center" vertical="center" wrapText="1"/>
    </xf>
    <xf numFmtId="4" fontId="15" fillId="0" borderId="96" xfId="8" applyNumberFormat="1" applyFont="1" applyBorder="1" applyAlignment="1">
      <alignment horizontal="right" vertical="center" wrapText="1"/>
    </xf>
    <xf numFmtId="4" fontId="15" fillId="0" borderId="80" xfId="8" applyNumberFormat="1" applyFont="1" applyBorder="1" applyAlignment="1">
      <alignment horizontal="right" vertical="center" wrapText="1"/>
    </xf>
    <xf numFmtId="4" fontId="15" fillId="0" borderId="105" xfId="8" applyNumberFormat="1" applyFont="1" applyBorder="1" applyAlignment="1">
      <alignment horizontal="right" vertical="center" wrapText="1"/>
    </xf>
    <xf numFmtId="4" fontId="14" fillId="0" borderId="80" xfId="8" applyNumberFormat="1" applyFont="1" applyBorder="1" applyAlignment="1">
      <alignment horizontal="right" vertical="center" wrapText="1"/>
    </xf>
    <xf numFmtId="4" fontId="14" fillId="0" borderId="92" xfId="8" applyNumberFormat="1" applyFont="1" applyBorder="1" applyAlignment="1">
      <alignment horizontal="right" vertical="center" wrapText="1"/>
    </xf>
    <xf numFmtId="0" fontId="15" fillId="0" borderId="122" xfId="8" applyFont="1" applyBorder="1" applyAlignment="1">
      <alignment horizontal="center" vertical="top" wrapText="1"/>
    </xf>
    <xf numFmtId="0" fontId="14" fillId="0" borderId="0" xfId="8" applyFont="1" applyBorder="1" applyAlignment="1">
      <alignment horizontal="justify" vertical="top" wrapText="1"/>
    </xf>
    <xf numFmtId="0" fontId="15" fillId="0" borderId="96" xfId="8" applyFont="1" applyBorder="1" applyAlignment="1">
      <alignment horizontal="center" vertical="top" wrapText="1"/>
    </xf>
    <xf numFmtId="0" fontId="15" fillId="8" borderId="82" xfId="0" applyFont="1" applyFill="1" applyBorder="1" applyAlignment="1">
      <alignment horizontal="center" vertical="top" wrapText="1"/>
    </xf>
    <xf numFmtId="0" fontId="14" fillId="0" borderId="179" xfId="8" applyFont="1" applyBorder="1" applyAlignment="1">
      <alignment horizontal="justify" vertical="top" wrapText="1"/>
    </xf>
    <xf numFmtId="0" fontId="14" fillId="0" borderId="102" xfId="8" applyFont="1" applyBorder="1" applyAlignment="1">
      <alignment horizontal="justify" vertical="top" wrapText="1"/>
    </xf>
    <xf numFmtId="0" fontId="14" fillId="0" borderId="175" xfId="8" applyFont="1" applyBorder="1" applyAlignment="1">
      <alignment horizontal="justify" vertical="top" wrapText="1"/>
    </xf>
    <xf numFmtId="0" fontId="14" fillId="0" borderId="93" xfId="8" applyFont="1" applyBorder="1" applyAlignment="1">
      <alignment horizontal="justify" vertical="top" wrapText="1"/>
    </xf>
    <xf numFmtId="0" fontId="14" fillId="0" borderId="103" xfId="8" applyFont="1" applyBorder="1" applyAlignment="1">
      <alignment horizontal="justify" vertical="top" wrapText="1"/>
    </xf>
    <xf numFmtId="0" fontId="14" fillId="0" borderId="104" xfId="8" applyFont="1" applyBorder="1" applyAlignment="1">
      <alignment horizontal="justify" vertical="top" wrapText="1"/>
    </xf>
    <xf numFmtId="0" fontId="15" fillId="8" borderId="92" xfId="0" applyFont="1" applyFill="1" applyBorder="1" applyAlignment="1">
      <alignment horizontal="center" vertical="top" wrapText="1"/>
    </xf>
    <xf numFmtId="0" fontId="14" fillId="0" borderId="105" xfId="8" applyFont="1" applyBorder="1" applyAlignment="1">
      <alignment horizontal="justify" vertical="center" wrapText="1"/>
    </xf>
    <xf numFmtId="4" fontId="65" fillId="0" borderId="96" xfId="8" applyNumberFormat="1" applyFont="1" applyBorder="1" applyAlignment="1">
      <alignment horizontal="right" vertical="center" wrapText="1"/>
    </xf>
    <xf numFmtId="4" fontId="65" fillId="0" borderId="80" xfId="8" applyNumberFormat="1" applyFont="1" applyBorder="1" applyAlignment="1">
      <alignment horizontal="right" vertical="center" wrapText="1"/>
    </xf>
    <xf numFmtId="4" fontId="65" fillId="0" borderId="92" xfId="8" applyNumberFormat="1" applyFont="1" applyBorder="1" applyAlignment="1">
      <alignment horizontal="right" vertical="center" wrapText="1"/>
    </xf>
    <xf numFmtId="0" fontId="15" fillId="8" borderId="100" xfId="0" applyFont="1" applyFill="1" applyBorder="1" applyAlignment="1">
      <alignment horizontal="center" vertical="top" wrapText="1"/>
    </xf>
    <xf numFmtId="0" fontId="14" fillId="2" borderId="92" xfId="8" applyFont="1" applyFill="1" applyBorder="1" applyAlignment="1">
      <alignment horizontal="justify" vertical="top" wrapText="1"/>
    </xf>
    <xf numFmtId="0" fontId="14" fillId="0" borderId="80" xfId="8" applyFont="1" applyBorder="1" applyAlignment="1">
      <alignment horizontal="justify" vertical="top" wrapText="1"/>
    </xf>
    <xf numFmtId="0" fontId="14" fillId="0" borderId="122" xfId="8" applyFont="1" applyBorder="1" applyAlignment="1">
      <alignment horizontal="justify" vertical="center" wrapText="1"/>
    </xf>
    <xf numFmtId="0" fontId="14" fillId="2" borderId="80" xfId="8" applyFont="1" applyFill="1" applyBorder="1" applyAlignment="1">
      <alignment horizontal="justify" vertical="top" wrapText="1"/>
    </xf>
    <xf numFmtId="0" fontId="14" fillId="0" borderId="320" xfId="8" applyFont="1" applyBorder="1" applyAlignment="1">
      <alignment vertical="center" wrapText="1"/>
    </xf>
    <xf numFmtId="0" fontId="14" fillId="2" borderId="122" xfId="8" applyFont="1" applyFill="1" applyBorder="1" applyAlignment="1">
      <alignment vertical="center" wrapText="1"/>
    </xf>
    <xf numFmtId="0" fontId="14" fillId="2" borderId="80" xfId="8" applyFont="1" applyFill="1" applyBorder="1" applyAlignment="1">
      <alignment vertical="center" wrapText="1"/>
    </xf>
    <xf numFmtId="0" fontId="14" fillId="0" borderId="93" xfId="8" applyFont="1" applyBorder="1" applyAlignment="1">
      <alignment vertical="center" wrapText="1"/>
    </xf>
    <xf numFmtId="0" fontId="14" fillId="0" borderId="96" xfId="8" applyFont="1" applyBorder="1" applyAlignment="1">
      <alignment vertical="center" wrapText="1"/>
    </xf>
    <xf numFmtId="0" fontId="15" fillId="8" borderId="329" xfId="0" applyFont="1" applyFill="1" applyBorder="1" applyAlignment="1">
      <alignment horizontal="center" vertical="top" wrapText="1"/>
    </xf>
    <xf numFmtId="0" fontId="65" fillId="0" borderId="100" xfId="8" applyFont="1" applyBorder="1" applyAlignment="1">
      <alignment horizontal="justify" vertical="top" wrapText="1"/>
    </xf>
    <xf numFmtId="0" fontId="65" fillId="0" borderId="105" xfId="8" applyFont="1" applyBorder="1" applyAlignment="1">
      <alignment horizontal="justify" vertical="top" wrapText="1"/>
    </xf>
    <xf numFmtId="0" fontId="65" fillId="0" borderId="134" xfId="8" applyFont="1" applyBorder="1" applyAlignment="1">
      <alignment horizontal="justify" vertical="top" wrapText="1"/>
    </xf>
    <xf numFmtId="0" fontId="65" fillId="0" borderId="104" xfId="8" applyFont="1" applyBorder="1" applyAlignment="1">
      <alignment horizontal="justify" vertical="top" wrapText="1"/>
    </xf>
    <xf numFmtId="0" fontId="14" fillId="0" borderId="314" xfId="6" applyFont="1" applyBorder="1" applyAlignment="1">
      <alignment horizontal="center" vertical="center" wrapText="1"/>
    </xf>
    <xf numFmtId="0" fontId="48" fillId="2" borderId="105" xfId="8" applyFont="1" applyFill="1" applyBorder="1" applyAlignment="1">
      <alignment horizontal="justify" vertical="top" wrapText="1"/>
    </xf>
    <xf numFmtId="164" fontId="6" fillId="3" borderId="172" xfId="1" applyFont="1" applyFill="1" applyBorder="1" applyAlignment="1">
      <alignment horizontal="center" vertical="center" wrapText="1"/>
    </xf>
    <xf numFmtId="0" fontId="7" fillId="7" borderId="145" xfId="0" applyFont="1" applyFill="1" applyBorder="1" applyAlignment="1">
      <alignment horizontal="center" vertical="center"/>
    </xf>
    <xf numFmtId="0" fontId="93" fillId="2" borderId="134" xfId="8" applyFont="1" applyFill="1" applyBorder="1" applyAlignment="1">
      <alignment horizontal="justify" vertical="top" wrapText="1"/>
    </xf>
    <xf numFmtId="0" fontId="48" fillId="2" borderId="134" xfId="8" applyFont="1" applyFill="1" applyBorder="1" applyAlignment="1">
      <alignment horizontal="justify" vertical="top" wrapText="1"/>
    </xf>
    <xf numFmtId="0" fontId="48" fillId="2" borderId="103" xfId="8" applyFont="1" applyFill="1" applyBorder="1" applyAlignment="1">
      <alignment horizontal="justify" vertical="top" wrapText="1"/>
    </xf>
    <xf numFmtId="0" fontId="48" fillId="2" borderId="95" xfId="8" applyFont="1" applyFill="1" applyBorder="1" applyAlignment="1">
      <alignment horizontal="justify" vertical="top" wrapText="1"/>
    </xf>
    <xf numFmtId="0" fontId="51" fillId="2" borderId="92" xfId="8" applyFont="1" applyFill="1" applyBorder="1" applyAlignment="1">
      <alignment horizontal="justify" vertical="top" wrapText="1"/>
    </xf>
    <xf numFmtId="0" fontId="51" fillId="2" borderId="103" xfId="8" applyFont="1" applyFill="1" applyBorder="1" applyAlignment="1">
      <alignment horizontal="justify" vertical="top" wrapText="1"/>
    </xf>
    <xf numFmtId="0" fontId="51" fillId="0" borderId="92" xfId="8" applyFont="1" applyBorder="1"/>
    <xf numFmtId="0" fontId="51" fillId="0" borderId="179" xfId="8" applyFont="1" applyBorder="1"/>
    <xf numFmtId="0" fontId="48" fillId="2" borderId="100" xfId="8" applyFont="1" applyFill="1" applyBorder="1" applyAlignment="1">
      <alignment horizontal="justify" vertical="top" wrapText="1"/>
    </xf>
    <xf numFmtId="0" fontId="51" fillId="0" borderId="105" xfId="8" applyFont="1" applyBorder="1"/>
    <xf numFmtId="0" fontId="51" fillId="0" borderId="104" xfId="8" applyFont="1" applyBorder="1"/>
    <xf numFmtId="0" fontId="15" fillId="8" borderId="252" xfId="0" applyFont="1" applyFill="1" applyBorder="1" applyAlignment="1">
      <alignment horizontal="center" vertical="top" wrapText="1"/>
    </xf>
    <xf numFmtId="0" fontId="48" fillId="2" borderId="80" xfId="8" applyFont="1" applyFill="1" applyBorder="1" applyAlignment="1">
      <alignment horizontal="justify" vertical="top" wrapText="1"/>
    </xf>
    <xf numFmtId="0" fontId="48" fillId="2" borderId="145" xfId="8" applyFont="1" applyFill="1" applyBorder="1" applyAlignment="1">
      <alignment horizontal="justify" vertical="top" wrapText="1"/>
    </xf>
    <xf numFmtId="0" fontId="93" fillId="2" borderId="145" xfId="8" applyFont="1" applyFill="1" applyBorder="1" applyAlignment="1">
      <alignment horizontal="justify" vertical="top" wrapText="1"/>
    </xf>
    <xf numFmtId="0" fontId="48" fillId="13" borderId="12" xfId="8" applyFont="1" applyFill="1" applyBorder="1" applyAlignment="1">
      <alignment horizontal="center" vertical="center" wrapText="1"/>
    </xf>
    <xf numFmtId="0" fontId="51" fillId="0" borderId="105" xfId="8" applyFont="1" applyFill="1" applyBorder="1" applyAlignment="1">
      <alignment horizontal="justify" vertical="top" wrapText="1"/>
    </xf>
    <xf numFmtId="0" fontId="51" fillId="0" borderId="92" xfId="8" applyFont="1" applyFill="1" applyBorder="1" applyAlignment="1">
      <alignment horizontal="justify" vertical="top" wrapText="1"/>
    </xf>
    <xf numFmtId="164" fontId="6" fillId="3" borderId="200" xfId="1" applyFont="1" applyFill="1" applyBorder="1" applyAlignment="1">
      <alignment horizontal="center" vertical="center" wrapText="1"/>
    </xf>
    <xf numFmtId="0" fontId="51" fillId="0" borderId="134" xfId="8" applyFont="1" applyFill="1" applyBorder="1" applyAlignment="1">
      <alignment horizontal="justify" vertical="top" wrapText="1"/>
    </xf>
    <xf numFmtId="0" fontId="51" fillId="0" borderId="104" xfId="8" applyFont="1" applyFill="1" applyBorder="1" applyAlignment="1">
      <alignment horizontal="justify" vertical="top" wrapText="1"/>
    </xf>
    <xf numFmtId="0" fontId="51" fillId="0" borderId="80" xfId="8" applyFont="1" applyFill="1" applyBorder="1" applyAlignment="1">
      <alignment horizontal="justify" vertical="top" wrapText="1"/>
    </xf>
    <xf numFmtId="0" fontId="51" fillId="0" borderId="145" xfId="8" applyFont="1" applyFill="1" applyBorder="1" applyAlignment="1">
      <alignment horizontal="justify" vertical="top" wrapText="1"/>
    </xf>
    <xf numFmtId="0" fontId="51" fillId="0" borderId="0" xfId="8" applyFont="1" applyFill="1" applyBorder="1" applyAlignment="1">
      <alignment horizontal="justify" vertical="top" wrapText="1"/>
    </xf>
    <xf numFmtId="0" fontId="14" fillId="2" borderId="175" xfId="8" applyFont="1" applyFill="1" applyBorder="1" applyAlignment="1">
      <alignment vertical="center" wrapText="1"/>
    </xf>
    <xf numFmtId="0" fontId="14" fillId="0" borderId="134" xfId="8" applyFont="1" applyFill="1" applyBorder="1" applyAlignment="1">
      <alignment vertical="center" wrapText="1"/>
    </xf>
    <xf numFmtId="0" fontId="14" fillId="0" borderId="103" xfId="8" applyFont="1" applyFill="1" applyBorder="1" applyAlignment="1">
      <alignment vertical="center" wrapText="1"/>
    </xf>
    <xf numFmtId="0" fontId="14" fillId="0" borderId="96" xfId="8" applyFont="1" applyFill="1" applyBorder="1" applyAlignment="1">
      <alignment horizontal="justify" vertical="center" wrapText="1"/>
    </xf>
    <xf numFmtId="0" fontId="14" fillId="0" borderId="105" xfId="8" applyFont="1" applyFill="1" applyBorder="1" applyAlignment="1">
      <alignment horizontal="justify" vertical="center" wrapText="1"/>
    </xf>
    <xf numFmtId="0" fontId="14" fillId="0" borderId="91" xfId="8" applyFont="1" applyFill="1" applyBorder="1" applyAlignment="1">
      <alignment horizontal="justify" vertical="center" wrapText="1"/>
    </xf>
    <xf numFmtId="0" fontId="14" fillId="0" borderId="14" xfId="8" applyFont="1" applyFill="1" applyBorder="1" applyAlignment="1">
      <alignment horizontal="justify" vertical="center" wrapText="1"/>
    </xf>
    <xf numFmtId="0" fontId="14" fillId="0" borderId="322" xfId="8" applyFont="1" applyFill="1" applyBorder="1" applyAlignment="1">
      <alignment horizontal="justify" vertical="center" wrapText="1"/>
    </xf>
    <xf numFmtId="0" fontId="15" fillId="8" borderId="98" xfId="0" applyFont="1" applyFill="1" applyBorder="1" applyAlignment="1">
      <alignment horizontal="center" vertical="top" wrapText="1"/>
    </xf>
    <xf numFmtId="0" fontId="14" fillId="0" borderId="315" xfId="8" applyFont="1" applyFill="1" applyBorder="1" applyAlignment="1">
      <alignment horizontal="center" vertical="center" wrapText="1"/>
    </xf>
    <xf numFmtId="4" fontId="51" fillId="0" borderId="145" xfId="8" applyNumberFormat="1" applyFont="1" applyFill="1" applyBorder="1" applyAlignment="1">
      <alignment horizontal="right" vertical="center" wrapText="1"/>
    </xf>
    <xf numFmtId="0" fontId="51" fillId="0" borderId="175" xfId="8" applyFont="1" applyFill="1" applyBorder="1" applyAlignment="1">
      <alignment horizontal="justify" vertical="top" wrapText="1"/>
    </xf>
    <xf numFmtId="4" fontId="48" fillId="0" borderId="105" xfId="8" applyNumberFormat="1" applyFont="1" applyBorder="1" applyAlignment="1">
      <alignment horizontal="right" vertical="center" wrapText="1"/>
    </xf>
    <xf numFmtId="0" fontId="48" fillId="13" borderId="14" xfId="8" applyFont="1" applyFill="1" applyBorder="1" applyAlignment="1">
      <alignment vertical="center" wrapText="1"/>
    </xf>
    <xf numFmtId="0" fontId="14" fillId="0" borderId="96" xfId="8" applyFont="1" applyFill="1" applyBorder="1" applyAlignment="1">
      <alignment horizontal="justify" vertical="top" wrapText="1"/>
    </xf>
    <xf numFmtId="0" fontId="14" fillId="0" borderId="175" xfId="8" applyFont="1" applyFill="1" applyBorder="1" applyAlignment="1">
      <alignment horizontal="justify" vertical="top" wrapText="1"/>
    </xf>
    <xf numFmtId="0" fontId="14" fillId="0" borderId="102" xfId="8" applyFont="1" applyFill="1" applyBorder="1" applyAlignment="1">
      <alignment horizontal="justify" vertical="top" wrapText="1"/>
    </xf>
    <xf numFmtId="0" fontId="14" fillId="0" borderId="105" xfId="8" applyFont="1" applyFill="1" applyBorder="1" applyAlignment="1">
      <alignment horizontal="justify" vertical="top" wrapText="1"/>
    </xf>
    <xf numFmtId="0" fontId="14" fillId="0" borderId="134" xfId="8" applyFont="1" applyFill="1" applyBorder="1" applyAlignment="1">
      <alignment horizontal="justify" vertical="top" wrapText="1"/>
    </xf>
    <xf numFmtId="0" fontId="14" fillId="0" borderId="104" xfId="8" applyFont="1" applyFill="1" applyBorder="1" applyAlignment="1">
      <alignment horizontal="justify" vertical="top" wrapText="1"/>
    </xf>
    <xf numFmtId="0" fontId="14" fillId="0" borderId="80" xfId="8" applyFont="1" applyFill="1" applyBorder="1" applyAlignment="1">
      <alignment horizontal="justify" vertical="top" wrapText="1"/>
    </xf>
    <xf numFmtId="0" fontId="14" fillId="0" borderId="145" xfId="8" applyFont="1" applyFill="1" applyBorder="1" applyAlignment="1">
      <alignment horizontal="justify" vertical="top" wrapText="1"/>
    </xf>
    <xf numFmtId="0" fontId="14" fillId="0" borderId="0" xfId="8" applyFont="1" applyFill="1" applyBorder="1" applyAlignment="1">
      <alignment horizontal="justify" vertical="top" wrapText="1"/>
    </xf>
    <xf numFmtId="0" fontId="14" fillId="0" borderId="30" xfId="8" applyFont="1" applyFill="1" applyBorder="1" applyAlignment="1">
      <alignment horizontal="center" vertical="center" wrapText="1"/>
    </xf>
    <xf numFmtId="0" fontId="14" fillId="0" borderId="105" xfId="8" applyFont="1" applyFill="1" applyBorder="1" applyAlignment="1">
      <alignment horizontal="center" vertical="center" wrapText="1"/>
    </xf>
    <xf numFmtId="4" fontId="14" fillId="0" borderId="105" xfId="9" applyNumberFormat="1" applyFont="1" applyFill="1" applyBorder="1" applyAlignment="1">
      <alignment horizontal="right" vertical="center" wrapText="1"/>
    </xf>
    <xf numFmtId="0" fontId="14" fillId="13" borderId="10" xfId="8" applyFont="1" applyFill="1" applyBorder="1" applyAlignment="1">
      <alignment vertical="center" wrapText="1"/>
    </xf>
    <xf numFmtId="0" fontId="14" fillId="13" borderId="12" xfId="8" applyFont="1" applyFill="1" applyBorder="1" applyAlignment="1">
      <alignment horizontal="center" vertical="center" wrapText="1"/>
    </xf>
    <xf numFmtId="0" fontId="14" fillId="0" borderId="96" xfId="8" applyFont="1" applyBorder="1" applyAlignment="1">
      <alignment horizontal="justify" vertical="center" wrapText="1"/>
    </xf>
    <xf numFmtId="0" fontId="14" fillId="2" borderId="134" xfId="8" applyFont="1" applyFill="1" applyBorder="1" applyAlignment="1">
      <alignment horizontal="justify" vertical="top" wrapText="1"/>
    </xf>
    <xf numFmtId="0" fontId="14" fillId="2" borderId="105" xfId="8" applyFont="1" applyFill="1" applyBorder="1" applyAlignment="1">
      <alignment horizontal="justify" vertical="top" wrapText="1"/>
    </xf>
    <xf numFmtId="0" fontId="14" fillId="2" borderId="104" xfId="8" applyFont="1" applyFill="1" applyBorder="1" applyAlignment="1">
      <alignment horizontal="justify" vertical="top" wrapText="1"/>
    </xf>
    <xf numFmtId="0" fontId="14" fillId="13" borderId="90" xfId="8" applyFont="1" applyFill="1" applyBorder="1" applyAlignment="1">
      <alignment vertical="center" wrapText="1"/>
    </xf>
    <xf numFmtId="0" fontId="14" fillId="13" borderId="315" xfId="8" applyFont="1" applyFill="1" applyBorder="1" applyAlignment="1">
      <alignment horizontal="center" vertical="center" wrapText="1"/>
    </xf>
    <xf numFmtId="0" fontId="14" fillId="2" borderId="179" xfId="8" applyFont="1" applyFill="1" applyBorder="1" applyAlignment="1">
      <alignment horizontal="center" vertical="center" wrapText="1"/>
    </xf>
    <xf numFmtId="4" fontId="14" fillId="0" borderId="100" xfId="8" applyNumberFormat="1" applyFont="1" applyBorder="1" applyAlignment="1">
      <alignment horizontal="right" vertical="center" wrapText="1"/>
    </xf>
    <xf numFmtId="0" fontId="98" fillId="0" borderId="105" xfId="8" applyFont="1" applyBorder="1" applyAlignment="1">
      <alignment horizontal="justify" vertical="center" wrapText="1"/>
    </xf>
    <xf numFmtId="0" fontId="98" fillId="2" borderId="96" xfId="8" applyFont="1" applyFill="1" applyBorder="1" applyAlignment="1">
      <alignment horizontal="justify" vertical="top" wrapText="1"/>
    </xf>
    <xf numFmtId="0" fontId="98" fillId="2" borderId="105" xfId="8" applyFont="1" applyFill="1" applyBorder="1" applyAlignment="1">
      <alignment horizontal="justify" vertical="top" wrapText="1"/>
    </xf>
    <xf numFmtId="0" fontId="14" fillId="13" borderId="254" xfId="8" applyFont="1" applyFill="1" applyBorder="1" applyAlignment="1">
      <alignment vertical="center" wrapText="1"/>
    </xf>
    <xf numFmtId="0" fontId="14" fillId="13" borderId="117" xfId="8" applyFont="1" applyFill="1" applyBorder="1" applyAlignment="1">
      <alignment horizontal="center" vertical="center" wrapText="1"/>
    </xf>
    <xf numFmtId="0" fontId="14" fillId="2" borderId="145" xfId="8" applyFont="1" applyFill="1" applyBorder="1" applyAlignment="1">
      <alignment horizontal="justify" vertical="top" wrapText="1"/>
    </xf>
    <xf numFmtId="0" fontId="14" fillId="13" borderId="4" xfId="8" applyFont="1" applyFill="1" applyBorder="1" applyAlignment="1">
      <alignment vertical="center" wrapText="1"/>
    </xf>
    <xf numFmtId="0" fontId="14" fillId="13" borderId="1" xfId="8" applyFont="1" applyFill="1" applyBorder="1" applyAlignment="1">
      <alignment horizontal="center" vertical="center" wrapText="1"/>
    </xf>
    <xf numFmtId="0" fontId="14" fillId="2" borderId="96" xfId="8" applyFont="1" applyFill="1" applyBorder="1" applyAlignment="1">
      <alignment horizontal="justify" vertical="top" wrapText="1"/>
    </xf>
    <xf numFmtId="0" fontId="14" fillId="0" borderId="326" xfId="8" applyFont="1" applyBorder="1" applyAlignment="1">
      <alignment horizontal="justify" vertical="center" wrapText="1"/>
    </xf>
    <xf numFmtId="0" fontId="14" fillId="2" borderId="100" xfId="8" applyFont="1" applyFill="1" applyBorder="1" applyAlignment="1">
      <alignment horizontal="justify" vertical="top" wrapText="1"/>
    </xf>
    <xf numFmtId="0" fontId="98" fillId="2" borderId="175" xfId="8" applyFont="1" applyFill="1" applyBorder="1" applyAlignment="1">
      <alignment horizontal="justify" vertical="top" wrapText="1"/>
    </xf>
    <xf numFmtId="0" fontId="98" fillId="2" borderId="80" xfId="8" applyFont="1" applyFill="1" applyBorder="1" applyAlignment="1">
      <alignment horizontal="justify" vertical="top" wrapText="1"/>
    </xf>
    <xf numFmtId="0" fontId="14" fillId="13" borderId="312" xfId="8" applyFont="1" applyFill="1" applyBorder="1" applyAlignment="1">
      <alignment vertical="center" wrapText="1"/>
    </xf>
    <xf numFmtId="0" fontId="14" fillId="13" borderId="314" xfId="8" applyFont="1" applyFill="1" applyBorder="1" applyAlignment="1">
      <alignment horizontal="center" vertical="center" wrapText="1"/>
    </xf>
    <xf numFmtId="0" fontId="14" fillId="2" borderId="175" xfId="8" applyFont="1" applyFill="1" applyBorder="1" applyAlignment="1">
      <alignment horizontal="justify" vertical="top" wrapText="1"/>
    </xf>
    <xf numFmtId="0" fontId="14" fillId="0" borderId="0" xfId="8" applyFont="1" applyBorder="1" applyAlignment="1">
      <alignment horizontal="justify" vertical="center" wrapText="1"/>
    </xf>
    <xf numFmtId="4" fontId="14" fillId="0" borderId="93" xfId="8" applyNumberFormat="1" applyFont="1" applyBorder="1" applyAlignment="1">
      <alignment horizontal="right" vertical="center" wrapText="1"/>
    </xf>
    <xf numFmtId="4" fontId="14" fillId="0" borderId="105" xfId="8" applyNumberFormat="1" applyFont="1" applyBorder="1" applyAlignment="1">
      <alignment horizontal="right" vertical="center" wrapText="1"/>
    </xf>
    <xf numFmtId="0" fontId="14" fillId="0" borderId="80" xfId="8" applyFont="1" applyBorder="1" applyAlignment="1">
      <alignment horizontal="justify" vertical="center" wrapText="1"/>
    </xf>
    <xf numFmtId="0" fontId="14" fillId="0" borderId="102" xfId="8" applyFont="1" applyBorder="1" applyAlignment="1">
      <alignment horizontal="justify" vertical="center" wrapText="1"/>
    </xf>
    <xf numFmtId="4" fontId="14" fillId="0" borderId="96" xfId="8" applyNumberFormat="1" applyFont="1" applyBorder="1" applyAlignment="1">
      <alignment horizontal="right" vertical="center" wrapText="1"/>
    </xf>
    <xf numFmtId="4" fontId="14" fillId="0" borderId="32" xfId="8" applyNumberFormat="1" applyFont="1" applyBorder="1" applyAlignment="1">
      <alignment horizontal="right" vertical="center" wrapText="1"/>
    </xf>
    <xf numFmtId="0" fontId="14" fillId="0" borderId="104" xfId="8" applyFont="1" applyBorder="1" applyAlignment="1">
      <alignment horizontal="justify" vertical="center" wrapText="1"/>
    </xf>
    <xf numFmtId="4" fontId="14" fillId="0" borderId="184" xfId="8" applyNumberFormat="1" applyFont="1" applyBorder="1" applyAlignment="1">
      <alignment horizontal="right" vertical="center" wrapText="1"/>
    </xf>
    <xf numFmtId="0" fontId="14" fillId="0" borderId="256" xfId="8" applyFont="1" applyBorder="1" applyAlignment="1">
      <alignment horizontal="justify" vertical="center" wrapText="1"/>
    </xf>
    <xf numFmtId="0" fontId="14" fillId="0" borderId="319" xfId="8" applyFont="1" applyBorder="1" applyAlignment="1">
      <alignment vertical="center" wrapText="1"/>
    </xf>
    <xf numFmtId="0" fontId="14" fillId="0" borderId="184" xfId="8" applyFont="1" applyBorder="1" applyAlignment="1">
      <alignment horizontal="justify" vertical="center" wrapText="1"/>
    </xf>
    <xf numFmtId="0" fontId="103" fillId="13" borderId="17" xfId="8" applyFont="1" applyFill="1" applyBorder="1" applyAlignment="1">
      <alignment vertical="center" wrapText="1"/>
    </xf>
    <xf numFmtId="0" fontId="103" fillId="13" borderId="30" xfId="8" applyFont="1" applyFill="1" applyBorder="1" applyAlignment="1">
      <alignment horizontal="center" vertical="center" wrapText="1"/>
    </xf>
    <xf numFmtId="0" fontId="103" fillId="2" borderId="96" xfId="8" applyFont="1" applyFill="1" applyBorder="1" applyAlignment="1">
      <alignment horizontal="justify" vertical="top" wrapText="1"/>
    </xf>
    <xf numFmtId="0" fontId="103" fillId="2" borderId="104" xfId="8" applyFont="1" applyFill="1" applyBorder="1" applyAlignment="1">
      <alignment horizontal="justify" vertical="top" wrapText="1"/>
    </xf>
    <xf numFmtId="4" fontId="103" fillId="0" borderId="175" xfId="8" applyNumberFormat="1" applyFont="1" applyBorder="1" applyAlignment="1">
      <alignment horizontal="right" vertical="center" wrapText="1"/>
    </xf>
    <xf numFmtId="4" fontId="103" fillId="0" borderId="105" xfId="8" applyNumberFormat="1" applyFont="1" applyBorder="1" applyAlignment="1">
      <alignment horizontal="right" vertical="center" wrapText="1"/>
    </xf>
    <xf numFmtId="0" fontId="103" fillId="13" borderId="10" xfId="8" applyFont="1" applyFill="1" applyBorder="1" applyAlignment="1">
      <alignment vertical="center" wrapText="1"/>
    </xf>
    <xf numFmtId="0" fontId="103" fillId="13" borderId="12" xfId="8" applyFont="1" applyFill="1" applyBorder="1" applyAlignment="1">
      <alignment horizontal="center" vertical="center" wrapText="1"/>
    </xf>
    <xf numFmtId="0" fontId="103" fillId="2" borderId="0" xfId="8" applyFont="1" applyFill="1" applyBorder="1" applyAlignment="1">
      <alignment horizontal="justify" vertical="top" wrapText="1"/>
    </xf>
    <xf numFmtId="4" fontId="103" fillId="0" borderId="134" xfId="8" applyNumberFormat="1" applyFont="1" applyBorder="1" applyAlignment="1">
      <alignment horizontal="right" vertical="center" wrapText="1"/>
    </xf>
    <xf numFmtId="0" fontId="103" fillId="2" borderId="105" xfId="8" applyFont="1" applyFill="1" applyBorder="1" applyAlignment="1">
      <alignment horizontal="justify" vertical="top" wrapText="1"/>
    </xf>
    <xf numFmtId="0" fontId="103" fillId="2" borderId="134" xfId="8" applyFont="1" applyFill="1" applyBorder="1" applyAlignment="1">
      <alignment horizontal="justify" vertical="top" wrapText="1"/>
    </xf>
    <xf numFmtId="0" fontId="103" fillId="2" borderId="92" xfId="8" applyFont="1" applyFill="1" applyBorder="1" applyAlignment="1">
      <alignment horizontal="justify" vertical="top" wrapText="1"/>
    </xf>
    <xf numFmtId="0" fontId="103" fillId="2" borderId="31" xfId="8" applyFont="1" applyFill="1" applyBorder="1" applyAlignment="1">
      <alignment horizontal="justify" vertical="top" wrapText="1"/>
    </xf>
    <xf numFmtId="4" fontId="103" fillId="0" borderId="92" xfId="8" applyNumberFormat="1" applyFont="1" applyBorder="1" applyAlignment="1">
      <alignment horizontal="right" vertical="center" wrapText="1"/>
    </xf>
    <xf numFmtId="0" fontId="103" fillId="2" borderId="103" xfId="8" applyFont="1" applyFill="1" applyBorder="1" applyAlignment="1">
      <alignment horizontal="justify" vertical="top" wrapText="1"/>
    </xf>
    <xf numFmtId="0" fontId="103" fillId="2" borderId="179" xfId="8" applyFont="1" applyFill="1" applyBorder="1" applyAlignment="1">
      <alignment horizontal="justify" vertical="top" wrapText="1"/>
    </xf>
    <xf numFmtId="0" fontId="103" fillId="2" borderId="95" xfId="8" applyFont="1" applyFill="1" applyBorder="1" applyAlignment="1">
      <alignment horizontal="justify" vertical="top" wrapText="1"/>
    </xf>
    <xf numFmtId="0" fontId="98" fillId="2" borderId="0" xfId="8" applyFont="1" applyFill="1" applyBorder="1" applyAlignment="1">
      <alignment horizontal="justify" vertical="top" wrapText="1"/>
    </xf>
    <xf numFmtId="0" fontId="98" fillId="2" borderId="93" xfId="8" applyFont="1" applyFill="1" applyBorder="1" applyAlignment="1">
      <alignment horizontal="justify" vertical="top" wrapText="1"/>
    </xf>
    <xf numFmtId="0" fontId="98" fillId="2" borderId="104" xfId="8" applyFont="1" applyFill="1" applyBorder="1" applyAlignment="1">
      <alignment horizontal="justify" vertical="top" wrapText="1"/>
    </xf>
    <xf numFmtId="0" fontId="98" fillId="2" borderId="100" xfId="8" applyFont="1" applyFill="1" applyBorder="1" applyAlignment="1">
      <alignment horizontal="justify" vertical="top" wrapText="1"/>
    </xf>
    <xf numFmtId="0" fontId="98" fillId="2" borderId="134" xfId="8" applyFont="1" applyFill="1" applyBorder="1" applyAlignment="1">
      <alignment horizontal="justify" vertical="top" wrapText="1"/>
    </xf>
    <xf numFmtId="0" fontId="98" fillId="2" borderId="95" xfId="8" applyFont="1" applyFill="1" applyBorder="1" applyAlignment="1">
      <alignment horizontal="justify" vertical="top" wrapText="1"/>
    </xf>
    <xf numFmtId="0" fontId="98" fillId="0" borderId="134" xfId="8" applyFont="1" applyBorder="1" applyAlignment="1">
      <alignment horizontal="justify" vertical="center" wrapText="1"/>
    </xf>
    <xf numFmtId="0" fontId="14" fillId="2" borderId="105" xfId="8" applyFont="1" applyFill="1" applyBorder="1" applyAlignment="1">
      <alignment vertical="center" wrapText="1"/>
    </xf>
    <xf numFmtId="0" fontId="14" fillId="0" borderId="134" xfId="8" applyFont="1" applyBorder="1" applyAlignment="1">
      <alignment horizontal="justify" vertical="center" wrapText="1"/>
    </xf>
    <xf numFmtId="0" fontId="65" fillId="2" borderId="92" xfId="8" applyFont="1" applyFill="1" applyBorder="1" applyAlignment="1">
      <alignment vertical="center" wrapText="1"/>
    </xf>
    <xf numFmtId="0" fontId="14" fillId="0" borderId="179" xfId="8" applyFont="1" applyBorder="1" applyAlignment="1">
      <alignment horizontal="justify" vertical="center" wrapText="1"/>
    </xf>
    <xf numFmtId="0" fontId="48" fillId="13" borderId="29" xfId="8" applyFont="1" applyFill="1" applyBorder="1" applyAlignment="1">
      <alignment vertical="center" wrapText="1"/>
    </xf>
    <xf numFmtId="0" fontId="48" fillId="13" borderId="26" xfId="8" applyFont="1" applyFill="1" applyBorder="1" applyAlignment="1">
      <alignment horizontal="center" vertical="center" wrapText="1"/>
    </xf>
    <xf numFmtId="0" fontId="98" fillId="0" borderId="145" xfId="8" applyFont="1" applyBorder="1" applyAlignment="1">
      <alignment horizontal="justify" vertical="center" wrapText="1"/>
    </xf>
    <xf numFmtId="0" fontId="98" fillId="2" borderId="102" xfId="8" applyFont="1" applyFill="1" applyBorder="1" applyAlignment="1">
      <alignment horizontal="justify" vertical="top" wrapText="1"/>
    </xf>
    <xf numFmtId="0" fontId="14" fillId="0" borderId="179" xfId="8" applyFont="1" applyFill="1" applyBorder="1" applyAlignment="1">
      <alignment horizontal="justify" vertical="top" wrapText="1"/>
    </xf>
    <xf numFmtId="0" fontId="14" fillId="0" borderId="92" xfId="8" applyFont="1" applyFill="1" applyBorder="1" applyAlignment="1">
      <alignment horizontal="justify" vertical="top" wrapText="1"/>
    </xf>
    <xf numFmtId="0" fontId="51" fillId="0" borderId="179" xfId="8" applyFont="1" applyFill="1" applyBorder="1" applyAlignment="1">
      <alignment horizontal="justify" vertical="top" wrapText="1"/>
    </xf>
    <xf numFmtId="0" fontId="14" fillId="0" borderId="103" xfId="8" applyFont="1" applyFill="1" applyBorder="1" applyAlignment="1">
      <alignment horizontal="justify" vertical="top" wrapText="1"/>
    </xf>
    <xf numFmtId="0" fontId="14" fillId="0" borderId="95" xfId="8" applyFont="1" applyFill="1" applyBorder="1" applyAlignment="1">
      <alignment horizontal="justify" vertical="top" wrapText="1"/>
    </xf>
    <xf numFmtId="0" fontId="51" fillId="0" borderId="122" xfId="8" applyFont="1" applyFill="1" applyBorder="1"/>
    <xf numFmtId="0" fontId="51" fillId="0" borderId="96" xfId="8" applyFont="1" applyFill="1" applyBorder="1"/>
    <xf numFmtId="0" fontId="14" fillId="0" borderId="92" xfId="8" applyFont="1" applyFill="1" applyBorder="1" applyAlignment="1">
      <alignment horizontal="center" vertical="center" wrapText="1"/>
    </xf>
    <xf numFmtId="0" fontId="14" fillId="0" borderId="103" xfId="8" applyFont="1" applyFill="1" applyBorder="1" applyAlignment="1">
      <alignment horizontal="center" vertical="center" wrapText="1"/>
    </xf>
    <xf numFmtId="0" fontId="51" fillId="0" borderId="103" xfId="8" applyFont="1" applyFill="1" applyBorder="1" applyAlignment="1">
      <alignment horizontal="justify" vertical="top" wrapText="1"/>
    </xf>
    <xf numFmtId="0" fontId="14" fillId="0" borderId="92" xfId="8" applyFont="1" applyFill="1" applyBorder="1"/>
    <xf numFmtId="0" fontId="14" fillId="0" borderId="96" xfId="8" applyFont="1" applyFill="1" applyBorder="1" applyAlignment="1">
      <alignment horizontal="center" vertical="center" wrapText="1"/>
    </xf>
    <xf numFmtId="0" fontId="14" fillId="0" borderId="0" xfId="8" applyFont="1" applyFill="1" applyBorder="1" applyAlignment="1">
      <alignment horizontal="center" vertical="center" wrapText="1"/>
    </xf>
    <xf numFmtId="0" fontId="14" fillId="0" borderId="0" xfId="8" applyFont="1" applyFill="1" applyBorder="1"/>
    <xf numFmtId="0" fontId="14" fillId="0" borderId="17" xfId="8" applyFont="1" applyFill="1" applyBorder="1" applyAlignment="1">
      <alignment vertical="center" wrapText="1"/>
    </xf>
    <xf numFmtId="0" fontId="14" fillId="0" borderId="15" xfId="8" applyFont="1" applyFill="1" applyBorder="1" applyAlignment="1">
      <alignment vertical="center" wrapText="1"/>
    </xf>
    <xf numFmtId="0" fontId="14" fillId="0" borderId="26" xfId="8" applyNumberFormat="1" applyFont="1" applyFill="1" applyBorder="1" applyAlignment="1">
      <alignment vertical="center" wrapText="1"/>
    </xf>
    <xf numFmtId="0" fontId="14" fillId="0" borderId="12" xfId="8" applyNumberFormat="1" applyFont="1" applyFill="1" applyBorder="1" applyAlignment="1">
      <alignment vertical="center" wrapText="1"/>
    </xf>
    <xf numFmtId="0" fontId="14" fillId="0" borderId="90" xfId="8" applyFont="1" applyFill="1" applyBorder="1" applyAlignment="1">
      <alignment vertical="center" wrapText="1"/>
    </xf>
    <xf numFmtId="0" fontId="14" fillId="0" borderId="315" xfId="8" applyNumberFormat="1" applyFont="1" applyFill="1" applyBorder="1" applyAlignment="1">
      <alignment vertical="center" wrapText="1"/>
    </xf>
    <xf numFmtId="0" fontId="14" fillId="0" borderId="92" xfId="8" applyFont="1" applyFill="1" applyBorder="1" applyAlignment="1">
      <alignment horizontal="justify" vertical="center" wrapText="1"/>
    </xf>
    <xf numFmtId="0" fontId="14" fillId="2" borderId="179" xfId="8" applyFont="1" applyFill="1" applyBorder="1" applyAlignment="1">
      <alignment vertical="top" wrapText="1"/>
    </xf>
    <xf numFmtId="0" fontId="14" fillId="0" borderId="312" xfId="8" applyFont="1" applyFill="1" applyBorder="1" applyAlignment="1">
      <alignment vertical="center" wrapText="1"/>
    </xf>
    <xf numFmtId="0" fontId="14" fillId="0" borderId="314" xfId="8" applyNumberFormat="1" applyFont="1" applyFill="1" applyBorder="1" applyAlignment="1">
      <alignment vertical="center" wrapText="1"/>
    </xf>
    <xf numFmtId="0" fontId="14" fillId="0" borderId="121" xfId="8" applyFont="1" applyFill="1" applyBorder="1" applyAlignment="1">
      <alignment horizontal="justify" vertical="center" wrapText="1"/>
    </xf>
    <xf numFmtId="0" fontId="14" fillId="2" borderId="104" xfId="8" applyFont="1" applyFill="1" applyBorder="1" applyAlignment="1">
      <alignment vertical="top" wrapText="1"/>
    </xf>
    <xf numFmtId="0" fontId="14" fillId="2" borderId="103" xfId="8" applyFont="1" applyFill="1" applyBorder="1" applyAlignment="1">
      <alignment vertical="center" wrapText="1"/>
    </xf>
    <xf numFmtId="0" fontId="14" fillId="0" borderId="315" xfId="8" applyFont="1" applyFill="1" applyBorder="1" applyAlignment="1">
      <alignment horizontal="center" vertical="center" wrapText="1"/>
    </xf>
    <xf numFmtId="0" fontId="14" fillId="0" borderId="80" xfId="8" applyFont="1" applyFill="1" applyBorder="1" applyAlignment="1">
      <alignment horizontal="justify" vertical="center" wrapText="1"/>
    </xf>
    <xf numFmtId="0" fontId="14" fillId="2" borderId="134" xfId="8" applyFont="1" applyFill="1" applyBorder="1" applyAlignment="1">
      <alignment vertical="center" wrapText="1"/>
    </xf>
    <xf numFmtId="0" fontId="14" fillId="0" borderId="322" xfId="8" applyFont="1" applyFill="1" applyBorder="1" applyAlignment="1">
      <alignment horizontal="justify" vertical="center" wrapText="1"/>
    </xf>
    <xf numFmtId="0" fontId="14" fillId="2" borderId="179" xfId="8" applyFont="1" applyFill="1" applyBorder="1" applyAlignment="1">
      <alignment horizontal="justify" vertical="top" wrapText="1"/>
    </xf>
    <xf numFmtId="0" fontId="14" fillId="2" borderId="145" xfId="8" applyFont="1" applyFill="1" applyBorder="1" applyAlignment="1">
      <alignment vertical="center" wrapText="1"/>
    </xf>
    <xf numFmtId="0" fontId="14" fillId="2" borderId="254" xfId="8" applyFont="1" applyFill="1" applyBorder="1" applyAlignment="1">
      <alignment horizontal="justify" vertical="center" wrapText="1"/>
    </xf>
    <xf numFmtId="0" fontId="14" fillId="2" borderId="179" xfId="8" applyFont="1" applyFill="1" applyBorder="1" applyAlignment="1">
      <alignment vertical="center" wrapText="1"/>
    </xf>
    <xf numFmtId="0" fontId="14" fillId="2" borderId="105" xfId="8" applyFont="1" applyFill="1" applyBorder="1" applyAlignment="1">
      <alignment horizontal="justify" vertical="center" wrapText="1"/>
    </xf>
    <xf numFmtId="0" fontId="14" fillId="2" borderId="92" xfId="8" applyFont="1" applyFill="1" applyBorder="1" applyAlignment="1">
      <alignment horizontal="left" vertical="center" wrapText="1"/>
    </xf>
    <xf numFmtId="0" fontId="14" fillId="2" borderId="0" xfId="8" applyFont="1" applyFill="1" applyBorder="1" applyAlignment="1">
      <alignment horizontal="justify" vertical="top" wrapText="1"/>
    </xf>
    <xf numFmtId="0" fontId="14" fillId="0" borderId="92" xfId="8" applyFont="1" applyBorder="1"/>
    <xf numFmtId="0" fontId="14" fillId="2" borderId="105" xfId="8" applyFont="1" applyFill="1" applyBorder="1" applyAlignment="1">
      <alignment horizontal="left" vertical="center" wrapText="1"/>
    </xf>
    <xf numFmtId="0" fontId="14" fillId="2" borderId="134" xfId="8" applyFont="1" applyFill="1" applyBorder="1" applyAlignment="1">
      <alignment horizontal="justify" vertical="center" wrapText="1"/>
    </xf>
    <xf numFmtId="0" fontId="14" fillId="0" borderId="105" xfId="8" applyFont="1" applyBorder="1"/>
    <xf numFmtId="0" fontId="14" fillId="2" borderId="92" xfId="8" applyFont="1" applyFill="1" applyBorder="1" applyAlignment="1">
      <alignment horizontal="left" wrapText="1"/>
    </xf>
    <xf numFmtId="0" fontId="14" fillId="2" borderId="103" xfId="8" applyFont="1" applyFill="1" applyBorder="1" applyAlignment="1">
      <alignment horizontal="justify" vertical="top" wrapText="1"/>
    </xf>
    <xf numFmtId="0" fontId="14" fillId="2" borderId="145" xfId="8" applyFont="1" applyFill="1" applyBorder="1" applyAlignment="1">
      <alignment horizontal="justify" vertical="center" wrapText="1"/>
    </xf>
    <xf numFmtId="0" fontId="14" fillId="2" borderId="134" xfId="8" applyFont="1" applyFill="1" applyBorder="1" applyAlignment="1">
      <alignment vertical="center"/>
    </xf>
    <xf numFmtId="0" fontId="14" fillId="2" borderId="96" xfId="8" applyFont="1" applyFill="1" applyBorder="1" applyAlignment="1">
      <alignment horizontal="left" vertical="center" wrapText="1"/>
    </xf>
    <xf numFmtId="0" fontId="15" fillId="8" borderId="175" xfId="0" applyFont="1" applyFill="1" applyBorder="1" applyAlignment="1">
      <alignment horizontal="center" vertical="top" wrapText="1"/>
    </xf>
    <xf numFmtId="0" fontId="14" fillId="2" borderId="32" xfId="8" applyFont="1" applyFill="1" applyBorder="1" applyAlignment="1">
      <alignment horizontal="justify" vertical="center" wrapText="1"/>
    </xf>
    <xf numFmtId="0" fontId="14" fillId="2" borderId="14" xfId="8" applyFont="1" applyFill="1" applyBorder="1" applyAlignment="1">
      <alignment horizontal="justify" vertical="center" wrapText="1"/>
    </xf>
    <xf numFmtId="0" fontId="14" fillId="2" borderId="91" xfId="8" applyFont="1" applyFill="1" applyBorder="1" applyAlignment="1">
      <alignment horizontal="justify" vertical="center" wrapText="1"/>
    </xf>
    <xf numFmtId="0" fontId="14" fillId="2" borderId="92" xfId="8" applyFont="1" applyFill="1" applyBorder="1" applyAlignment="1">
      <alignment horizontal="justify" vertical="center" wrapText="1"/>
    </xf>
    <xf numFmtId="0" fontId="14" fillId="0" borderId="103" xfId="8" applyFont="1" applyBorder="1" applyAlignment="1">
      <alignment vertical="center" wrapText="1"/>
    </xf>
    <xf numFmtId="0" fontId="14" fillId="2" borderId="102" xfId="8" applyFont="1" applyFill="1" applyBorder="1" applyAlignment="1">
      <alignment horizontal="justify" vertical="top" wrapText="1"/>
    </xf>
    <xf numFmtId="0" fontId="14" fillId="2" borderId="117" xfId="8" applyFont="1" applyFill="1" applyBorder="1" applyAlignment="1">
      <alignment horizontal="center" vertical="center" wrapText="1"/>
    </xf>
    <xf numFmtId="0" fontId="14" fillId="2" borderId="30" xfId="8" applyFont="1" applyFill="1" applyBorder="1" applyAlignment="1">
      <alignment horizontal="center" vertical="center" wrapText="1"/>
    </xf>
    <xf numFmtId="0" fontId="14" fillId="2" borderId="12" xfId="8" applyFont="1" applyFill="1" applyBorder="1" applyAlignment="1">
      <alignment horizontal="center" vertical="center" wrapText="1"/>
    </xf>
    <xf numFmtId="0" fontId="14" fillId="0" borderId="114" xfId="8" applyFont="1" applyBorder="1" applyAlignment="1">
      <alignment vertical="center" wrapText="1"/>
    </xf>
    <xf numFmtId="0" fontId="14" fillId="2" borderId="93" xfId="8" applyFont="1" applyFill="1" applyBorder="1" applyAlignment="1">
      <alignment horizontal="justify" vertical="top" wrapText="1"/>
    </xf>
    <xf numFmtId="0" fontId="14" fillId="2" borderId="105" xfId="6" applyFont="1" applyFill="1" applyBorder="1"/>
    <xf numFmtId="0" fontId="14" fillId="2" borderId="100" xfId="8" applyFont="1" applyFill="1" applyBorder="1" applyAlignment="1">
      <alignment horizontal="justify" vertical="center" wrapText="1"/>
    </xf>
    <xf numFmtId="0" fontId="14" fillId="2" borderId="95" xfId="8" applyFont="1" applyFill="1" applyBorder="1" applyAlignment="1">
      <alignment horizontal="justify" vertical="center" wrapText="1"/>
    </xf>
    <xf numFmtId="0" fontId="14" fillId="2" borderId="0" xfId="8" applyFont="1" applyFill="1" applyBorder="1" applyAlignment="1">
      <alignment horizontal="justify" vertical="center" wrapText="1"/>
    </xf>
    <xf numFmtId="0" fontId="14" fillId="0" borderId="103" xfId="6" applyFont="1" applyBorder="1" applyAlignment="1">
      <alignment horizontal="justify" vertical="center" wrapText="1"/>
    </xf>
    <xf numFmtId="0" fontId="14" fillId="0" borderId="134" xfId="6" applyFont="1" applyBorder="1" applyAlignment="1">
      <alignment horizontal="justify" vertical="center" wrapText="1"/>
    </xf>
    <xf numFmtId="0" fontId="14" fillId="2" borderId="96" xfId="8" applyFont="1" applyFill="1" applyBorder="1" applyAlignment="1">
      <alignment horizontal="justify" vertical="center" wrapText="1"/>
    </xf>
    <xf numFmtId="0" fontId="14" fillId="2" borderId="29" xfId="8" applyFont="1" applyFill="1" applyBorder="1" applyAlignment="1">
      <alignment horizontal="justify" vertical="center" wrapText="1"/>
    </xf>
    <xf numFmtId="0" fontId="14" fillId="2" borderId="26" xfId="8" applyFont="1" applyFill="1" applyBorder="1" applyAlignment="1">
      <alignment horizontal="center" vertical="center" wrapText="1"/>
    </xf>
    <xf numFmtId="0" fontId="14" fillId="0" borderId="104" xfId="6" applyFont="1" applyBorder="1" applyAlignment="1">
      <alignment horizontal="justify" vertical="center" wrapText="1"/>
    </xf>
    <xf numFmtId="0" fontId="14" fillId="2" borderId="80" xfId="6" applyFont="1" applyFill="1" applyBorder="1"/>
    <xf numFmtId="0" fontId="14" fillId="2" borderId="0" xfId="6" applyFont="1" applyFill="1" applyBorder="1"/>
    <xf numFmtId="0" fontId="14" fillId="0" borderId="254" xfId="6" applyFont="1" applyBorder="1" applyAlignment="1">
      <alignment horizontal="justify" vertical="center" wrapText="1"/>
    </xf>
    <xf numFmtId="0" fontId="14" fillId="0" borderId="0" xfId="6" applyFont="1" applyBorder="1" applyAlignment="1">
      <alignment horizontal="left" vertical="center" wrapText="1"/>
    </xf>
    <xf numFmtId="0" fontId="14" fillId="0" borderId="91" xfId="6" applyFont="1" applyBorder="1" applyAlignment="1">
      <alignment horizontal="justify" vertical="center" wrapText="1"/>
    </xf>
    <xf numFmtId="0" fontId="15" fillId="2" borderId="134" xfId="6" applyFont="1" applyFill="1" applyBorder="1" applyAlignment="1">
      <alignment horizontal="center" vertical="top" wrapText="1"/>
    </xf>
    <xf numFmtId="0" fontId="15" fillId="8" borderId="102" xfId="0" applyFont="1" applyFill="1" applyBorder="1" applyAlignment="1">
      <alignment horizontal="center" vertical="top" wrapText="1"/>
    </xf>
    <xf numFmtId="0" fontId="15" fillId="2" borderId="105" xfId="6" applyFont="1" applyFill="1" applyBorder="1" applyAlignment="1">
      <alignment horizontal="center" vertical="top" wrapText="1"/>
    </xf>
    <xf numFmtId="0" fontId="15" fillId="2" borderId="92" xfId="6" applyFont="1" applyFill="1" applyBorder="1" applyAlignment="1">
      <alignment horizontal="center" vertical="top" wrapText="1"/>
    </xf>
    <xf numFmtId="0" fontId="15" fillId="2" borderId="179" xfId="6" applyFont="1" applyFill="1" applyBorder="1" applyAlignment="1">
      <alignment horizontal="center" vertical="top" wrapText="1"/>
    </xf>
    <xf numFmtId="0" fontId="15" fillId="2" borderId="103" xfId="6" applyFont="1" applyFill="1" applyBorder="1" applyAlignment="1">
      <alignment horizontal="center" vertical="top" wrapText="1"/>
    </xf>
    <xf numFmtId="0" fontId="85" fillId="2" borderId="175" xfId="6" applyFont="1" applyFill="1" applyBorder="1" applyAlignment="1">
      <alignment horizontal="center" vertical="top" wrapText="1"/>
    </xf>
    <xf numFmtId="0" fontId="85" fillId="2" borderId="145" xfId="6" applyFont="1" applyFill="1" applyBorder="1" applyAlignment="1">
      <alignment horizontal="center" vertical="top" wrapText="1"/>
    </xf>
    <xf numFmtId="164" fontId="104" fillId="2" borderId="80" xfId="6" applyNumberFormat="1" applyFont="1" applyFill="1" applyBorder="1" applyAlignment="1">
      <alignment horizontal="center" vertical="center" wrapText="1"/>
    </xf>
    <xf numFmtId="4" fontId="104" fillId="2" borderId="145" xfId="6" applyNumberFormat="1" applyFont="1" applyFill="1" applyBorder="1" applyAlignment="1">
      <alignment horizontal="right" vertical="center" wrapText="1"/>
    </xf>
    <xf numFmtId="0" fontId="85" fillId="2" borderId="134" xfId="6" applyFont="1" applyFill="1" applyBorder="1" applyAlignment="1">
      <alignment horizontal="center" vertical="top" wrapText="1"/>
    </xf>
    <xf numFmtId="0" fontId="48" fillId="2" borderId="134" xfId="6" applyFont="1" applyFill="1" applyBorder="1" applyAlignment="1">
      <alignment horizontal="justify" vertical="top" wrapText="1"/>
    </xf>
    <xf numFmtId="4" fontId="104" fillId="2" borderId="80" xfId="6" applyNumberFormat="1" applyFont="1" applyFill="1" applyBorder="1" applyAlignment="1">
      <alignment horizontal="right" vertical="center" wrapText="1"/>
    </xf>
    <xf numFmtId="4" fontId="85" fillId="2" borderId="181" xfId="6" applyNumberFormat="1" applyFont="1" applyFill="1" applyBorder="1" applyAlignment="1">
      <alignment horizontal="right" vertical="center" wrapText="1"/>
    </xf>
    <xf numFmtId="0" fontId="48" fillId="2" borderId="179" xfId="6" applyFont="1" applyFill="1" applyBorder="1" applyAlignment="1">
      <alignment horizontal="justify" vertical="top" wrapText="1"/>
    </xf>
    <xf numFmtId="0" fontId="51" fillId="2" borderId="179" xfId="6" applyFont="1" applyFill="1" applyBorder="1" applyAlignment="1">
      <alignment horizontal="justify" vertical="top" wrapText="1"/>
    </xf>
    <xf numFmtId="164" fontId="85" fillId="2" borderId="145" xfId="6" applyNumberFormat="1" applyFont="1" applyFill="1" applyBorder="1" applyAlignment="1">
      <alignment horizontal="center" vertical="center" wrapText="1"/>
    </xf>
    <xf numFmtId="4" fontId="85" fillId="2" borderId="145" xfId="6" applyNumberFormat="1" applyFont="1" applyFill="1" applyBorder="1" applyAlignment="1">
      <alignment horizontal="right" vertical="center" wrapText="1"/>
    </xf>
    <xf numFmtId="0" fontId="14" fillId="2" borderId="134" xfId="6" applyFont="1" applyFill="1" applyBorder="1"/>
    <xf numFmtId="0" fontId="14" fillId="2" borderId="104" xfId="6" applyFont="1" applyFill="1" applyBorder="1"/>
    <xf numFmtId="0" fontId="14" fillId="2" borderId="145" xfId="6" applyFont="1" applyFill="1" applyBorder="1"/>
    <xf numFmtId="0" fontId="14" fillId="2" borderId="93" xfId="6" applyFont="1" applyFill="1" applyBorder="1"/>
    <xf numFmtId="0" fontId="14" fillId="2" borderId="92" xfId="6" applyFont="1" applyFill="1" applyBorder="1"/>
    <xf numFmtId="0" fontId="14" fillId="2" borderId="179" xfId="6" applyFont="1" applyFill="1" applyBorder="1"/>
    <xf numFmtId="0" fontId="14" fillId="2" borderId="103" xfId="6" applyFont="1" applyFill="1" applyBorder="1"/>
    <xf numFmtId="0" fontId="14" fillId="0" borderId="103" xfId="6" applyFont="1" applyBorder="1"/>
    <xf numFmtId="0" fontId="14" fillId="2" borderId="100" xfId="6" applyFont="1" applyFill="1" applyBorder="1"/>
    <xf numFmtId="0" fontId="14" fillId="0" borderId="105" xfId="6" applyFont="1" applyBorder="1" applyAlignment="1">
      <alignment horizontal="justify" vertical="top" wrapText="1"/>
    </xf>
    <xf numFmtId="0" fontId="14" fillId="0" borderId="104" xfId="6" applyFont="1" applyBorder="1" applyAlignment="1">
      <alignment horizontal="justify" vertical="top" wrapText="1"/>
    </xf>
    <xf numFmtId="0" fontId="14" fillId="0" borderId="134" xfId="6" applyFont="1" applyBorder="1" applyAlignment="1">
      <alignment horizontal="justify" vertical="top" wrapText="1"/>
    </xf>
    <xf numFmtId="0" fontId="14" fillId="0" borderId="80" xfId="6" applyFont="1" applyBorder="1" applyAlignment="1">
      <alignment horizontal="justify" vertical="top" wrapText="1"/>
    </xf>
    <xf numFmtId="0" fontId="14" fillId="0" borderId="0" xfId="6" applyFont="1" applyBorder="1" applyAlignment="1">
      <alignment horizontal="justify" vertical="top" wrapText="1"/>
    </xf>
    <xf numFmtId="0" fontId="14" fillId="0" borderId="145" xfId="6" applyFont="1" applyBorder="1" applyAlignment="1">
      <alignment horizontal="justify" vertical="top" wrapText="1"/>
    </xf>
    <xf numFmtId="0" fontId="14" fillId="0" borderId="96" xfId="6" applyFont="1" applyBorder="1" applyAlignment="1">
      <alignment horizontal="justify" vertical="top" wrapText="1"/>
    </xf>
    <xf numFmtId="0" fontId="14" fillId="0" borderId="31" xfId="6" applyFont="1" applyBorder="1" applyAlignment="1">
      <alignment horizontal="justify" vertical="top" wrapText="1"/>
    </xf>
    <xf numFmtId="0" fontId="14" fillId="0" borderId="27" xfId="6" applyFont="1" applyBorder="1" applyAlignment="1">
      <alignment horizontal="justify" vertical="top" wrapText="1"/>
    </xf>
    <xf numFmtId="0" fontId="14" fillId="0" borderId="332" xfId="6" applyFont="1" applyBorder="1" applyAlignment="1">
      <alignment horizontal="justify" vertical="center" wrapText="1"/>
    </xf>
    <xf numFmtId="0" fontId="14" fillId="0" borderId="331" xfId="8" applyFont="1" applyBorder="1" applyAlignment="1">
      <alignment horizontal="left" vertical="center" wrapText="1"/>
    </xf>
    <xf numFmtId="0" fontId="14" fillId="0" borderId="338" xfId="8" applyFont="1" applyBorder="1" applyAlignment="1">
      <alignment horizontal="left" vertical="center" wrapText="1"/>
    </xf>
    <xf numFmtId="0" fontId="14" fillId="0" borderId="343" xfId="8" applyFont="1" applyBorder="1" applyAlignment="1">
      <alignment horizontal="left" vertical="center" wrapText="1"/>
    </xf>
    <xf numFmtId="0" fontId="14" fillId="0" borderId="344" xfId="8" applyFont="1" applyBorder="1" applyAlignment="1">
      <alignment horizontal="left" vertical="center" wrapText="1"/>
    </xf>
    <xf numFmtId="0" fontId="14" fillId="0" borderId="346" xfId="8" applyFont="1" applyBorder="1" applyAlignment="1">
      <alignment horizontal="left" vertical="center" wrapText="1"/>
    </xf>
    <xf numFmtId="0" fontId="14" fillId="0" borderId="347" xfId="8" applyFont="1" applyBorder="1" applyAlignment="1">
      <alignment horizontal="left" vertical="center" wrapText="1"/>
    </xf>
    <xf numFmtId="0" fontId="14" fillId="0" borderId="345" xfId="8" applyFont="1" applyBorder="1" applyAlignment="1">
      <alignment horizontal="left" vertical="center" wrapText="1"/>
    </xf>
    <xf numFmtId="0" fontId="14" fillId="0" borderId="32" xfId="8" applyFont="1" applyBorder="1" applyAlignment="1">
      <alignment horizontal="left" vertical="center" wrapText="1"/>
    </xf>
    <xf numFmtId="0" fontId="14" fillId="0" borderId="348" xfId="8" applyFont="1" applyBorder="1" applyAlignment="1">
      <alignment horizontal="justify" vertical="top" wrapText="1"/>
    </xf>
    <xf numFmtId="0" fontId="14" fillId="0" borderId="349" xfId="8" applyFont="1" applyBorder="1" applyAlignment="1">
      <alignment horizontal="justify" vertical="top" wrapText="1"/>
    </xf>
    <xf numFmtId="0" fontId="14" fillId="0" borderId="331" xfId="8" applyFont="1" applyBorder="1" applyAlignment="1">
      <alignment horizontal="justify" vertical="top" wrapText="1"/>
    </xf>
    <xf numFmtId="0" fontId="14" fillId="0" borderId="350" xfId="8" applyFont="1" applyBorder="1" applyAlignment="1">
      <alignment horizontal="justify" vertical="top" wrapText="1"/>
    </xf>
    <xf numFmtId="0" fontId="14" fillId="0" borderId="338" xfId="8" applyFont="1" applyBorder="1" applyAlignment="1">
      <alignment horizontal="justify" vertical="top" wrapText="1"/>
    </xf>
    <xf numFmtId="0" fontId="14" fillId="0" borderId="344" xfId="8" applyFont="1" applyBorder="1" applyAlignment="1">
      <alignment horizontal="justify" vertical="top" wrapText="1"/>
    </xf>
    <xf numFmtId="0" fontId="15" fillId="8" borderId="352" xfId="0" applyFont="1" applyFill="1" applyBorder="1" applyAlignment="1">
      <alignment horizontal="center" vertical="top" wrapText="1"/>
    </xf>
    <xf numFmtId="0" fontId="15" fillId="8" borderId="338" xfId="0" applyFont="1" applyFill="1" applyBorder="1" applyAlignment="1">
      <alignment horizontal="center" vertical="top" wrapText="1"/>
    </xf>
    <xf numFmtId="0" fontId="14" fillId="0" borderId="352" xfId="6" applyFont="1" applyBorder="1" applyAlignment="1">
      <alignment horizontal="justify" vertical="top" wrapText="1"/>
    </xf>
    <xf numFmtId="0" fontId="14" fillId="0" borderId="354" xfId="8" applyFont="1" applyBorder="1" applyAlignment="1">
      <alignment horizontal="justify" vertical="top" wrapText="1"/>
    </xf>
    <xf numFmtId="0" fontId="15" fillId="8" borderId="349" xfId="0" applyFont="1" applyFill="1" applyBorder="1" applyAlignment="1">
      <alignment horizontal="center" vertical="top" wrapText="1"/>
    </xf>
    <xf numFmtId="0" fontId="15" fillId="8" borderId="361" xfId="0" applyFont="1" applyFill="1" applyBorder="1" applyAlignment="1">
      <alignment horizontal="center" vertical="top" wrapText="1"/>
    </xf>
    <xf numFmtId="0" fontId="14" fillId="0" borderId="355" xfId="8" applyFont="1" applyBorder="1" applyAlignment="1">
      <alignment horizontal="justify" vertical="top" wrapText="1"/>
    </xf>
    <xf numFmtId="0" fontId="15" fillId="8" borderId="354" xfId="0" applyFont="1" applyFill="1" applyBorder="1" applyAlignment="1">
      <alignment horizontal="center" vertical="top" wrapText="1"/>
    </xf>
    <xf numFmtId="0" fontId="14" fillId="0" borderId="352" xfId="8" applyFont="1" applyBorder="1" applyAlignment="1">
      <alignment horizontal="justify" vertical="top" wrapText="1"/>
    </xf>
    <xf numFmtId="0" fontId="14" fillId="0" borderId="347" xfId="8" applyFont="1" applyBorder="1" applyAlignment="1">
      <alignment horizontal="justify" vertical="top" wrapText="1"/>
    </xf>
    <xf numFmtId="0" fontId="51" fillId="0" borderId="354" xfId="8" applyFont="1" applyFill="1" applyBorder="1"/>
    <xf numFmtId="0" fontId="14" fillId="0" borderId="14" xfId="8" applyFont="1" applyBorder="1" applyAlignment="1">
      <alignment horizontal="left" vertical="center" wrapText="1"/>
    </xf>
    <xf numFmtId="0" fontId="14" fillId="0" borderId="352" xfId="8" applyFont="1" applyBorder="1" applyAlignment="1">
      <alignment horizontal="left" vertical="center" wrapText="1"/>
    </xf>
    <xf numFmtId="0" fontId="14" fillId="0" borderId="30" xfId="8" applyFont="1" applyBorder="1" applyAlignment="1">
      <alignment horizontal="left" vertical="center" wrapText="1"/>
    </xf>
    <xf numFmtId="0" fontId="14" fillId="0" borderId="360" xfId="8" applyFont="1" applyBorder="1" applyAlignment="1">
      <alignment horizontal="left" vertical="center" wrapText="1"/>
    </xf>
    <xf numFmtId="0" fontId="14" fillId="0" borderId="80" xfId="8" applyFont="1" applyBorder="1" applyAlignment="1">
      <alignment horizontal="left" vertical="center" wrapText="1"/>
    </xf>
    <xf numFmtId="0" fontId="14" fillId="0" borderId="105" xfId="8" applyFont="1" applyBorder="1" applyAlignment="1">
      <alignment horizontal="left" vertical="center" wrapText="1"/>
    </xf>
    <xf numFmtId="0" fontId="14" fillId="0" borderId="378" xfId="8" applyFont="1" applyBorder="1" applyAlignment="1">
      <alignment horizontal="left" vertical="center" wrapText="1"/>
    </xf>
    <xf numFmtId="0" fontId="14" fillId="0" borderId="12" xfId="8" applyFont="1" applyBorder="1" applyAlignment="1">
      <alignment horizontal="left" vertical="center" wrapText="1"/>
    </xf>
    <xf numFmtId="0" fontId="14" fillId="0" borderId="379" xfId="8" applyFont="1" applyBorder="1" applyAlignment="1">
      <alignment horizontal="left" vertical="center" wrapText="1"/>
    </xf>
    <xf numFmtId="0" fontId="15" fillId="8" borderId="380" xfId="0" applyFont="1" applyFill="1" applyBorder="1" applyAlignment="1">
      <alignment horizontal="center" vertical="top" wrapText="1"/>
    </xf>
    <xf numFmtId="0" fontId="14" fillId="0" borderId="381" xfId="8" applyFont="1" applyBorder="1" applyAlignment="1">
      <alignment horizontal="left" vertical="center" wrapText="1"/>
    </xf>
    <xf numFmtId="0" fontId="15" fillId="8" borderId="382" xfId="0" applyFont="1" applyFill="1" applyBorder="1" applyAlignment="1">
      <alignment horizontal="center" vertical="top" wrapText="1"/>
    </xf>
    <xf numFmtId="0" fontId="14" fillId="0" borderId="383" xfId="8" applyFont="1" applyBorder="1" applyAlignment="1">
      <alignment horizontal="justify" vertical="top" wrapText="1"/>
    </xf>
    <xf numFmtId="0" fontId="14" fillId="0" borderId="360" xfId="8" applyFont="1" applyBorder="1" applyAlignment="1">
      <alignment horizontal="justify" vertical="top" wrapText="1"/>
    </xf>
    <xf numFmtId="0" fontId="14" fillId="0" borderId="382" xfId="8" applyFont="1" applyBorder="1" applyAlignment="1">
      <alignment horizontal="justify" vertical="top" wrapText="1"/>
    </xf>
    <xf numFmtId="0" fontId="14" fillId="0" borderId="384" xfId="8" applyFont="1" applyBorder="1" applyAlignment="1">
      <alignment horizontal="justify" vertical="top" wrapText="1"/>
    </xf>
    <xf numFmtId="0" fontId="14" fillId="0" borderId="385" xfId="8" applyFont="1" applyBorder="1" applyAlignment="1">
      <alignment horizontal="justify" vertical="top" wrapText="1"/>
    </xf>
    <xf numFmtId="0" fontId="14" fillId="0" borderId="386" xfId="8" applyFont="1" applyBorder="1" applyAlignment="1">
      <alignment horizontal="justify" vertical="top" wrapText="1"/>
    </xf>
    <xf numFmtId="0" fontId="14" fillId="0" borderId="353" xfId="8" applyFont="1" applyBorder="1" applyAlignment="1">
      <alignment horizontal="justify" vertical="top" wrapText="1"/>
    </xf>
    <xf numFmtId="0" fontId="14" fillId="0" borderId="387" xfId="8" applyFont="1" applyBorder="1" applyAlignment="1">
      <alignment horizontal="left" vertical="center" wrapText="1"/>
    </xf>
    <xf numFmtId="0" fontId="15" fillId="8" borderId="394" xfId="0" applyFont="1" applyFill="1" applyBorder="1" applyAlignment="1">
      <alignment horizontal="center" vertical="top" wrapText="1"/>
    </xf>
    <xf numFmtId="0" fontId="14" fillId="0" borderId="96" xfId="8" applyFont="1" applyBorder="1" applyAlignment="1">
      <alignment horizontal="left" vertical="center" wrapText="1"/>
    </xf>
    <xf numFmtId="0" fontId="14" fillId="0" borderId="395" xfId="8" applyFont="1" applyBorder="1" applyAlignment="1">
      <alignment horizontal="left" vertical="center" wrapText="1"/>
    </xf>
    <xf numFmtId="0" fontId="15" fillId="8" borderId="376" xfId="0" applyFont="1" applyFill="1" applyBorder="1" applyAlignment="1">
      <alignment horizontal="center" vertical="top" wrapText="1"/>
    </xf>
    <xf numFmtId="0" fontId="14" fillId="0" borderId="396" xfId="8" applyFont="1" applyBorder="1" applyAlignment="1">
      <alignment horizontal="justify" vertical="top" wrapText="1"/>
    </xf>
    <xf numFmtId="0" fontId="14" fillId="0" borderId="397" xfId="8" applyFont="1" applyBorder="1" applyAlignment="1">
      <alignment horizontal="justify" vertical="top" wrapText="1"/>
    </xf>
    <xf numFmtId="0" fontId="14" fillId="0" borderId="398" xfId="8" applyFont="1" applyBorder="1" applyAlignment="1">
      <alignment horizontal="center" vertical="center" wrapText="1"/>
    </xf>
    <xf numFmtId="0" fontId="15" fillId="8" borderId="386" xfId="0" applyFont="1" applyFill="1" applyBorder="1" applyAlignment="1">
      <alignment horizontal="center" vertical="top" wrapText="1"/>
    </xf>
    <xf numFmtId="0" fontId="14" fillId="0" borderId="134" xfId="8" applyFont="1" applyBorder="1" applyAlignment="1">
      <alignment horizontal="center" vertical="center" wrapText="1"/>
    </xf>
    <xf numFmtId="0" fontId="14" fillId="0" borderId="388" xfId="8" applyFont="1" applyBorder="1" applyAlignment="1">
      <alignment horizontal="justify" vertical="top" wrapText="1"/>
    </xf>
    <xf numFmtId="0" fontId="15" fillId="8" borderId="377" xfId="0" applyFont="1" applyFill="1" applyBorder="1" applyAlignment="1">
      <alignment horizontal="center" vertical="top" wrapText="1"/>
    </xf>
    <xf numFmtId="0" fontId="14" fillId="0" borderId="29" xfId="8" applyFont="1" applyBorder="1" applyAlignment="1">
      <alignment horizontal="left" vertical="center" wrapText="1"/>
    </xf>
    <xf numFmtId="0" fontId="14" fillId="0" borderId="15" xfId="8" applyFont="1" applyBorder="1" applyAlignment="1">
      <alignment horizontal="left" vertical="center" wrapText="1"/>
    </xf>
    <xf numFmtId="0" fontId="14" fillId="0" borderId="85" xfId="8" applyFont="1" applyBorder="1" applyAlignment="1">
      <alignment horizontal="left" vertical="center" wrapText="1"/>
    </xf>
    <xf numFmtId="0" fontId="14" fillId="0" borderId="90" xfId="8" applyFont="1" applyBorder="1" applyAlignment="1">
      <alignment horizontal="justify" vertical="center" wrapText="1"/>
    </xf>
    <xf numFmtId="0" fontId="14" fillId="0" borderId="145" xfId="8" applyFont="1" applyBorder="1" applyAlignment="1">
      <alignment horizontal="justify" vertical="center" wrapText="1"/>
    </xf>
    <xf numFmtId="0" fontId="14" fillId="0" borderId="85" xfId="8" applyFont="1" applyBorder="1" applyAlignment="1">
      <alignment horizontal="justify" vertical="center" wrapText="1"/>
    </xf>
    <xf numFmtId="0" fontId="14" fillId="0" borderId="308" xfId="8" applyFont="1" applyBorder="1" applyAlignment="1">
      <alignment horizontal="justify" vertical="center" wrapText="1"/>
    </xf>
    <xf numFmtId="0" fontId="14" fillId="0" borderId="120" xfId="8" applyFont="1" applyBorder="1" applyAlignment="1">
      <alignment horizontal="justify" vertical="center" wrapText="1"/>
    </xf>
    <xf numFmtId="0" fontId="14" fillId="13" borderId="17" xfId="8" applyFont="1" applyFill="1" applyBorder="1" applyAlignment="1">
      <alignment horizontal="justify" vertical="center" wrapText="1"/>
    </xf>
    <xf numFmtId="0" fontId="14" fillId="13" borderId="10" xfId="8" applyFont="1" applyFill="1" applyBorder="1" applyAlignment="1">
      <alignment horizontal="justify" vertical="center" wrapText="1"/>
    </xf>
    <xf numFmtId="0" fontId="103" fillId="13" borderId="325" xfId="8" applyFont="1" applyFill="1" applyBorder="1" applyAlignment="1">
      <alignment vertical="center" wrapText="1"/>
    </xf>
    <xf numFmtId="9" fontId="103" fillId="13" borderId="314" xfId="8" applyNumberFormat="1" applyFont="1" applyFill="1" applyBorder="1" applyAlignment="1">
      <alignment vertical="center" wrapText="1"/>
    </xf>
    <xf numFmtId="0" fontId="103" fillId="13" borderId="14" xfId="8" applyFont="1" applyFill="1" applyBorder="1" applyAlignment="1">
      <alignment vertical="center" wrapText="1"/>
    </xf>
    <xf numFmtId="9" fontId="103" fillId="13" borderId="12" xfId="8" applyNumberFormat="1" applyFont="1" applyFill="1" applyBorder="1" applyAlignment="1">
      <alignment vertical="center" wrapText="1"/>
    </xf>
    <xf numFmtId="0" fontId="103" fillId="13" borderId="322" xfId="8" applyFont="1" applyFill="1" applyBorder="1" applyAlignment="1">
      <alignment vertical="center" wrapText="1"/>
    </xf>
    <xf numFmtId="0" fontId="14" fillId="0" borderId="314" xfId="8" applyFont="1" applyBorder="1" applyAlignment="1">
      <alignment horizontal="justify" vertical="center" wrapText="1"/>
    </xf>
    <xf numFmtId="0" fontId="14" fillId="0" borderId="320" xfId="8" applyFont="1" applyBorder="1" applyAlignment="1">
      <alignment horizontal="justify" vertical="center" wrapText="1"/>
    </xf>
    <xf numFmtId="0" fontId="14" fillId="0" borderId="12" xfId="8" applyFont="1" applyBorder="1" applyAlignment="1">
      <alignment horizontal="justify" vertical="center" wrapText="1"/>
    </xf>
    <xf numFmtId="0" fontId="14" fillId="0" borderId="317" xfId="8" applyFont="1" applyBorder="1" applyAlignment="1">
      <alignment vertical="center" wrapText="1"/>
    </xf>
    <xf numFmtId="0" fontId="65" fillId="2" borderId="105" xfId="8" applyFont="1" applyFill="1" applyBorder="1" applyAlignment="1">
      <alignment horizontal="justify" vertical="top" wrapText="1"/>
    </xf>
    <xf numFmtId="0" fontId="14" fillId="0" borderId="175" xfId="8" applyFont="1" applyBorder="1" applyAlignment="1">
      <alignment vertical="center" wrapText="1"/>
    </xf>
    <xf numFmtId="0" fontId="14" fillId="0" borderId="92" xfId="8" applyFont="1" applyBorder="1" applyAlignment="1">
      <alignment horizontal="justify" vertical="center" wrapText="1"/>
    </xf>
    <xf numFmtId="0" fontId="14" fillId="0" borderId="103" xfId="8" applyFont="1" applyBorder="1" applyAlignment="1">
      <alignment horizontal="justify" vertical="center" wrapText="1"/>
    </xf>
    <xf numFmtId="0" fontId="5" fillId="0" borderId="7" xfId="0" applyFont="1" applyFill="1" applyBorder="1" applyAlignment="1">
      <alignment horizontal="justify" vertical="center" wrapText="1"/>
    </xf>
    <xf numFmtId="164" fontId="6" fillId="3" borderId="3" xfId="0" applyNumberFormat="1" applyFont="1" applyFill="1" applyBorder="1" applyAlignment="1">
      <alignment horizontal="center" vertical="center" wrapText="1"/>
    </xf>
    <xf numFmtId="0" fontId="6" fillId="3" borderId="3" xfId="0" applyFont="1" applyFill="1" applyBorder="1" applyAlignment="1">
      <alignment horizontal="center" vertical="top" wrapText="1"/>
    </xf>
    <xf numFmtId="0" fontId="6" fillId="3" borderId="3" xfId="0" applyFont="1" applyFill="1" applyBorder="1" applyAlignment="1">
      <alignment horizontal="center" vertical="center" wrapText="1"/>
    </xf>
    <xf numFmtId="0" fontId="7" fillId="6" borderId="3" xfId="0" applyFont="1" applyFill="1" applyBorder="1" applyAlignment="1">
      <alignment horizontal="center" vertical="center" wrapText="1"/>
    </xf>
    <xf numFmtId="164" fontId="6" fillId="3" borderId="5" xfId="1"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65" xfId="0" applyFont="1" applyFill="1" applyBorder="1" applyAlignment="1">
      <alignment horizontal="center" vertical="center" wrapText="1"/>
    </xf>
    <xf numFmtId="0" fontId="14" fillId="0" borderId="96" xfId="0" applyFont="1" applyFill="1" applyBorder="1" applyAlignment="1">
      <alignment vertical="center" wrapText="1"/>
    </xf>
    <xf numFmtId="0" fontId="14" fillId="0" borderId="92" xfId="0" applyFont="1" applyFill="1" applyBorder="1" applyAlignment="1">
      <alignment vertical="center" wrapText="1"/>
    </xf>
    <xf numFmtId="0" fontId="14" fillId="0" borderId="122" xfId="0" applyFont="1" applyFill="1" applyBorder="1" applyAlignment="1">
      <alignment vertical="center" wrapText="1"/>
    </xf>
    <xf numFmtId="0" fontId="14" fillId="0" borderId="95" xfId="0" applyFont="1" applyFill="1" applyBorder="1" applyAlignment="1">
      <alignment vertical="center" wrapText="1"/>
    </xf>
    <xf numFmtId="0" fontId="14" fillId="0" borderId="93" xfId="0" applyFont="1" applyFill="1" applyBorder="1" applyAlignment="1">
      <alignment vertical="center" wrapText="1"/>
    </xf>
    <xf numFmtId="166" fontId="14" fillId="0" borderId="96" xfId="1" applyNumberFormat="1" applyFont="1" applyFill="1" applyBorder="1" applyAlignment="1">
      <alignment horizontal="right" vertical="center"/>
    </xf>
    <xf numFmtId="0" fontId="14" fillId="0" borderId="80" xfId="0" applyFont="1" applyFill="1" applyBorder="1" applyAlignment="1">
      <alignment vertical="center" wrapText="1"/>
    </xf>
    <xf numFmtId="9" fontId="14" fillId="0" borderId="208" xfId="0" applyNumberFormat="1" applyFont="1" applyFill="1" applyBorder="1" applyAlignment="1">
      <alignment horizontal="center" vertical="center" wrapText="1"/>
    </xf>
    <xf numFmtId="9" fontId="14" fillId="0" borderId="153" xfId="0" applyNumberFormat="1" applyFont="1" applyFill="1" applyBorder="1" applyAlignment="1">
      <alignment horizontal="center" vertical="center" wrapText="1"/>
    </xf>
    <xf numFmtId="0" fontId="57" fillId="0" borderId="240" xfId="0" applyFont="1" applyFill="1" applyBorder="1" applyAlignment="1">
      <alignment horizontal="center" vertical="center" wrapText="1"/>
    </xf>
    <xf numFmtId="0" fontId="57" fillId="0" borderId="192" xfId="0" applyFont="1" applyFill="1" applyBorder="1" applyAlignment="1">
      <alignment horizontal="center" vertical="center" wrapText="1"/>
    </xf>
    <xf numFmtId="0" fontId="14" fillId="0" borderId="166" xfId="0" applyFont="1" applyFill="1" applyBorder="1" applyAlignment="1">
      <alignment horizontal="left" vertical="center" wrapText="1"/>
    </xf>
    <xf numFmtId="9" fontId="14" fillId="0" borderId="167" xfId="0" applyNumberFormat="1" applyFont="1" applyFill="1" applyBorder="1" applyAlignment="1">
      <alignment horizontal="center" vertical="center" wrapText="1"/>
    </xf>
    <xf numFmtId="0" fontId="14" fillId="0" borderId="0" xfId="0" applyFont="1" applyFill="1" applyBorder="1" applyAlignment="1">
      <alignment horizontal="center" vertical="center" wrapText="1"/>
    </xf>
    <xf numFmtId="164" fontId="14" fillId="0" borderId="92" xfId="0" applyNumberFormat="1" applyFont="1" applyFill="1" applyBorder="1" applyAlignment="1">
      <alignment horizontal="center" vertical="center" wrapText="1"/>
    </xf>
    <xf numFmtId="0" fontId="57" fillId="0" borderId="228" xfId="0" applyFont="1" applyFill="1" applyBorder="1" applyAlignment="1">
      <alignment horizontal="center" vertical="center" wrapText="1"/>
    </xf>
    <xf numFmtId="0" fontId="57" fillId="0" borderId="214" xfId="0" applyFont="1" applyFill="1" applyBorder="1" applyAlignment="1">
      <alignment horizontal="center" vertical="center" wrapText="1"/>
    </xf>
    <xf numFmtId="0" fontId="14" fillId="0" borderId="246" xfId="0" applyFont="1" applyFill="1" applyBorder="1" applyAlignment="1">
      <alignment horizontal="left" vertical="center" wrapText="1"/>
    </xf>
    <xf numFmtId="0" fontId="14" fillId="0" borderId="151" xfId="0" applyFont="1" applyFill="1" applyBorder="1" applyAlignment="1">
      <alignment horizontal="left" vertical="center" wrapText="1"/>
    </xf>
    <xf numFmtId="0" fontId="14" fillId="0" borderId="165" xfId="0" applyFont="1" applyFill="1" applyBorder="1" applyAlignment="1">
      <alignment horizontal="left" vertical="center" wrapText="1"/>
    </xf>
    <xf numFmtId="0" fontId="14" fillId="0" borderId="188" xfId="0" applyFont="1" applyFill="1" applyBorder="1" applyAlignment="1">
      <alignment horizontal="left" vertical="center" wrapText="1"/>
    </xf>
    <xf numFmtId="0" fontId="14" fillId="0" borderId="189" xfId="0" applyFont="1" applyFill="1" applyBorder="1" applyAlignment="1">
      <alignment horizontal="left" vertical="center" wrapText="1"/>
    </xf>
    <xf numFmtId="0" fontId="14" fillId="0" borderId="156" xfId="0" applyFont="1" applyFill="1" applyBorder="1" applyAlignment="1">
      <alignment horizontal="left" vertical="center" wrapText="1"/>
    </xf>
    <xf numFmtId="0" fontId="14" fillId="0" borderId="159" xfId="0" applyFont="1" applyFill="1" applyBorder="1" applyAlignment="1">
      <alignment horizontal="left" vertical="center" wrapText="1"/>
    </xf>
    <xf numFmtId="0" fontId="14" fillId="0" borderId="168" xfId="0" applyFont="1" applyFill="1" applyBorder="1" applyAlignment="1">
      <alignment horizontal="left" vertical="center" wrapText="1"/>
    </xf>
    <xf numFmtId="0" fontId="14" fillId="0" borderId="152" xfId="0" applyFont="1" applyFill="1" applyBorder="1" applyAlignment="1">
      <alignment horizontal="left" vertical="center" wrapText="1"/>
    </xf>
    <xf numFmtId="0" fontId="14" fillId="0" borderId="212" xfId="0" applyFont="1" applyFill="1" applyBorder="1" applyAlignment="1">
      <alignment horizontal="left" vertical="center" wrapText="1"/>
    </xf>
    <xf numFmtId="0" fontId="57" fillId="0" borderId="142" xfId="0" applyFont="1" applyFill="1" applyBorder="1" applyAlignment="1">
      <alignment horizontal="left" vertical="center" wrapText="1"/>
    </xf>
    <xf numFmtId="0" fontId="57" fillId="0" borderId="159" xfId="0" applyFont="1" applyFill="1" applyBorder="1" applyAlignment="1">
      <alignment horizontal="left" vertical="center" wrapText="1"/>
    </xf>
    <xf numFmtId="0" fontId="57" fillId="0" borderId="168" xfId="0" applyFont="1" applyFill="1" applyBorder="1" applyAlignment="1">
      <alignment horizontal="left" vertical="center" wrapText="1"/>
    </xf>
    <xf numFmtId="1" fontId="57" fillId="5" borderId="213" xfId="0" applyNumberFormat="1" applyFont="1" applyFill="1" applyBorder="1" applyAlignment="1">
      <alignment horizontal="center" vertical="center" wrapText="1"/>
    </xf>
    <xf numFmtId="0" fontId="57" fillId="0" borderId="207" xfId="0" applyFont="1" applyFill="1" applyBorder="1" applyAlignment="1">
      <alignment horizontal="left" vertical="center" wrapText="1"/>
    </xf>
    <xf numFmtId="0" fontId="14" fillId="0" borderId="143" xfId="0" applyFont="1" applyFill="1" applyBorder="1" applyAlignment="1">
      <alignment horizontal="left" vertical="center" wrapText="1"/>
    </xf>
    <xf numFmtId="0" fontId="57" fillId="0" borderId="178" xfId="0" applyFont="1" applyBorder="1" applyAlignment="1">
      <alignment horizontal="left" vertical="center" wrapText="1"/>
    </xf>
    <xf numFmtId="0" fontId="57" fillId="0" borderId="198" xfId="0" applyFont="1" applyBorder="1" applyAlignment="1">
      <alignment horizontal="left" vertical="center" wrapText="1"/>
    </xf>
    <xf numFmtId="0" fontId="14" fillId="0" borderId="95" xfId="0" applyFont="1" applyBorder="1" applyAlignment="1">
      <alignment horizontal="center" vertical="center" wrapText="1"/>
    </xf>
    <xf numFmtId="0" fontId="57" fillId="0" borderId="143" xfId="0" applyFont="1" applyBorder="1" applyAlignment="1">
      <alignment horizontal="left" vertical="center" wrapText="1"/>
    </xf>
    <xf numFmtId="0" fontId="57" fillId="0" borderId="182" xfId="0" applyFont="1" applyBorder="1" applyAlignment="1">
      <alignment horizontal="left" vertical="center" wrapText="1"/>
    </xf>
    <xf numFmtId="0" fontId="57" fillId="0" borderId="197" xfId="0" applyFont="1" applyBorder="1" applyAlignment="1">
      <alignment horizontal="left" vertical="center" wrapText="1"/>
    </xf>
    <xf numFmtId="0" fontId="14" fillId="0" borderId="96" xfId="0" applyFont="1" applyFill="1" applyBorder="1" applyAlignment="1">
      <alignment horizontal="left" vertical="center" wrapText="1"/>
    </xf>
    <xf numFmtId="0" fontId="14" fillId="0" borderId="92" xfId="0" applyFont="1" applyFill="1" applyBorder="1" applyAlignment="1">
      <alignment horizontal="left" vertical="center" wrapText="1"/>
    </xf>
    <xf numFmtId="0" fontId="14" fillId="2" borderId="96" xfId="0" applyFont="1" applyFill="1" applyBorder="1" applyAlignment="1">
      <alignment horizontal="center" vertical="center" wrapText="1"/>
    </xf>
    <xf numFmtId="0" fontId="57" fillId="0" borderId="238" xfId="0" applyFont="1" applyBorder="1" applyAlignment="1">
      <alignment horizontal="left" vertical="center" wrapText="1"/>
    </xf>
    <xf numFmtId="0" fontId="57" fillId="0" borderId="170" xfId="0" applyFont="1" applyBorder="1" applyAlignment="1">
      <alignment horizontal="left" vertical="center" wrapText="1"/>
    </xf>
    <xf numFmtId="0" fontId="14" fillId="2" borderId="175" xfId="0" applyFont="1" applyFill="1" applyBorder="1" applyAlignment="1">
      <alignment horizontal="center" vertical="center" wrapText="1"/>
    </xf>
    <xf numFmtId="0" fontId="57" fillId="0" borderId="209" xfId="0" applyFont="1" applyBorder="1" applyAlignment="1">
      <alignment horizontal="left" vertical="center" wrapText="1"/>
    </xf>
    <xf numFmtId="0" fontId="14" fillId="0" borderId="179" xfId="0" applyFont="1" applyFill="1" applyBorder="1" applyAlignment="1">
      <alignment horizontal="left" vertical="center" wrapText="1"/>
    </xf>
    <xf numFmtId="0" fontId="14" fillId="0" borderId="209" xfId="0" applyFont="1" applyFill="1" applyBorder="1" applyAlignment="1">
      <alignment horizontal="left" vertical="center" wrapText="1"/>
    </xf>
    <xf numFmtId="0" fontId="14" fillId="0" borderId="80" xfId="0" applyFont="1" applyFill="1" applyBorder="1" applyAlignment="1">
      <alignment horizontal="center" vertical="center" wrapText="1"/>
    </xf>
    <xf numFmtId="164" fontId="14" fillId="0" borderId="154" xfId="1" applyNumberFormat="1" applyFont="1" applyFill="1" applyBorder="1" applyAlignment="1">
      <alignment horizontal="center" vertical="center" wrapText="1"/>
    </xf>
    <xf numFmtId="0" fontId="57" fillId="0" borderId="153" xfId="0" applyFont="1" applyFill="1" applyBorder="1" applyAlignment="1">
      <alignment horizontal="center" vertical="center" wrapText="1"/>
    </xf>
    <xf numFmtId="0" fontId="14" fillId="0" borderId="145" xfId="0" applyFont="1" applyFill="1" applyBorder="1" applyAlignment="1">
      <alignment horizontal="left" vertical="center" wrapText="1"/>
    </xf>
    <xf numFmtId="164" fontId="14" fillId="0" borderId="175" xfId="1" applyNumberFormat="1" applyFont="1" applyFill="1" applyBorder="1" applyAlignment="1">
      <alignment horizontal="right" vertical="center" wrapText="1"/>
    </xf>
    <xf numFmtId="164" fontId="14" fillId="0" borderId="145" xfId="1" applyNumberFormat="1" applyFont="1" applyFill="1" applyBorder="1" applyAlignment="1">
      <alignment horizontal="center" vertical="center" wrapText="1"/>
    </xf>
    <xf numFmtId="0" fontId="57" fillId="0" borderId="220" xfId="0" applyFont="1" applyFill="1" applyBorder="1" applyAlignment="1">
      <alignment horizontal="center" vertical="center" wrapText="1"/>
    </xf>
    <xf numFmtId="0" fontId="57" fillId="0" borderId="216" xfId="0" applyFont="1" applyFill="1" applyBorder="1" applyAlignment="1">
      <alignment horizontal="center" vertical="center" wrapText="1"/>
    </xf>
    <xf numFmtId="164" fontId="14" fillId="0" borderId="145" xfId="1" applyNumberFormat="1" applyFont="1" applyFill="1" applyBorder="1" applyAlignment="1">
      <alignment horizontal="right" vertical="center" wrapText="1"/>
    </xf>
    <xf numFmtId="164" fontId="14" fillId="0" borderId="179" xfId="1" applyNumberFormat="1" applyFont="1" applyFill="1" applyBorder="1" applyAlignment="1">
      <alignment horizontal="right" vertical="center" wrapText="1"/>
    </xf>
    <xf numFmtId="164" fontId="14" fillId="0" borderId="179" xfId="1" applyNumberFormat="1" applyFont="1" applyFill="1" applyBorder="1" applyAlignment="1">
      <alignment horizontal="center" vertical="center" wrapText="1"/>
    </xf>
    <xf numFmtId="0" fontId="6" fillId="3" borderId="41" xfId="0" applyFont="1" applyFill="1" applyBorder="1" applyAlignment="1">
      <alignment horizontal="center" vertical="center" wrapText="1"/>
    </xf>
    <xf numFmtId="0" fontId="6" fillId="3" borderId="43" xfId="0" applyFont="1" applyFill="1" applyBorder="1" applyAlignment="1">
      <alignment horizontal="center" vertical="center" wrapText="1"/>
    </xf>
    <xf numFmtId="0" fontId="59" fillId="4" borderId="146" xfId="0" applyFont="1" applyFill="1" applyBorder="1" applyAlignment="1">
      <alignment horizontal="center" vertical="center" wrapText="1"/>
    </xf>
    <xf numFmtId="0" fontId="59" fillId="4" borderId="148" xfId="0" applyFont="1" applyFill="1" applyBorder="1" applyAlignment="1">
      <alignment horizontal="center" vertical="center" wrapText="1"/>
    </xf>
    <xf numFmtId="0" fontId="6" fillId="3" borderId="7" xfId="0" applyFont="1" applyFill="1" applyBorder="1" applyAlignment="1">
      <alignment horizontal="center" vertical="center" wrapText="1"/>
    </xf>
    <xf numFmtId="164" fontId="14" fillId="2" borderId="96" xfId="0" applyNumberFormat="1" applyFont="1" applyFill="1" applyBorder="1" applyAlignment="1">
      <alignment horizontal="left" vertical="center" wrapText="1"/>
    </xf>
    <xf numFmtId="164" fontId="14" fillId="2" borderId="80" xfId="0" applyNumberFormat="1" applyFont="1" applyFill="1" applyBorder="1" applyAlignment="1">
      <alignment horizontal="left" vertical="center" wrapText="1"/>
    </xf>
    <xf numFmtId="164" fontId="14" fillId="2" borderId="92" xfId="0" applyNumberFormat="1" applyFont="1" applyFill="1" applyBorder="1" applyAlignment="1">
      <alignment horizontal="left" vertical="center" wrapText="1"/>
    </xf>
    <xf numFmtId="0" fontId="57" fillId="0" borderId="175" xfId="0" applyFont="1" applyFill="1" applyBorder="1" applyAlignment="1">
      <alignment horizontal="center" vertical="center" wrapText="1"/>
    </xf>
    <xf numFmtId="0" fontId="57" fillId="0" borderId="145" xfId="0" applyFont="1" applyFill="1" applyBorder="1" applyAlignment="1">
      <alignment horizontal="center" vertical="center" wrapText="1"/>
    </xf>
    <xf numFmtId="0" fontId="57" fillId="0" borderId="179" xfId="0" applyFont="1" applyFill="1" applyBorder="1" applyAlignment="1">
      <alignment horizontal="center" vertical="center" wrapText="1"/>
    </xf>
    <xf numFmtId="0" fontId="57" fillId="2" borderId="209" xfId="0" applyFont="1" applyFill="1" applyBorder="1" applyAlignment="1">
      <alignment horizontal="left" vertical="center" wrapText="1"/>
    </xf>
    <xf numFmtId="0" fontId="57" fillId="2" borderId="182" xfId="0" applyFont="1" applyFill="1" applyBorder="1" applyAlignment="1">
      <alignment horizontal="left" vertical="center" wrapText="1"/>
    </xf>
    <xf numFmtId="0" fontId="57" fillId="0" borderId="96" xfId="0" applyFont="1" applyFill="1" applyBorder="1" applyAlignment="1">
      <alignment horizontal="center" vertical="center" wrapText="1"/>
    </xf>
    <xf numFmtId="0" fontId="57" fillId="0" borderId="92" xfId="0" applyFont="1" applyFill="1" applyBorder="1" applyAlignment="1">
      <alignment horizontal="center" vertical="center" wrapText="1"/>
    </xf>
    <xf numFmtId="0" fontId="57" fillId="2" borderId="0" xfId="0" applyFont="1" applyFill="1" applyBorder="1" applyAlignment="1">
      <alignment horizontal="center" vertical="center" wrapText="1"/>
    </xf>
    <xf numFmtId="0" fontId="59" fillId="0" borderId="96" xfId="0" applyFont="1" applyFill="1" applyBorder="1" applyAlignment="1">
      <alignment horizontal="left" vertical="center" wrapText="1"/>
    </xf>
    <xf numFmtId="0" fontId="59" fillId="0" borderId="92" xfId="0" applyFont="1" applyFill="1" applyBorder="1" applyAlignment="1">
      <alignment horizontal="left" vertical="center" wrapText="1"/>
    </xf>
    <xf numFmtId="0" fontId="59" fillId="0" borderId="175" xfId="0" applyFont="1" applyFill="1" applyBorder="1" applyAlignment="1">
      <alignment horizontal="left" vertical="center" wrapText="1"/>
    </xf>
    <xf numFmtId="0" fontId="59" fillId="0" borderId="179" xfId="0" applyFont="1" applyFill="1" applyBorder="1" applyAlignment="1">
      <alignment horizontal="left" vertical="center" wrapText="1"/>
    </xf>
    <xf numFmtId="0" fontId="59" fillId="0" borderId="103" xfId="0" applyFont="1" applyFill="1" applyBorder="1" applyAlignment="1">
      <alignment horizontal="left" vertical="center" wrapText="1"/>
    </xf>
    <xf numFmtId="164" fontId="6" fillId="3" borderId="5" xfId="0" applyNumberFormat="1" applyFont="1" applyFill="1" applyBorder="1" applyAlignment="1">
      <alignment horizontal="center" vertical="center" wrapText="1"/>
    </xf>
    <xf numFmtId="4" fontId="5" fillId="0" borderId="187" xfId="0" applyNumberFormat="1" applyFont="1" applyFill="1" applyBorder="1" applyAlignment="1">
      <alignment horizontal="center" vertical="center" wrapText="1"/>
    </xf>
    <xf numFmtId="164" fontId="6" fillId="3" borderId="3" xfId="1" applyFont="1" applyFill="1" applyBorder="1" applyAlignment="1">
      <alignment horizontal="center" vertical="center" wrapText="1"/>
    </xf>
    <xf numFmtId="49" fontId="5" fillId="0" borderId="3" xfId="0" applyNumberFormat="1" applyFont="1" applyFill="1" applyBorder="1" applyAlignment="1">
      <alignment horizontal="justify" vertical="center" wrapText="1"/>
    </xf>
    <xf numFmtId="4" fontId="5" fillId="0" borderId="3" xfId="1" applyNumberFormat="1" applyFont="1" applyFill="1" applyBorder="1" applyAlignment="1">
      <alignment horizontal="right" vertical="center" wrapText="1"/>
    </xf>
    <xf numFmtId="0" fontId="6" fillId="3" borderId="171" xfId="0" applyFont="1" applyFill="1" applyBorder="1" applyAlignment="1">
      <alignment horizontal="center" vertical="center" wrapText="1"/>
    </xf>
    <xf numFmtId="0" fontId="6" fillId="3" borderId="219" xfId="0" applyFont="1" applyFill="1" applyBorder="1" applyAlignment="1">
      <alignment horizontal="center" vertical="center" wrapText="1"/>
    </xf>
    <xf numFmtId="0" fontId="6" fillId="3" borderId="52" xfId="0" applyFont="1" applyFill="1" applyBorder="1" applyAlignment="1">
      <alignment horizontal="center" vertical="center" wrapText="1"/>
    </xf>
    <xf numFmtId="0" fontId="5" fillId="0" borderId="3" xfId="0" applyFont="1" applyFill="1" applyBorder="1" applyAlignment="1">
      <alignment horizontal="justify" vertical="center" wrapText="1"/>
    </xf>
    <xf numFmtId="0" fontId="108" fillId="0" borderId="0" xfId="8" applyFont="1" applyBorder="1" applyAlignment="1">
      <alignment horizontal="justify" vertical="center"/>
    </xf>
    <xf numFmtId="0" fontId="108" fillId="0" borderId="0" xfId="8" applyFont="1" applyFill="1" applyBorder="1" applyAlignment="1">
      <alignment horizontal="center" vertical="center"/>
    </xf>
    <xf numFmtId="0" fontId="108" fillId="0" borderId="0" xfId="8" applyFont="1" applyBorder="1" applyAlignment="1">
      <alignment horizontal="left" vertical="center"/>
    </xf>
    <xf numFmtId="0" fontId="108" fillId="0" borderId="0" xfId="8" applyFont="1" applyBorder="1" applyAlignment="1">
      <alignment vertical="center"/>
    </xf>
    <xf numFmtId="164" fontId="108" fillId="0" borderId="0" xfId="1" applyFont="1" applyBorder="1" applyAlignment="1">
      <alignment horizontal="center" vertical="center"/>
    </xf>
    <xf numFmtId="0" fontId="108" fillId="0" borderId="0" xfId="8" applyFont="1" applyFill="1" applyBorder="1" applyAlignment="1">
      <alignment horizontal="justify" vertical="center"/>
    </xf>
    <xf numFmtId="0" fontId="109" fillId="0" borderId="0" xfId="8" applyFont="1" applyFill="1" applyBorder="1" applyAlignment="1">
      <alignment horizontal="center" vertical="center"/>
    </xf>
    <xf numFmtId="0" fontId="109" fillId="0" borderId="0" xfId="8" applyFont="1" applyFill="1" applyBorder="1" applyAlignment="1">
      <alignment horizontal="justify" vertical="center"/>
    </xf>
    <xf numFmtId="0" fontId="109" fillId="0" borderId="4" xfId="8" applyFont="1" applyFill="1" applyBorder="1" applyAlignment="1">
      <alignment horizontal="center" vertical="center"/>
    </xf>
    <xf numFmtId="0" fontId="108" fillId="0" borderId="0" xfId="8" applyFont="1" applyBorder="1" applyAlignment="1">
      <alignment horizontal="center" vertical="center"/>
    </xf>
    <xf numFmtId="0" fontId="109" fillId="2" borderId="402" xfId="8" applyFont="1" applyFill="1" applyBorder="1" applyAlignment="1">
      <alignment horizontal="center" vertical="center" wrapText="1"/>
    </xf>
    <xf numFmtId="164" fontId="109" fillId="2" borderId="402" xfId="1" applyFont="1" applyFill="1" applyBorder="1" applyAlignment="1">
      <alignment horizontal="center" vertical="center" wrapText="1"/>
    </xf>
    <xf numFmtId="0" fontId="108" fillId="0" borderId="0" xfId="8" applyFont="1" applyBorder="1"/>
    <xf numFmtId="0" fontId="109" fillId="0" borderId="0" xfId="8" applyFont="1" applyBorder="1"/>
    <xf numFmtId="164" fontId="108" fillId="0" borderId="402" xfId="1" applyFont="1" applyFill="1" applyBorder="1" applyAlignment="1">
      <alignment horizontal="center" vertical="center" wrapText="1"/>
    </xf>
    <xf numFmtId="0" fontId="108" fillId="2" borderId="0" xfId="8" applyFont="1" applyFill="1" applyBorder="1" applyAlignment="1">
      <alignment vertical="center" wrapText="1"/>
    </xf>
    <xf numFmtId="0" fontId="108" fillId="2" borderId="0" xfId="8" applyFont="1" applyFill="1" applyBorder="1" applyAlignment="1">
      <alignment horizontal="center" vertical="center" wrapText="1"/>
    </xf>
    <xf numFmtId="0" fontId="108" fillId="0" borderId="0" xfId="8" applyFont="1" applyFill="1" applyBorder="1" applyAlignment="1">
      <alignment vertical="center"/>
    </xf>
    <xf numFmtId="0" fontId="108" fillId="0" borderId="403" xfId="8" applyFont="1" applyFill="1" applyBorder="1" applyAlignment="1">
      <alignment horizontal="left" vertical="center" wrapText="1"/>
    </xf>
    <xf numFmtId="0" fontId="108" fillId="2" borderId="0" xfId="8" applyFont="1" applyFill="1" applyBorder="1" applyAlignment="1">
      <alignment vertical="center"/>
    </xf>
    <xf numFmtId="0" fontId="109" fillId="2" borderId="403" xfId="8" applyFont="1" applyFill="1" applyBorder="1" applyAlignment="1">
      <alignment horizontal="center" vertical="center" wrapText="1"/>
    </xf>
    <xf numFmtId="164" fontId="109" fillId="2" borderId="402" xfId="8" applyNumberFormat="1" applyFont="1" applyFill="1" applyBorder="1" applyAlignment="1">
      <alignment horizontal="justify" vertical="center" wrapText="1"/>
    </xf>
    <xf numFmtId="0" fontId="108" fillId="2" borderId="0" xfId="8" applyFont="1" applyFill="1" applyBorder="1"/>
    <xf numFmtId="0" fontId="108" fillId="2" borderId="0" xfId="8" applyFont="1" applyFill="1" applyBorder="1" applyAlignment="1">
      <alignment horizontal="center" vertical="center"/>
    </xf>
    <xf numFmtId="0" fontId="110" fillId="2" borderId="402" xfId="8" applyFont="1" applyFill="1" applyBorder="1" applyAlignment="1">
      <alignment horizontal="left" vertical="center" wrapText="1"/>
    </xf>
    <xf numFmtId="0" fontId="111" fillId="2" borderId="402" xfId="8" applyFont="1" applyFill="1" applyBorder="1" applyAlignment="1">
      <alignment horizontal="center" vertical="center" wrapText="1"/>
    </xf>
    <xf numFmtId="0" fontId="111" fillId="15" borderId="402" xfId="8" applyFont="1" applyFill="1" applyBorder="1" applyAlignment="1">
      <alignment horizontal="center" vertical="center" wrapText="1"/>
    </xf>
    <xf numFmtId="164" fontId="108" fillId="0" borderId="0" xfId="1" applyFont="1" applyBorder="1" applyAlignment="1">
      <alignment vertical="center"/>
    </xf>
    <xf numFmtId="0" fontId="109" fillId="0" borderId="0" xfId="8" applyFont="1" applyBorder="1" applyAlignment="1">
      <alignment vertical="center"/>
    </xf>
    <xf numFmtId="0" fontId="108" fillId="0" borderId="0" xfId="6" applyFont="1" applyBorder="1" applyAlignment="1">
      <alignment vertical="center"/>
    </xf>
    <xf numFmtId="164" fontId="108" fillId="2" borderId="272" xfId="1" applyFont="1" applyFill="1" applyBorder="1" applyAlignment="1">
      <alignment horizontal="center" vertical="center" wrapText="1"/>
    </xf>
    <xf numFmtId="0" fontId="108" fillId="0" borderId="0" xfId="8" applyFont="1" applyAlignment="1">
      <alignment vertical="center"/>
    </xf>
    <xf numFmtId="164" fontId="108" fillId="0" borderId="0" xfId="1" applyFont="1" applyBorder="1" applyAlignment="1">
      <alignment horizontal="center" vertical="center" wrapText="1"/>
    </xf>
    <xf numFmtId="0" fontId="108" fillId="0" borderId="0" xfId="6" applyFont="1" applyFill="1" applyBorder="1" applyAlignment="1">
      <alignment vertical="center"/>
    </xf>
    <xf numFmtId="0" fontId="108" fillId="0" borderId="0" xfId="8" applyFont="1" applyAlignment="1">
      <alignment horizontal="justify" vertical="center"/>
    </xf>
    <xf numFmtId="0" fontId="108" fillId="0" borderId="0" xfId="8" applyFont="1" applyFill="1" applyAlignment="1">
      <alignment horizontal="center" vertical="center"/>
    </xf>
    <xf numFmtId="0" fontId="108" fillId="0" borderId="0" xfId="8" applyFont="1" applyAlignment="1">
      <alignment horizontal="left" vertical="center"/>
    </xf>
    <xf numFmtId="164" fontId="108" fillId="0" borderId="0" xfId="1" applyFont="1" applyAlignment="1">
      <alignment horizontal="center" vertical="center"/>
    </xf>
    <xf numFmtId="0" fontId="7" fillId="6" borderId="53" xfId="0" applyFont="1" applyFill="1" applyBorder="1" applyAlignment="1">
      <alignment vertical="center" wrapText="1"/>
    </xf>
    <xf numFmtId="0" fontId="15" fillId="0" borderId="402" xfId="8" applyFont="1" applyFill="1" applyBorder="1" applyAlignment="1">
      <alignment horizontal="center" vertical="center" wrapText="1"/>
    </xf>
    <xf numFmtId="0" fontId="14" fillId="2" borderId="402" xfId="8" applyFont="1" applyFill="1" applyBorder="1" applyAlignment="1">
      <alignment horizontal="justify" vertical="center" wrapText="1"/>
    </xf>
    <xf numFmtId="0" fontId="15" fillId="2" borderId="402" xfId="8" applyFont="1" applyFill="1" applyBorder="1" applyAlignment="1">
      <alignment horizontal="justify" vertical="center" wrapText="1"/>
    </xf>
    <xf numFmtId="0" fontId="15" fillId="2" borderId="402" xfId="8" applyFont="1" applyFill="1" applyBorder="1" applyAlignment="1">
      <alignment horizontal="center" vertical="center" wrapText="1"/>
    </xf>
    <xf numFmtId="164" fontId="15" fillId="2" borderId="403" xfId="8" applyNumberFormat="1" applyFont="1" applyFill="1" applyBorder="1" applyAlignment="1">
      <alignment horizontal="center" vertical="center" wrapText="1"/>
    </xf>
    <xf numFmtId="164" fontId="15" fillId="2" borderId="402" xfId="1" applyFont="1" applyFill="1" applyBorder="1" applyAlignment="1">
      <alignment horizontal="center" vertical="center" wrapText="1"/>
    </xf>
    <xf numFmtId="0" fontId="14" fillId="2" borderId="399" xfId="8" applyFont="1" applyFill="1" applyBorder="1" applyAlignment="1">
      <alignment horizontal="justify" vertical="center" wrapText="1"/>
    </xf>
    <xf numFmtId="0" fontId="15" fillId="0" borderId="402" xfId="8" applyFont="1" applyFill="1" applyBorder="1" applyAlignment="1">
      <alignment horizontal="justify" vertical="center" wrapText="1"/>
    </xf>
    <xf numFmtId="9" fontId="15" fillId="0" borderId="402" xfId="8" applyNumberFormat="1" applyFont="1" applyFill="1" applyBorder="1" applyAlignment="1">
      <alignment horizontal="center" vertical="center" wrapText="1"/>
    </xf>
    <xf numFmtId="0" fontId="14" fillId="0" borderId="406" xfId="8" applyFont="1" applyFill="1" applyBorder="1" applyAlignment="1">
      <alignment horizontal="left" vertical="center" wrapText="1"/>
    </xf>
    <xf numFmtId="0" fontId="14" fillId="2" borderId="401" xfId="8" applyFont="1" applyFill="1" applyBorder="1" applyAlignment="1">
      <alignment horizontal="justify" vertical="center" wrapText="1"/>
    </xf>
    <xf numFmtId="0" fontId="14" fillId="2" borderId="402" xfId="8" applyFont="1" applyFill="1" applyBorder="1" applyAlignment="1">
      <alignment horizontal="center" vertical="center" wrapText="1"/>
    </xf>
    <xf numFmtId="0" fontId="14" fillId="2" borderId="402" xfId="8" applyFont="1" applyFill="1" applyBorder="1" applyAlignment="1">
      <alignment horizontal="center" vertical="top" wrapText="1"/>
    </xf>
    <xf numFmtId="164" fontId="14" fillId="0" borderId="402" xfId="1" applyFont="1" applyFill="1" applyBorder="1" applyAlignment="1">
      <alignment vertical="center" wrapText="1"/>
    </xf>
    <xf numFmtId="9" fontId="15" fillId="0" borderId="399" xfId="8" applyNumberFormat="1" applyFont="1" applyFill="1" applyBorder="1" applyAlignment="1">
      <alignment horizontal="center" vertical="center" wrapText="1"/>
    </xf>
    <xf numFmtId="0" fontId="14" fillId="0" borderId="12" xfId="8" applyFont="1" applyFill="1" applyBorder="1" applyAlignment="1">
      <alignment horizontal="left" vertical="center" wrapText="1"/>
    </xf>
    <xf numFmtId="0" fontId="14" fillId="2" borderId="407" xfId="8" applyFont="1" applyFill="1" applyBorder="1" applyAlignment="1">
      <alignment horizontal="justify" vertical="center" wrapText="1"/>
    </xf>
    <xf numFmtId="0" fontId="14" fillId="0" borderId="402" xfId="8" applyFont="1" applyFill="1" applyBorder="1" applyAlignment="1">
      <alignment horizontal="justify" vertical="center" wrapText="1"/>
    </xf>
    <xf numFmtId="0" fontId="14" fillId="0" borderId="402" xfId="8" applyFont="1" applyFill="1" applyBorder="1" applyAlignment="1">
      <alignment horizontal="center" vertical="center" wrapText="1"/>
    </xf>
    <xf numFmtId="0" fontId="14" fillId="0" borderId="403" xfId="8" applyFont="1" applyFill="1" applyBorder="1" applyAlignment="1">
      <alignment horizontal="justify" vertical="center" wrapText="1"/>
    </xf>
    <xf numFmtId="164" fontId="14" fillId="0" borderId="402" xfId="1" applyFont="1" applyFill="1" applyBorder="1" applyAlignment="1">
      <alignment horizontal="center" vertical="center" wrapText="1"/>
    </xf>
    <xf numFmtId="0" fontId="14" fillId="0" borderId="399" xfId="8" applyFont="1" applyFill="1" applyBorder="1" applyAlignment="1">
      <alignment horizontal="center" vertical="center" wrapText="1"/>
    </xf>
    <xf numFmtId="0" fontId="14" fillId="0" borderId="401" xfId="8" applyFont="1" applyFill="1" applyBorder="1" applyAlignment="1">
      <alignment horizontal="justify" vertical="center" wrapText="1"/>
    </xf>
    <xf numFmtId="0" fontId="14" fillId="2" borderId="402" xfId="8" applyFont="1" applyFill="1" applyBorder="1" applyAlignment="1">
      <alignment vertical="center" wrapText="1"/>
    </xf>
    <xf numFmtId="0" fontId="14" fillId="0" borderId="272" xfId="8" applyFont="1" applyFill="1" applyBorder="1" applyAlignment="1">
      <alignment horizontal="justify" vertical="center" wrapText="1"/>
    </xf>
    <xf numFmtId="0" fontId="14" fillId="0" borderId="0" xfId="8" applyFont="1" applyBorder="1" applyAlignment="1">
      <alignment vertical="center"/>
    </xf>
    <xf numFmtId="0" fontId="14" fillId="0" borderId="403" xfId="8" applyFont="1" applyFill="1" applyBorder="1" applyAlignment="1">
      <alignment horizontal="center" vertical="center" wrapText="1"/>
    </xf>
    <xf numFmtId="0" fontId="14" fillId="0" borderId="272" xfId="8" applyFont="1" applyFill="1" applyBorder="1" applyAlignment="1">
      <alignment horizontal="center" vertical="center" wrapText="1"/>
    </xf>
    <xf numFmtId="0" fontId="14" fillId="0" borderId="402" xfId="6" applyFont="1" applyFill="1" applyBorder="1" applyAlignment="1">
      <alignment horizontal="left" vertical="center" wrapText="1"/>
    </xf>
    <xf numFmtId="0" fontId="14" fillId="0" borderId="402" xfId="8" applyFont="1" applyFill="1" applyBorder="1" applyAlignment="1">
      <alignment horizontal="left" vertical="center" wrapText="1"/>
    </xf>
    <xf numFmtId="0" fontId="14" fillId="0" borderId="403" xfId="8" applyFont="1" applyFill="1" applyBorder="1" applyAlignment="1">
      <alignment horizontal="left" vertical="center" wrapText="1"/>
    </xf>
    <xf numFmtId="0" fontId="14" fillId="2" borderId="401" xfId="8" applyFont="1" applyFill="1" applyBorder="1" applyAlignment="1">
      <alignment horizontal="center" vertical="center" wrapText="1"/>
    </xf>
    <xf numFmtId="0" fontId="14" fillId="0" borderId="401" xfId="8" applyFont="1" applyFill="1" applyBorder="1" applyAlignment="1">
      <alignment horizontal="center" vertical="center" wrapText="1"/>
    </xf>
    <xf numFmtId="0" fontId="15" fillId="2" borderId="415" xfId="8" applyFont="1" applyFill="1" applyBorder="1" applyAlignment="1">
      <alignment horizontal="justify" vertical="center" wrapText="1"/>
    </xf>
    <xf numFmtId="0" fontId="15" fillId="2" borderId="416" xfId="8" applyFont="1" applyFill="1" applyBorder="1" applyAlignment="1">
      <alignment horizontal="justify" vertical="center" wrapText="1"/>
    </xf>
    <xf numFmtId="0" fontId="14" fillId="2" borderId="416" xfId="8" applyFont="1" applyFill="1" applyBorder="1" applyAlignment="1">
      <alignment horizontal="justify" vertical="center" wrapText="1"/>
    </xf>
    <xf numFmtId="0" fontId="14" fillId="0" borderId="418" xfId="8" applyFont="1" applyFill="1" applyBorder="1" applyAlignment="1">
      <alignment horizontal="justify" vertical="center" wrapText="1"/>
    </xf>
    <xf numFmtId="0" fontId="14" fillId="0" borderId="405" xfId="8" applyFont="1" applyFill="1" applyBorder="1" applyAlignment="1">
      <alignment horizontal="justify" vertical="center" wrapText="1"/>
    </xf>
    <xf numFmtId="0" fontId="14" fillId="2" borderId="419" xfId="8" applyFont="1" applyFill="1" applyBorder="1" applyAlignment="1">
      <alignment horizontal="justify" vertical="center" wrapText="1"/>
    </xf>
    <xf numFmtId="0" fontId="14" fillId="2" borderId="422" xfId="8" applyFont="1" applyFill="1" applyBorder="1" applyAlignment="1">
      <alignment horizontal="justify" vertical="center" wrapText="1"/>
    </xf>
    <xf numFmtId="0" fontId="15" fillId="0" borderId="401" xfId="8" applyFont="1" applyFill="1" applyBorder="1" applyAlignment="1">
      <alignment horizontal="justify" vertical="center" wrapText="1"/>
    </xf>
    <xf numFmtId="0" fontId="15" fillId="0" borderId="404" xfId="8" applyFont="1" applyFill="1" applyBorder="1" applyAlignment="1">
      <alignment horizontal="justify" vertical="center" wrapText="1"/>
    </xf>
    <xf numFmtId="9" fontId="15" fillId="0" borderId="272" xfId="8" applyNumberFormat="1" applyFont="1" applyFill="1" applyBorder="1" applyAlignment="1">
      <alignment horizontal="center" vertical="center" wrapText="1"/>
    </xf>
    <xf numFmtId="0" fontId="14" fillId="2" borderId="421" xfId="8" applyFont="1" applyFill="1" applyBorder="1" applyAlignment="1">
      <alignment horizontal="justify" vertical="center" wrapText="1"/>
    </xf>
    <xf numFmtId="0" fontId="14" fillId="0" borderId="424" xfId="8" applyFont="1" applyFill="1" applyBorder="1" applyAlignment="1">
      <alignment horizontal="center" vertical="center" wrapText="1"/>
    </xf>
    <xf numFmtId="0" fontId="14" fillId="0" borderId="428" xfId="8" applyFont="1" applyFill="1" applyBorder="1" applyAlignment="1">
      <alignment horizontal="center" vertical="center" wrapText="1"/>
    </xf>
    <xf numFmtId="0" fontId="14" fillId="0" borderId="429" xfId="8" applyFont="1" applyFill="1" applyBorder="1" applyAlignment="1">
      <alignment horizontal="justify" vertical="center" wrapText="1"/>
    </xf>
    <xf numFmtId="0" fontId="14" fillId="0" borderId="430" xfId="8" applyFont="1" applyFill="1" applyBorder="1" applyAlignment="1">
      <alignment horizontal="center" vertical="center" wrapText="1"/>
    </xf>
    <xf numFmtId="0" fontId="14" fillId="2" borderId="272" xfId="8" applyFont="1" applyFill="1" applyBorder="1" applyAlignment="1">
      <alignment vertical="center" wrapText="1"/>
    </xf>
    <xf numFmtId="0" fontId="15" fillId="0" borderId="272" xfId="8" applyFont="1" applyFill="1" applyBorder="1" applyAlignment="1">
      <alignment horizontal="center" vertical="center" wrapText="1"/>
    </xf>
    <xf numFmtId="0" fontId="14" fillId="2" borderId="0" xfId="8" applyFont="1" applyFill="1" applyBorder="1" applyAlignment="1">
      <alignment vertical="center"/>
    </xf>
    <xf numFmtId="0" fontId="14" fillId="2" borderId="10" xfId="8" applyFont="1" applyFill="1" applyBorder="1" applyAlignment="1">
      <alignment vertical="center"/>
    </xf>
    <xf numFmtId="0" fontId="15" fillId="0" borderId="401" xfId="8" applyFont="1" applyFill="1" applyBorder="1" applyAlignment="1">
      <alignment horizontal="center" vertical="center" wrapText="1"/>
    </xf>
    <xf numFmtId="0" fontId="15" fillId="0" borderId="399" xfId="8" applyFont="1" applyFill="1" applyBorder="1" applyAlignment="1">
      <alignment horizontal="center" vertical="center" wrapText="1"/>
    </xf>
    <xf numFmtId="0" fontId="14" fillId="2" borderId="403" xfId="8" applyFont="1" applyFill="1" applyBorder="1" applyAlignment="1">
      <alignment horizontal="center" vertical="center" wrapText="1"/>
    </xf>
    <xf numFmtId="0" fontId="15" fillId="2" borderId="403" xfId="8" applyFont="1" applyFill="1" applyBorder="1" applyAlignment="1">
      <alignment horizontal="center" vertical="center" wrapText="1"/>
    </xf>
    <xf numFmtId="0" fontId="14" fillId="2" borderId="402" xfId="8" applyFont="1" applyFill="1" applyBorder="1" applyAlignment="1">
      <alignment vertical="center"/>
    </xf>
    <xf numFmtId="0" fontId="15" fillId="2" borderId="272" xfId="8" applyFont="1" applyFill="1" applyBorder="1" applyAlignment="1">
      <alignment horizontal="center" vertical="center" wrapText="1"/>
    </xf>
    <xf numFmtId="0" fontId="15" fillId="2" borderId="401" xfId="8" applyFont="1" applyFill="1" applyBorder="1" applyAlignment="1">
      <alignment horizontal="center" vertical="center" wrapText="1"/>
    </xf>
    <xf numFmtId="0" fontId="15" fillId="8" borderId="431" xfId="0" applyFont="1" applyFill="1" applyBorder="1" applyAlignment="1">
      <alignment horizontal="center" vertical="top" wrapText="1"/>
    </xf>
    <xf numFmtId="0" fontId="15" fillId="0" borderId="423" xfId="8" applyFont="1" applyFill="1" applyBorder="1" applyAlignment="1">
      <alignment horizontal="center" vertical="center" wrapText="1"/>
    </xf>
    <xf numFmtId="0" fontId="15" fillId="2" borderId="405" xfId="8" applyFont="1" applyFill="1" applyBorder="1" applyAlignment="1">
      <alignment horizontal="center" vertical="center" wrapText="1"/>
    </xf>
    <xf numFmtId="0" fontId="15" fillId="2" borderId="422" xfId="8" applyFont="1" applyFill="1" applyBorder="1" applyAlignment="1">
      <alignment horizontal="center" vertical="center" wrapText="1"/>
    </xf>
    <xf numFmtId="0" fontId="15" fillId="2" borderId="432" xfId="8" applyFont="1" applyFill="1" applyBorder="1" applyAlignment="1">
      <alignment horizontal="center" vertical="center" wrapText="1"/>
    </xf>
    <xf numFmtId="0" fontId="15" fillId="8" borderId="433" xfId="0" applyFont="1" applyFill="1" applyBorder="1" applyAlignment="1">
      <alignment horizontal="center" vertical="top" wrapText="1"/>
    </xf>
    <xf numFmtId="0" fontId="14" fillId="2" borderId="105" xfId="8" applyFont="1" applyFill="1" applyBorder="1" applyAlignment="1">
      <alignment vertical="center"/>
    </xf>
    <xf numFmtId="0" fontId="15" fillId="0" borderId="404" xfId="8" applyFont="1" applyFill="1" applyBorder="1" applyAlignment="1">
      <alignment horizontal="center" vertical="center" wrapText="1"/>
    </xf>
    <xf numFmtId="0" fontId="15" fillId="0" borderId="134" xfId="8" applyFont="1" applyFill="1" applyBorder="1" applyAlignment="1">
      <alignment horizontal="center" vertical="center" wrapText="1"/>
    </xf>
    <xf numFmtId="0" fontId="15" fillId="2" borderId="434" xfId="8" applyFont="1" applyFill="1" applyBorder="1" applyAlignment="1">
      <alignment horizontal="center" vertical="center" wrapText="1"/>
    </xf>
    <xf numFmtId="164" fontId="15" fillId="2" borderId="403" xfId="8" applyNumberFormat="1" applyFont="1" applyFill="1" applyBorder="1" applyAlignment="1">
      <alignment horizontal="justify" vertical="center" wrapText="1"/>
    </xf>
    <xf numFmtId="0" fontId="15" fillId="0" borderId="179" xfId="8" applyFont="1" applyFill="1" applyBorder="1" applyAlignment="1">
      <alignment horizontal="center" vertical="center" wrapText="1"/>
    </xf>
    <xf numFmtId="0" fontId="15" fillId="0" borderId="92" xfId="8" applyFont="1" applyFill="1" applyBorder="1" applyAlignment="1">
      <alignment horizontal="center" vertical="center" wrapText="1"/>
    </xf>
    <xf numFmtId="0" fontId="15" fillId="0" borderId="430" xfId="8" applyFont="1" applyFill="1" applyBorder="1" applyAlignment="1">
      <alignment horizontal="center" vertical="center" wrapText="1"/>
    </xf>
    <xf numFmtId="0" fontId="15" fillId="0" borderId="427" xfId="8" applyFont="1" applyFill="1" applyBorder="1" applyAlignment="1">
      <alignment horizontal="center" vertical="center" wrapText="1"/>
    </xf>
    <xf numFmtId="164" fontId="15" fillId="2" borderId="435" xfId="8" applyNumberFormat="1" applyFont="1" applyFill="1" applyBorder="1" applyAlignment="1">
      <alignment horizontal="center" vertical="center" wrapText="1"/>
    </xf>
    <xf numFmtId="164" fontId="109" fillId="2" borderId="404" xfId="1" applyFont="1" applyFill="1" applyBorder="1" applyAlignment="1">
      <alignment horizontal="center" vertical="center" wrapText="1"/>
    </xf>
    <xf numFmtId="0" fontId="14" fillId="0" borderId="272" xfId="8" applyFont="1" applyFill="1" applyBorder="1" applyAlignment="1">
      <alignment horizontal="left" vertical="center" wrapText="1"/>
    </xf>
    <xf numFmtId="0" fontId="108" fillId="2" borderId="442" xfId="8" applyFont="1" applyFill="1" applyBorder="1" applyAlignment="1">
      <alignment horizontal="justify" vertical="center" wrapText="1"/>
    </xf>
    <xf numFmtId="0" fontId="108" fillId="0" borderId="443" xfId="8" applyFont="1" applyFill="1" applyBorder="1" applyAlignment="1">
      <alignment horizontal="center" vertical="center" wrapText="1"/>
    </xf>
    <xf numFmtId="0" fontId="108" fillId="0" borderId="443" xfId="8" applyFont="1" applyFill="1" applyBorder="1" applyAlignment="1">
      <alignment horizontal="left" vertical="center" wrapText="1"/>
    </xf>
    <xf numFmtId="0" fontId="109" fillId="2" borderId="443" xfId="8" applyFont="1" applyFill="1" applyBorder="1" applyAlignment="1">
      <alignment horizontal="justify" vertical="center" wrapText="1"/>
    </xf>
    <xf numFmtId="0" fontId="109" fillId="2" borderId="443" xfId="8" applyFont="1" applyFill="1" applyBorder="1" applyAlignment="1">
      <alignment horizontal="center" vertical="center" wrapText="1"/>
    </xf>
    <xf numFmtId="164" fontId="109" fillId="2" borderId="443" xfId="8" applyNumberFormat="1" applyFont="1" applyFill="1" applyBorder="1" applyAlignment="1">
      <alignment horizontal="justify" vertical="center" wrapText="1"/>
    </xf>
    <xf numFmtId="164" fontId="109" fillId="2" borderId="444" xfId="1" applyFont="1" applyFill="1" applyBorder="1" applyAlignment="1">
      <alignment horizontal="center" vertical="center" wrapText="1"/>
    </xf>
    <xf numFmtId="0" fontId="109" fillId="0" borderId="403" xfId="8" applyFont="1" applyFill="1" applyBorder="1" applyAlignment="1">
      <alignment horizontal="center" vertical="center" wrapText="1"/>
    </xf>
    <xf numFmtId="164" fontId="109" fillId="2" borderId="423" xfId="1" applyFont="1" applyFill="1" applyBorder="1" applyAlignment="1">
      <alignment horizontal="center" vertical="center" wrapText="1"/>
    </xf>
    <xf numFmtId="0" fontId="111" fillId="2" borderId="401" xfId="8" applyFont="1" applyFill="1" applyBorder="1" applyAlignment="1">
      <alignment horizontal="center" vertical="center" wrapText="1"/>
    </xf>
    <xf numFmtId="0" fontId="108" fillId="2" borderId="445" xfId="8" applyFont="1" applyFill="1" applyBorder="1" applyAlignment="1">
      <alignment horizontal="justify" vertical="center" wrapText="1"/>
    </xf>
    <xf numFmtId="0" fontId="109" fillId="2" borderId="403" xfId="8" applyFont="1" applyFill="1" applyBorder="1" applyAlignment="1">
      <alignment horizontal="justify" vertical="center" wrapText="1"/>
    </xf>
    <xf numFmtId="0" fontId="110" fillId="2" borderId="427" xfId="8" applyFont="1" applyFill="1" applyBorder="1" applyAlignment="1">
      <alignment horizontal="left" vertical="center" wrapText="1"/>
    </xf>
    <xf numFmtId="0" fontId="14" fillId="2" borderId="424" xfId="8" applyFont="1" applyFill="1" applyBorder="1" applyAlignment="1">
      <alignment horizontal="justify" vertical="center" wrapText="1"/>
    </xf>
    <xf numFmtId="0" fontId="15" fillId="2" borderId="429" xfId="8" applyFont="1" applyFill="1" applyBorder="1" applyAlignment="1">
      <alignment horizontal="center" vertical="center" wrapText="1"/>
    </xf>
    <xf numFmtId="0" fontId="15" fillId="2" borderId="424" xfId="8" applyFont="1" applyFill="1" applyBorder="1" applyAlignment="1">
      <alignment horizontal="center" vertical="center" wrapText="1"/>
    </xf>
    <xf numFmtId="0" fontId="14" fillId="2" borderId="102" xfId="8" applyFont="1" applyFill="1" applyBorder="1" applyAlignment="1">
      <alignment vertical="center"/>
    </xf>
    <xf numFmtId="0" fontId="14" fillId="2" borderId="402" xfId="8" applyFont="1" applyFill="1" applyBorder="1" applyAlignment="1">
      <alignment horizontal="left" vertical="center" wrapText="1"/>
    </xf>
    <xf numFmtId="0" fontId="15" fillId="0" borderId="403" xfId="8" applyFont="1" applyFill="1" applyBorder="1" applyAlignment="1">
      <alignment horizontal="justify" vertical="center" wrapText="1"/>
    </xf>
    <xf numFmtId="0" fontId="15" fillId="0" borderId="403" xfId="8" applyFont="1" applyFill="1" applyBorder="1" applyAlignment="1">
      <alignment horizontal="center" vertical="center" wrapText="1"/>
    </xf>
    <xf numFmtId="0" fontId="14" fillId="2" borderId="446" xfId="8" applyFont="1" applyFill="1" applyBorder="1" applyAlignment="1">
      <alignment horizontal="center" vertical="center" wrapText="1"/>
    </xf>
    <xf numFmtId="0" fontId="15" fillId="2" borderId="445" xfId="8" applyFont="1" applyFill="1" applyBorder="1" applyAlignment="1">
      <alignment horizontal="center" vertical="center" wrapText="1"/>
    </xf>
    <xf numFmtId="0" fontId="15" fillId="2" borderId="409" xfId="8" applyFont="1" applyFill="1" applyBorder="1" applyAlignment="1">
      <alignment horizontal="center" vertical="center" wrapText="1"/>
    </xf>
    <xf numFmtId="0" fontId="15" fillId="2" borderId="273" xfId="8" applyFont="1" applyFill="1" applyBorder="1" applyAlignment="1">
      <alignment horizontal="center" vertical="center" wrapText="1"/>
    </xf>
    <xf numFmtId="0" fontId="14" fillId="0" borderId="440" xfId="8" applyFont="1" applyBorder="1" applyAlignment="1">
      <alignment vertical="center"/>
    </xf>
    <xf numFmtId="0" fontId="15" fillId="0" borderId="273" xfId="8" applyFont="1" applyFill="1" applyBorder="1" applyAlignment="1">
      <alignment horizontal="center" vertical="center" wrapText="1"/>
    </xf>
    <xf numFmtId="0" fontId="14" fillId="0" borderId="403" xfId="8" applyFont="1" applyBorder="1" applyAlignment="1">
      <alignment horizontal="justify" vertical="center"/>
    </xf>
    <xf numFmtId="164" fontId="14" fillId="0" borderId="403" xfId="1" applyFont="1" applyFill="1" applyBorder="1" applyAlignment="1">
      <alignment horizontal="center" vertical="center" wrapText="1"/>
    </xf>
    <xf numFmtId="164" fontId="14" fillId="0" borderId="422" xfId="1" applyFont="1" applyFill="1" applyBorder="1" applyAlignment="1">
      <alignment horizontal="center" vertical="center" wrapText="1"/>
    </xf>
    <xf numFmtId="164" fontId="14" fillId="0" borderId="423" xfId="1" applyFont="1" applyFill="1" applyBorder="1" applyAlignment="1">
      <alignment vertical="center" wrapText="1"/>
    </xf>
    <xf numFmtId="0" fontId="14" fillId="2" borderId="430" xfId="8" applyFont="1" applyFill="1" applyBorder="1" applyAlignment="1">
      <alignment horizontal="justify" vertical="center" wrapText="1"/>
    </xf>
    <xf numFmtId="164" fontId="14" fillId="0" borderId="427" xfId="1" applyFont="1" applyFill="1" applyBorder="1" applyAlignment="1">
      <alignment horizontal="center" vertical="center" wrapText="1"/>
    </xf>
    <xf numFmtId="164" fontId="14" fillId="0" borderId="431" xfId="1" applyFont="1" applyFill="1" applyBorder="1" applyAlignment="1">
      <alignment vertical="center" wrapText="1"/>
    </xf>
    <xf numFmtId="0" fontId="14" fillId="2" borderId="403" xfId="6" applyFont="1" applyFill="1" applyBorder="1" applyAlignment="1">
      <alignment horizontal="left" vertical="center" wrapText="1"/>
    </xf>
    <xf numFmtId="0" fontId="14" fillId="2" borderId="402" xfId="6" applyFont="1" applyFill="1" applyBorder="1" applyAlignment="1">
      <alignment horizontal="left" vertical="center" wrapText="1"/>
    </xf>
    <xf numFmtId="0" fontId="14" fillId="0" borderId="402" xfId="6" applyFont="1" applyFill="1" applyBorder="1" applyAlignment="1">
      <alignment vertical="center" wrapText="1"/>
    </xf>
    <xf numFmtId="0" fontId="65" fillId="0" borderId="402" xfId="8" applyFont="1" applyFill="1" applyBorder="1" applyAlignment="1">
      <alignment horizontal="left" vertical="center" wrapText="1"/>
    </xf>
    <xf numFmtId="164" fontId="65" fillId="0" borderId="402" xfId="8" applyNumberFormat="1" applyFont="1" applyFill="1" applyBorder="1" applyAlignment="1">
      <alignment horizontal="left" vertical="center" wrapText="1"/>
    </xf>
    <xf numFmtId="49" fontId="14" fillId="2" borderId="402" xfId="8" applyNumberFormat="1" applyFont="1" applyFill="1" applyBorder="1" applyAlignment="1">
      <alignment horizontal="justify" vertical="center" wrapText="1"/>
    </xf>
    <xf numFmtId="0" fontId="14" fillId="0" borderId="402" xfId="6" applyFont="1" applyFill="1" applyBorder="1" applyAlignment="1">
      <alignment horizontal="center" vertical="center" wrapText="1"/>
    </xf>
    <xf numFmtId="0" fontId="14" fillId="2" borderId="402" xfId="6" applyFont="1" applyFill="1" applyBorder="1" applyAlignment="1">
      <alignment horizontal="justify" vertical="center" wrapText="1"/>
    </xf>
    <xf numFmtId="0" fontId="14" fillId="2" borderId="402" xfId="6" applyFont="1" applyFill="1" applyBorder="1" applyAlignment="1">
      <alignment horizontal="center" vertical="center" wrapText="1"/>
    </xf>
    <xf numFmtId="0" fontId="14" fillId="2" borderId="272" xfId="6" applyFont="1" applyFill="1" applyBorder="1" applyAlignment="1">
      <alignment horizontal="justify" vertical="center" wrapText="1"/>
    </xf>
    <xf numFmtId="0" fontId="14" fillId="0" borderId="26" xfId="6" applyFont="1" applyFill="1" applyBorder="1" applyAlignment="1">
      <alignment vertical="center" wrapText="1"/>
    </xf>
    <xf numFmtId="0" fontId="14" fillId="0" borderId="402" xfId="8" applyFont="1" applyFill="1" applyBorder="1" applyAlignment="1">
      <alignment horizontal="left" vertical="center"/>
    </xf>
    <xf numFmtId="0" fontId="14" fillId="0" borderId="30" xfId="6" applyFont="1" applyFill="1" applyBorder="1" applyAlignment="1">
      <alignment vertical="center" wrapText="1"/>
    </xf>
    <xf numFmtId="0" fontId="14" fillId="0" borderId="406" xfId="6" applyFont="1" applyFill="1" applyBorder="1" applyAlignment="1">
      <alignment vertical="center" wrapText="1"/>
    </xf>
    <xf numFmtId="0" fontId="14" fillId="0" borderId="407" xfId="6" applyFont="1" applyFill="1" applyBorder="1" applyAlignment="1">
      <alignment vertical="center" wrapText="1"/>
    </xf>
    <xf numFmtId="49" fontId="14" fillId="0" borderId="402" xfId="8" applyNumberFormat="1" applyFont="1" applyFill="1" applyBorder="1" applyAlignment="1">
      <alignment horizontal="justify" vertical="center" wrapText="1"/>
    </xf>
    <xf numFmtId="0" fontId="65" fillId="0" borderId="402" xfId="8" applyFont="1" applyFill="1" applyBorder="1" applyAlignment="1">
      <alignment horizontal="center" vertical="center" wrapText="1"/>
    </xf>
    <xf numFmtId="0" fontId="65" fillId="0" borderId="402" xfId="6" applyFont="1" applyFill="1" applyBorder="1" applyAlignment="1">
      <alignment horizontal="justify" vertical="center" wrapText="1"/>
    </xf>
    <xf numFmtId="0" fontId="65" fillId="0" borderId="272" xfId="8" applyFont="1" applyFill="1" applyBorder="1" applyAlignment="1">
      <alignment horizontal="center" vertical="center" wrapText="1"/>
    </xf>
    <xf numFmtId="0" fontId="14" fillId="2" borderId="15" xfId="8" applyFont="1" applyFill="1" applyBorder="1" applyAlignment="1">
      <alignment vertical="center"/>
    </xf>
    <xf numFmtId="0" fontId="14" fillId="0" borderId="15" xfId="8" applyFont="1" applyFill="1" applyBorder="1" applyAlignment="1">
      <alignment vertical="center"/>
    </xf>
    <xf numFmtId="0" fontId="14" fillId="2" borderId="17" xfId="8" applyFont="1" applyFill="1" applyBorder="1" applyAlignment="1">
      <alignment vertical="center"/>
    </xf>
    <xf numFmtId="0" fontId="14" fillId="0" borderId="17" xfId="8" applyFont="1" applyFill="1" applyBorder="1" applyAlignment="1">
      <alignment vertical="center"/>
    </xf>
    <xf numFmtId="164" fontId="108" fillId="0" borderId="402" xfId="1" applyFont="1" applyBorder="1" applyAlignment="1">
      <alignment vertical="center" wrapText="1"/>
    </xf>
    <xf numFmtId="0" fontId="14" fillId="0" borderId="0" xfId="8" applyFont="1" applyAlignment="1">
      <alignment vertical="center"/>
    </xf>
    <xf numFmtId="164" fontId="14" fillId="0" borderId="402" xfId="1" applyFont="1" applyBorder="1" applyAlignment="1">
      <alignment vertical="center" wrapText="1"/>
    </xf>
    <xf numFmtId="0" fontId="14" fillId="0" borderId="402" xfId="6" applyFont="1" applyFill="1" applyBorder="1" applyAlignment="1">
      <alignment horizontal="justify" vertical="center" wrapText="1"/>
    </xf>
    <xf numFmtId="0" fontId="14" fillId="0" borderId="402" xfId="8" applyFont="1" applyBorder="1" applyAlignment="1">
      <alignment vertical="center"/>
    </xf>
    <xf numFmtId="164" fontId="14" fillId="0" borderId="402" xfId="1" applyFont="1" applyBorder="1" applyAlignment="1">
      <alignment horizontal="right" vertical="center"/>
    </xf>
    <xf numFmtId="0" fontId="65" fillId="0" borderId="402" xfId="8" applyFont="1" applyFill="1" applyBorder="1" applyAlignment="1">
      <alignment horizontal="justify" vertical="center" wrapText="1"/>
    </xf>
    <xf numFmtId="164" fontId="65" fillId="0" borderId="402" xfId="1" applyFont="1" applyFill="1" applyBorder="1" applyAlignment="1">
      <alignment horizontal="center" vertical="center" wrapText="1"/>
    </xf>
    <xf numFmtId="164" fontId="65" fillId="0" borderId="402" xfId="1" applyFont="1" applyBorder="1" applyAlignment="1">
      <alignment horizontal="right" vertical="center"/>
    </xf>
    <xf numFmtId="9" fontId="14" fillId="0" borderId="402" xfId="3" applyNumberFormat="1" applyFont="1" applyFill="1" applyBorder="1" applyAlignment="1">
      <alignment horizontal="center" vertical="center" wrapText="1"/>
    </xf>
    <xf numFmtId="164" fontId="14" fillId="0" borderId="401" xfId="1" applyFont="1" applyFill="1" applyBorder="1" applyAlignment="1">
      <alignment horizontal="center" vertical="center" wrapText="1"/>
    </xf>
    <xf numFmtId="164" fontId="14" fillId="0" borderId="402" xfId="1" applyFont="1" applyBorder="1" applyAlignment="1">
      <alignment horizontal="center" vertical="center" wrapText="1"/>
    </xf>
    <xf numFmtId="0" fontId="14" fillId="0" borderId="273" xfId="6" applyFont="1" applyFill="1" applyBorder="1" applyAlignment="1">
      <alignment vertical="center" wrapText="1"/>
    </xf>
    <xf numFmtId="0" fontId="14" fillId="0" borderId="403" xfId="6" applyFont="1" applyFill="1" applyBorder="1" applyAlignment="1">
      <alignment vertical="center" wrapText="1"/>
    </xf>
    <xf numFmtId="0" fontId="14" fillId="0" borderId="402" xfId="8" applyFont="1" applyBorder="1" applyAlignment="1">
      <alignment horizontal="left" vertical="center" wrapText="1"/>
    </xf>
    <xf numFmtId="0" fontId="14" fillId="0" borderId="402" xfId="8" applyFont="1" applyBorder="1" applyAlignment="1">
      <alignment horizontal="left" vertical="center"/>
    </xf>
    <xf numFmtId="0" fontId="14" fillId="0" borderId="10" xfId="8" applyFont="1" applyBorder="1" applyAlignment="1">
      <alignment vertical="center"/>
    </xf>
    <xf numFmtId="0" fontId="15" fillId="0" borderId="402" xfId="8" applyFont="1" applyFill="1" applyBorder="1" applyAlignment="1">
      <alignment horizontal="center" vertical="center"/>
    </xf>
    <xf numFmtId="0" fontId="14" fillId="0" borderId="402" xfId="8" applyFont="1" applyBorder="1" applyAlignment="1">
      <alignment vertical="center" wrapText="1"/>
    </xf>
    <xf numFmtId="0" fontId="15" fillId="0" borderId="402" xfId="6" applyFont="1" applyFill="1" applyBorder="1" applyAlignment="1">
      <alignment horizontal="center" vertical="center" wrapText="1"/>
    </xf>
    <xf numFmtId="0" fontId="15" fillId="0" borderId="399" xfId="6" applyFont="1" applyFill="1" applyBorder="1" applyAlignment="1">
      <alignment horizontal="center" vertical="center" wrapText="1"/>
    </xf>
    <xf numFmtId="0" fontId="14" fillId="0" borderId="402" xfId="8" applyFont="1" applyFill="1" applyBorder="1" applyAlignment="1">
      <alignment vertical="center" wrapText="1"/>
    </xf>
    <xf numFmtId="0" fontId="14" fillId="0" borderId="423" xfId="8" applyFont="1" applyFill="1" applyBorder="1" applyAlignment="1">
      <alignment vertical="center" wrapText="1"/>
    </xf>
    <xf numFmtId="0" fontId="14" fillId="0" borderId="427" xfId="8" applyFont="1" applyFill="1" applyBorder="1" applyAlignment="1">
      <alignment vertical="center" wrapText="1"/>
    </xf>
    <xf numFmtId="0" fontId="14" fillId="0" borderId="254" xfId="8" applyFont="1" applyBorder="1" applyAlignment="1">
      <alignment vertical="center"/>
    </xf>
    <xf numFmtId="0" fontId="14" fillId="0" borderId="105" xfId="8" applyFont="1" applyBorder="1" applyAlignment="1">
      <alignment vertical="center"/>
    </xf>
    <xf numFmtId="0" fontId="14" fillId="0" borderId="403" xfId="6" applyFont="1" applyFill="1" applyBorder="1" applyAlignment="1">
      <alignment horizontal="left" vertical="center" wrapText="1"/>
    </xf>
    <xf numFmtId="0" fontId="6" fillId="3" borderId="200" xfId="0" applyFont="1" applyFill="1" applyBorder="1" applyAlignment="1">
      <alignment horizontal="center" vertical="center" wrapText="1"/>
    </xf>
    <xf numFmtId="0" fontId="6" fillId="3" borderId="199" xfId="0" applyFont="1" applyFill="1" applyBorder="1" applyAlignment="1">
      <alignment horizontal="center" vertical="center" wrapText="1"/>
    </xf>
    <xf numFmtId="0" fontId="6" fillId="3" borderId="223" xfId="0" applyFont="1" applyFill="1" applyBorder="1" applyAlignment="1">
      <alignment horizontal="center" vertical="center" wrapText="1"/>
    </xf>
    <xf numFmtId="0" fontId="14" fillId="0" borderId="14" xfId="8" applyFont="1" applyFill="1" applyBorder="1" applyAlignment="1">
      <alignment vertical="center" wrapText="1"/>
    </xf>
    <xf numFmtId="0" fontId="14" fillId="0" borderId="105" xfId="8" applyFont="1" applyFill="1" applyBorder="1" applyAlignment="1">
      <alignment vertical="center" wrapText="1"/>
    </xf>
    <xf numFmtId="0" fontId="14" fillId="0" borderId="322" xfId="8" applyFont="1" applyFill="1" applyBorder="1" applyAlignment="1">
      <alignment vertical="center" wrapText="1"/>
    </xf>
    <xf numFmtId="0" fontId="14" fillId="0" borderId="96" xfId="8" applyFont="1" applyFill="1" applyBorder="1" applyAlignment="1">
      <alignment vertical="center" wrapText="1"/>
    </xf>
    <xf numFmtId="0" fontId="14" fillId="0" borderId="102" xfId="8" applyFont="1" applyFill="1" applyBorder="1" applyAlignment="1">
      <alignment vertical="center" wrapText="1"/>
    </xf>
    <xf numFmtId="0" fontId="14" fillId="0" borderId="93" xfId="8" applyFont="1" applyFill="1" applyBorder="1" applyAlignment="1">
      <alignment vertical="center" wrapText="1"/>
    </xf>
    <xf numFmtId="0" fontId="14" fillId="0" borderId="175" xfId="8" applyFont="1" applyFill="1" applyBorder="1" applyAlignment="1">
      <alignment vertical="center" wrapText="1"/>
    </xf>
    <xf numFmtId="0" fontId="14" fillId="0" borderId="225" xfId="8" applyFont="1" applyFill="1" applyBorder="1" applyAlignment="1">
      <alignment vertical="center" wrapText="1"/>
    </xf>
    <xf numFmtId="0" fontId="14" fillId="0" borderId="104" xfId="8" applyFont="1" applyFill="1" applyBorder="1" applyAlignment="1">
      <alignment vertical="center" wrapText="1"/>
    </xf>
    <xf numFmtId="0" fontId="14" fillId="0" borderId="92" xfId="8" applyFont="1" applyFill="1" applyBorder="1" applyAlignment="1">
      <alignment vertical="center" wrapText="1"/>
    </xf>
    <xf numFmtId="0" fontId="14" fillId="0" borderId="100" xfId="8" applyFont="1" applyFill="1" applyBorder="1" applyAlignment="1">
      <alignment vertical="center" wrapText="1"/>
    </xf>
    <xf numFmtId="0" fontId="14" fillId="0" borderId="95" xfId="8" applyFont="1" applyFill="1" applyBorder="1" applyAlignment="1">
      <alignment vertical="center" wrapText="1"/>
    </xf>
    <xf numFmtId="0" fontId="14" fillId="0" borderId="179" xfId="8" applyFont="1" applyFill="1" applyBorder="1" applyAlignment="1">
      <alignment vertical="center" wrapText="1"/>
    </xf>
    <xf numFmtId="0" fontId="6" fillId="3" borderId="196" xfId="0" applyFont="1" applyFill="1" applyBorder="1" applyAlignment="1">
      <alignment horizontal="center" vertical="center" wrapText="1"/>
    </xf>
    <xf numFmtId="0" fontId="14" fillId="0" borderId="424" xfId="8" applyFont="1" applyFill="1" applyBorder="1" applyAlignment="1">
      <alignment horizontal="left" vertical="center" wrapText="1"/>
    </xf>
    <xf numFmtId="0" fontId="7" fillId="6" borderId="233" xfId="0" applyFont="1" applyFill="1" applyBorder="1" applyAlignment="1">
      <alignment horizontal="center" vertical="center" wrapText="1"/>
    </xf>
    <xf numFmtId="0" fontId="7" fillId="6" borderId="234" xfId="0" applyFont="1" applyFill="1" applyBorder="1" applyAlignment="1">
      <alignment horizontal="center" vertical="center" wrapText="1"/>
    </xf>
    <xf numFmtId="0" fontId="7" fillId="6" borderId="234" xfId="0" applyFont="1" applyFill="1" applyBorder="1" applyAlignment="1">
      <alignment horizontal="center" vertical="top" wrapText="1"/>
    </xf>
    <xf numFmtId="0" fontId="7" fillId="6" borderId="244" xfId="0" applyFont="1" applyFill="1" applyBorder="1" applyAlignment="1">
      <alignment horizontal="center" vertical="center" wrapText="1"/>
    </xf>
    <xf numFmtId="0" fontId="14" fillId="0" borderId="145" xfId="8" applyFont="1" applyFill="1" applyBorder="1" applyAlignment="1">
      <alignment vertical="center" wrapText="1"/>
    </xf>
    <xf numFmtId="0" fontId="14" fillId="0" borderId="80" xfId="8" applyFont="1" applyFill="1" applyBorder="1" applyAlignment="1">
      <alignment vertical="center" wrapText="1"/>
    </xf>
    <xf numFmtId="9" fontId="14" fillId="13" borderId="30" xfId="8" applyNumberFormat="1" applyFont="1" applyFill="1" applyBorder="1" applyAlignment="1">
      <alignment horizontal="center" vertical="center" wrapText="1"/>
    </xf>
    <xf numFmtId="9" fontId="14" fillId="13" borderId="12" xfId="8" applyNumberFormat="1" applyFont="1" applyFill="1" applyBorder="1" applyAlignment="1">
      <alignment horizontal="center" vertical="center" wrapText="1"/>
    </xf>
    <xf numFmtId="0" fontId="14" fillId="0" borderId="256" xfId="8" applyFont="1" applyBorder="1" applyAlignment="1">
      <alignment horizontal="justify" vertical="center"/>
    </xf>
    <xf numFmtId="0" fontId="14" fillId="0" borderId="184" xfId="8" applyFont="1" applyBorder="1" applyAlignment="1">
      <alignment horizontal="justify" vertical="center"/>
    </xf>
    <xf numFmtId="0" fontId="14" fillId="0" borderId="263" xfId="8" applyFont="1" applyBorder="1" applyAlignment="1">
      <alignment horizontal="justify" vertical="center"/>
    </xf>
    <xf numFmtId="0" fontId="14" fillId="0" borderId="264" xfId="8" applyFont="1" applyBorder="1" applyAlignment="1">
      <alignment horizontal="justify" vertical="center"/>
    </xf>
    <xf numFmtId="9" fontId="103" fillId="13" borderId="315" xfId="8" applyNumberFormat="1" applyFont="1" applyFill="1" applyBorder="1" applyAlignment="1">
      <alignment vertical="center" wrapText="1"/>
    </xf>
    <xf numFmtId="0" fontId="14" fillId="0" borderId="265" xfId="8" applyFont="1" applyBorder="1" applyAlignment="1">
      <alignment horizontal="justify" vertical="center"/>
    </xf>
    <xf numFmtId="0" fontId="14" fillId="0" borderId="225" xfId="8" applyFont="1" applyBorder="1" applyAlignment="1">
      <alignment horizontal="justify" vertical="center"/>
    </xf>
    <xf numFmtId="0" fontId="14" fillId="0" borderId="181" xfId="8" applyFont="1" applyBorder="1" applyAlignment="1">
      <alignment horizontal="justify" vertical="center"/>
    </xf>
    <xf numFmtId="0" fontId="14" fillId="0" borderId="259" xfId="8" applyFont="1" applyBorder="1" applyAlignment="1">
      <alignment horizontal="justify" vertical="center"/>
    </xf>
    <xf numFmtId="0" fontId="14" fillId="0" borderId="105" xfId="8" applyFont="1" applyBorder="1" applyAlignment="1">
      <alignment horizontal="justify" vertical="center"/>
    </xf>
    <xf numFmtId="0" fontId="14" fillId="0" borderId="92" xfId="8" applyFont="1" applyBorder="1" applyAlignment="1">
      <alignment horizontal="justify" vertical="center"/>
    </xf>
    <xf numFmtId="0" fontId="14" fillId="0" borderId="134" xfId="8" applyFont="1" applyBorder="1" applyAlignment="1">
      <alignment horizontal="justify" vertical="center"/>
    </xf>
    <xf numFmtId="0" fontId="14" fillId="0" borderId="96" xfId="8" applyFont="1" applyFill="1" applyBorder="1"/>
    <xf numFmtId="0" fontId="96" fillId="0" borderId="105" xfId="8" applyFont="1" applyBorder="1" applyAlignment="1">
      <alignment horizontal="center" vertical="center" wrapText="1"/>
    </xf>
    <xf numFmtId="0" fontId="14" fillId="13" borderId="15" xfId="8" applyFont="1" applyFill="1" applyBorder="1" applyAlignment="1">
      <alignment horizontal="justify" vertical="center" wrapText="1"/>
    </xf>
    <xf numFmtId="9" fontId="14" fillId="13" borderId="26" xfId="8" applyNumberFormat="1" applyFont="1" applyFill="1" applyBorder="1" applyAlignment="1">
      <alignment horizontal="center" vertical="center" wrapText="1"/>
    </xf>
    <xf numFmtId="0" fontId="15" fillId="8" borderId="95" xfId="0" applyFont="1" applyFill="1" applyBorder="1" applyAlignment="1">
      <alignment horizontal="center" vertical="top" wrapText="1"/>
    </xf>
    <xf numFmtId="0" fontId="96" fillId="2" borderId="105" xfId="8" applyFont="1" applyFill="1" applyBorder="1" applyAlignment="1">
      <alignment horizontal="justify" vertical="top" wrapText="1"/>
    </xf>
    <xf numFmtId="9" fontId="14" fillId="13" borderId="12" xfId="8" applyNumberFormat="1" applyFont="1" applyFill="1" applyBorder="1" applyAlignment="1">
      <alignment vertical="center"/>
    </xf>
    <xf numFmtId="0" fontId="14" fillId="13" borderId="32" xfId="8" applyFont="1" applyFill="1" applyBorder="1" applyAlignment="1">
      <alignment horizontal="justify" vertical="center" wrapText="1"/>
    </xf>
    <xf numFmtId="0" fontId="14" fillId="13" borderId="14" xfId="8" applyFont="1" applyFill="1" applyBorder="1" applyAlignment="1">
      <alignment vertical="center" wrapText="1"/>
    </xf>
    <xf numFmtId="0" fontId="14" fillId="13" borderId="29" xfId="8" applyFont="1" applyFill="1" applyBorder="1" applyAlignment="1">
      <alignment vertical="center" wrapText="1"/>
    </xf>
    <xf numFmtId="9" fontId="14" fillId="13" borderId="26" xfId="8" applyNumberFormat="1" applyFont="1" applyFill="1" applyBorder="1" applyAlignment="1">
      <alignment vertical="center"/>
    </xf>
    <xf numFmtId="0" fontId="14" fillId="0" borderId="308" xfId="8" applyFont="1" applyBorder="1" applyAlignment="1">
      <alignment horizontal="justify" vertical="center"/>
    </xf>
    <xf numFmtId="0" fontId="14" fillId="0" borderId="180" xfId="8" applyFont="1" applyBorder="1" applyAlignment="1">
      <alignment vertical="center" wrapText="1"/>
    </xf>
    <xf numFmtId="9" fontId="14" fillId="13" borderId="30" xfId="8" applyNumberFormat="1" applyFont="1" applyFill="1" applyBorder="1" applyAlignment="1">
      <alignment horizontal="center" vertical="center"/>
    </xf>
    <xf numFmtId="0" fontId="96" fillId="2" borderId="145" xfId="8" applyFont="1" applyFill="1" applyBorder="1" applyAlignment="1">
      <alignment horizontal="justify" vertical="top" wrapText="1"/>
    </xf>
    <xf numFmtId="0" fontId="15" fillId="8" borderId="122" xfId="0" applyFont="1" applyFill="1" applyBorder="1" applyAlignment="1">
      <alignment horizontal="center" vertical="top" wrapText="1"/>
    </xf>
    <xf numFmtId="0" fontId="96" fillId="2" borderId="80" xfId="8" applyFont="1" applyFill="1" applyBorder="1" applyAlignment="1">
      <alignment horizontal="justify" vertical="top" wrapText="1"/>
    </xf>
    <xf numFmtId="0" fontId="96" fillId="2" borderId="102" xfId="8" applyFont="1" applyFill="1" applyBorder="1" applyAlignment="1">
      <alignment horizontal="justify" vertical="top" wrapText="1"/>
    </xf>
    <xf numFmtId="0" fontId="96" fillId="2" borderId="96" xfId="8" applyFont="1" applyFill="1" applyBorder="1" applyAlignment="1">
      <alignment horizontal="justify" vertical="top" wrapText="1"/>
    </xf>
    <xf numFmtId="0" fontId="96" fillId="2" borderId="134" xfId="8" applyFont="1" applyFill="1" applyBorder="1" applyAlignment="1">
      <alignment horizontal="justify" vertical="top" wrapText="1"/>
    </xf>
    <xf numFmtId="4" fontId="48" fillId="0" borderId="105" xfId="8" applyNumberFormat="1" applyFont="1" applyBorder="1" applyAlignment="1">
      <alignment horizontal="right" vertical="center"/>
    </xf>
    <xf numFmtId="4" fontId="14" fillId="0" borderId="100" xfId="8" applyNumberFormat="1" applyFont="1" applyBorder="1" applyAlignment="1">
      <alignment vertical="center" wrapText="1"/>
    </xf>
    <xf numFmtId="4" fontId="14" fillId="0" borderId="122" xfId="8" applyNumberFormat="1" applyFont="1" applyBorder="1" applyAlignment="1">
      <alignment vertical="center" wrapText="1"/>
    </xf>
    <xf numFmtId="4" fontId="14" fillId="0" borderId="95" xfId="8" applyNumberFormat="1" applyFont="1" applyBorder="1" applyAlignment="1">
      <alignment vertical="center" wrapText="1"/>
    </xf>
    <xf numFmtId="0" fontId="96" fillId="2" borderId="175" xfId="8" applyFont="1" applyFill="1" applyBorder="1" applyAlignment="1">
      <alignment horizontal="justify" vertical="top" wrapText="1"/>
    </xf>
    <xf numFmtId="0" fontId="14" fillId="2" borderId="0" xfId="8" applyFont="1" applyFill="1" applyBorder="1"/>
    <xf numFmtId="0" fontId="14" fillId="2" borderId="80" xfId="8" applyFont="1" applyFill="1" applyBorder="1"/>
    <xf numFmtId="0" fontId="14" fillId="2" borderId="145" xfId="8" applyFont="1" applyFill="1" applyBorder="1"/>
    <xf numFmtId="0" fontId="14" fillId="2" borderId="102" xfId="8" applyFont="1" applyFill="1" applyBorder="1"/>
    <xf numFmtId="0" fontId="14" fillId="2" borderId="96" xfId="8" applyFont="1" applyFill="1" applyBorder="1"/>
    <xf numFmtId="0" fontId="14" fillId="0" borderId="105" xfId="8" applyFont="1" applyBorder="1" applyAlignment="1">
      <alignment horizontal="center" vertical="center" wrapText="1"/>
    </xf>
    <xf numFmtId="0" fontId="14" fillId="0" borderId="120" xfId="8" applyFont="1" applyBorder="1" applyAlignment="1">
      <alignment horizontal="justify" vertical="center"/>
    </xf>
    <xf numFmtId="0" fontId="14" fillId="0" borderId="93" xfId="8" applyFont="1" applyBorder="1" applyAlignment="1">
      <alignment horizontal="justify" vertical="center"/>
    </xf>
    <xf numFmtId="0" fontId="14" fillId="0" borderId="95" xfId="8" applyFont="1" applyBorder="1" applyAlignment="1">
      <alignment horizontal="justify" vertical="center"/>
    </xf>
    <xf numFmtId="0" fontId="14" fillId="0" borderId="100" xfId="8" applyFont="1" applyBorder="1" applyAlignment="1">
      <alignment horizontal="justify" vertical="center"/>
    </xf>
    <xf numFmtId="0" fontId="96" fillId="0" borderId="175" xfId="8" applyFont="1" applyBorder="1" applyAlignment="1">
      <alignment horizontal="center" vertical="center" wrapText="1"/>
    </xf>
    <xf numFmtId="0" fontId="96" fillId="2" borderId="93" xfId="8" applyFont="1" applyFill="1" applyBorder="1" applyAlignment="1">
      <alignment horizontal="justify" vertical="top" wrapText="1"/>
    </xf>
    <xf numFmtId="4" fontId="48" fillId="0" borderId="134" xfId="8" applyNumberFormat="1" applyFont="1" applyBorder="1" applyAlignment="1">
      <alignment horizontal="right" vertical="center" wrapText="1"/>
    </xf>
    <xf numFmtId="4" fontId="48" fillId="0" borderId="80" xfId="8" applyNumberFormat="1" applyFont="1" applyBorder="1" applyAlignment="1">
      <alignment horizontal="right" vertical="center"/>
    </xf>
    <xf numFmtId="0" fontId="14" fillId="0" borderId="30" xfId="8" applyNumberFormat="1" applyFont="1" applyFill="1" applyBorder="1" applyAlignment="1">
      <alignment vertical="center" wrapText="1"/>
    </xf>
    <xf numFmtId="0" fontId="14" fillId="2" borderId="134" xfId="8" applyFont="1" applyFill="1" applyBorder="1" applyAlignment="1">
      <alignment vertical="top" wrapText="1"/>
    </xf>
    <xf numFmtId="0" fontId="14" fillId="2" borderId="145" xfId="8" applyFont="1" applyFill="1" applyBorder="1" applyAlignment="1">
      <alignment vertical="top" wrapText="1"/>
    </xf>
    <xf numFmtId="0" fontId="5" fillId="2" borderId="242" xfId="0" applyFont="1" applyFill="1" applyBorder="1" applyAlignment="1">
      <alignment vertical="center" wrapText="1"/>
    </xf>
    <xf numFmtId="39" fontId="5" fillId="2" borderId="164" xfId="1" applyNumberFormat="1" applyFont="1" applyFill="1" applyBorder="1" applyAlignment="1">
      <alignment horizontal="center" vertical="center" wrapText="1"/>
    </xf>
    <xf numFmtId="0" fontId="5" fillId="0" borderId="105" xfId="4" applyFont="1" applyFill="1" applyBorder="1" applyAlignment="1">
      <alignment horizontal="justify" vertical="top" wrapText="1"/>
    </xf>
    <xf numFmtId="0" fontId="5" fillId="0" borderId="96" xfId="4" applyFont="1" applyFill="1" applyBorder="1" applyAlignment="1">
      <alignment horizontal="justify" vertical="top" wrapText="1"/>
    </xf>
    <xf numFmtId="0" fontId="5" fillId="0" borderId="104" xfId="4" applyFont="1" applyFill="1" applyBorder="1" applyAlignment="1">
      <alignment horizontal="justify" vertical="top" wrapText="1"/>
    </xf>
    <xf numFmtId="0" fontId="5" fillId="0" borderId="134" xfId="4" applyFont="1" applyFill="1" applyBorder="1" applyAlignment="1">
      <alignment horizontal="justify" vertical="top" wrapText="1"/>
    </xf>
    <xf numFmtId="0" fontId="5" fillId="0" borderId="80" xfId="4" applyFont="1" applyFill="1" applyBorder="1" applyAlignment="1">
      <alignment horizontal="justify" vertical="top" wrapText="1"/>
    </xf>
    <xf numFmtId="0" fontId="5" fillId="0" borderId="0" xfId="4" applyFont="1" applyFill="1" applyBorder="1" applyAlignment="1">
      <alignment horizontal="justify" vertical="top" wrapText="1"/>
    </xf>
    <xf numFmtId="0" fontId="5" fillId="0" borderId="145" xfId="4" applyFont="1" applyFill="1" applyBorder="1" applyAlignment="1">
      <alignment horizontal="justify" vertical="top" wrapText="1"/>
    </xf>
    <xf numFmtId="0" fontId="5" fillId="0" borderId="175" xfId="4" applyFont="1" applyFill="1" applyBorder="1" applyAlignment="1">
      <alignment horizontal="justify" vertical="top" wrapText="1"/>
    </xf>
    <xf numFmtId="0" fontId="5" fillId="0" borderId="103" xfId="4" applyFont="1" applyFill="1" applyBorder="1" applyAlignment="1">
      <alignment horizontal="justify" vertical="top" wrapText="1"/>
    </xf>
    <xf numFmtId="0" fontId="5" fillId="0" borderId="179" xfId="4" applyFont="1" applyFill="1" applyBorder="1" applyAlignment="1">
      <alignment horizontal="justify" vertical="top" wrapText="1"/>
    </xf>
    <xf numFmtId="0" fontId="5" fillId="0" borderId="92" xfId="4" applyFont="1" applyFill="1" applyBorder="1" applyAlignment="1">
      <alignment horizontal="justify" vertical="top" wrapText="1"/>
    </xf>
    <xf numFmtId="0" fontId="5" fillId="0" borderId="92" xfId="0" applyFont="1" applyFill="1" applyBorder="1" applyAlignment="1">
      <alignment horizontal="left" vertical="center" wrapText="1"/>
    </xf>
    <xf numFmtId="0" fontId="5" fillId="2" borderId="245" xfId="0" applyFont="1" applyFill="1" applyBorder="1" applyAlignment="1">
      <alignment vertical="center" wrapText="1"/>
    </xf>
    <xf numFmtId="0" fontId="5" fillId="2" borderId="0" xfId="0" applyFont="1" applyFill="1" applyBorder="1" applyAlignment="1">
      <alignment vertical="center" wrapText="1"/>
    </xf>
    <xf numFmtId="0" fontId="5" fillId="0" borderId="100" xfId="4" applyFont="1" applyFill="1" applyBorder="1" applyAlignment="1">
      <alignment horizontal="justify" vertical="top" wrapText="1"/>
    </xf>
    <xf numFmtId="0" fontId="5" fillId="0" borderId="122" xfId="4" applyFont="1" applyFill="1" applyBorder="1" applyAlignment="1">
      <alignment horizontal="justify" vertical="top" wrapText="1"/>
    </xf>
    <xf numFmtId="0" fontId="5" fillId="0" borderId="96" xfId="4" applyFont="1" applyFill="1" applyBorder="1" applyAlignment="1">
      <alignment vertical="center" wrapText="1"/>
    </xf>
    <xf numFmtId="0" fontId="5" fillId="0" borderId="105" xfId="4" applyFont="1" applyFill="1" applyBorder="1" applyAlignment="1">
      <alignment vertical="center" wrapText="1"/>
    </xf>
    <xf numFmtId="0" fontId="5" fillId="2" borderId="105" xfId="4" applyFont="1" applyFill="1" applyBorder="1" applyAlignment="1">
      <alignment vertical="center" wrapText="1"/>
    </xf>
    <xf numFmtId="0" fontId="6" fillId="2" borderId="97" xfId="0" applyFont="1" applyFill="1" applyBorder="1" applyAlignment="1">
      <alignment horizontal="center" vertical="top" wrapText="1"/>
    </xf>
    <xf numFmtId="0" fontId="9" fillId="0" borderId="105" xfId="4" applyFont="1" applyFill="1" applyBorder="1" applyAlignment="1">
      <alignment horizontal="left" vertical="center" wrapText="1"/>
    </xf>
    <xf numFmtId="0" fontId="9" fillId="0" borderId="105" xfId="0" applyFont="1" applyFill="1" applyBorder="1" applyAlignment="1">
      <alignment horizontal="justify" vertical="center" wrapText="1"/>
    </xf>
    <xf numFmtId="0" fontId="9" fillId="0" borderId="105" xfId="0" applyFont="1" applyFill="1" applyBorder="1" applyAlignment="1">
      <alignment horizontal="left" vertical="center" wrapText="1"/>
    </xf>
    <xf numFmtId="0" fontId="86" fillId="0" borderId="105" xfId="4" applyFont="1" applyFill="1" applyBorder="1" applyAlignment="1">
      <alignment horizontal="justify" vertical="top" wrapText="1"/>
    </xf>
    <xf numFmtId="0" fontId="87" fillId="0" borderId="134" xfId="4" applyFont="1" applyFill="1" applyBorder="1" applyAlignment="1">
      <alignment horizontal="justify" vertical="top" wrapText="1"/>
    </xf>
    <xf numFmtId="0" fontId="87" fillId="0" borderId="0" xfId="4" applyFont="1" applyFill="1" applyBorder="1" applyAlignment="1">
      <alignment horizontal="justify" vertical="top" wrapText="1"/>
    </xf>
    <xf numFmtId="0" fontId="87" fillId="0" borderId="96" xfId="4" applyFont="1" applyFill="1" applyBorder="1" applyAlignment="1">
      <alignment horizontal="justify" vertical="top" wrapText="1"/>
    </xf>
    <xf numFmtId="0" fontId="87" fillId="0" borderId="105" xfId="4" applyFont="1" applyFill="1" applyBorder="1" applyAlignment="1">
      <alignment horizontal="justify" vertical="top" wrapText="1"/>
    </xf>
    <xf numFmtId="0" fontId="87" fillId="0" borderId="92" xfId="4" applyFont="1" applyFill="1" applyBorder="1" applyAlignment="1">
      <alignment horizontal="justify" vertical="top" wrapText="1"/>
    </xf>
    <xf numFmtId="0" fontId="87" fillId="0" borderId="103" xfId="4" applyFont="1" applyFill="1" applyBorder="1" applyAlignment="1">
      <alignment horizontal="justify" vertical="top" wrapText="1"/>
    </xf>
    <xf numFmtId="0" fontId="87" fillId="0" borderId="179" xfId="4" applyFont="1" applyFill="1" applyBorder="1" applyAlignment="1">
      <alignment horizontal="justify" vertical="top" wrapText="1"/>
    </xf>
    <xf numFmtId="0" fontId="87" fillId="0" borderId="104" xfId="4" applyFont="1" applyFill="1" applyBorder="1" applyAlignment="1">
      <alignment horizontal="justify" vertical="top" wrapText="1"/>
    </xf>
    <xf numFmtId="0" fontId="5" fillId="0" borderId="245" xfId="0" applyFont="1" applyFill="1" applyBorder="1" applyAlignment="1">
      <alignment horizontal="justify" vertical="center" wrapText="1" readingOrder="1"/>
    </xf>
    <xf numFmtId="0" fontId="5" fillId="0" borderId="98" xfId="0" applyFont="1" applyFill="1" applyBorder="1" applyAlignment="1">
      <alignment horizontal="justify" vertical="center" wrapText="1" readingOrder="1"/>
    </xf>
    <xf numFmtId="0" fontId="11" fillId="0" borderId="105" xfId="4" applyFont="1" applyFill="1" applyBorder="1"/>
    <xf numFmtId="0" fontId="6" fillId="0" borderId="92" xfId="0" applyFont="1" applyFill="1" applyBorder="1" applyAlignment="1">
      <alignment horizontal="center" vertical="center" wrapText="1"/>
    </xf>
    <xf numFmtId="0" fontId="11" fillId="0" borderId="134" xfId="4" applyFont="1" applyFill="1" applyBorder="1"/>
    <xf numFmtId="0" fontId="5" fillId="0" borderId="96" xfId="4" applyFont="1" applyFill="1" applyBorder="1" applyAlignment="1">
      <alignment horizontal="center" vertical="center" wrapText="1"/>
    </xf>
    <xf numFmtId="0" fontId="9" fillId="0" borderId="92" xfId="0" applyFont="1" applyFill="1" applyBorder="1" applyAlignment="1">
      <alignment horizontal="justify" vertical="center" wrapText="1"/>
    </xf>
    <xf numFmtId="0" fontId="5" fillId="0" borderId="134" xfId="0" applyFont="1" applyFill="1" applyBorder="1" applyAlignment="1">
      <alignment horizontal="justify" vertical="center" wrapText="1"/>
    </xf>
    <xf numFmtId="0" fontId="7" fillId="6" borderId="5" xfId="0" applyFont="1" applyFill="1" applyBorder="1" applyAlignment="1">
      <alignment horizontal="center" vertical="center" wrapText="1"/>
    </xf>
    <xf numFmtId="0" fontId="5" fillId="0" borderId="95" xfId="4" applyFont="1" applyFill="1" applyBorder="1" applyAlignment="1">
      <alignment horizontal="justify" vertical="top" wrapText="1"/>
    </xf>
    <xf numFmtId="0" fontId="5" fillId="0" borderId="80" xfId="0" applyFont="1" applyFill="1" applyBorder="1" applyAlignment="1">
      <alignment horizontal="justify" vertical="center" wrapText="1"/>
    </xf>
    <xf numFmtId="0" fontId="5" fillId="0" borderId="105" xfId="0" applyFont="1" applyFill="1" applyBorder="1" applyAlignment="1">
      <alignment horizontal="left" vertical="center" wrapText="1"/>
    </xf>
    <xf numFmtId="0" fontId="6" fillId="0" borderId="7" xfId="0" applyFont="1" applyFill="1" applyBorder="1" applyAlignment="1">
      <alignment horizontal="center" vertical="center" wrapText="1"/>
    </xf>
    <xf numFmtId="0" fontId="5" fillId="0" borderId="235" xfId="0" applyFont="1" applyBorder="1"/>
    <xf numFmtId="0" fontId="5" fillId="0" borderId="92" xfId="4" applyFont="1" applyFill="1" applyBorder="1" applyAlignment="1">
      <alignment horizontal="center" vertical="center" wrapText="1"/>
    </xf>
    <xf numFmtId="4" fontId="5" fillId="0" borderId="105" xfId="4" applyNumberFormat="1" applyFont="1" applyBorder="1" applyAlignment="1">
      <alignment vertical="center"/>
    </xf>
    <xf numFmtId="0" fontId="5" fillId="0" borderId="92" xfId="0" applyFont="1" applyBorder="1"/>
    <xf numFmtId="0" fontId="6" fillId="0" borderId="7" xfId="0" applyFont="1" applyFill="1" applyBorder="1" applyAlignment="1">
      <alignment horizontal="justify" vertical="center" wrapText="1"/>
    </xf>
    <xf numFmtId="0" fontId="5" fillId="0" borderId="254" xfId="0" applyFont="1" applyFill="1" applyBorder="1" applyAlignment="1">
      <alignment horizontal="justify" vertical="center" wrapText="1"/>
    </xf>
    <xf numFmtId="0" fontId="5" fillId="0" borderId="105" xfId="4" applyFont="1" applyFill="1" applyBorder="1" applyAlignment="1">
      <alignment horizontal="left" vertical="center" wrapText="1"/>
    </xf>
    <xf numFmtId="0" fontId="6" fillId="3" borderId="219" xfId="0" applyFont="1" applyFill="1" applyBorder="1" applyAlignment="1">
      <alignment horizontal="center" vertical="top" wrapText="1"/>
    </xf>
    <xf numFmtId="0" fontId="6" fillId="3" borderId="5" xfId="0" applyFont="1" applyFill="1" applyBorder="1" applyAlignment="1">
      <alignment horizontal="center" vertical="top" wrapText="1"/>
    </xf>
    <xf numFmtId="0" fontId="6" fillId="3" borderId="171" xfId="0" applyFont="1" applyFill="1" applyBorder="1" applyAlignment="1">
      <alignment horizontal="center" vertical="top" wrapText="1"/>
    </xf>
    <xf numFmtId="0" fontId="6" fillId="3" borderId="52" xfId="0" applyFont="1" applyFill="1" applyBorder="1" applyAlignment="1">
      <alignment horizontal="center" vertical="top" wrapText="1"/>
    </xf>
    <xf numFmtId="0" fontId="88" fillId="0" borderId="104" xfId="4" applyFont="1" applyFill="1" applyBorder="1" applyAlignment="1">
      <alignment vertical="top" wrapText="1"/>
    </xf>
    <xf numFmtId="0" fontId="88" fillId="0" borderId="134" xfId="4" applyFont="1" applyFill="1" applyBorder="1" applyAlignment="1">
      <alignment vertical="top" wrapText="1"/>
    </xf>
    <xf numFmtId="0" fontId="6" fillId="3" borderId="251" xfId="0" applyFont="1" applyFill="1" applyBorder="1" applyAlignment="1">
      <alignment horizontal="center" vertical="top" wrapText="1"/>
    </xf>
    <xf numFmtId="0" fontId="6" fillId="3" borderId="206" xfId="0" applyFont="1" applyFill="1" applyBorder="1" applyAlignment="1">
      <alignment horizontal="center" vertical="top" wrapText="1"/>
    </xf>
    <xf numFmtId="0" fontId="6" fillId="3" borderId="96" xfId="0" applyFont="1" applyFill="1" applyBorder="1" applyAlignment="1">
      <alignment horizontal="center" vertical="top" wrapText="1"/>
    </xf>
    <xf numFmtId="0" fontId="88" fillId="0" borderId="105" xfId="4" applyFont="1" applyFill="1" applyBorder="1" applyAlignment="1">
      <alignment vertical="top" wrapText="1"/>
    </xf>
    <xf numFmtId="0" fontId="88" fillId="0" borderId="100" xfId="4" applyFont="1" applyFill="1" applyBorder="1" applyAlignment="1">
      <alignment vertical="top" wrapText="1"/>
    </xf>
    <xf numFmtId="0" fontId="6" fillId="3" borderId="229" xfId="0" applyFont="1" applyFill="1" applyBorder="1" applyAlignment="1">
      <alignment horizontal="center" vertical="top" wrapText="1"/>
    </xf>
    <xf numFmtId="0" fontId="6" fillId="3" borderId="78" xfId="0" applyFont="1" applyFill="1" applyBorder="1" applyAlignment="1">
      <alignment horizontal="center" vertical="top" wrapText="1"/>
    </xf>
    <xf numFmtId="0" fontId="88" fillId="0" borderId="92" xfId="4" applyFont="1" applyFill="1" applyBorder="1" applyAlignment="1">
      <alignment vertical="top" wrapText="1"/>
    </xf>
    <xf numFmtId="0" fontId="88" fillId="0" borderId="103" xfId="4" applyFont="1" applyFill="1" applyBorder="1" applyAlignment="1">
      <alignment vertical="top" wrapText="1"/>
    </xf>
    <xf numFmtId="0" fontId="88" fillId="0" borderId="145" xfId="4" applyFont="1" applyFill="1" applyBorder="1" applyAlignment="1">
      <alignment vertical="top" wrapText="1"/>
    </xf>
    <xf numFmtId="0" fontId="5" fillId="0" borderId="96" xfId="4" applyFont="1" applyFill="1" applyBorder="1" applyAlignment="1">
      <alignment horizontal="left" vertical="center" wrapText="1"/>
    </xf>
    <xf numFmtId="0" fontId="11" fillId="2" borderId="145" xfId="4" applyFont="1" applyFill="1" applyBorder="1" applyAlignment="1">
      <alignment horizontal="justify" vertical="top" wrapText="1"/>
    </xf>
    <xf numFmtId="0" fontId="11" fillId="2" borderId="0" xfId="4" applyFont="1" applyFill="1" applyBorder="1" applyAlignment="1">
      <alignment horizontal="justify" vertical="top" wrapText="1"/>
    </xf>
    <xf numFmtId="0" fontId="11" fillId="2" borderId="105" xfId="4" applyFont="1" applyFill="1" applyBorder="1" applyAlignment="1">
      <alignment horizontal="justify" vertical="top" wrapText="1"/>
    </xf>
    <xf numFmtId="0" fontId="11" fillId="2" borderId="104" xfId="4" applyFont="1" applyFill="1" applyBorder="1" applyAlignment="1">
      <alignment horizontal="justify" vertical="top" wrapText="1"/>
    </xf>
    <xf numFmtId="0" fontId="11" fillId="2" borderId="100" xfId="4" applyFont="1" applyFill="1" applyBorder="1" applyAlignment="1">
      <alignment horizontal="justify" vertical="top" wrapText="1"/>
    </xf>
    <xf numFmtId="0" fontId="11" fillId="2" borderId="134" xfId="4" applyFont="1" applyFill="1" applyBorder="1" applyAlignment="1">
      <alignment horizontal="justify" vertical="top" wrapText="1"/>
    </xf>
    <xf numFmtId="0" fontId="11" fillId="2" borderId="95" xfId="4" applyFont="1" applyFill="1" applyBorder="1" applyAlignment="1">
      <alignment horizontal="justify" vertical="top" wrapText="1"/>
    </xf>
    <xf numFmtId="0" fontId="11" fillId="2" borderId="80" xfId="4" applyFont="1" applyFill="1" applyBorder="1" applyAlignment="1">
      <alignment horizontal="justify" vertical="top" wrapText="1"/>
    </xf>
    <xf numFmtId="0" fontId="11" fillId="2" borderId="122" xfId="4" applyFont="1" applyFill="1" applyBorder="1" applyAlignment="1">
      <alignment horizontal="justify" vertical="top" wrapText="1"/>
    </xf>
    <xf numFmtId="0" fontId="11" fillId="0" borderId="100" xfId="4" applyFont="1" applyFill="1" applyBorder="1" applyAlignment="1">
      <alignment horizontal="justify" vertical="top" wrapText="1"/>
    </xf>
    <xf numFmtId="0" fontId="11" fillId="0" borderId="105" xfId="4" applyFont="1" applyFill="1" applyBorder="1" applyAlignment="1">
      <alignment horizontal="justify" vertical="top" wrapText="1"/>
    </xf>
    <xf numFmtId="0" fontId="11" fillId="0" borderId="134" xfId="4" applyFont="1" applyFill="1" applyBorder="1" applyAlignment="1">
      <alignment horizontal="justify" vertical="top" wrapText="1"/>
    </xf>
    <xf numFmtId="0" fontId="13" fillId="0" borderId="0" xfId="0" applyFont="1"/>
    <xf numFmtId="0" fontId="13" fillId="0" borderId="0" xfId="0" applyFont="1" applyAlignment="1">
      <alignment horizontal="center"/>
    </xf>
    <xf numFmtId="0" fontId="13" fillId="2" borderId="0" xfId="0" applyFont="1" applyFill="1"/>
    <xf numFmtId="0" fontId="13" fillId="2" borderId="0" xfId="0" applyFont="1" applyFill="1" applyBorder="1"/>
    <xf numFmtId="0" fontId="5" fillId="0" borderId="0" xfId="0" applyFont="1" applyBorder="1" applyAlignment="1">
      <alignment horizontal="center"/>
    </xf>
    <xf numFmtId="0" fontId="114" fillId="2" borderId="0" xfId="0" applyFont="1" applyFill="1" applyBorder="1" applyAlignment="1">
      <alignment vertical="center" wrapText="1"/>
    </xf>
    <xf numFmtId="0" fontId="7" fillId="6" borderId="43" xfId="0" applyFont="1" applyFill="1" applyBorder="1" applyAlignment="1">
      <alignment horizontal="center" vertical="center" wrapText="1"/>
    </xf>
    <xf numFmtId="0" fontId="14" fillId="2" borderId="12" xfId="0" applyFont="1" applyFill="1" applyBorder="1" applyAlignment="1">
      <alignment horizontal="justify" vertical="center" wrapText="1"/>
    </xf>
    <xf numFmtId="0" fontId="14" fillId="0" borderId="5" xfId="0" applyFont="1" applyFill="1" applyBorder="1" applyAlignment="1">
      <alignment horizontal="justify" vertical="center" wrapText="1"/>
    </xf>
    <xf numFmtId="0" fontId="14" fillId="2" borderId="0" xfId="0" applyFont="1" applyFill="1"/>
    <xf numFmtId="0" fontId="15" fillId="2" borderId="0" xfId="0" applyFont="1" applyFill="1" applyBorder="1" applyAlignment="1">
      <alignment horizontal="center" vertical="center" wrapText="1"/>
    </xf>
    <xf numFmtId="0" fontId="14" fillId="0" borderId="0" xfId="0" applyFont="1"/>
    <xf numFmtId="0" fontId="13" fillId="0" borderId="0" xfId="0" applyFont="1" applyBorder="1"/>
    <xf numFmtId="0" fontId="14" fillId="2" borderId="98" xfId="0" applyFont="1" applyFill="1" applyBorder="1" applyAlignment="1">
      <alignment vertical="center" wrapText="1"/>
    </xf>
    <xf numFmtId="0" fontId="115" fillId="2" borderId="3" xfId="0" applyFont="1" applyFill="1" applyBorder="1" applyAlignment="1">
      <alignment horizontal="justify" vertical="center" wrapText="1"/>
    </xf>
    <xf numFmtId="0" fontId="115" fillId="0" borderId="3" xfId="0" applyFont="1" applyFill="1" applyBorder="1" applyAlignment="1">
      <alignment horizontal="justify" vertical="center" wrapText="1"/>
    </xf>
    <xf numFmtId="0" fontId="9" fillId="2" borderId="3" xfId="0" applyFont="1" applyFill="1" applyBorder="1" applyAlignment="1">
      <alignment horizontal="justify" vertical="center" wrapText="1"/>
    </xf>
    <xf numFmtId="0" fontId="9" fillId="5" borderId="3" xfId="0" applyFont="1" applyFill="1" applyBorder="1" applyAlignment="1">
      <alignment horizontal="justify" vertical="center" wrapText="1"/>
    </xf>
    <xf numFmtId="0" fontId="14" fillId="5" borderId="3" xfId="0" applyFont="1" applyFill="1" applyBorder="1" applyAlignment="1">
      <alignment horizontal="justify" vertical="top" wrapText="1"/>
    </xf>
    <xf numFmtId="0" fontId="14" fillId="0" borderId="3" xfId="0" applyFont="1" applyFill="1" applyBorder="1" applyAlignment="1">
      <alignment horizontal="justify" vertical="top" wrapText="1"/>
    </xf>
    <xf numFmtId="0" fontId="14" fillId="8" borderId="3" xfId="0" applyFont="1" applyFill="1" applyBorder="1" applyAlignment="1">
      <alignment horizontal="justify" vertical="top" wrapText="1"/>
    </xf>
    <xf numFmtId="0" fontId="98" fillId="5" borderId="3" xfId="0" applyFont="1" applyFill="1" applyBorder="1" applyAlignment="1">
      <alignment horizontal="justify" vertical="center" wrapText="1"/>
    </xf>
    <xf numFmtId="0" fontId="98" fillId="0" borderId="3" xfId="0" applyFont="1" applyFill="1" applyBorder="1" applyAlignment="1">
      <alignment horizontal="justify" vertical="center" wrapText="1"/>
    </xf>
    <xf numFmtId="0" fontId="14" fillId="0" borderId="104" xfId="8" applyFont="1" applyBorder="1" applyAlignment="1">
      <alignment vertical="center"/>
    </xf>
    <xf numFmtId="0" fontId="14" fillId="0" borderId="407" xfId="8" applyFont="1" applyFill="1" applyBorder="1" applyAlignment="1">
      <alignment horizontal="center" vertical="center" wrapText="1"/>
    </xf>
    <xf numFmtId="0" fontId="14" fillId="0" borderId="445" xfId="8" applyFont="1" applyFill="1" applyBorder="1" applyAlignment="1">
      <alignment horizontal="center" vertical="center" wrapText="1"/>
    </xf>
    <xf numFmtId="0" fontId="14" fillId="0" borderId="422" xfId="8" applyFont="1" applyFill="1" applyBorder="1" applyAlignment="1">
      <alignment horizontal="center" vertical="center" wrapText="1"/>
    </xf>
    <xf numFmtId="0" fontId="14" fillId="0" borderId="451" xfId="8" applyFont="1" applyFill="1" applyBorder="1" applyAlignment="1">
      <alignment horizontal="center" vertical="center" wrapText="1"/>
    </xf>
    <xf numFmtId="0" fontId="14" fillId="0" borderId="0" xfId="8" applyFont="1" applyFill="1" applyBorder="1" applyAlignment="1">
      <alignment vertical="center" wrapText="1"/>
    </xf>
    <xf numFmtId="0" fontId="14" fillId="0" borderId="32" xfId="8" applyFont="1" applyFill="1" applyBorder="1" applyAlignment="1">
      <alignment horizontal="justify" vertical="center" wrapText="1"/>
    </xf>
    <xf numFmtId="0" fontId="14" fillId="0" borderId="117" xfId="8" applyFont="1" applyFill="1" applyBorder="1" applyAlignment="1">
      <alignment horizontal="center" vertical="center" wrapText="1"/>
    </xf>
    <xf numFmtId="0" fontId="14" fillId="2" borderId="134" xfId="8" applyFont="1" applyFill="1" applyBorder="1" applyAlignment="1">
      <alignment horizontal="center" vertical="center" wrapText="1"/>
    </xf>
    <xf numFmtId="164" fontId="14" fillId="0" borderId="105" xfId="1" applyFont="1" applyFill="1" applyBorder="1" applyAlignment="1">
      <alignment horizontal="center" vertical="center" wrapText="1"/>
    </xf>
    <xf numFmtId="164" fontId="14" fillId="0" borderId="134" xfId="1" applyFont="1" applyFill="1" applyBorder="1" applyAlignment="1">
      <alignment horizontal="center" vertical="center" wrapText="1"/>
    </xf>
    <xf numFmtId="164" fontId="14" fillId="0" borderId="96" xfId="1" applyFont="1" applyFill="1" applyBorder="1" applyAlignment="1">
      <alignment horizontal="center" vertical="center" wrapText="1"/>
    </xf>
    <xf numFmtId="164" fontId="14" fillId="0" borderId="175" xfId="1" applyFont="1" applyFill="1" applyBorder="1" applyAlignment="1">
      <alignment horizontal="center" vertical="center" wrapText="1"/>
    </xf>
    <xf numFmtId="0" fontId="14" fillId="0" borderId="438" xfId="8" applyFont="1" applyFill="1" applyBorder="1" applyAlignment="1">
      <alignment horizontal="center" vertical="center" wrapText="1"/>
    </xf>
    <xf numFmtId="0" fontId="14" fillId="0" borderId="400" xfId="8" applyFont="1" applyFill="1" applyBorder="1" applyAlignment="1">
      <alignment horizontal="center" vertical="center" wrapText="1"/>
    </xf>
    <xf numFmtId="0" fontId="14" fillId="0" borderId="122" xfId="8" applyFont="1" applyFill="1" applyBorder="1" applyAlignment="1">
      <alignment horizontal="center" vertical="center" wrapText="1"/>
    </xf>
    <xf numFmtId="0" fontId="14" fillId="0" borderId="145" xfId="8" applyFont="1" applyFill="1" applyBorder="1" applyAlignment="1">
      <alignment horizontal="center" vertical="center" wrapText="1"/>
    </xf>
    <xf numFmtId="0" fontId="14" fillId="0" borderId="409" xfId="8" applyFont="1" applyFill="1" applyBorder="1" applyAlignment="1">
      <alignment horizontal="center" vertical="center" wrapText="1"/>
    </xf>
    <xf numFmtId="0" fontId="14" fillId="0" borderId="442" xfId="8" applyFont="1" applyFill="1" applyBorder="1" applyAlignment="1">
      <alignment horizontal="center" vertical="center" wrapText="1"/>
    </xf>
    <xf numFmtId="0" fontId="14" fillId="0" borderId="452" xfId="8" applyFont="1" applyFill="1" applyBorder="1" applyAlignment="1">
      <alignment horizontal="center" vertical="center" wrapText="1"/>
    </xf>
    <xf numFmtId="0" fontId="14" fillId="0" borderId="444" xfId="8" applyFont="1" applyFill="1" applyBorder="1" applyAlignment="1">
      <alignment horizontal="center" vertical="center" wrapText="1"/>
    </xf>
    <xf numFmtId="0" fontId="14" fillId="0" borderId="453" xfId="8" applyFont="1" applyFill="1" applyBorder="1" applyAlignment="1">
      <alignment horizontal="center" vertical="center" wrapText="1"/>
    </xf>
    <xf numFmtId="0" fontId="14" fillId="0" borderId="451" xfId="8" applyFont="1" applyFill="1" applyBorder="1" applyAlignment="1">
      <alignment horizontal="justify" vertical="center" wrapText="1"/>
    </xf>
    <xf numFmtId="0" fontId="14" fillId="0" borderId="454" xfId="8" applyFont="1" applyFill="1" applyBorder="1" applyAlignment="1">
      <alignment horizontal="justify" vertical="center" wrapText="1"/>
    </xf>
    <xf numFmtId="0" fontId="14" fillId="0" borderId="455" xfId="8" applyFont="1" applyFill="1" applyBorder="1" applyAlignment="1">
      <alignment horizontal="justify" vertical="center" wrapText="1"/>
    </xf>
    <xf numFmtId="0" fontId="14" fillId="0" borderId="100" xfId="8" applyFont="1" applyFill="1" applyBorder="1" applyAlignment="1">
      <alignment horizontal="justify" vertical="center" wrapText="1"/>
    </xf>
    <xf numFmtId="0" fontId="14" fillId="0" borderId="93" xfId="8" applyFont="1" applyFill="1" applyBorder="1" applyAlignment="1">
      <alignment horizontal="justify" vertical="center" wrapText="1"/>
    </xf>
    <xf numFmtId="0" fontId="14" fillId="0" borderId="29" xfId="8" applyFont="1" applyFill="1" applyBorder="1" applyAlignment="1">
      <alignment horizontal="justify" vertical="center" wrapText="1"/>
    </xf>
    <xf numFmtId="0" fontId="14" fillId="0" borderId="26" xfId="8" applyFont="1" applyFill="1" applyBorder="1" applyAlignment="1">
      <alignment horizontal="center" vertical="center" wrapText="1"/>
    </xf>
    <xf numFmtId="0" fontId="14" fillId="0" borderId="408" xfId="8" applyFont="1" applyFill="1" applyBorder="1" applyAlignment="1">
      <alignment horizontal="center" vertical="center" wrapText="1"/>
    </xf>
    <xf numFmtId="0" fontId="14" fillId="0" borderId="105" xfId="6" applyFont="1" applyFill="1" applyBorder="1" applyAlignment="1">
      <alignment vertical="center" wrapText="1"/>
    </xf>
    <xf numFmtId="0" fontId="14" fillId="0" borderId="100" xfId="6" applyFont="1" applyFill="1" applyBorder="1" applyAlignment="1">
      <alignment vertical="center" wrapText="1"/>
    </xf>
    <xf numFmtId="0" fontId="14" fillId="0" borderId="134" xfId="6" applyFont="1" applyFill="1" applyBorder="1" applyAlignment="1">
      <alignment vertical="center" wrapText="1"/>
    </xf>
    <xf numFmtId="0" fontId="14" fillId="0" borderId="273" xfId="8" applyFont="1" applyFill="1" applyBorder="1" applyAlignment="1">
      <alignment horizontal="center" vertical="center" wrapText="1"/>
    </xf>
    <xf numFmtId="0" fontId="14" fillId="2" borderId="403" xfId="8" applyFont="1" applyFill="1" applyBorder="1" applyAlignment="1">
      <alignment vertical="center" wrapText="1"/>
    </xf>
    <xf numFmtId="0" fontId="14" fillId="0" borderId="426" xfId="6" applyFont="1" applyFill="1" applyBorder="1" applyAlignment="1">
      <alignment horizontal="center" vertical="center" wrapText="1"/>
    </xf>
    <xf numFmtId="0" fontId="14" fillId="0" borderId="440" xfId="6" applyFont="1" applyFill="1" applyBorder="1" applyAlignment="1">
      <alignment horizontal="center" vertical="center" wrapText="1"/>
    </xf>
    <xf numFmtId="0" fontId="14" fillId="0" borderId="417" xfId="8" applyFont="1" applyFill="1" applyBorder="1" applyAlignment="1">
      <alignment horizontal="center" vertical="center" wrapText="1"/>
    </xf>
    <xf numFmtId="0" fontId="14" fillId="0" borderId="100" xfId="8" applyFont="1" applyFill="1" applyBorder="1" applyAlignment="1">
      <alignment horizontal="center" vertical="center" wrapText="1"/>
    </xf>
    <xf numFmtId="0" fontId="14" fillId="0" borderId="95" xfId="6" applyFont="1" applyFill="1" applyBorder="1" applyAlignment="1">
      <alignment horizontal="center" vertical="center" wrapText="1"/>
    </xf>
    <xf numFmtId="0" fontId="14" fillId="0" borderId="134" xfId="8" applyFont="1" applyFill="1" applyBorder="1" applyAlignment="1">
      <alignment horizontal="center" vertical="center" wrapText="1"/>
    </xf>
    <xf numFmtId="0" fontId="14" fillId="0" borderId="92" xfId="6" applyFont="1" applyFill="1" applyBorder="1" applyAlignment="1">
      <alignment horizontal="center" vertical="center" wrapText="1"/>
    </xf>
    <xf numFmtId="0" fontId="14" fillId="0" borderId="179" xfId="6" applyFont="1" applyFill="1" applyBorder="1" applyAlignment="1">
      <alignment horizontal="center" vertical="center" wrapText="1"/>
    </xf>
    <xf numFmtId="0" fontId="14" fillId="0" borderId="448" xfId="8" applyFont="1" applyFill="1" applyBorder="1" applyAlignment="1">
      <alignment horizontal="center" vertical="center" wrapText="1"/>
    </xf>
    <xf numFmtId="0" fontId="14" fillId="0" borderId="104" xfId="6" applyFont="1" applyFill="1" applyBorder="1" applyAlignment="1">
      <alignment vertical="center" wrapText="1"/>
    </xf>
    <xf numFmtId="0" fontId="14" fillId="0" borderId="447" xfId="8" applyFont="1" applyFill="1" applyBorder="1" applyAlignment="1">
      <alignment horizontal="center" vertical="center" wrapText="1"/>
    </xf>
    <xf numFmtId="0" fontId="14" fillId="2" borderId="403" xfId="8" applyFont="1" applyFill="1" applyBorder="1" applyAlignment="1">
      <alignment horizontal="justify" vertical="center" wrapText="1"/>
    </xf>
    <xf numFmtId="0" fontId="14" fillId="0" borderId="104" xfId="8" applyFont="1" applyFill="1" applyBorder="1" applyAlignment="1">
      <alignment horizontal="center" vertical="center" wrapText="1"/>
    </xf>
    <xf numFmtId="0" fontId="14" fillId="0" borderId="103" xfId="6" applyFont="1" applyFill="1" applyBorder="1" applyAlignment="1">
      <alignment horizontal="center" vertical="center" wrapText="1"/>
    </xf>
    <xf numFmtId="0" fontId="14" fillId="0" borderId="96" xfId="6" applyFont="1" applyFill="1" applyBorder="1" applyAlignment="1">
      <alignment vertical="center" wrapText="1"/>
    </xf>
    <xf numFmtId="0" fontId="14" fillId="0" borderId="92" xfId="6" applyFont="1" applyFill="1" applyBorder="1" applyAlignment="1">
      <alignment vertical="center" wrapText="1"/>
    </xf>
    <xf numFmtId="0" fontId="14" fillId="0" borderId="179" xfId="6" applyFont="1" applyFill="1" applyBorder="1" applyAlignment="1">
      <alignment vertical="center" wrapText="1"/>
    </xf>
    <xf numFmtId="0" fontId="14" fillId="0" borderId="80" xfId="6" applyFont="1" applyFill="1" applyBorder="1" applyAlignment="1">
      <alignment vertical="center" wrapText="1"/>
    </xf>
    <xf numFmtId="0" fontId="14" fillId="0" borderId="122" xfId="6" applyFont="1" applyFill="1" applyBorder="1" applyAlignment="1">
      <alignment vertical="center" wrapText="1"/>
    </xf>
    <xf numFmtId="0" fontId="14" fillId="0" borderId="103" xfId="6" applyFont="1" applyFill="1" applyBorder="1" applyAlignment="1">
      <alignment vertical="center" wrapText="1"/>
    </xf>
    <xf numFmtId="0" fontId="14" fillId="0" borderId="93" xfId="6" applyFont="1" applyFill="1" applyBorder="1" applyAlignment="1">
      <alignment vertical="center" wrapText="1"/>
    </xf>
    <xf numFmtId="0" fontId="14" fillId="0" borderId="95" xfId="6" applyFont="1" applyFill="1" applyBorder="1" applyAlignment="1">
      <alignment vertical="center" wrapText="1"/>
    </xf>
    <xf numFmtId="0" fontId="14" fillId="0" borderId="444" xfId="6" applyFont="1" applyFill="1" applyBorder="1" applyAlignment="1">
      <alignment horizontal="center" vertical="center" wrapText="1"/>
    </xf>
    <xf numFmtId="0" fontId="14" fillId="0" borderId="415" xfId="6" applyFont="1" applyFill="1" applyBorder="1" applyAlignment="1">
      <alignment horizontal="left" vertical="center" wrapText="1"/>
    </xf>
    <xf numFmtId="0" fontId="14" fillId="0" borderId="416" xfId="6" applyFont="1" applyFill="1" applyBorder="1" applyAlignment="1">
      <alignment horizontal="left" vertical="center" wrapText="1"/>
    </xf>
    <xf numFmtId="0" fontId="14" fillId="0" borderId="416" xfId="8" applyFont="1" applyFill="1" applyBorder="1" applyAlignment="1">
      <alignment horizontal="left" vertical="center" wrapText="1"/>
    </xf>
    <xf numFmtId="0" fontId="14" fillId="0" borderId="417" xfId="8" applyFont="1" applyFill="1" applyBorder="1" applyAlignment="1">
      <alignment horizontal="left" vertical="center" wrapText="1"/>
    </xf>
    <xf numFmtId="0" fontId="14" fillId="2" borderId="179" xfId="8" applyFont="1" applyFill="1" applyBorder="1" applyAlignment="1">
      <alignment horizontal="center" vertical="center"/>
    </xf>
    <xf numFmtId="0" fontId="14" fillId="2" borderId="105" xfId="8" applyFont="1" applyFill="1" applyBorder="1" applyAlignment="1">
      <alignment horizontal="center" vertical="center"/>
    </xf>
    <xf numFmtId="0" fontId="14" fillId="2" borderId="134" xfId="8" applyFont="1" applyFill="1" applyBorder="1" applyAlignment="1">
      <alignment horizontal="center" vertical="center"/>
    </xf>
    <xf numFmtId="0" fontId="14" fillId="0" borderId="100" xfId="8" applyFont="1" applyBorder="1" applyAlignment="1">
      <alignment vertical="center"/>
    </xf>
    <xf numFmtId="0" fontId="15" fillId="2" borderId="105" xfId="0" applyFont="1" applyFill="1" applyBorder="1" applyAlignment="1">
      <alignment horizontal="center"/>
    </xf>
    <xf numFmtId="0" fontId="15" fillId="2" borderId="181" xfId="0" applyFont="1" applyFill="1" applyBorder="1" applyAlignment="1">
      <alignment horizontal="center" vertical="center" wrapText="1"/>
    </xf>
    <xf numFmtId="0" fontId="15" fillId="2" borderId="257" xfId="0" applyFont="1" applyFill="1" applyBorder="1" applyAlignment="1">
      <alignment horizontal="center" vertical="center" wrapText="1"/>
    </xf>
    <xf numFmtId="0" fontId="15" fillId="2" borderId="259" xfId="0" applyFont="1" applyFill="1" applyBorder="1" applyAlignment="1">
      <alignment horizontal="center" vertical="center" wrapText="1"/>
    </xf>
    <xf numFmtId="0" fontId="15" fillId="2" borderId="100" xfId="0" applyFont="1" applyFill="1" applyBorder="1" applyAlignment="1">
      <alignment horizontal="center"/>
    </xf>
    <xf numFmtId="0" fontId="15" fillId="2" borderId="92" xfId="0" applyFont="1" applyFill="1" applyBorder="1" applyAlignment="1">
      <alignment horizontal="center" vertical="center" wrapText="1"/>
    </xf>
    <xf numFmtId="0" fontId="15" fillId="2" borderId="317" xfId="0" applyFont="1" applyFill="1" applyBorder="1" applyAlignment="1">
      <alignment horizontal="center" vertical="center" wrapText="1"/>
    </xf>
    <xf numFmtId="0" fontId="15" fillId="2" borderId="134" xfId="0" applyFont="1" applyFill="1" applyBorder="1" applyAlignment="1">
      <alignment horizontal="center"/>
    </xf>
    <xf numFmtId="0" fontId="15" fillId="2" borderId="225" xfId="0" applyFont="1" applyFill="1" applyBorder="1" applyAlignment="1">
      <alignment horizontal="center" vertical="center" wrapText="1"/>
    </xf>
    <xf numFmtId="0" fontId="15" fillId="2" borderId="263" xfId="0" applyFont="1" applyFill="1" applyBorder="1" applyAlignment="1">
      <alignment horizontal="center" vertical="center" wrapText="1"/>
    </xf>
    <xf numFmtId="0" fontId="15" fillId="2" borderId="264" xfId="0" applyFont="1" applyFill="1" applyBorder="1" applyAlignment="1">
      <alignment horizontal="center" vertical="center" wrapText="1"/>
    </xf>
    <xf numFmtId="0" fontId="15" fillId="2" borderId="31" xfId="0" applyFont="1" applyFill="1" applyBorder="1" applyAlignment="1">
      <alignment horizontal="center" vertical="center" wrapText="1"/>
    </xf>
    <xf numFmtId="0" fontId="15" fillId="2" borderId="80" xfId="0" applyFont="1" applyFill="1" applyBorder="1" applyAlignment="1">
      <alignment horizontal="center"/>
    </xf>
    <xf numFmtId="0" fontId="15" fillId="2" borderId="145" xfId="0" applyFont="1" applyFill="1" applyBorder="1" applyAlignment="1">
      <alignment horizontal="center" vertical="center" wrapText="1"/>
    </xf>
    <xf numFmtId="0" fontId="15" fillId="2" borderId="122" xfId="0" applyFont="1" applyFill="1" applyBorder="1" applyAlignment="1">
      <alignment horizontal="center" vertical="center" wrapText="1"/>
    </xf>
    <xf numFmtId="0" fontId="15" fillId="2" borderId="117" xfId="0" applyFont="1" applyFill="1" applyBorder="1" applyAlignment="1">
      <alignment horizontal="center"/>
    </xf>
    <xf numFmtId="0" fontId="15" fillId="2" borderId="134" xfId="0" applyFont="1" applyFill="1" applyBorder="1" applyAlignment="1">
      <alignment horizontal="center" vertical="center" wrapText="1"/>
    </xf>
    <xf numFmtId="0" fontId="15" fillId="2" borderId="100" xfId="0" applyFont="1" applyFill="1" applyBorder="1" applyAlignment="1">
      <alignment horizontal="center" vertical="center" wrapText="1"/>
    </xf>
    <xf numFmtId="0" fontId="15" fillId="2" borderId="117" xfId="0" applyFont="1" applyFill="1" applyBorder="1" applyAlignment="1">
      <alignment horizontal="center" vertical="center" wrapText="1"/>
    </xf>
    <xf numFmtId="0" fontId="15" fillId="2" borderId="0" xfId="0" applyFont="1" applyFill="1" applyBorder="1" applyAlignment="1">
      <alignment horizontal="center"/>
    </xf>
    <xf numFmtId="0" fontId="14" fillId="0" borderId="95" xfId="0" applyFont="1" applyFill="1" applyBorder="1" applyAlignment="1">
      <alignment horizontal="justify" vertical="center" wrapText="1"/>
    </xf>
    <xf numFmtId="0" fontId="14" fillId="0" borderId="266" xfId="0" applyFont="1" applyFill="1" applyBorder="1" applyAlignment="1">
      <alignment vertical="center" wrapText="1"/>
    </xf>
    <xf numFmtId="0" fontId="14" fillId="0" borderId="86" xfId="0" applyFont="1" applyFill="1" applyBorder="1" applyAlignment="1">
      <alignment horizontal="justify" vertical="center" wrapText="1"/>
    </xf>
    <xf numFmtId="0" fontId="14" fillId="0" borderId="308" xfId="0" applyFont="1" applyFill="1" applyBorder="1" applyAlignment="1">
      <alignment horizontal="justify" vertical="center" wrapText="1"/>
    </xf>
    <xf numFmtId="0" fontId="14" fillId="0" borderId="104" xfId="0" applyFont="1" applyFill="1" applyBorder="1" applyAlignment="1">
      <alignment vertical="center" wrapText="1"/>
    </xf>
    <xf numFmtId="0" fontId="14" fillId="0" borderId="103" xfId="0" applyFont="1" applyFill="1" applyBorder="1" applyAlignment="1">
      <alignment vertical="center" wrapText="1"/>
    </xf>
    <xf numFmtId="0" fontId="15" fillId="2" borderId="104" xfId="0" applyFont="1" applyFill="1" applyBorder="1" applyAlignment="1">
      <alignment horizontal="center"/>
    </xf>
    <xf numFmtId="0" fontId="15" fillId="2" borderId="265" xfId="0" applyFont="1" applyFill="1" applyBorder="1" applyAlignment="1">
      <alignment horizontal="center" vertical="center" wrapText="1"/>
    </xf>
    <xf numFmtId="0" fontId="15" fillId="2" borderId="320" xfId="0" applyFont="1" applyFill="1" applyBorder="1" applyAlignment="1">
      <alignment horizontal="center" vertical="center" wrapText="1"/>
    </xf>
    <xf numFmtId="0" fontId="15" fillId="2" borderId="104" xfId="0" applyFont="1" applyFill="1" applyBorder="1" applyAlignment="1">
      <alignment horizontal="center" vertical="center" wrapText="1"/>
    </xf>
    <xf numFmtId="0" fontId="15" fillId="2" borderId="103" xfId="0" applyFont="1" applyFill="1" applyBorder="1" applyAlignment="1">
      <alignment horizontal="center" vertical="center" wrapText="1"/>
    </xf>
    <xf numFmtId="0" fontId="15" fillId="2" borderId="326" xfId="0" applyFont="1" applyFill="1" applyBorder="1" applyAlignment="1">
      <alignment horizontal="center" vertical="center" wrapText="1"/>
    </xf>
    <xf numFmtId="0" fontId="15" fillId="2" borderId="256" xfId="0" applyFont="1" applyFill="1" applyBorder="1" applyAlignment="1">
      <alignment horizontal="center" vertical="center" wrapText="1"/>
    </xf>
    <xf numFmtId="0" fontId="6" fillId="3" borderId="96" xfId="0" applyFont="1" applyFill="1" applyBorder="1" applyAlignment="1">
      <alignment horizontal="center" vertical="center" wrapText="1"/>
    </xf>
    <xf numFmtId="0" fontId="7" fillId="6" borderId="5" xfId="0" applyFont="1" applyFill="1" applyBorder="1" applyAlignment="1">
      <alignment horizontal="center" vertical="top" wrapText="1"/>
    </xf>
    <xf numFmtId="0" fontId="14" fillId="0" borderId="91" xfId="0" applyFont="1" applyFill="1" applyBorder="1" applyAlignment="1">
      <alignment horizontal="justify" vertical="center" wrapText="1"/>
    </xf>
    <xf numFmtId="0" fontId="15" fillId="2" borderId="145" xfId="0" applyFont="1" applyFill="1" applyBorder="1" applyAlignment="1">
      <alignment horizontal="center"/>
    </xf>
    <xf numFmtId="0" fontId="15" fillId="2" borderId="179" xfId="0" applyFont="1" applyFill="1" applyBorder="1" applyAlignment="1">
      <alignment horizontal="center"/>
    </xf>
    <xf numFmtId="0" fontId="15" fillId="2" borderId="95" xfId="0" applyFont="1" applyFill="1" applyBorder="1" applyAlignment="1">
      <alignment horizontal="center"/>
    </xf>
    <xf numFmtId="0" fontId="15" fillId="2" borderId="92" xfId="0" applyFont="1" applyFill="1" applyBorder="1" applyAlignment="1">
      <alignment horizontal="center"/>
    </xf>
    <xf numFmtId="0" fontId="15" fillId="2" borderId="103" xfId="0" applyFont="1" applyFill="1" applyBorder="1" applyAlignment="1">
      <alignment horizontal="center"/>
    </xf>
    <xf numFmtId="0" fontId="6" fillId="3" borderId="201" xfId="0" applyFont="1" applyFill="1" applyBorder="1" applyAlignment="1">
      <alignment horizontal="center" vertical="center" wrapText="1"/>
    </xf>
    <xf numFmtId="0" fontId="6" fillId="3" borderId="105" xfId="0" applyFont="1" applyFill="1" applyBorder="1" applyAlignment="1">
      <alignment horizontal="center" vertical="center" wrapText="1"/>
    </xf>
    <xf numFmtId="0" fontId="15" fillId="2" borderId="102" xfId="0" applyFont="1" applyFill="1" applyBorder="1" applyAlignment="1">
      <alignment horizontal="center"/>
    </xf>
    <xf numFmtId="0" fontId="15" fillId="2" borderId="96" xfId="0" applyFont="1" applyFill="1" applyBorder="1" applyAlignment="1">
      <alignment horizontal="center"/>
    </xf>
    <xf numFmtId="0" fontId="15" fillId="2" borderId="175" xfId="0" applyFont="1" applyFill="1" applyBorder="1" applyAlignment="1">
      <alignment horizontal="center" vertical="center" wrapText="1"/>
    </xf>
    <xf numFmtId="0" fontId="15" fillId="2" borderId="93" xfId="0" applyFont="1" applyFill="1" applyBorder="1" applyAlignment="1">
      <alignment horizontal="center" vertical="center" wrapText="1"/>
    </xf>
    <xf numFmtId="0" fontId="15" fillId="2" borderId="179" xfId="0" applyFont="1" applyFill="1" applyBorder="1" applyAlignment="1">
      <alignment horizontal="center" vertical="center" wrapText="1"/>
    </xf>
    <xf numFmtId="0" fontId="14" fillId="0" borderId="80" xfId="0" applyFont="1" applyFill="1" applyBorder="1" applyAlignment="1">
      <alignment horizontal="justify" vertical="center" wrapText="1"/>
    </xf>
    <xf numFmtId="0" fontId="15" fillId="2" borderId="96" xfId="0" applyFont="1" applyFill="1" applyBorder="1" applyAlignment="1">
      <alignment horizontal="center" vertical="center" wrapText="1"/>
    </xf>
    <xf numFmtId="0" fontId="15" fillId="2" borderId="102" xfId="0" applyFont="1" applyFill="1" applyBorder="1" applyAlignment="1">
      <alignment horizontal="center" vertical="center" wrapText="1"/>
    </xf>
    <xf numFmtId="0" fontId="7" fillId="6" borderId="7" xfId="0" applyFont="1" applyFill="1" applyBorder="1" applyAlignment="1">
      <alignment horizontal="center" vertical="center" wrapText="1"/>
    </xf>
    <xf numFmtId="0" fontId="7" fillId="6" borderId="251" xfId="0" applyFont="1" applyFill="1" applyBorder="1" applyAlignment="1">
      <alignment horizontal="center" vertical="center" wrapText="1"/>
    </xf>
    <xf numFmtId="0" fontId="7" fillId="6" borderId="72" xfId="0" applyFont="1" applyFill="1" applyBorder="1" applyAlignment="1">
      <alignment horizontal="center" vertical="center" wrapText="1"/>
    </xf>
    <xf numFmtId="0" fontId="7" fillId="6" borderId="72" xfId="0" applyFont="1" applyFill="1" applyBorder="1" applyAlignment="1">
      <alignment horizontal="center" vertical="top" wrapText="1"/>
    </xf>
    <xf numFmtId="164" fontId="6" fillId="3" borderId="65" xfId="1" applyFont="1" applyFill="1" applyBorder="1" applyAlignment="1">
      <alignment horizontal="center" vertical="center" wrapText="1"/>
    </xf>
    <xf numFmtId="0" fontId="7" fillId="6" borderId="6" xfId="0" applyFont="1" applyFill="1" applyBorder="1" applyAlignment="1">
      <alignment horizontal="center" vertical="top" wrapText="1"/>
    </xf>
    <xf numFmtId="0" fontId="7" fillId="6" borderId="6" xfId="0" applyFont="1" applyFill="1" applyBorder="1" applyAlignment="1">
      <alignment horizontal="center" vertical="center" wrapText="1"/>
    </xf>
    <xf numFmtId="164" fontId="15" fillId="2" borderId="92" xfId="1" applyFont="1" applyFill="1" applyBorder="1" applyAlignment="1">
      <alignment horizontal="center" vertical="center" wrapText="1"/>
    </xf>
    <xf numFmtId="164" fontId="6" fillId="3" borderId="245" xfId="1" applyFont="1" applyFill="1" applyBorder="1" applyAlignment="1">
      <alignment horizontal="center" vertical="center" wrapText="1"/>
    </xf>
    <xf numFmtId="0" fontId="14" fillId="2" borderId="31" xfId="0" applyFont="1" applyFill="1" applyBorder="1" applyAlignment="1">
      <alignment vertical="center" wrapText="1"/>
    </xf>
    <xf numFmtId="0" fontId="14" fillId="0" borderId="96" xfId="0" applyFont="1" applyFill="1" applyBorder="1" applyAlignment="1">
      <alignment horizontal="justify" vertical="center"/>
    </xf>
    <xf numFmtId="0" fontId="14" fillId="0" borderId="105" xfId="0" applyFont="1" applyFill="1" applyBorder="1" applyAlignment="1">
      <alignment horizontal="justify" vertical="center"/>
    </xf>
    <xf numFmtId="0" fontId="14" fillId="2" borderId="321" xfId="0" applyFont="1" applyFill="1" applyBorder="1" applyAlignment="1">
      <alignment vertical="center" wrapText="1"/>
    </xf>
    <xf numFmtId="0" fontId="14" fillId="2" borderId="326" xfId="0" applyFont="1" applyFill="1" applyBorder="1" applyAlignment="1">
      <alignment vertical="center" wrapText="1"/>
    </xf>
    <xf numFmtId="0" fontId="14" fillId="2" borderId="92" xfId="0" applyFont="1" applyFill="1" applyBorder="1" applyAlignment="1">
      <alignment horizontal="justify" vertical="center" wrapText="1"/>
    </xf>
    <xf numFmtId="0" fontId="14" fillId="2" borderId="105" xfId="0" applyFont="1" applyFill="1" applyBorder="1" applyAlignment="1">
      <alignment horizontal="justify" vertical="center" wrapText="1"/>
    </xf>
    <xf numFmtId="0" fontId="14" fillId="0" borderId="181" xfId="0" applyFont="1" applyFill="1" applyBorder="1" applyAlignment="1">
      <alignment horizontal="justify" vertical="center" wrapText="1"/>
    </xf>
    <xf numFmtId="0" fontId="14" fillId="2" borderId="0" xfId="0" applyFont="1" applyFill="1" applyBorder="1" applyAlignment="1">
      <alignment vertical="center" wrapText="1"/>
    </xf>
    <xf numFmtId="0" fontId="14" fillId="2" borderId="96" xfId="0" applyFont="1" applyFill="1" applyBorder="1" applyAlignment="1">
      <alignment horizontal="justify" vertical="center" wrapText="1"/>
    </xf>
    <xf numFmtId="0" fontId="14" fillId="2" borderId="104" xfId="0" applyFont="1" applyFill="1" applyBorder="1" applyAlignment="1">
      <alignment vertical="center" wrapText="1"/>
    </xf>
    <xf numFmtId="0" fontId="15" fillId="2" borderId="314" xfId="0" applyFont="1" applyFill="1" applyBorder="1" applyAlignment="1">
      <alignment horizontal="center" vertical="center" wrapText="1"/>
    </xf>
    <xf numFmtId="0" fontId="6" fillId="3" borderId="245" xfId="0" applyFont="1" applyFill="1" applyBorder="1" applyAlignment="1">
      <alignment horizontal="center" vertical="center" wrapText="1"/>
    </xf>
    <xf numFmtId="0" fontId="15" fillId="2" borderId="13" xfId="0" applyFont="1" applyFill="1" applyBorder="1" applyAlignment="1">
      <alignment horizontal="center" vertical="center" wrapText="1"/>
    </xf>
    <xf numFmtId="0" fontId="15" fillId="2" borderId="27" xfId="0" applyFont="1" applyFill="1" applyBorder="1" applyAlignment="1">
      <alignment horizontal="center" vertical="center" wrapText="1"/>
    </xf>
    <xf numFmtId="0" fontId="15" fillId="2" borderId="183" xfId="0" applyFont="1" applyFill="1" applyBorder="1" applyAlignment="1">
      <alignment horizontal="center" vertical="center" wrapText="1"/>
    </xf>
    <xf numFmtId="0" fontId="15" fillId="2" borderId="26" xfId="0" applyFont="1" applyFill="1" applyBorder="1" applyAlignment="1">
      <alignment horizontal="center" vertical="center" wrapText="1"/>
    </xf>
    <xf numFmtId="0" fontId="15" fillId="2" borderId="184" xfId="0" applyFont="1" applyFill="1" applyBorder="1" applyAlignment="1">
      <alignment horizontal="center" vertical="center" wrapText="1"/>
    </xf>
    <xf numFmtId="0" fontId="6" fillId="2" borderId="145" xfId="0" applyFont="1" applyFill="1" applyBorder="1" applyAlignment="1">
      <alignment horizontal="center"/>
    </xf>
    <xf numFmtId="0" fontId="6" fillId="3" borderId="172" xfId="0" applyFont="1" applyFill="1" applyBorder="1" applyAlignment="1">
      <alignment horizontal="center" vertical="center" wrapText="1"/>
    </xf>
    <xf numFmtId="164" fontId="15" fillId="2" borderId="145" xfId="0" applyNumberFormat="1" applyFont="1" applyFill="1" applyBorder="1" applyAlignment="1">
      <alignment horizontal="center" vertical="center" wrapText="1"/>
    </xf>
    <xf numFmtId="164" fontId="15" fillId="2" borderId="179" xfId="0" applyNumberFormat="1" applyFont="1" applyFill="1" applyBorder="1" applyAlignment="1">
      <alignment horizontal="center" vertical="center" wrapText="1"/>
    </xf>
    <xf numFmtId="0" fontId="15" fillId="2" borderId="120" xfId="0" applyFont="1" applyFill="1" applyBorder="1" applyAlignment="1">
      <alignment horizontal="center" vertical="center" wrapText="1"/>
    </xf>
    <xf numFmtId="164" fontId="15" fillId="2" borderId="134" xfId="0" applyNumberFormat="1" applyFont="1" applyFill="1" applyBorder="1" applyAlignment="1">
      <alignment horizontal="center" vertical="center" wrapText="1"/>
    </xf>
    <xf numFmtId="164" fontId="15" fillId="2" borderId="175" xfId="0" applyNumberFormat="1" applyFont="1" applyFill="1" applyBorder="1" applyAlignment="1">
      <alignment horizontal="center" vertical="center" wrapText="1"/>
    </xf>
    <xf numFmtId="0" fontId="15" fillId="2" borderId="95" xfId="0" applyFont="1" applyFill="1" applyBorder="1" applyAlignment="1">
      <alignment horizontal="center" vertical="center" wrapText="1"/>
    </xf>
    <xf numFmtId="164" fontId="15" fillId="2" borderId="103" xfId="1" applyFont="1" applyFill="1" applyBorder="1" applyAlignment="1">
      <alignment horizontal="center" vertical="center" wrapText="1"/>
    </xf>
    <xf numFmtId="164" fontId="15" fillId="2" borderId="0" xfId="1" applyFont="1" applyFill="1" applyBorder="1" applyAlignment="1">
      <alignment horizontal="center" vertical="center" wrapText="1"/>
    </xf>
    <xf numFmtId="164" fontId="15" fillId="2" borderId="104" xfId="1" applyFont="1" applyFill="1" applyBorder="1" applyAlignment="1">
      <alignment horizontal="center" vertical="center" wrapText="1"/>
    </xf>
    <xf numFmtId="164" fontId="15" fillId="2" borderId="102" xfId="1" applyFont="1" applyFill="1" applyBorder="1" applyAlignment="1">
      <alignment horizontal="center" vertical="center" wrapText="1"/>
    </xf>
    <xf numFmtId="164" fontId="15" fillId="2" borderId="80" xfId="1" applyFont="1" applyFill="1" applyBorder="1" applyAlignment="1">
      <alignment horizontal="center" vertical="center" wrapText="1"/>
    </xf>
    <xf numFmtId="164" fontId="15" fillId="2" borderId="96" xfId="1" applyFont="1" applyFill="1" applyBorder="1" applyAlignment="1">
      <alignment horizontal="center" vertical="center" wrapText="1"/>
    </xf>
    <xf numFmtId="0" fontId="14" fillId="2" borderId="323" xfId="0" applyFont="1" applyFill="1" applyBorder="1" applyAlignment="1">
      <alignment horizontal="justify" vertical="center" wrapText="1"/>
    </xf>
    <xf numFmtId="0" fontId="14" fillId="2" borderId="124" xfId="0" applyFont="1" applyFill="1" applyBorder="1" applyAlignment="1">
      <alignment horizontal="justify" vertical="center" wrapText="1"/>
    </xf>
    <xf numFmtId="0" fontId="14" fillId="2" borderId="184" xfId="0" applyFont="1" applyFill="1" applyBorder="1" applyAlignment="1">
      <alignment horizontal="justify" vertical="center" wrapText="1"/>
    </xf>
    <xf numFmtId="0" fontId="14" fillId="2" borderId="121" xfId="0" applyFont="1" applyFill="1" applyBorder="1" applyAlignment="1">
      <alignment horizontal="justify" vertical="center" wrapText="1"/>
    </xf>
    <xf numFmtId="0" fontId="14" fillId="2" borderId="80" xfId="0" applyFont="1" applyFill="1" applyBorder="1" applyAlignment="1">
      <alignment horizontal="justify" vertical="center" wrapText="1"/>
    </xf>
    <xf numFmtId="0" fontId="14" fillId="2" borderId="254" xfId="0" applyFont="1" applyFill="1" applyBorder="1" applyAlignment="1">
      <alignment horizontal="justify" vertical="center" wrapText="1"/>
    </xf>
    <xf numFmtId="0" fontId="14" fillId="0" borderId="254" xfId="0" applyFont="1" applyFill="1" applyBorder="1" applyAlignment="1">
      <alignment horizontal="justify" vertical="center" wrapText="1"/>
    </xf>
    <xf numFmtId="0" fontId="14" fillId="0" borderId="119" xfId="0" applyFont="1" applyFill="1" applyBorder="1" applyAlignment="1">
      <alignment horizontal="justify" vertical="center" wrapText="1"/>
    </xf>
    <xf numFmtId="0" fontId="14" fillId="2" borderId="119" xfId="0" applyFont="1" applyFill="1" applyBorder="1" applyAlignment="1">
      <alignment horizontal="justify" vertical="center" wrapText="1"/>
    </xf>
    <xf numFmtId="0" fontId="15" fillId="0" borderId="117" xfId="0" applyFont="1" applyFill="1" applyBorder="1" applyAlignment="1">
      <alignment horizontal="center" vertical="center" wrapText="1"/>
    </xf>
    <xf numFmtId="0" fontId="15" fillId="0" borderId="120" xfId="0" applyFont="1" applyFill="1" applyBorder="1" applyAlignment="1">
      <alignment horizontal="center" vertical="center" wrapText="1"/>
    </xf>
    <xf numFmtId="0" fontId="15" fillId="2" borderId="120" xfId="0" applyFont="1" applyFill="1" applyBorder="1" applyAlignment="1">
      <alignment horizontal="center"/>
    </xf>
    <xf numFmtId="0" fontId="6" fillId="3" borderId="113" xfId="0" applyFont="1" applyFill="1" applyBorder="1" applyAlignment="1">
      <alignment horizontal="center" vertical="center" wrapText="1"/>
    </xf>
    <xf numFmtId="164" fontId="15" fillId="2" borderId="96" xfId="0" applyNumberFormat="1" applyFont="1" applyFill="1" applyBorder="1" applyAlignment="1">
      <alignment horizontal="center" vertical="center" wrapText="1"/>
    </xf>
    <xf numFmtId="164" fontId="15" fillId="2" borderId="92" xfId="0" applyNumberFormat="1" applyFont="1" applyFill="1" applyBorder="1" applyAlignment="1">
      <alignment horizontal="center" vertical="center" wrapText="1"/>
    </xf>
    <xf numFmtId="0" fontId="14" fillId="0" borderId="124" xfId="0" applyFont="1" applyFill="1" applyBorder="1" applyAlignment="1">
      <alignment horizontal="justify" vertical="center" wrapText="1"/>
    </xf>
    <xf numFmtId="0" fontId="15" fillId="0" borderId="308" xfId="0" applyFont="1" applyFill="1" applyBorder="1" applyAlignment="1">
      <alignment horizontal="center" vertical="center" wrapText="1"/>
    </xf>
    <xf numFmtId="0" fontId="14" fillId="2" borderId="93" xfId="0" applyFont="1" applyFill="1" applyBorder="1" applyAlignment="1">
      <alignment horizontal="justify" vertical="center" wrapText="1"/>
    </xf>
    <xf numFmtId="0" fontId="14" fillId="2" borderId="100" xfId="0" applyFont="1" applyFill="1" applyBorder="1" applyAlignment="1">
      <alignment horizontal="justify" vertical="center" wrapText="1"/>
    </xf>
    <xf numFmtId="0" fontId="14" fillId="0" borderId="179" xfId="0" applyFont="1" applyFill="1" applyBorder="1" applyAlignment="1">
      <alignment horizontal="center" vertical="center" wrapText="1"/>
    </xf>
    <xf numFmtId="0" fontId="14" fillId="0" borderId="175" xfId="0" applyFont="1" applyFill="1" applyBorder="1" applyAlignment="1">
      <alignment horizontal="center" vertical="center" wrapText="1"/>
    </xf>
    <xf numFmtId="0" fontId="14" fillId="2" borderId="134" xfId="0" applyFont="1" applyFill="1" applyBorder="1" applyAlignment="1">
      <alignment horizontal="center" vertical="center" wrapText="1"/>
    </xf>
    <xf numFmtId="0" fontId="15" fillId="2" borderId="308" xfId="0" applyFont="1" applyFill="1" applyBorder="1" applyAlignment="1">
      <alignment horizontal="center"/>
    </xf>
    <xf numFmtId="0" fontId="14" fillId="2" borderId="92" xfId="0" applyFont="1" applyFill="1" applyBorder="1" applyAlignment="1">
      <alignment horizontal="justify" vertical="center"/>
    </xf>
    <xf numFmtId="0" fontId="5" fillId="0" borderId="171" xfId="0" applyFont="1" applyFill="1" applyBorder="1" applyAlignment="1">
      <alignment horizontal="justify" vertical="center" wrapText="1"/>
    </xf>
    <xf numFmtId="0" fontId="5" fillId="0" borderId="132" xfId="0" applyFont="1" applyFill="1" applyBorder="1" applyAlignment="1">
      <alignment horizontal="justify" vertical="center" wrapText="1"/>
    </xf>
    <xf numFmtId="0" fontId="5" fillId="0" borderId="130" xfId="0" applyFont="1" applyFill="1" applyBorder="1" applyAlignment="1">
      <alignment horizontal="justify" vertical="center" wrapText="1"/>
    </xf>
    <xf numFmtId="0" fontId="5" fillId="0" borderId="206" xfId="0" applyFont="1" applyFill="1" applyBorder="1" applyAlignment="1">
      <alignment horizontal="justify" vertical="center" wrapText="1"/>
    </xf>
    <xf numFmtId="0" fontId="114" fillId="16" borderId="184" xfId="0" applyFont="1" applyFill="1" applyBorder="1" applyAlignment="1">
      <alignment horizontal="center" vertical="center" wrapText="1"/>
    </xf>
    <xf numFmtId="0" fontId="114" fillId="16" borderId="105" xfId="0" applyFont="1" applyFill="1" applyBorder="1" applyAlignment="1">
      <alignment horizontal="center" vertical="center" wrapText="1"/>
    </xf>
    <xf numFmtId="0" fontId="114" fillId="16" borderId="100" xfId="0" applyFont="1" applyFill="1" applyBorder="1" applyAlignment="1">
      <alignment horizontal="center" vertical="center" wrapText="1"/>
    </xf>
    <xf numFmtId="0" fontId="114" fillId="16" borderId="104" xfId="0" applyFont="1" applyFill="1" applyBorder="1" applyAlignment="1">
      <alignment horizontal="center" vertical="center" wrapText="1"/>
    </xf>
    <xf numFmtId="0" fontId="114" fillId="16" borderId="134" xfId="0" applyFont="1" applyFill="1" applyBorder="1" applyAlignment="1">
      <alignment horizontal="center" vertical="center" wrapText="1"/>
    </xf>
    <xf numFmtId="0" fontId="114" fillId="16" borderId="92" xfId="0" applyFont="1" applyFill="1" applyBorder="1" applyAlignment="1">
      <alignment horizontal="center" vertical="center" wrapText="1"/>
    </xf>
    <xf numFmtId="0" fontId="114" fillId="16" borderId="179" xfId="0" applyFont="1" applyFill="1" applyBorder="1" applyAlignment="1">
      <alignment horizontal="center" vertical="center" wrapText="1"/>
    </xf>
    <xf numFmtId="164" fontId="6" fillId="3" borderId="219" xfId="1" applyFont="1" applyFill="1" applyBorder="1" applyAlignment="1">
      <alignment horizontal="center" vertical="center" wrapText="1"/>
    </xf>
    <xf numFmtId="0" fontId="114" fillId="16" borderId="80" xfId="0" applyFont="1" applyFill="1" applyBorder="1" applyAlignment="1">
      <alignment horizontal="center" vertical="center" wrapText="1"/>
    </xf>
    <xf numFmtId="0" fontId="114" fillId="16" borderId="0" xfId="0" applyFont="1" applyFill="1" applyBorder="1" applyAlignment="1">
      <alignment horizontal="center" vertical="center" wrapText="1"/>
    </xf>
    <xf numFmtId="0" fontId="114" fillId="16" borderId="145" xfId="0" applyFont="1" applyFill="1" applyBorder="1" applyAlignment="1">
      <alignment horizontal="center" vertical="center" wrapText="1"/>
    </xf>
    <xf numFmtId="0" fontId="114" fillId="16" borderId="96" xfId="0" applyFont="1" applyFill="1" applyBorder="1" applyAlignment="1">
      <alignment horizontal="center" vertical="center" wrapText="1"/>
    </xf>
    <xf numFmtId="0" fontId="114" fillId="16" borderId="122" xfId="0" applyFont="1" applyFill="1" applyBorder="1" applyAlignment="1">
      <alignment horizontal="center" vertical="center" wrapText="1"/>
    </xf>
    <xf numFmtId="0" fontId="114" fillId="16" borderId="95" xfId="0" applyFont="1" applyFill="1" applyBorder="1" applyAlignment="1">
      <alignment horizontal="center" vertical="center" wrapText="1"/>
    </xf>
    <xf numFmtId="0" fontId="114" fillId="16" borderId="102" xfId="0" applyFont="1" applyFill="1" applyBorder="1" applyAlignment="1">
      <alignment horizontal="center" vertical="center" wrapText="1"/>
    </xf>
    <xf numFmtId="0" fontId="114" fillId="16" borderId="175" xfId="0" applyFont="1" applyFill="1" applyBorder="1" applyAlignment="1">
      <alignment horizontal="center" vertical="center" wrapText="1"/>
    </xf>
    <xf numFmtId="0" fontId="114" fillId="16" borderId="93" xfId="0" applyFont="1" applyFill="1" applyBorder="1" applyAlignment="1">
      <alignment horizontal="center" vertical="center" wrapText="1"/>
    </xf>
    <xf numFmtId="0" fontId="14" fillId="2" borderId="117" xfId="0" applyFont="1" applyFill="1" applyBorder="1" applyAlignment="1">
      <alignment horizontal="justify" vertical="center" wrapText="1"/>
    </xf>
    <xf numFmtId="0" fontId="14" fillId="2" borderId="105" xfId="0" applyFont="1" applyFill="1" applyBorder="1" applyAlignment="1">
      <alignment horizontal="justify" vertical="center"/>
    </xf>
    <xf numFmtId="0" fontId="14" fillId="2" borderId="104" xfId="0" applyFont="1" applyFill="1" applyBorder="1" applyAlignment="1">
      <alignment horizontal="justify" vertical="center" wrapText="1"/>
    </xf>
    <xf numFmtId="0" fontId="14" fillId="2" borderId="80" xfId="0" applyFont="1" applyFill="1" applyBorder="1" applyAlignment="1">
      <alignment horizontal="justify" vertical="center"/>
    </xf>
    <xf numFmtId="0" fontId="14" fillId="2" borderId="0" xfId="0" applyFont="1" applyFill="1" applyBorder="1" applyAlignment="1">
      <alignment horizontal="justify" vertical="center" wrapText="1"/>
    </xf>
    <xf numFmtId="0" fontId="14" fillId="0" borderId="31" xfId="0" applyFont="1" applyBorder="1" applyAlignment="1">
      <alignment horizontal="justify" vertical="center" wrapText="1"/>
    </xf>
    <xf numFmtId="0" fontId="14" fillId="0" borderId="92" xfId="0" applyFont="1" applyBorder="1" applyAlignment="1">
      <alignment horizontal="justify" vertical="center"/>
    </xf>
    <xf numFmtId="0" fontId="14" fillId="0" borderId="105" xfId="0" applyFont="1" applyBorder="1" applyAlignment="1">
      <alignment horizontal="justify" vertical="center" wrapText="1"/>
    </xf>
    <xf numFmtId="0" fontId="114" fillId="16" borderId="103" xfId="0" applyFont="1" applyFill="1" applyBorder="1" applyAlignment="1">
      <alignment horizontal="center" vertical="center" wrapText="1"/>
    </xf>
    <xf numFmtId="0" fontId="14" fillId="0" borderId="105" xfId="0" applyFont="1" applyFill="1" applyBorder="1" applyAlignment="1">
      <alignment horizontal="justify" vertical="center" wrapText="1" readingOrder="1"/>
    </xf>
    <xf numFmtId="0" fontId="14" fillId="0" borderId="96" xfId="0" applyFont="1" applyFill="1" applyBorder="1" applyAlignment="1">
      <alignment horizontal="justify" vertical="center" wrapText="1" readingOrder="1"/>
    </xf>
    <xf numFmtId="0" fontId="14" fillId="2" borderId="0" xfId="0" applyFont="1" applyFill="1" applyBorder="1"/>
    <xf numFmtId="0" fontId="15" fillId="2" borderId="458" xfId="0" applyFont="1" applyFill="1" applyBorder="1" applyAlignment="1">
      <alignment horizontal="center" vertical="top" wrapText="1"/>
    </xf>
    <xf numFmtId="0" fontId="6" fillId="3" borderId="206" xfId="0" applyFont="1" applyFill="1" applyBorder="1" applyAlignment="1">
      <alignment horizontal="center" vertical="center" wrapText="1"/>
    </xf>
    <xf numFmtId="0" fontId="15" fillId="2" borderId="459" xfId="0" applyFont="1" applyFill="1" applyBorder="1" applyAlignment="1">
      <alignment horizontal="center" vertical="top" wrapText="1"/>
    </xf>
    <xf numFmtId="0" fontId="15" fillId="2" borderId="100" xfId="0" applyFont="1" applyFill="1" applyBorder="1" applyAlignment="1">
      <alignment horizontal="center" vertical="top" wrapText="1"/>
    </xf>
    <xf numFmtId="0" fontId="15" fillId="2" borderId="105" xfId="0" applyFont="1" applyFill="1" applyBorder="1" applyAlignment="1">
      <alignment horizontal="center" vertical="top" wrapText="1"/>
    </xf>
    <xf numFmtId="0" fontId="6" fillId="3" borderId="205" xfId="0" applyFont="1" applyFill="1" applyBorder="1" applyAlignment="1">
      <alignment horizontal="center" vertical="center" wrapText="1"/>
    </xf>
    <xf numFmtId="0" fontId="7" fillId="6" borderId="219" xfId="0" applyFont="1" applyFill="1" applyBorder="1" applyAlignment="1">
      <alignment horizontal="center" vertical="center" wrapText="1"/>
    </xf>
    <xf numFmtId="0" fontId="15" fillId="2" borderId="92" xfId="0" applyFont="1" applyFill="1" applyBorder="1" applyAlignment="1">
      <alignment horizontal="center" vertical="top" wrapText="1"/>
    </xf>
    <xf numFmtId="0" fontId="14" fillId="2" borderId="105" xfId="0" applyFont="1" applyFill="1" applyBorder="1" applyAlignment="1">
      <alignment horizontal="left" vertical="top" wrapText="1"/>
    </xf>
    <xf numFmtId="0" fontId="14" fillId="2" borderId="95" xfId="0" applyFont="1" applyFill="1" applyBorder="1" applyAlignment="1">
      <alignment horizontal="justify" vertical="center" wrapText="1"/>
    </xf>
    <xf numFmtId="0" fontId="14" fillId="2" borderId="4" xfId="0" applyFont="1" applyFill="1" applyBorder="1" applyAlignment="1">
      <alignment horizontal="justify" vertical="center" wrapText="1"/>
    </xf>
    <xf numFmtId="164" fontId="14" fillId="2" borderId="145" xfId="0" applyNumberFormat="1" applyFont="1" applyFill="1" applyBorder="1" applyAlignment="1">
      <alignment horizontal="left" vertical="center" wrapText="1"/>
    </xf>
    <xf numFmtId="0" fontId="15" fillId="2" borderId="460" xfId="0" applyFont="1" applyFill="1" applyBorder="1" applyAlignment="1">
      <alignment horizontal="center" vertical="top" wrapText="1"/>
    </xf>
    <xf numFmtId="0" fontId="15" fillId="2" borderId="461" xfId="0" applyFont="1" applyFill="1" applyBorder="1" applyAlignment="1">
      <alignment horizontal="center" vertical="top" wrapText="1"/>
    </xf>
    <xf numFmtId="0" fontId="15" fillId="2" borderId="104" xfId="0" applyFont="1" applyFill="1" applyBorder="1" applyAlignment="1">
      <alignment horizontal="center" vertical="top" wrapText="1"/>
    </xf>
    <xf numFmtId="0" fontId="15" fillId="2" borderId="122" xfId="0" applyFont="1" applyFill="1" applyBorder="1" applyAlignment="1">
      <alignment horizontal="center" vertical="top" wrapText="1"/>
    </xf>
    <xf numFmtId="0" fontId="15" fillId="2" borderId="80" xfId="0" applyFont="1" applyFill="1" applyBorder="1" applyAlignment="1">
      <alignment horizontal="center" vertical="top" wrapText="1"/>
    </xf>
    <xf numFmtId="0" fontId="15" fillId="2" borderId="95" xfId="0" applyFont="1" applyFill="1" applyBorder="1" applyAlignment="1">
      <alignment horizontal="center" vertical="top" wrapText="1"/>
    </xf>
    <xf numFmtId="0" fontId="15" fillId="2" borderId="103" xfId="0" applyFont="1" applyFill="1" applyBorder="1" applyAlignment="1">
      <alignment horizontal="center" vertical="top" wrapText="1"/>
    </xf>
    <xf numFmtId="0" fontId="15" fillId="2" borderId="0" xfId="0" applyFont="1" applyFill="1" applyBorder="1" applyAlignment="1">
      <alignment horizontal="center" vertical="top" wrapText="1"/>
    </xf>
    <xf numFmtId="0" fontId="15" fillId="2" borderId="457" xfId="0" applyFont="1" applyFill="1" applyBorder="1" applyAlignment="1">
      <alignment horizontal="center" vertical="top" wrapText="1"/>
    </xf>
    <xf numFmtId="0" fontId="14" fillId="2" borderId="92" xfId="0" applyFont="1" applyFill="1" applyBorder="1" applyAlignment="1">
      <alignment horizontal="left" vertical="top" wrapText="1"/>
    </xf>
    <xf numFmtId="0" fontId="14" fillId="2" borderId="179" xfId="0" applyFont="1" applyFill="1" applyBorder="1" applyAlignment="1">
      <alignment horizontal="left" vertical="top" wrapText="1"/>
    </xf>
    <xf numFmtId="0" fontId="14" fillId="2" borderId="134" xfId="0" applyFont="1" applyFill="1" applyBorder="1" applyAlignment="1">
      <alignment horizontal="left" vertical="top" wrapText="1"/>
    </xf>
    <xf numFmtId="4" fontId="14" fillId="2" borderId="96" xfId="0" applyNumberFormat="1" applyFont="1" applyFill="1" applyBorder="1" applyAlignment="1">
      <alignment vertical="center" wrapText="1"/>
    </xf>
    <xf numFmtId="4" fontId="14" fillId="2" borderId="105" xfId="0" applyNumberFormat="1" applyFont="1" applyFill="1" applyBorder="1" applyAlignment="1">
      <alignment vertical="center" wrapText="1"/>
    </xf>
    <xf numFmtId="0" fontId="14" fillId="2" borderId="104" xfId="0" applyFont="1" applyFill="1" applyBorder="1" applyAlignment="1">
      <alignment horizontal="left" vertical="center" wrapText="1"/>
    </xf>
    <xf numFmtId="0" fontId="14" fillId="2" borderId="96" xfId="0" applyFont="1" applyFill="1" applyBorder="1" applyAlignment="1">
      <alignment horizontal="left" vertical="top" wrapText="1"/>
    </xf>
    <xf numFmtId="0" fontId="14" fillId="2" borderId="80" xfId="0" applyFont="1" applyFill="1" applyBorder="1" applyAlignment="1">
      <alignment horizontal="left" vertical="top" wrapText="1"/>
    </xf>
    <xf numFmtId="0" fontId="14" fillId="2" borderId="145" xfId="0" applyFont="1" applyFill="1" applyBorder="1" applyAlignment="1">
      <alignment horizontal="left" vertical="top" wrapText="1"/>
    </xf>
    <xf numFmtId="0" fontId="14" fillId="2" borderId="122" xfId="0" applyFont="1" applyFill="1" applyBorder="1" applyAlignment="1">
      <alignment horizontal="left" vertical="top" wrapText="1"/>
    </xf>
    <xf numFmtId="0" fontId="14" fillId="2" borderId="104" xfId="0" applyFont="1" applyFill="1" applyBorder="1" applyAlignment="1">
      <alignment horizontal="left" vertical="top" wrapText="1"/>
    </xf>
    <xf numFmtId="0" fontId="14" fillId="2" borderId="100" xfId="0" applyFont="1" applyFill="1" applyBorder="1" applyAlignment="1">
      <alignment horizontal="left" vertical="top" wrapText="1"/>
    </xf>
    <xf numFmtId="0" fontId="14" fillId="2" borderId="104" xfId="0" applyFont="1" applyFill="1" applyBorder="1" applyAlignment="1"/>
    <xf numFmtId="0" fontId="14" fillId="2" borderId="0" xfId="0" applyFont="1" applyFill="1" applyBorder="1" applyAlignment="1"/>
    <xf numFmtId="0" fontId="14" fillId="2" borderId="93" xfId="0" applyFont="1" applyFill="1" applyBorder="1" applyAlignment="1">
      <alignment horizontal="left" vertical="top" wrapText="1"/>
    </xf>
    <xf numFmtId="0" fontId="14" fillId="2" borderId="80" xfId="0" applyFont="1" applyFill="1" applyBorder="1" applyAlignment="1"/>
    <xf numFmtId="0" fontId="14" fillId="2" borderId="122" xfId="0" applyFont="1" applyFill="1" applyBorder="1" applyAlignment="1">
      <alignment horizontal="left" vertical="center" wrapText="1"/>
    </xf>
    <xf numFmtId="4" fontId="14" fillId="2" borderId="0" xfId="0" applyNumberFormat="1" applyFont="1" applyFill="1" applyBorder="1" applyAlignment="1">
      <alignment horizontal="center" vertical="center" wrapText="1"/>
    </xf>
    <xf numFmtId="4" fontId="14" fillId="2" borderId="80" xfId="0" applyNumberFormat="1" applyFont="1" applyFill="1" applyBorder="1" applyAlignment="1">
      <alignment horizontal="center" vertical="center" wrapText="1"/>
    </xf>
    <xf numFmtId="4" fontId="14" fillId="2" borderId="100" xfId="0" applyNumberFormat="1" applyFont="1" applyFill="1" applyBorder="1" applyAlignment="1">
      <alignment horizontal="center" vertical="center" wrapText="1"/>
    </xf>
    <xf numFmtId="4" fontId="14" fillId="2" borderId="105" xfId="0" applyNumberFormat="1" applyFont="1" applyFill="1" applyBorder="1" applyAlignment="1">
      <alignment horizontal="center" vertical="center" wrapText="1"/>
    </xf>
    <xf numFmtId="4" fontId="14" fillId="2" borderId="122" xfId="0" applyNumberFormat="1" applyFont="1" applyFill="1" applyBorder="1" applyAlignment="1">
      <alignment horizontal="center" vertical="center" wrapText="1"/>
    </xf>
    <xf numFmtId="49" fontId="14" fillId="2" borderId="105" xfId="0" applyNumberFormat="1" applyFont="1" applyFill="1" applyBorder="1" applyAlignment="1">
      <alignment vertical="center" wrapText="1"/>
    </xf>
    <xf numFmtId="49" fontId="14" fillId="2" borderId="92" xfId="0" applyNumberFormat="1" applyFont="1" applyFill="1" applyBorder="1" applyAlignment="1">
      <alignment vertical="center" wrapText="1"/>
    </xf>
    <xf numFmtId="4" fontId="14" fillId="2" borderId="95" xfId="0" applyNumberFormat="1" applyFont="1" applyFill="1" applyBorder="1" applyAlignment="1">
      <alignment horizontal="center" vertical="center" wrapText="1"/>
    </xf>
    <xf numFmtId="4" fontId="14" fillId="2" borderId="92" xfId="0" applyNumberFormat="1" applyFont="1" applyFill="1" applyBorder="1" applyAlignment="1">
      <alignment horizontal="center" vertical="center" wrapText="1"/>
    </xf>
    <xf numFmtId="4" fontId="14" fillId="2" borderId="100" xfId="0" applyNumberFormat="1" applyFont="1" applyFill="1" applyBorder="1" applyAlignment="1">
      <alignment vertical="center" wrapText="1"/>
    </xf>
    <xf numFmtId="4" fontId="14" fillId="2" borderId="93" xfId="0" applyNumberFormat="1" applyFont="1" applyFill="1" applyBorder="1" applyAlignment="1">
      <alignment vertical="center" wrapText="1"/>
    </xf>
    <xf numFmtId="0" fontId="14" fillId="2" borderId="92" xfId="0" applyFont="1" applyFill="1" applyBorder="1" applyAlignment="1">
      <alignment horizontal="center" vertical="center"/>
    </xf>
    <xf numFmtId="0" fontId="14" fillId="2" borderId="80" xfId="0" applyFont="1" applyFill="1" applyBorder="1" applyAlignment="1">
      <alignment horizontal="center" vertical="center"/>
    </xf>
    <xf numFmtId="0" fontId="14" fillId="2" borderId="145" xfId="0" applyFont="1" applyFill="1" applyBorder="1" applyAlignment="1">
      <alignment horizontal="center" vertical="center"/>
    </xf>
    <xf numFmtId="0" fontId="7" fillId="6" borderId="244" xfId="0" applyFont="1" applyFill="1" applyBorder="1" applyAlignment="1">
      <alignment horizontal="center" vertical="center" wrapText="1"/>
    </xf>
    <xf numFmtId="0" fontId="14" fillId="2" borderId="103" xfId="0" applyFont="1" applyFill="1" applyBorder="1" applyAlignment="1">
      <alignment horizontal="left" vertical="center" wrapText="1"/>
    </xf>
    <xf numFmtId="0" fontId="14" fillId="2" borderId="105" xfId="0" applyFont="1" applyFill="1" applyBorder="1" applyAlignment="1">
      <alignment vertical="center" wrapText="1" readingOrder="1"/>
    </xf>
    <xf numFmtId="0" fontId="14" fillId="2" borderId="92" xfId="0" applyFont="1" applyFill="1" applyBorder="1" applyAlignment="1">
      <alignment vertical="center" wrapText="1" readingOrder="1"/>
    </xf>
    <xf numFmtId="0" fontId="14" fillId="2" borderId="317" xfId="0" applyFont="1" applyFill="1" applyBorder="1" applyAlignment="1">
      <alignment horizontal="left" vertical="center" wrapText="1"/>
    </xf>
    <xf numFmtId="0" fontId="14" fillId="2" borderId="100" xfId="0" applyFont="1" applyFill="1" applyBorder="1" applyAlignment="1">
      <alignment horizontal="left" vertical="center" wrapText="1"/>
    </xf>
    <xf numFmtId="0" fontId="14" fillId="2" borderId="96" xfId="0" applyFont="1" applyFill="1" applyBorder="1" applyAlignment="1">
      <alignment horizontal="justify" vertical="center"/>
    </xf>
    <xf numFmtId="0" fontId="14" fillId="2" borderId="145" xfId="0" applyFont="1" applyFill="1" applyBorder="1" applyAlignment="1"/>
    <xf numFmtId="0" fontId="14" fillId="2" borderId="105" xfId="0" applyFont="1" applyFill="1" applyBorder="1" applyAlignment="1"/>
    <xf numFmtId="0" fontId="15" fillId="2" borderId="93" xfId="0" applyFont="1" applyFill="1" applyBorder="1" applyAlignment="1">
      <alignment horizontal="center" vertical="top" wrapText="1"/>
    </xf>
    <xf numFmtId="0" fontId="14" fillId="2" borderId="105" xfId="0" applyFont="1" applyFill="1" applyBorder="1" applyAlignment="1">
      <alignment horizontal="center" vertical="center"/>
    </xf>
    <xf numFmtId="49" fontId="14" fillId="2" borderId="96" xfId="0" applyNumberFormat="1" applyFont="1" applyFill="1" applyBorder="1" applyAlignment="1">
      <alignment vertical="center" wrapText="1"/>
    </xf>
    <xf numFmtId="49" fontId="14" fillId="2" borderId="134" xfId="0" applyNumberFormat="1" applyFont="1" applyFill="1" applyBorder="1" applyAlignment="1">
      <alignment vertical="center" wrapText="1"/>
    </xf>
    <xf numFmtId="0" fontId="14" fillId="2" borderId="93" xfId="0" applyFont="1" applyFill="1" applyBorder="1" applyAlignment="1"/>
    <xf numFmtId="0" fontId="14" fillId="2" borderId="134" xfId="0" applyFont="1" applyFill="1" applyBorder="1" applyAlignment="1"/>
    <xf numFmtId="0" fontId="14" fillId="2" borderId="0" xfId="0" applyFont="1" applyFill="1" applyBorder="1" applyAlignment="1">
      <alignment horizontal="left" vertical="top" wrapText="1"/>
    </xf>
    <xf numFmtId="0" fontId="14" fillId="2" borderId="103" xfId="0" applyFont="1" applyFill="1" applyBorder="1" applyAlignment="1"/>
    <xf numFmtId="0" fontId="14" fillId="2" borderId="92" xfId="0" applyFont="1" applyFill="1" applyBorder="1" applyAlignment="1"/>
    <xf numFmtId="0" fontId="15" fillId="2" borderId="96" xfId="0" applyFont="1" applyFill="1" applyBorder="1" applyAlignment="1">
      <alignment horizontal="center" vertical="top" wrapText="1"/>
    </xf>
    <xf numFmtId="0" fontId="14" fillId="2" borderId="179" xfId="0" applyFont="1" applyFill="1" applyBorder="1" applyAlignment="1"/>
    <xf numFmtId="0" fontId="14" fillId="2" borderId="96" xfId="0" applyFont="1" applyFill="1" applyBorder="1" applyAlignment="1"/>
    <xf numFmtId="0" fontId="14" fillId="2" borderId="100" xfId="0" applyFont="1" applyFill="1" applyBorder="1" applyAlignment="1"/>
    <xf numFmtId="0" fontId="14" fillId="2" borderId="95" xfId="0" applyFont="1" applyFill="1" applyBorder="1" applyAlignment="1"/>
    <xf numFmtId="0" fontId="14" fillId="2" borderId="175" xfId="0" applyFont="1" applyFill="1" applyBorder="1" applyAlignment="1"/>
    <xf numFmtId="0" fontId="14" fillId="2" borderId="102" xfId="0" applyFont="1" applyFill="1" applyBorder="1" applyAlignment="1"/>
    <xf numFmtId="49" fontId="14" fillId="2" borderId="122" xfId="0" applyNumberFormat="1" applyFont="1" applyFill="1" applyBorder="1" applyAlignment="1">
      <alignment vertical="center" wrapText="1"/>
    </xf>
    <xf numFmtId="0" fontId="6" fillId="3" borderId="243" xfId="0" applyFont="1" applyFill="1" applyBorder="1" applyAlignment="1">
      <alignment horizontal="center" vertical="center" wrapText="1"/>
    </xf>
    <xf numFmtId="0" fontId="6" fillId="3" borderId="96" xfId="0" applyFont="1" applyFill="1" applyBorder="1" applyAlignment="1">
      <alignment horizontal="center" vertical="center" wrapText="1"/>
    </xf>
    <xf numFmtId="0" fontId="14" fillId="0" borderId="0" xfId="0" applyFont="1" applyFill="1" applyBorder="1" applyAlignment="1">
      <alignment horizontal="justify" vertical="center" wrapText="1"/>
    </xf>
    <xf numFmtId="0" fontId="15" fillId="0" borderId="1" xfId="0" applyFont="1" applyFill="1" applyBorder="1" applyAlignment="1">
      <alignment horizontal="center" vertical="center" wrapText="1"/>
    </xf>
    <xf numFmtId="0" fontId="15" fillId="0" borderId="104"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13" xfId="0" applyFont="1" applyFill="1" applyBorder="1" applyAlignment="1">
      <alignment horizontal="center" vertical="center" wrapText="1"/>
    </xf>
    <xf numFmtId="0" fontId="15" fillId="0" borderId="321" xfId="0" applyFont="1" applyFill="1" applyBorder="1" applyAlignment="1">
      <alignment horizontal="center" vertical="center" wrapText="1"/>
    </xf>
    <xf numFmtId="0" fontId="6" fillId="0" borderId="5" xfId="0" applyFont="1" applyFill="1" applyBorder="1" applyAlignment="1">
      <alignment horizontal="justify" vertical="center" wrapText="1"/>
    </xf>
    <xf numFmtId="0" fontId="6" fillId="3" borderId="199" xfId="0" applyFont="1" applyFill="1" applyBorder="1" applyAlignment="1">
      <alignment horizontal="center" vertical="center" wrapText="1"/>
    </xf>
    <xf numFmtId="0" fontId="114" fillId="2" borderId="265" xfId="0" applyFont="1" applyFill="1" applyBorder="1" applyAlignment="1">
      <alignment horizontal="center" vertical="center" wrapText="1"/>
    </xf>
    <xf numFmtId="0" fontId="114" fillId="2" borderId="263" xfId="0" applyFont="1" applyFill="1" applyBorder="1" applyAlignment="1">
      <alignment horizontal="center" vertical="center" wrapText="1"/>
    </xf>
    <xf numFmtId="0" fontId="114" fillId="2" borderId="31" xfId="0" applyFont="1" applyFill="1" applyBorder="1" applyAlignment="1">
      <alignment horizontal="center" vertical="center" wrapText="1"/>
    </xf>
    <xf numFmtId="0" fontId="114" fillId="2" borderId="13" xfId="0" applyFont="1" applyFill="1" applyBorder="1" applyAlignment="1">
      <alignment horizontal="center" vertical="center" wrapText="1"/>
    </xf>
    <xf numFmtId="0" fontId="114" fillId="2" borderId="256" xfId="0" applyFont="1" applyFill="1" applyBorder="1" applyAlignment="1">
      <alignment horizontal="center" vertical="center" wrapText="1"/>
    </xf>
    <xf numFmtId="0" fontId="114" fillId="2" borderId="257" xfId="0" applyFont="1" applyFill="1" applyBorder="1" applyAlignment="1">
      <alignment horizontal="center" vertical="center" wrapText="1"/>
    </xf>
    <xf numFmtId="0" fontId="114" fillId="2" borderId="181" xfId="0" applyFont="1" applyFill="1" applyBorder="1" applyAlignment="1">
      <alignment horizontal="center" vertical="center" wrapText="1"/>
    </xf>
    <xf numFmtId="0" fontId="114" fillId="2" borderId="320" xfId="0" applyFont="1" applyFill="1" applyBorder="1" applyAlignment="1">
      <alignment horizontal="center" vertical="center" wrapText="1"/>
    </xf>
    <xf numFmtId="0" fontId="114" fillId="2" borderId="258" xfId="0" applyFont="1" applyFill="1" applyBorder="1" applyAlignment="1">
      <alignment horizontal="center" vertical="center" wrapText="1"/>
    </xf>
    <xf numFmtId="0" fontId="13" fillId="0" borderId="325" xfId="0" applyFont="1" applyFill="1" applyBorder="1" applyAlignment="1">
      <alignment horizontal="left" vertical="center" wrapText="1"/>
    </xf>
    <xf numFmtId="0" fontId="13" fillId="0" borderId="13" xfId="0" applyFont="1" applyFill="1" applyBorder="1" applyAlignment="1">
      <alignment horizontal="left" vertical="center" wrapText="1"/>
    </xf>
    <xf numFmtId="0" fontId="14" fillId="0" borderId="85" xfId="0" applyFont="1" applyFill="1" applyBorder="1" applyAlignment="1">
      <alignment horizontal="justify" vertical="center" wrapText="1"/>
    </xf>
    <xf numFmtId="0" fontId="14" fillId="0" borderId="263" xfId="0" applyFont="1" applyFill="1" applyBorder="1" applyAlignment="1">
      <alignment horizontal="left" vertical="center" wrapText="1"/>
    </xf>
    <xf numFmtId="0" fontId="14" fillId="0" borderId="183" xfId="0" applyFont="1" applyFill="1" applyBorder="1" applyAlignment="1">
      <alignment horizontal="justify" vertical="center" wrapText="1"/>
    </xf>
    <xf numFmtId="0" fontId="15" fillId="0" borderId="105" xfId="0" applyFont="1" applyFill="1" applyBorder="1" applyAlignment="1">
      <alignment horizontal="justify" vertical="center" wrapText="1"/>
    </xf>
    <xf numFmtId="0" fontId="13" fillId="0" borderId="326" xfId="0" applyFont="1" applyFill="1" applyBorder="1" applyAlignment="1">
      <alignment horizontal="left" vertical="center" wrapText="1"/>
    </xf>
    <xf numFmtId="0" fontId="14" fillId="0" borderId="321" xfId="0" applyFont="1" applyFill="1" applyBorder="1" applyAlignment="1">
      <alignment horizontal="left" vertical="center" wrapText="1"/>
    </xf>
    <xf numFmtId="0" fontId="114" fillId="2" borderId="225" xfId="0" applyFont="1" applyFill="1" applyBorder="1" applyAlignment="1">
      <alignment horizontal="center" vertical="center" wrapText="1"/>
    </xf>
    <xf numFmtId="0" fontId="114" fillId="2" borderId="183" xfId="0" applyFont="1" applyFill="1" applyBorder="1" applyAlignment="1">
      <alignment horizontal="center" vertical="center" wrapText="1"/>
    </xf>
    <xf numFmtId="0" fontId="114" fillId="2" borderId="27" xfId="0" applyFont="1" applyFill="1" applyBorder="1" applyAlignment="1">
      <alignment horizontal="center" vertical="center" wrapText="1"/>
    </xf>
    <xf numFmtId="0" fontId="114" fillId="2" borderId="184" xfId="0" applyFont="1" applyFill="1" applyBorder="1" applyAlignment="1">
      <alignment horizontal="center" vertical="center" wrapText="1"/>
    </xf>
    <xf numFmtId="0" fontId="114" fillId="2" borderId="321" xfId="0" applyFont="1" applyFill="1" applyBorder="1" applyAlignment="1">
      <alignment horizontal="center" vertical="center" wrapText="1"/>
    </xf>
    <xf numFmtId="0" fontId="14" fillId="0" borderId="13" xfId="0" applyFont="1" applyFill="1" applyBorder="1" applyAlignment="1">
      <alignment horizontal="left" vertical="center" wrapText="1"/>
    </xf>
    <xf numFmtId="0" fontId="14" fillId="0" borderId="326" xfId="0" applyFont="1" applyFill="1" applyBorder="1" applyAlignment="1">
      <alignment horizontal="left" vertical="center" wrapText="1"/>
    </xf>
    <xf numFmtId="0" fontId="14" fillId="0" borderId="30" xfId="0" applyFont="1" applyFill="1" applyBorder="1" applyAlignment="1">
      <alignment horizontal="left" vertical="center" wrapText="1"/>
    </xf>
    <xf numFmtId="0" fontId="13" fillId="0" borderId="0" xfId="0" applyFont="1" applyBorder="1" applyAlignment="1">
      <alignment horizontal="center"/>
    </xf>
    <xf numFmtId="0" fontId="114" fillId="0" borderId="134" xfId="0" applyFont="1" applyFill="1" applyBorder="1" applyAlignment="1">
      <alignment horizontal="center" vertical="center"/>
    </xf>
    <xf numFmtId="0" fontId="114" fillId="0" borderId="105" xfId="0" applyFont="1" applyFill="1" applyBorder="1" applyAlignment="1">
      <alignment horizontal="center" vertical="center"/>
    </xf>
    <xf numFmtId="0" fontId="114" fillId="2" borderId="96" xfId="0" applyFont="1" applyFill="1" applyBorder="1" applyAlignment="1">
      <alignment horizontal="center" vertical="center" wrapText="1"/>
    </xf>
    <xf numFmtId="0" fontId="114" fillId="2" borderId="80" xfId="0" applyFont="1" applyFill="1" applyBorder="1" applyAlignment="1">
      <alignment horizontal="center" vertical="center" wrapText="1"/>
    </xf>
    <xf numFmtId="0" fontId="114" fillId="2" borderId="100" xfId="0" applyFont="1" applyFill="1" applyBorder="1" applyAlignment="1">
      <alignment horizontal="center" vertical="center" wrapText="1"/>
    </xf>
    <xf numFmtId="0" fontId="114" fillId="2" borderId="105" xfId="0" applyFont="1" applyFill="1" applyBorder="1" applyAlignment="1">
      <alignment horizontal="center" vertical="center" wrapText="1"/>
    </xf>
    <xf numFmtId="0" fontId="114" fillId="2" borderId="134" xfId="0" applyFont="1" applyFill="1" applyBorder="1" applyAlignment="1">
      <alignment horizontal="center" vertical="center" wrapText="1"/>
    </xf>
    <xf numFmtId="0" fontId="114" fillId="2" borderId="104" xfId="0" applyFont="1" applyFill="1" applyBorder="1" applyAlignment="1">
      <alignment horizontal="center" vertical="center" wrapText="1"/>
    </xf>
    <xf numFmtId="0" fontId="14" fillId="0" borderId="257" xfId="0" applyFont="1" applyFill="1" applyBorder="1" applyAlignment="1">
      <alignment horizontal="left" vertical="center" wrapText="1"/>
    </xf>
    <xf numFmtId="0" fontId="114" fillId="0" borderId="96" xfId="0" applyFont="1" applyFill="1" applyBorder="1" applyAlignment="1">
      <alignment horizontal="center" vertical="center"/>
    </xf>
    <xf numFmtId="0" fontId="114" fillId="0" borderId="145" xfId="0" applyFont="1" applyFill="1" applyBorder="1" applyAlignment="1">
      <alignment horizontal="center" vertical="center"/>
    </xf>
    <xf numFmtId="0" fontId="114" fillId="0" borderId="104" xfId="0" applyFont="1" applyFill="1" applyBorder="1" applyAlignment="1">
      <alignment horizontal="center"/>
    </xf>
    <xf numFmtId="0" fontId="114" fillId="0" borderId="0" xfId="0" applyFont="1" applyFill="1" applyBorder="1" applyAlignment="1">
      <alignment horizontal="center"/>
    </xf>
    <xf numFmtId="0" fontId="14" fillId="0" borderId="259" xfId="0" applyFont="1" applyFill="1" applyBorder="1" applyAlignment="1">
      <alignment horizontal="left" vertical="center" wrapText="1"/>
    </xf>
    <xf numFmtId="0" fontId="14" fillId="0" borderId="256" xfId="0" applyFont="1" applyFill="1" applyBorder="1" applyAlignment="1">
      <alignment horizontal="left" vertical="center" wrapText="1"/>
    </xf>
    <xf numFmtId="0" fontId="14" fillId="0" borderId="102" xfId="0" applyFont="1" applyFill="1" applyBorder="1" applyAlignment="1">
      <alignment horizontal="justify" vertical="center" wrapText="1"/>
    </xf>
    <xf numFmtId="0" fontId="14" fillId="2" borderId="245" xfId="0" applyFont="1" applyFill="1" applyBorder="1" applyAlignment="1">
      <alignment vertical="center" wrapText="1"/>
    </xf>
    <xf numFmtId="0" fontId="14" fillId="2" borderId="96" xfId="0" applyFont="1" applyFill="1" applyBorder="1" applyAlignment="1">
      <alignment horizontal="justify" vertical="center" wrapText="1"/>
    </xf>
    <xf numFmtId="0" fontId="14" fillId="2" borderId="92" xfId="0" applyFont="1" applyFill="1" applyBorder="1" applyAlignment="1">
      <alignment horizontal="justify" vertical="center" wrapText="1"/>
    </xf>
    <xf numFmtId="0" fontId="14" fillId="2" borderId="80" xfId="0" applyFont="1" applyFill="1" applyBorder="1" applyAlignment="1">
      <alignment horizontal="justify" vertical="center" wrapText="1"/>
    </xf>
    <xf numFmtId="0" fontId="14" fillId="0" borderId="92" xfId="0" applyFont="1" applyFill="1" applyBorder="1" applyAlignment="1">
      <alignment horizontal="justify" vertical="center" wrapText="1"/>
    </xf>
    <xf numFmtId="0" fontId="14" fillId="2" borderId="256" xfId="0" applyFont="1" applyFill="1" applyBorder="1" applyAlignment="1">
      <alignment horizontal="justify" vertical="center" wrapText="1"/>
    </xf>
    <xf numFmtId="0" fontId="14" fillId="2" borderId="259" xfId="0" applyFont="1" applyFill="1" applyBorder="1" applyAlignment="1">
      <alignment horizontal="justify" vertical="center" wrapText="1"/>
    </xf>
    <xf numFmtId="0" fontId="6" fillId="0" borderId="259" xfId="0" applyFont="1" applyFill="1" applyBorder="1" applyAlignment="1">
      <alignment horizontal="center" vertical="center" wrapText="1"/>
    </xf>
    <xf numFmtId="164" fontId="114" fillId="2" borderId="105" xfId="0" applyNumberFormat="1" applyFont="1" applyFill="1" applyBorder="1" applyAlignment="1">
      <alignment horizontal="center" vertical="center" wrapText="1"/>
    </xf>
    <xf numFmtId="164" fontId="114" fillId="2" borderId="181" xfId="0" applyNumberFormat="1" applyFont="1" applyFill="1" applyBorder="1" applyAlignment="1">
      <alignment horizontal="center" vertical="center" wrapText="1"/>
    </xf>
    <xf numFmtId="0" fontId="114" fillId="2" borderId="92" xfId="0" applyFont="1" applyFill="1" applyBorder="1" applyAlignment="1">
      <alignment horizontal="center" vertical="center" wrapText="1"/>
    </xf>
    <xf numFmtId="0" fontId="114" fillId="2" borderId="179" xfId="0" applyFont="1" applyFill="1" applyBorder="1" applyAlignment="1">
      <alignment horizontal="center" vertical="center" wrapText="1"/>
    </xf>
    <xf numFmtId="0" fontId="114" fillId="2" borderId="0" xfId="0" applyFont="1" applyFill="1" applyBorder="1" applyAlignment="1">
      <alignment horizontal="center" vertical="center" wrapText="1"/>
    </xf>
    <xf numFmtId="0" fontId="114" fillId="2" borderId="122" xfId="0" applyFont="1" applyFill="1" applyBorder="1" applyAlignment="1">
      <alignment horizontal="center" vertical="center" wrapText="1"/>
    </xf>
    <xf numFmtId="164" fontId="114" fillId="2" borderId="80" xfId="0" applyNumberFormat="1" applyFont="1" applyFill="1" applyBorder="1" applyAlignment="1">
      <alignment horizontal="center" vertical="center" wrapText="1"/>
    </xf>
    <xf numFmtId="164" fontId="114" fillId="2" borderId="259" xfId="0" applyNumberFormat="1" applyFont="1" applyFill="1" applyBorder="1" applyAlignment="1">
      <alignment horizontal="center" vertical="center" wrapText="1"/>
    </xf>
    <xf numFmtId="0" fontId="114" fillId="2" borderId="103" xfId="0" applyFont="1" applyFill="1" applyBorder="1" applyAlignment="1">
      <alignment horizontal="center" vertical="center" wrapText="1"/>
    </xf>
    <xf numFmtId="0" fontId="114" fillId="2" borderId="95" xfId="0" applyFont="1" applyFill="1" applyBorder="1" applyAlignment="1">
      <alignment horizontal="center" vertical="center" wrapText="1"/>
    </xf>
    <xf numFmtId="0" fontId="114" fillId="16" borderId="122" xfId="0" applyFont="1" applyFill="1" applyBorder="1" applyAlignment="1">
      <alignment horizontal="center"/>
    </xf>
    <xf numFmtId="0" fontId="114" fillId="16" borderId="80" xfId="0" applyFont="1" applyFill="1" applyBorder="1" applyAlignment="1">
      <alignment horizontal="center"/>
    </xf>
    <xf numFmtId="0" fontId="114" fillId="16" borderId="100" xfId="0" applyFont="1" applyFill="1" applyBorder="1" applyAlignment="1">
      <alignment horizontal="center"/>
    </xf>
    <xf numFmtId="0" fontId="114" fillId="16" borderId="105" xfId="0" applyFont="1" applyFill="1" applyBorder="1" applyAlignment="1">
      <alignment horizontal="center"/>
    </xf>
    <xf numFmtId="0" fontId="6" fillId="0" borderId="105" xfId="0" applyFont="1" applyFill="1" applyBorder="1" applyAlignment="1">
      <alignment horizontal="center" vertical="center" wrapText="1"/>
    </xf>
    <xf numFmtId="0" fontId="6" fillId="0" borderId="103" xfId="0" applyFont="1" applyFill="1" applyBorder="1" applyAlignment="1">
      <alignment horizontal="center" vertical="center" wrapText="1"/>
    </xf>
    <xf numFmtId="0" fontId="6" fillId="0" borderId="95" xfId="0" applyFont="1" applyFill="1" applyBorder="1" applyAlignment="1">
      <alignment horizontal="center" vertical="center" wrapText="1"/>
    </xf>
    <xf numFmtId="0" fontId="6" fillId="2" borderId="105" xfId="0" applyFont="1" applyFill="1" applyBorder="1" applyAlignment="1">
      <alignment horizontal="center" vertical="center" wrapText="1"/>
    </xf>
    <xf numFmtId="0" fontId="6" fillId="2" borderId="134" xfId="0" applyFont="1" applyFill="1" applyBorder="1" applyAlignment="1">
      <alignment horizontal="center" vertical="center" wrapText="1"/>
    </xf>
    <xf numFmtId="0" fontId="6" fillId="2" borderId="104" xfId="0" applyFont="1" applyFill="1" applyBorder="1" applyAlignment="1">
      <alignment horizontal="center" vertical="center" wrapText="1"/>
    </xf>
    <xf numFmtId="0" fontId="6" fillId="2" borderId="100" xfId="0" applyFont="1" applyFill="1" applyBorder="1" applyAlignment="1">
      <alignment horizontal="center" vertical="center" wrapText="1"/>
    </xf>
    <xf numFmtId="0" fontId="114" fillId="16" borderId="134" xfId="0" applyFont="1" applyFill="1" applyBorder="1" applyAlignment="1">
      <alignment horizontal="center"/>
    </xf>
    <xf numFmtId="0" fontId="6" fillId="0" borderId="257" xfId="0" applyFont="1" applyFill="1" applyBorder="1" applyAlignment="1">
      <alignment horizontal="center" vertical="center" wrapText="1"/>
    </xf>
    <xf numFmtId="0" fontId="15" fillId="2" borderId="122" xfId="0" applyFont="1" applyFill="1" applyBorder="1" applyAlignment="1">
      <alignment horizontal="center"/>
    </xf>
    <xf numFmtId="0" fontId="14" fillId="2" borderId="134" xfId="0" applyFont="1" applyFill="1" applyBorder="1" applyAlignment="1">
      <alignment vertical="center" wrapText="1"/>
    </xf>
    <xf numFmtId="0" fontId="14" fillId="2" borderId="145" xfId="0" applyFont="1" applyFill="1" applyBorder="1" applyAlignment="1">
      <alignment vertical="center" wrapText="1"/>
    </xf>
    <xf numFmtId="0" fontId="14" fillId="2" borderId="223" xfId="0" applyFont="1" applyFill="1" applyBorder="1" applyAlignment="1">
      <alignment vertical="center" wrapText="1"/>
    </xf>
    <xf numFmtId="0" fontId="15" fillId="2" borderId="93" xfId="0" applyFont="1" applyFill="1" applyBorder="1" applyAlignment="1">
      <alignment horizontal="center"/>
    </xf>
    <xf numFmtId="0" fontId="6" fillId="0" borderId="256" xfId="0" applyFont="1" applyFill="1" applyBorder="1" applyAlignment="1">
      <alignment horizontal="center" vertical="center" wrapText="1"/>
    </xf>
    <xf numFmtId="0" fontId="114" fillId="16" borderId="175" xfId="0" applyFont="1" applyFill="1" applyBorder="1" applyAlignment="1">
      <alignment horizontal="center"/>
    </xf>
    <xf numFmtId="0" fontId="6" fillId="0" borderId="184" xfId="0" applyFont="1" applyFill="1" applyBorder="1" applyAlignment="1">
      <alignment horizontal="center" vertical="center" wrapText="1"/>
    </xf>
    <xf numFmtId="0" fontId="114" fillId="16" borderId="104" xfId="0" applyFont="1" applyFill="1" applyBorder="1" applyAlignment="1">
      <alignment horizontal="center"/>
    </xf>
    <xf numFmtId="0" fontId="6" fillId="0" borderId="104" xfId="0" applyFont="1" applyFill="1" applyBorder="1" applyAlignment="1">
      <alignment horizontal="center" vertical="center" wrapText="1"/>
    </xf>
    <xf numFmtId="0" fontId="6" fillId="0" borderId="100" xfId="0" applyFont="1" applyFill="1" applyBorder="1" applyAlignment="1">
      <alignment horizontal="center" vertical="center" wrapText="1"/>
    </xf>
    <xf numFmtId="0" fontId="114" fillId="16" borderId="145" xfId="0" applyFont="1" applyFill="1" applyBorder="1" applyAlignment="1">
      <alignment horizontal="center"/>
    </xf>
    <xf numFmtId="0" fontId="6" fillId="0" borderId="80" xfId="0" applyFont="1" applyFill="1" applyBorder="1" applyAlignment="1">
      <alignment horizontal="center" vertical="center" wrapText="1"/>
    </xf>
    <xf numFmtId="0" fontId="114" fillId="16" borderId="92" xfId="0" applyFont="1" applyFill="1" applyBorder="1" applyAlignment="1">
      <alignment horizontal="center"/>
    </xf>
    <xf numFmtId="0" fontId="114" fillId="16" borderId="179" xfId="0" applyFont="1" applyFill="1" applyBorder="1" applyAlignment="1">
      <alignment horizontal="center"/>
    </xf>
    <xf numFmtId="0" fontId="6" fillId="0" borderId="134" xfId="0" applyFont="1" applyFill="1" applyBorder="1" applyAlignment="1">
      <alignment horizontal="center" vertical="center" wrapText="1"/>
    </xf>
    <xf numFmtId="0" fontId="6" fillId="0" borderId="96" xfId="0" applyFont="1" applyFill="1" applyBorder="1" applyAlignment="1">
      <alignment horizontal="center" vertical="center" wrapText="1"/>
    </xf>
    <xf numFmtId="0" fontId="6" fillId="0" borderId="102" xfId="0" applyFont="1" applyFill="1" applyBorder="1" applyAlignment="1">
      <alignment horizontal="center" vertical="center" wrapText="1"/>
    </xf>
    <xf numFmtId="0" fontId="6" fillId="0" borderId="93" xfId="0" applyFont="1" applyFill="1" applyBorder="1" applyAlignment="1">
      <alignment horizontal="center" vertical="center" wrapText="1"/>
    </xf>
    <xf numFmtId="0" fontId="6" fillId="0" borderId="175" xfId="0" applyFont="1" applyFill="1" applyBorder="1" applyAlignment="1">
      <alignment horizontal="center" vertical="center" wrapText="1"/>
    </xf>
    <xf numFmtId="0" fontId="14" fillId="0" borderId="80" xfId="0" applyFont="1" applyFill="1" applyBorder="1" applyAlignment="1">
      <alignment horizontal="justify" vertical="center" wrapText="1"/>
    </xf>
    <xf numFmtId="0" fontId="15" fillId="2" borderId="175" xfId="0" applyFont="1" applyFill="1" applyBorder="1" applyAlignment="1">
      <alignment horizontal="center"/>
    </xf>
    <xf numFmtId="0" fontId="14" fillId="2" borderId="102" xfId="0" applyFont="1" applyFill="1" applyBorder="1" applyAlignment="1">
      <alignment vertical="center" wrapText="1"/>
    </xf>
    <xf numFmtId="0" fontId="14" fillId="0" borderId="175" xfId="0" applyFont="1" applyFill="1" applyBorder="1" applyAlignment="1">
      <alignment horizontal="justify" vertical="center" wrapText="1"/>
    </xf>
    <xf numFmtId="0" fontId="14" fillId="0" borderId="179" xfId="0" applyFont="1" applyFill="1" applyBorder="1" applyAlignment="1">
      <alignment horizontal="justify" vertical="center"/>
    </xf>
    <xf numFmtId="0" fontId="114" fillId="16" borderId="96" xfId="0" applyFont="1" applyFill="1" applyBorder="1" applyAlignment="1">
      <alignment horizontal="center"/>
    </xf>
    <xf numFmtId="0" fontId="6" fillId="0" borderId="145" xfId="0" applyFont="1" applyFill="1" applyBorder="1" applyAlignment="1">
      <alignment horizontal="center" vertical="center" wrapText="1"/>
    </xf>
    <xf numFmtId="0" fontId="14" fillId="2" borderId="1" xfId="0" applyFont="1" applyFill="1" applyBorder="1" applyAlignment="1">
      <alignment horizontal="justify" vertical="center"/>
    </xf>
    <xf numFmtId="0" fontId="6" fillId="0" borderId="43" xfId="0" applyFont="1" applyFill="1" applyBorder="1" applyAlignment="1">
      <alignment horizontal="center" vertical="top" wrapText="1"/>
    </xf>
    <xf numFmtId="0" fontId="5" fillId="0" borderId="7" xfId="0" applyFont="1" applyFill="1" applyBorder="1" applyAlignment="1">
      <alignment horizontal="left" vertical="top" wrapText="1"/>
    </xf>
    <xf numFmtId="0" fontId="6" fillId="0" borderId="139" xfId="0" applyFont="1" applyFill="1" applyBorder="1" applyAlignment="1">
      <alignment horizontal="center" vertical="center" wrapText="1"/>
    </xf>
    <xf numFmtId="0" fontId="5" fillId="0" borderId="139" xfId="0" applyFont="1" applyFill="1" applyBorder="1" applyAlignment="1">
      <alignment horizontal="justify" vertical="center" wrapText="1"/>
    </xf>
    <xf numFmtId="0" fontId="6" fillId="0" borderId="139" xfId="0" applyFont="1" applyFill="1" applyBorder="1" applyAlignment="1">
      <alignment horizontal="center" vertical="top" wrapText="1"/>
    </xf>
    <xf numFmtId="0" fontId="6" fillId="0" borderId="140" xfId="0" applyFont="1" applyFill="1" applyBorder="1" applyAlignment="1">
      <alignment horizontal="center" vertical="top" wrapText="1"/>
    </xf>
    <xf numFmtId="0" fontId="5" fillId="0" borderId="123" xfId="0" applyFont="1" applyFill="1" applyBorder="1" applyAlignment="1">
      <alignment horizontal="justify" vertical="center" wrapText="1"/>
    </xf>
    <xf numFmtId="0" fontId="6" fillId="0" borderId="231" xfId="0" applyFont="1" applyFill="1" applyBorder="1" applyAlignment="1">
      <alignment horizontal="center" vertical="center" wrapText="1"/>
    </xf>
    <xf numFmtId="0" fontId="5" fillId="0" borderId="65" xfId="0" applyFont="1" applyFill="1" applyBorder="1" applyAlignment="1">
      <alignment horizontal="left" vertical="center" wrapText="1"/>
    </xf>
    <xf numFmtId="0" fontId="5" fillId="0" borderId="65" xfId="0" applyFont="1" applyFill="1" applyBorder="1" applyAlignment="1">
      <alignment horizontal="justify" vertical="center" wrapText="1"/>
    </xf>
    <xf numFmtId="0" fontId="6" fillId="0" borderId="65" xfId="0" applyFont="1" applyFill="1" applyBorder="1" applyAlignment="1">
      <alignment horizontal="center" vertical="center" wrapText="1"/>
    </xf>
    <xf numFmtId="0" fontId="6" fillId="0" borderId="200" xfId="0" applyFont="1" applyFill="1" applyBorder="1" applyAlignment="1">
      <alignment horizontal="center" vertical="center" wrapText="1"/>
    </xf>
    <xf numFmtId="0" fontId="5" fillId="0" borderId="43" xfId="0" applyFont="1" applyBorder="1"/>
    <xf numFmtId="0" fontId="5" fillId="0" borderId="7" xfId="0" applyFont="1" applyBorder="1"/>
    <xf numFmtId="0" fontId="5" fillId="0" borderId="164" xfId="0" applyFont="1" applyBorder="1"/>
    <xf numFmtId="0" fontId="14" fillId="2" borderId="80" xfId="0" applyFont="1" applyFill="1" applyBorder="1"/>
    <xf numFmtId="0" fontId="14" fillId="2" borderId="122" xfId="0" applyFont="1" applyFill="1" applyBorder="1"/>
    <xf numFmtId="0" fontId="5" fillId="0" borderId="7" xfId="0" applyFont="1" applyFill="1" applyBorder="1"/>
    <xf numFmtId="0" fontId="5" fillId="0" borderId="196" xfId="0" applyFont="1" applyFill="1" applyBorder="1"/>
    <xf numFmtId="0" fontId="5" fillId="0" borderId="41" xfId="0" applyFont="1" applyFill="1" applyBorder="1"/>
    <xf numFmtId="0" fontId="5" fillId="0" borderId="179" xfId="0" applyFont="1" applyBorder="1"/>
    <xf numFmtId="0" fontId="5" fillId="0" borderId="92" xfId="0" applyFont="1" applyFill="1" applyBorder="1"/>
    <xf numFmtId="0" fontId="5" fillId="0" borderId="164" xfId="0" applyFont="1" applyFill="1" applyBorder="1"/>
    <xf numFmtId="0" fontId="14" fillId="2" borderId="105" xfId="0" applyFont="1" applyFill="1" applyBorder="1"/>
    <xf numFmtId="0" fontId="14" fillId="2" borderId="134" xfId="0" applyFont="1" applyFill="1" applyBorder="1"/>
    <xf numFmtId="0" fontId="14" fillId="2" borderId="100" xfId="0" applyFont="1" applyFill="1" applyBorder="1"/>
    <xf numFmtId="0" fontId="14" fillId="2" borderId="104" xfId="0" applyFont="1" applyFill="1" applyBorder="1"/>
    <xf numFmtId="0" fontId="14" fillId="2" borderId="145" xfId="0" applyFont="1" applyFill="1" applyBorder="1"/>
    <xf numFmtId="0" fontId="5" fillId="2" borderId="139" xfId="0" applyFont="1" applyFill="1" applyBorder="1" applyAlignment="1">
      <alignment horizontal="justify" vertical="center" wrapText="1"/>
    </xf>
    <xf numFmtId="0" fontId="14" fillId="0" borderId="0" xfId="0" applyFont="1" applyBorder="1" applyAlignment="1">
      <alignment horizontal="center" vertical="center" wrapText="1"/>
    </xf>
    <xf numFmtId="0" fontId="14" fillId="2" borderId="321" xfId="0" applyFont="1" applyFill="1" applyBorder="1" applyAlignment="1">
      <alignment horizontal="justify" vertical="center" wrapText="1"/>
    </xf>
    <xf numFmtId="0" fontId="14" fillId="2" borderId="326" xfId="0" applyFont="1" applyFill="1" applyBorder="1" applyAlignment="1">
      <alignment horizontal="justify" vertical="center" wrapText="1"/>
    </xf>
    <xf numFmtId="0" fontId="14" fillId="8" borderId="5" xfId="0" applyFont="1" applyFill="1" applyBorder="1" applyAlignment="1">
      <alignment horizontal="justify" vertical="top" wrapText="1"/>
    </xf>
    <xf numFmtId="0" fontId="98" fillId="5" borderId="139" xfId="0" applyFont="1" applyFill="1" applyBorder="1" applyAlignment="1">
      <alignment horizontal="justify" vertical="center" wrapText="1"/>
    </xf>
    <xf numFmtId="0" fontId="14" fillId="0" borderId="139" xfId="0" applyFont="1" applyFill="1" applyBorder="1" applyAlignment="1">
      <alignment horizontal="justify" vertical="center" wrapText="1"/>
    </xf>
    <xf numFmtId="0" fontId="14" fillId="0" borderId="139" xfId="0" applyFont="1" applyFill="1" applyBorder="1" applyAlignment="1">
      <alignment horizontal="justify" vertical="top" wrapText="1"/>
    </xf>
    <xf numFmtId="0" fontId="14" fillId="8" borderId="139" xfId="0" applyFont="1" applyFill="1" applyBorder="1" applyAlignment="1">
      <alignment horizontal="justify" vertical="top" wrapText="1"/>
    </xf>
    <xf numFmtId="0" fontId="98" fillId="0" borderId="65" xfId="0" applyFont="1" applyFill="1" applyBorder="1" applyAlignment="1">
      <alignment horizontal="justify" vertical="center" wrapText="1"/>
    </xf>
    <xf numFmtId="0" fontId="14" fillId="0" borderId="65" xfId="0" applyFont="1" applyBorder="1"/>
    <xf numFmtId="0" fontId="14" fillId="8" borderId="65" xfId="0" applyFont="1" applyFill="1" applyBorder="1" applyAlignment="1">
      <alignment horizontal="justify" vertical="top" wrapText="1"/>
    </xf>
    <xf numFmtId="0" fontId="14" fillId="0" borderId="102" xfId="0" applyFont="1" applyBorder="1"/>
    <xf numFmtId="0" fontId="14" fillId="0" borderId="0" xfId="0" applyFont="1" applyBorder="1"/>
    <xf numFmtId="0" fontId="14" fillId="0" borderId="103" xfId="0" applyFont="1" applyBorder="1"/>
    <xf numFmtId="0" fontId="14" fillId="0" borderId="92" xfId="0" applyFont="1" applyFill="1" applyBorder="1" applyAlignment="1">
      <alignment horizontal="justify" vertical="center"/>
    </xf>
    <xf numFmtId="0" fontId="14" fillId="0" borderId="200" xfId="0" applyFont="1" applyBorder="1"/>
    <xf numFmtId="0" fontId="15" fillId="16" borderId="104" xfId="0" applyFont="1" applyFill="1" applyBorder="1" applyAlignment="1">
      <alignment horizontal="center" vertical="top" wrapText="1"/>
    </xf>
    <xf numFmtId="0" fontId="15" fillId="16" borderId="134" xfId="0" applyFont="1" applyFill="1" applyBorder="1" applyAlignment="1">
      <alignment horizontal="center" vertical="top" wrapText="1"/>
    </xf>
    <xf numFmtId="0" fontId="15" fillId="16" borderId="105" xfId="0" applyFont="1" applyFill="1" applyBorder="1" applyAlignment="1">
      <alignment horizontal="center" vertical="top" wrapText="1"/>
    </xf>
    <xf numFmtId="0" fontId="15" fillId="16" borderId="96" xfId="0" applyFont="1" applyFill="1" applyBorder="1" applyAlignment="1">
      <alignment horizontal="center" vertical="top" wrapText="1"/>
    </xf>
    <xf numFmtId="0" fontId="15" fillId="16" borderId="102" xfId="0" applyFont="1" applyFill="1" applyBorder="1" applyAlignment="1">
      <alignment horizontal="center" vertical="top" wrapText="1"/>
    </xf>
    <xf numFmtId="0" fontId="15" fillId="16" borderId="175" xfId="0" applyFont="1" applyFill="1" applyBorder="1" applyAlignment="1">
      <alignment horizontal="center" vertical="top" wrapText="1"/>
    </xf>
    <xf numFmtId="0" fontId="15" fillId="16" borderId="80" xfId="0" applyFont="1" applyFill="1" applyBorder="1" applyAlignment="1">
      <alignment horizontal="center" vertical="top" wrapText="1"/>
    </xf>
    <xf numFmtId="0" fontId="15" fillId="16" borderId="145" xfId="0" applyFont="1" applyFill="1" applyBorder="1" applyAlignment="1">
      <alignment horizontal="center" vertical="top" wrapText="1"/>
    </xf>
    <xf numFmtId="0" fontId="15" fillId="16" borderId="0" xfId="0" applyFont="1" applyFill="1" applyBorder="1" applyAlignment="1">
      <alignment horizontal="center" vertical="top" wrapText="1"/>
    </xf>
    <xf numFmtId="0" fontId="15" fillId="16" borderId="92" xfId="0" applyFont="1" applyFill="1" applyBorder="1" applyAlignment="1">
      <alignment horizontal="center" vertical="top" wrapText="1"/>
    </xf>
    <xf numFmtId="0" fontId="15" fillId="16" borderId="100" xfId="0" applyFont="1" applyFill="1" applyBorder="1" applyAlignment="1">
      <alignment horizontal="center" vertical="top" wrapText="1"/>
    </xf>
    <xf numFmtId="0" fontId="15" fillId="16" borderId="95" xfId="0" applyFont="1" applyFill="1" applyBorder="1" applyAlignment="1">
      <alignment horizontal="center" vertical="top" wrapText="1"/>
    </xf>
    <xf numFmtId="0" fontId="15" fillId="16" borderId="179" xfId="0" applyFont="1" applyFill="1" applyBorder="1" applyAlignment="1">
      <alignment horizontal="center" vertical="top" wrapText="1"/>
    </xf>
    <xf numFmtId="0" fontId="15" fillId="16" borderId="103" xfId="0" applyFont="1" applyFill="1" applyBorder="1" applyAlignment="1">
      <alignment horizontal="center" vertical="top" wrapText="1"/>
    </xf>
    <xf numFmtId="0" fontId="14" fillId="0" borderId="179" xfId="0" applyFont="1" applyBorder="1" applyAlignment="1">
      <alignment horizontal="center"/>
    </xf>
    <xf numFmtId="0" fontId="14" fillId="0" borderId="13" xfId="0" applyFont="1" applyBorder="1"/>
    <xf numFmtId="0" fontId="14" fillId="0" borderId="326" xfId="0" applyFont="1" applyBorder="1"/>
    <xf numFmtId="0" fontId="14" fillId="0" borderId="80" xfId="0" applyFont="1" applyFill="1" applyBorder="1" applyAlignment="1">
      <alignment horizontal="justify" vertical="center"/>
    </xf>
    <xf numFmtId="0" fontId="14" fillId="0" borderId="93" xfId="0" applyFont="1" applyFill="1" applyBorder="1" applyAlignment="1">
      <alignment horizontal="left" vertical="center" wrapText="1"/>
    </xf>
    <xf numFmtId="0" fontId="14" fillId="0" borderId="122" xfId="0" applyFont="1" applyFill="1" applyBorder="1" applyAlignment="1">
      <alignment horizontal="left" vertical="center" wrapText="1"/>
    </xf>
    <xf numFmtId="0" fontId="14" fillId="0" borderId="95" xfId="0" applyFont="1" applyFill="1" applyBorder="1" applyAlignment="1">
      <alignment horizontal="left" vertical="center" wrapText="1"/>
    </xf>
    <xf numFmtId="0" fontId="14" fillId="0" borderId="0" xfId="0" applyFont="1" applyFill="1" applyBorder="1" applyAlignment="1">
      <alignment horizontal="justify" vertical="center"/>
    </xf>
    <xf numFmtId="0" fontId="14" fillId="0" borderId="93" xfId="0" applyFont="1" applyBorder="1"/>
    <xf numFmtId="0" fontId="14" fillId="0" borderId="122" xfId="0" applyFont="1" applyBorder="1"/>
    <xf numFmtId="0" fontId="14" fillId="0" borderId="105" xfId="0" applyFont="1" applyFill="1" applyBorder="1" applyAlignment="1">
      <alignment horizontal="justify" vertical="top" wrapText="1"/>
    </xf>
    <xf numFmtId="0" fontId="15" fillId="16" borderId="93" xfId="0" applyFont="1" applyFill="1" applyBorder="1" applyAlignment="1">
      <alignment horizontal="center" vertical="top" wrapText="1"/>
    </xf>
    <xf numFmtId="0" fontId="15" fillId="16" borderId="122" xfId="0" applyFont="1" applyFill="1" applyBorder="1" applyAlignment="1">
      <alignment horizontal="center" vertical="top" wrapText="1"/>
    </xf>
    <xf numFmtId="0" fontId="14" fillId="0" borderId="102" xfId="0" applyFont="1" applyFill="1" applyBorder="1" applyAlignment="1">
      <alignment horizontal="justify" vertical="center"/>
    </xf>
    <xf numFmtId="0" fontId="5" fillId="0" borderId="122" xfId="0" applyFont="1" applyBorder="1"/>
    <xf numFmtId="0" fontId="14" fillId="0" borderId="134" xfId="0" applyFont="1" applyFill="1" applyBorder="1" applyAlignment="1">
      <alignment horizontal="justify" vertical="center"/>
    </xf>
    <xf numFmtId="0" fontId="14" fillId="0" borderId="145" xfId="0" applyFont="1" applyFill="1" applyBorder="1" applyAlignment="1">
      <alignment horizontal="justify" vertical="top" wrapText="1" readingOrder="1"/>
    </xf>
    <xf numFmtId="0" fontId="14" fillId="0" borderId="134" xfId="0" applyFont="1" applyFill="1" applyBorder="1" applyAlignment="1">
      <alignment horizontal="justify" vertical="center" wrapText="1" readingOrder="1"/>
    </xf>
    <xf numFmtId="0" fontId="14" fillId="0" borderId="145" xfId="0" applyFont="1" applyFill="1" applyBorder="1" applyAlignment="1">
      <alignment horizontal="justify" vertical="center" wrapText="1" readingOrder="1"/>
    </xf>
    <xf numFmtId="0" fontId="14" fillId="0" borderId="145" xfId="0" applyFont="1" applyFill="1" applyBorder="1" applyAlignment="1">
      <alignment horizontal="justify" vertical="center"/>
    </xf>
    <xf numFmtId="0" fontId="14" fillId="0" borderId="179" xfId="0" applyFont="1" applyFill="1" applyBorder="1" applyAlignment="1">
      <alignment horizontal="justify" vertical="center" wrapText="1" readingOrder="1"/>
    </xf>
    <xf numFmtId="0" fontId="14" fillId="2" borderId="104" xfId="0" applyFont="1" applyFill="1" applyBorder="1" applyAlignment="1">
      <alignment horizontal="justify" vertical="center" wrapText="1" readingOrder="1"/>
    </xf>
    <xf numFmtId="0" fontId="14" fillId="2" borderId="80" xfId="0" applyFont="1" applyFill="1" applyBorder="1" applyAlignment="1">
      <alignment vertical="center" wrapText="1" readingOrder="1"/>
    </xf>
    <xf numFmtId="0" fontId="14" fillId="2" borderId="93" xfId="0" applyFont="1" applyFill="1" applyBorder="1" applyAlignment="1">
      <alignment horizontal="left" vertical="center" wrapText="1"/>
    </xf>
    <xf numFmtId="0" fontId="14" fillId="2" borderId="180" xfId="0" applyFont="1" applyFill="1" applyBorder="1" applyAlignment="1">
      <alignment horizontal="left" vertical="center" wrapText="1"/>
    </xf>
    <xf numFmtId="0" fontId="14" fillId="2" borderId="466" xfId="0" applyFont="1" applyFill="1" applyBorder="1" applyAlignment="1">
      <alignment horizontal="left" vertical="center" wrapText="1"/>
    </xf>
    <xf numFmtId="0" fontId="14" fillId="2" borderId="102" xfId="0" applyFont="1" applyFill="1" applyBorder="1"/>
    <xf numFmtId="0" fontId="116" fillId="0" borderId="61" xfId="0" applyFont="1" applyFill="1" applyBorder="1" applyAlignment="1">
      <alignment horizontal="justify" vertical="center" wrapText="1"/>
    </xf>
    <xf numFmtId="0" fontId="117" fillId="0" borderId="48" xfId="0" applyFont="1" applyFill="1" applyBorder="1" applyAlignment="1">
      <alignment horizontal="justify" vertical="center" wrapText="1"/>
    </xf>
    <xf numFmtId="0" fontId="5" fillId="2" borderId="201" xfId="0" applyFont="1" applyFill="1" applyBorder="1" applyAlignment="1">
      <alignment horizontal="justify" vertical="center" wrapText="1"/>
    </xf>
    <xf numFmtId="0" fontId="5" fillId="0" borderId="5" xfId="0" applyFont="1" applyBorder="1"/>
    <xf numFmtId="4" fontId="52" fillId="0" borderId="103" xfId="2" applyNumberFormat="1" applyFont="1" applyFill="1" applyBorder="1" applyAlignment="1">
      <alignment horizontal="center" vertical="center" wrapText="1"/>
    </xf>
    <xf numFmtId="0" fontId="6" fillId="8" borderId="456" xfId="0" applyFont="1" applyFill="1" applyBorder="1" applyAlignment="1">
      <alignment horizontal="center" vertical="top" wrapText="1"/>
    </xf>
    <xf numFmtId="4" fontId="52" fillId="0" borderId="92" xfId="2" applyNumberFormat="1" applyFont="1" applyFill="1" applyBorder="1" applyAlignment="1">
      <alignment horizontal="center" vertical="center" wrapText="1"/>
    </xf>
    <xf numFmtId="0" fontId="51" fillId="0" borderId="103" xfId="2" applyFont="1" applyFill="1" applyBorder="1" applyAlignment="1">
      <alignment horizontal="center" vertical="center" wrapText="1"/>
    </xf>
    <xf numFmtId="0" fontId="51" fillId="0" borderId="92" xfId="2" applyFont="1" applyFill="1" applyBorder="1" applyAlignment="1">
      <alignment horizontal="center" vertical="center" wrapText="1"/>
    </xf>
    <xf numFmtId="0" fontId="51" fillId="0" borderId="92" xfId="2" applyFont="1" applyFill="1" applyBorder="1" applyAlignment="1">
      <alignment horizontal="justify" vertical="top" wrapText="1"/>
    </xf>
    <xf numFmtId="0" fontId="51" fillId="0" borderId="103" xfId="2" applyFont="1" applyFill="1" applyBorder="1" applyAlignment="1">
      <alignment horizontal="justify" vertical="top" wrapText="1"/>
    </xf>
    <xf numFmtId="0" fontId="51" fillId="0" borderId="105" xfId="2" applyFont="1" applyFill="1" applyBorder="1" applyAlignment="1">
      <alignment horizontal="justify" vertical="top" wrapText="1"/>
    </xf>
    <xf numFmtId="0" fontId="51" fillId="0" borderId="134" xfId="2" applyFont="1" applyFill="1" applyBorder="1" applyAlignment="1">
      <alignment horizontal="center" vertical="center" wrapText="1"/>
    </xf>
    <xf numFmtId="0" fontId="51" fillId="0" borderId="179" xfId="2" applyFont="1" applyFill="1" applyBorder="1" applyAlignment="1">
      <alignment horizontal="center" vertical="center" wrapText="1"/>
    </xf>
    <xf numFmtId="0" fontId="51" fillId="0" borderId="95" xfId="2" applyFont="1" applyFill="1" applyBorder="1" applyAlignment="1">
      <alignment horizontal="center" vertical="center" wrapText="1"/>
    </xf>
    <xf numFmtId="0" fontId="51" fillId="0" borderId="100" xfId="2" applyFont="1" applyFill="1" applyBorder="1" applyAlignment="1">
      <alignment horizontal="center" vertical="center" wrapText="1"/>
    </xf>
    <xf numFmtId="0" fontId="51" fillId="0" borderId="105" xfId="2" applyFont="1" applyFill="1" applyBorder="1" applyAlignment="1">
      <alignment horizontal="center" vertical="center" wrapText="1"/>
    </xf>
    <xf numFmtId="0" fontId="51" fillId="0" borderId="96" xfId="2" applyFont="1" applyFill="1" applyBorder="1" applyAlignment="1">
      <alignment horizontal="justify" vertical="top" wrapText="1"/>
    </xf>
    <xf numFmtId="0" fontId="51" fillId="2" borderId="92" xfId="2" applyFont="1" applyFill="1" applyBorder="1" applyAlignment="1">
      <alignment horizontal="justify" vertical="top" wrapText="1"/>
    </xf>
    <xf numFmtId="0" fontId="51" fillId="2" borderId="0" xfId="2" applyFont="1" applyFill="1" applyBorder="1" applyAlignment="1">
      <alignment horizontal="justify" vertical="top" wrapText="1"/>
    </xf>
    <xf numFmtId="0" fontId="51" fillId="2" borderId="80" xfId="2" applyFont="1" applyFill="1" applyBorder="1" applyAlignment="1">
      <alignment horizontal="justify" vertical="top" wrapText="1"/>
    </xf>
    <xf numFmtId="0" fontId="57" fillId="0" borderId="31" xfId="0" applyFont="1" applyFill="1" applyBorder="1" applyAlignment="1">
      <alignment horizontal="center" vertical="center" wrapText="1"/>
    </xf>
    <xf numFmtId="0" fontId="14" fillId="0" borderId="127" xfId="0" applyFont="1" applyFill="1" applyBorder="1" applyAlignment="1">
      <alignment horizontal="left" vertical="center" wrapText="1"/>
    </xf>
    <xf numFmtId="0" fontId="6" fillId="3" borderId="41" xfId="0" applyFont="1" applyFill="1" applyBorder="1" applyAlignment="1">
      <alignment horizontal="center" vertical="top" wrapText="1"/>
    </xf>
    <xf numFmtId="164" fontId="59" fillId="3" borderId="178" xfId="0" applyNumberFormat="1" applyFont="1" applyFill="1" applyBorder="1" applyAlignment="1">
      <alignment horizontal="center" vertical="center" wrapText="1"/>
    </xf>
    <xf numFmtId="0" fontId="62" fillId="0" borderId="104" xfId="0" applyFont="1" applyFill="1" applyBorder="1" applyAlignment="1">
      <alignment horizontal="center" vertical="center" wrapText="1"/>
    </xf>
    <xf numFmtId="0" fontId="62" fillId="0" borderId="105" xfId="0" applyFont="1" applyFill="1" applyBorder="1" applyAlignment="1">
      <alignment horizontal="center" vertical="center" wrapText="1"/>
    </xf>
    <xf numFmtId="0" fontId="6" fillId="8" borderId="93" xfId="0" applyFont="1" applyFill="1" applyBorder="1" applyAlignment="1">
      <alignment horizontal="center" vertical="top" wrapText="1"/>
    </xf>
    <xf numFmtId="164" fontId="59" fillId="3" borderId="186" xfId="0" applyNumberFormat="1" applyFont="1" applyFill="1" applyBorder="1" applyAlignment="1">
      <alignment horizontal="center" vertical="center" wrapText="1"/>
    </xf>
    <xf numFmtId="0" fontId="57" fillId="0" borderId="80" xfId="0" applyFont="1" applyFill="1" applyBorder="1" applyAlignment="1">
      <alignment horizontal="center" vertical="center" wrapText="1"/>
    </xf>
    <xf numFmtId="0" fontId="59" fillId="0" borderId="96" xfId="0" applyFont="1" applyFill="1" applyBorder="1" applyAlignment="1">
      <alignment horizontal="left" vertical="center"/>
    </xf>
    <xf numFmtId="0" fontId="59" fillId="0" borderId="175" xfId="0" applyFont="1" applyFill="1" applyBorder="1" applyAlignment="1">
      <alignment horizontal="left" vertical="center"/>
    </xf>
    <xf numFmtId="0" fontId="59" fillId="0" borderId="176" xfId="0" applyFont="1" applyFill="1" applyBorder="1" applyAlignment="1">
      <alignment horizontal="left" vertical="center"/>
    </xf>
    <xf numFmtId="0" fontId="59" fillId="0" borderId="177" xfId="0" applyFont="1" applyFill="1" applyBorder="1" applyAlignment="1">
      <alignment horizontal="left" vertical="center"/>
    </xf>
    <xf numFmtId="0" fontId="57" fillId="2" borderId="188" xfId="0" applyFont="1" applyFill="1" applyBorder="1" applyAlignment="1">
      <alignment horizontal="left" vertical="center" wrapText="1"/>
    </xf>
    <xf numFmtId="0" fontId="59" fillId="2" borderId="226" xfId="0" applyFont="1" applyFill="1" applyBorder="1" applyAlignment="1">
      <alignment horizontal="left" vertical="center" wrapText="1"/>
    </xf>
    <xf numFmtId="0" fontId="59" fillId="2" borderId="240" xfId="0" applyFont="1" applyFill="1" applyBorder="1" applyAlignment="1">
      <alignment horizontal="center" vertical="center" wrapText="1"/>
    </xf>
    <xf numFmtId="0" fontId="59" fillId="0" borderId="102" xfId="0" applyFont="1" applyFill="1" applyBorder="1" applyAlignment="1">
      <alignment horizontal="left" vertical="center"/>
    </xf>
    <xf numFmtId="0" fontId="14" fillId="2" borderId="102" xfId="0" applyFont="1" applyFill="1" applyBorder="1" applyAlignment="1">
      <alignment horizontal="left" vertical="center" wrapText="1"/>
    </xf>
    <xf numFmtId="0" fontId="57" fillId="2" borderId="96" xfId="0" applyFont="1" applyFill="1" applyBorder="1" applyAlignment="1">
      <alignment horizontal="center" vertical="center" wrapText="1"/>
    </xf>
    <xf numFmtId="164" fontId="14" fillId="2" borderId="82" xfId="0" applyNumberFormat="1" applyFont="1" applyFill="1" applyBorder="1" applyAlignment="1">
      <alignment vertical="center" wrapText="1"/>
    </xf>
    <xf numFmtId="164" fontId="14" fillId="2" borderId="105" xfId="0" applyNumberFormat="1" applyFont="1" applyFill="1" applyBorder="1" applyAlignment="1">
      <alignment vertical="center" wrapText="1"/>
    </xf>
    <xf numFmtId="164" fontId="57" fillId="2" borderId="134" xfId="0" applyNumberFormat="1" applyFont="1" applyFill="1" applyBorder="1" applyAlignment="1">
      <alignment horizontal="center" vertical="center" wrapText="1"/>
    </xf>
    <xf numFmtId="164" fontId="14" fillId="0" borderId="92" xfId="1" applyFont="1" applyFill="1" applyBorder="1" applyAlignment="1">
      <alignment horizontal="center" vertical="center" wrapText="1"/>
    </xf>
    <xf numFmtId="0" fontId="59" fillId="2" borderId="102" xfId="0" applyFont="1" applyFill="1" applyBorder="1" applyAlignment="1">
      <alignment horizontal="left" vertical="center" wrapText="1"/>
    </xf>
    <xf numFmtId="0" fontId="57" fillId="0" borderId="154" xfId="0" applyFont="1" applyFill="1" applyBorder="1" applyAlignment="1">
      <alignment horizontal="justify" vertical="center" wrapText="1"/>
    </xf>
    <xf numFmtId="0" fontId="57" fillId="0" borderId="198" xfId="0" applyFont="1" applyFill="1" applyBorder="1" applyAlignment="1">
      <alignment horizontal="justify" vertical="center" wrapText="1"/>
    </xf>
    <xf numFmtId="0" fontId="57" fillId="0" borderId="167" xfId="0" applyFont="1" applyFill="1" applyBorder="1" applyAlignment="1">
      <alignment horizontal="center" vertical="center" wrapText="1"/>
    </xf>
    <xf numFmtId="0" fontId="64" fillId="0" borderId="95" xfId="0" applyFont="1" applyFill="1" applyBorder="1" applyAlignment="1">
      <alignment horizontal="left" vertical="center" wrapText="1"/>
    </xf>
    <xf numFmtId="164" fontId="57" fillId="2" borderId="96" xfId="0" applyNumberFormat="1" applyFont="1" applyFill="1" applyBorder="1" applyAlignment="1">
      <alignment horizontal="center" vertical="center" wrapText="1"/>
    </xf>
    <xf numFmtId="164" fontId="14" fillId="2" borderId="80" xfId="1" applyFont="1" applyFill="1" applyBorder="1" applyAlignment="1">
      <alignment horizontal="center" vertical="center" wrapText="1"/>
    </xf>
    <xf numFmtId="164" fontId="14" fillId="2" borderId="145" xfId="0" applyNumberFormat="1" applyFont="1" applyFill="1" applyBorder="1" applyAlignment="1">
      <alignment vertical="center" wrapText="1"/>
    </xf>
    <xf numFmtId="164" fontId="14" fillId="0" borderId="145" xfId="1" applyFont="1" applyFill="1" applyBorder="1" applyAlignment="1">
      <alignment horizontal="center" vertical="center" wrapText="1"/>
    </xf>
    <xf numFmtId="0" fontId="59" fillId="2" borderId="169" xfId="0" applyFont="1" applyFill="1" applyBorder="1" applyAlignment="1">
      <alignment horizontal="left" vertical="center" wrapText="1"/>
    </xf>
    <xf numFmtId="164" fontId="14" fillId="2" borderId="134" xfId="0" applyNumberFormat="1" applyFont="1" applyFill="1" applyBorder="1" applyAlignment="1">
      <alignment vertical="center" wrapText="1"/>
    </xf>
    <xf numFmtId="0" fontId="59" fillId="2" borderId="93" xfId="0" applyFont="1" applyFill="1" applyBorder="1" applyAlignment="1">
      <alignment horizontal="left" vertical="center" wrapText="1"/>
    </xf>
    <xf numFmtId="0" fontId="64" fillId="0" borderId="100" xfId="0" applyFont="1" applyFill="1" applyBorder="1" applyAlignment="1">
      <alignment horizontal="left" vertical="center" wrapText="1"/>
    </xf>
    <xf numFmtId="0" fontId="64" fillId="0" borderId="122" xfId="0" applyFont="1" applyFill="1" applyBorder="1" applyAlignment="1">
      <alignment horizontal="left" vertical="center" wrapText="1"/>
    </xf>
    <xf numFmtId="0" fontId="6" fillId="8" borderId="173" xfId="0" applyFont="1" applyFill="1" applyBorder="1" applyAlignment="1">
      <alignment horizontal="center" vertical="top" wrapText="1"/>
    </xf>
    <xf numFmtId="0" fontId="59" fillId="2" borderId="179" xfId="0" applyFont="1" applyFill="1" applyBorder="1" applyAlignment="1">
      <alignment horizontal="left" vertical="center" wrapText="1"/>
    </xf>
    <xf numFmtId="164" fontId="14" fillId="0" borderId="198" xfId="1" applyNumberFormat="1" applyFont="1" applyFill="1" applyBorder="1" applyAlignment="1">
      <alignment horizontal="center" vertical="center" wrapText="1"/>
    </xf>
    <xf numFmtId="164" fontId="14" fillId="0" borderId="222" xfId="1" applyNumberFormat="1" applyFont="1" applyFill="1" applyBorder="1" applyAlignment="1">
      <alignment horizontal="center" vertical="center" wrapText="1"/>
    </xf>
    <xf numFmtId="0" fontId="57" fillId="0" borderId="210" xfId="0" applyFont="1" applyFill="1" applyBorder="1" applyAlignment="1">
      <alignment horizontal="center" vertical="center" wrapText="1"/>
    </xf>
    <xf numFmtId="164" fontId="14" fillId="0" borderId="105" xfId="1" applyNumberFormat="1" applyFont="1" applyFill="1" applyBorder="1" applyAlignment="1">
      <alignment horizontal="right" vertical="center" wrapText="1"/>
    </xf>
    <xf numFmtId="164" fontId="14" fillId="0" borderId="134" xfId="1" applyNumberFormat="1" applyFont="1" applyFill="1" applyBorder="1" applyAlignment="1">
      <alignment horizontal="center" vertical="center" wrapText="1"/>
    </xf>
    <xf numFmtId="164" fontId="14" fillId="0" borderId="92" xfId="1" applyNumberFormat="1" applyFont="1" applyFill="1" applyBorder="1" applyAlignment="1">
      <alignment horizontal="right" vertical="center" wrapText="1"/>
    </xf>
    <xf numFmtId="164" fontId="14" fillId="0" borderId="80" xfId="1" applyNumberFormat="1" applyFont="1" applyFill="1" applyBorder="1" applyAlignment="1">
      <alignment horizontal="right" vertical="center" wrapText="1"/>
    </xf>
    <xf numFmtId="164" fontId="14" fillId="0" borderId="80" xfId="1" applyNumberFormat="1" applyFont="1" applyFill="1" applyBorder="1" applyAlignment="1">
      <alignment horizontal="center" vertical="center" wrapText="1"/>
    </xf>
    <xf numFmtId="0" fontId="57" fillId="0" borderId="95" xfId="0" applyFont="1" applyBorder="1" applyAlignment="1">
      <alignment horizontal="left" vertical="center" wrapText="1"/>
    </xf>
    <xf numFmtId="0" fontId="64" fillId="0" borderId="100" xfId="0" applyFont="1" applyBorder="1" applyAlignment="1">
      <alignment horizontal="left" vertical="center" wrapText="1"/>
    </xf>
    <xf numFmtId="164" fontId="14" fillId="0" borderId="148" xfId="1" applyNumberFormat="1" applyFont="1" applyFill="1" applyBorder="1" applyAlignment="1">
      <alignment horizontal="right" vertical="center" wrapText="1"/>
    </xf>
    <xf numFmtId="164" fontId="14" fillId="2" borderId="105" xfId="1" applyNumberFormat="1" applyFont="1" applyFill="1" applyBorder="1" applyAlignment="1">
      <alignment horizontal="center" vertical="center" wrapText="1"/>
    </xf>
    <xf numFmtId="0" fontId="5" fillId="0" borderId="146" xfId="0" applyFont="1" applyFill="1" applyBorder="1" applyAlignment="1">
      <alignment horizontal="justify" vertical="center" wrapText="1"/>
    </xf>
    <xf numFmtId="0" fontId="6" fillId="8" borderId="122" xfId="0" applyFont="1" applyFill="1" applyBorder="1" applyAlignment="1">
      <alignment horizontal="center" vertical="top" wrapText="1"/>
    </xf>
    <xf numFmtId="0" fontId="57" fillId="0" borderId="170" xfId="0" applyFont="1" applyFill="1" applyBorder="1" applyAlignment="1">
      <alignment horizontal="left" vertical="center" wrapText="1"/>
    </xf>
    <xf numFmtId="0" fontId="14" fillId="5" borderId="93" xfId="0" applyFont="1" applyFill="1" applyBorder="1" applyAlignment="1">
      <alignment horizontal="center" vertical="center" wrapText="1"/>
    </xf>
    <xf numFmtId="164" fontId="14" fillId="0" borderId="92" xfId="1" applyNumberFormat="1" applyFont="1" applyFill="1" applyBorder="1" applyAlignment="1">
      <alignment vertical="center"/>
    </xf>
    <xf numFmtId="164" fontId="14" fillId="0" borderId="105" xfId="1" applyNumberFormat="1" applyFont="1" applyBorder="1" applyAlignment="1">
      <alignment vertical="center"/>
    </xf>
    <xf numFmtId="164" fontId="14" fillId="0" borderId="105" xfId="1" applyNumberFormat="1" applyFont="1" applyBorder="1" applyAlignment="1">
      <alignment horizontal="center" vertical="center"/>
    </xf>
    <xf numFmtId="164" fontId="14" fillId="0" borderId="134" xfId="1" applyNumberFormat="1" applyFont="1" applyBorder="1" applyAlignment="1">
      <alignment horizontal="center" vertical="center"/>
    </xf>
    <xf numFmtId="164" fontId="14" fillId="0" borderId="179" xfId="1" applyNumberFormat="1" applyFont="1" applyFill="1" applyBorder="1" applyAlignment="1">
      <alignment horizontal="center" vertical="center"/>
    </xf>
    <xf numFmtId="164" fontId="14" fillId="0" borderId="105" xfId="1" applyNumberFormat="1" applyFont="1" applyFill="1" applyBorder="1" applyAlignment="1">
      <alignment vertical="center"/>
    </xf>
    <xf numFmtId="164" fontId="14" fillId="0" borderId="134" xfId="1" applyNumberFormat="1" applyFont="1" applyFill="1" applyBorder="1" applyAlignment="1">
      <alignment horizontal="center" vertical="center"/>
    </xf>
    <xf numFmtId="164" fontId="65" fillId="0" borderId="105" xfId="1" applyNumberFormat="1" applyFont="1" applyFill="1" applyBorder="1" applyAlignment="1">
      <alignment horizontal="right" vertical="center"/>
    </xf>
    <xf numFmtId="0" fontId="65" fillId="0" borderId="146" xfId="0" applyFont="1" applyFill="1" applyBorder="1" applyAlignment="1">
      <alignment horizontal="left" vertical="center"/>
    </xf>
    <xf numFmtId="0" fontId="64" fillId="0" borderId="148" xfId="0" applyFont="1" applyFill="1" applyBorder="1" applyAlignment="1">
      <alignment horizontal="center" vertical="center"/>
    </xf>
    <xf numFmtId="0" fontId="57" fillId="0" borderId="142" xfId="0" applyFont="1" applyBorder="1" applyAlignment="1">
      <alignment horizontal="left" vertical="center" wrapText="1"/>
    </xf>
    <xf numFmtId="0" fontId="57" fillId="0" borderId="168" xfId="0" applyFont="1" applyBorder="1" applyAlignment="1">
      <alignment horizontal="left" vertical="center" wrapText="1"/>
    </xf>
    <xf numFmtId="0" fontId="57" fillId="2" borderId="214" xfId="0" applyFont="1" applyFill="1" applyBorder="1" applyAlignment="1">
      <alignment horizontal="center" vertical="center" wrapText="1"/>
    </xf>
    <xf numFmtId="0" fontId="6" fillId="3" borderId="65" xfId="0" applyFont="1" applyFill="1" applyBorder="1" applyAlignment="1">
      <alignment horizontal="center" vertical="top" wrapText="1"/>
    </xf>
    <xf numFmtId="164" fontId="59" fillId="3" borderId="167" xfId="0" applyNumberFormat="1" applyFont="1" applyFill="1" applyBorder="1" applyAlignment="1">
      <alignment horizontal="center" vertical="center" wrapText="1"/>
    </xf>
    <xf numFmtId="0" fontId="6" fillId="8" borderId="329" xfId="0" applyFont="1" applyFill="1" applyBorder="1" applyAlignment="1">
      <alignment horizontal="center" vertical="top" wrapText="1"/>
    </xf>
    <xf numFmtId="0" fontId="6" fillId="8" borderId="112" xfId="0" applyFont="1" applyFill="1" applyBorder="1" applyAlignment="1">
      <alignment horizontal="center" vertical="top" wrapText="1"/>
    </xf>
    <xf numFmtId="0" fontId="6" fillId="8" borderId="113" xfId="0" applyFont="1" applyFill="1" applyBorder="1" applyAlignment="1">
      <alignment horizontal="center" vertical="top" wrapText="1"/>
    </xf>
    <xf numFmtId="164" fontId="14" fillId="0" borderId="0" xfId="1" applyNumberFormat="1" applyFont="1" applyFill="1" applyBorder="1" applyAlignment="1">
      <alignment horizontal="right" vertical="center" wrapText="1"/>
    </xf>
    <xf numFmtId="164" fontId="14" fillId="0" borderId="105" xfId="1" applyNumberFormat="1" applyFont="1" applyFill="1" applyBorder="1" applyAlignment="1">
      <alignment vertical="center" wrapText="1"/>
    </xf>
    <xf numFmtId="164" fontId="14" fillId="0" borderId="96" xfId="1" applyNumberFormat="1" applyFont="1" applyFill="1" applyBorder="1" applyAlignment="1">
      <alignment vertical="center" wrapText="1"/>
    </xf>
    <xf numFmtId="0" fontId="57" fillId="2" borderId="153" xfId="0" applyFont="1" applyFill="1" applyBorder="1" applyAlignment="1">
      <alignment horizontal="center" vertical="center" wrapText="1"/>
    </xf>
    <xf numFmtId="0" fontId="57" fillId="0" borderId="237" xfId="0" applyFont="1" applyFill="1" applyBorder="1" applyAlignment="1">
      <alignment horizontal="center" vertical="center" wrapText="1"/>
    </xf>
    <xf numFmtId="0" fontId="57" fillId="0" borderId="218" xfId="0" applyFont="1" applyFill="1" applyBorder="1" applyAlignment="1">
      <alignment horizontal="center" vertical="center" wrapText="1"/>
    </xf>
    <xf numFmtId="0" fontId="57" fillId="0" borderId="179" xfId="0" applyFont="1" applyBorder="1" applyAlignment="1">
      <alignment horizontal="left" vertical="center"/>
    </xf>
    <xf numFmtId="0" fontId="57" fillId="0" borderId="102" xfId="0" applyFont="1" applyBorder="1" applyAlignment="1">
      <alignment horizontal="left" vertical="center" wrapText="1"/>
    </xf>
    <xf numFmtId="0" fontId="57" fillId="0" borderId="322" xfId="0" applyFont="1" applyFill="1" applyBorder="1" applyAlignment="1">
      <alignment horizontal="left" vertical="center" wrapText="1"/>
    </xf>
    <xf numFmtId="9" fontId="57" fillId="0" borderId="143" xfId="0" applyNumberFormat="1" applyFont="1" applyFill="1" applyBorder="1" applyAlignment="1">
      <alignment horizontal="left" vertical="center" wrapText="1"/>
    </xf>
    <xf numFmtId="9" fontId="57" fillId="0" borderId="182" xfId="0" applyNumberFormat="1" applyFont="1" applyFill="1" applyBorder="1" applyAlignment="1">
      <alignment horizontal="left" vertical="center" wrapText="1"/>
    </xf>
    <xf numFmtId="9" fontId="57" fillId="0" borderId="209" xfId="0" applyNumberFormat="1" applyFont="1" applyFill="1" applyBorder="1" applyAlignment="1">
      <alignment horizontal="left" vertical="center" wrapText="1"/>
    </xf>
    <xf numFmtId="3" fontId="57" fillId="0" borderId="185" xfId="1" applyNumberFormat="1" applyFont="1" applyFill="1" applyBorder="1" applyAlignment="1">
      <alignment horizontal="center" vertical="center" wrapText="1"/>
    </xf>
    <xf numFmtId="3" fontId="57" fillId="0" borderId="210" xfId="1" applyNumberFormat="1" applyFont="1" applyFill="1" applyBorder="1" applyAlignment="1">
      <alignment horizontal="center" vertical="center" wrapText="1"/>
    </xf>
    <xf numFmtId="0" fontId="57" fillId="0" borderId="13" xfId="0" applyFont="1" applyFill="1" applyBorder="1" applyAlignment="1">
      <alignment horizontal="left" vertical="center" wrapText="1"/>
    </xf>
    <xf numFmtId="0" fontId="57" fillId="0" borderId="183" xfId="0" applyFont="1" applyFill="1" applyBorder="1" applyAlignment="1">
      <alignment horizontal="center" vertical="center" wrapText="1"/>
    </xf>
    <xf numFmtId="0" fontId="57" fillId="0" borderId="265" xfId="0" applyFont="1" applyFill="1" applyBorder="1" applyAlignment="1">
      <alignment horizontal="center" vertical="center" wrapText="1"/>
    </xf>
    <xf numFmtId="164" fontId="14" fillId="0" borderId="80" xfId="1" applyNumberFormat="1" applyFont="1" applyFill="1" applyBorder="1" applyAlignment="1">
      <alignment vertical="center" wrapText="1"/>
    </xf>
    <xf numFmtId="164" fontId="14" fillId="0" borderId="92" xfId="1" applyNumberFormat="1" applyFont="1" applyFill="1" applyBorder="1" applyAlignment="1">
      <alignment vertical="center" wrapText="1"/>
    </xf>
    <xf numFmtId="0" fontId="57" fillId="0" borderId="104" xfId="0" applyFont="1" applyFill="1" applyBorder="1" applyAlignment="1">
      <alignment horizontal="center" vertical="center" wrapText="1"/>
    </xf>
    <xf numFmtId="0" fontId="57" fillId="0" borderId="315" xfId="0" applyFont="1" applyFill="1" applyBorder="1" applyAlignment="1">
      <alignment horizontal="center" vertical="center" wrapText="1"/>
    </xf>
    <xf numFmtId="164" fontId="57" fillId="2" borderId="143" xfId="0" applyNumberFormat="1" applyFont="1" applyFill="1" applyBorder="1" applyAlignment="1">
      <alignment horizontal="center" vertical="center" wrapText="1"/>
    </xf>
    <xf numFmtId="0" fontId="14" fillId="0" borderId="189" xfId="0" applyFont="1" applyBorder="1" applyAlignment="1">
      <alignment horizontal="left" vertical="center" wrapText="1"/>
    </xf>
    <xf numFmtId="164" fontId="14" fillId="0" borderId="156" xfId="0" applyNumberFormat="1" applyFont="1" applyFill="1" applyBorder="1" applyAlignment="1">
      <alignment horizontal="left" vertical="center" wrapText="1"/>
    </xf>
    <xf numFmtId="0" fontId="57" fillId="0" borderId="185" xfId="0" applyFont="1" applyBorder="1" applyAlignment="1">
      <alignment horizontal="center" vertical="center" wrapText="1"/>
    </xf>
    <xf numFmtId="0" fontId="5" fillId="0" borderId="204" xfId="0" applyFont="1" applyFill="1" applyBorder="1" applyAlignment="1">
      <alignment horizontal="justify" vertical="center" wrapText="1"/>
    </xf>
    <xf numFmtId="0" fontId="14" fillId="0" borderId="146" xfId="0" applyFont="1" applyBorder="1" applyAlignment="1">
      <alignment horizontal="left" vertical="center" wrapText="1"/>
    </xf>
    <xf numFmtId="164" fontId="14" fillId="0" borderId="100" xfId="1" applyNumberFormat="1" applyFont="1" applyFill="1" applyBorder="1" applyAlignment="1">
      <alignment horizontal="right" vertical="center" wrapText="1"/>
    </xf>
    <xf numFmtId="164" fontId="14" fillId="0" borderId="122" xfId="1" applyNumberFormat="1" applyFont="1" applyFill="1" applyBorder="1" applyAlignment="1">
      <alignment horizontal="right" vertical="center" wrapText="1"/>
    </xf>
    <xf numFmtId="165" fontId="57" fillId="0" borderId="192" xfId="0" applyNumberFormat="1" applyFont="1" applyFill="1" applyBorder="1" applyAlignment="1">
      <alignment horizontal="center" vertical="center" wrapText="1"/>
    </xf>
    <xf numFmtId="164" fontId="57" fillId="2" borderId="103" xfId="0" applyNumberFormat="1" applyFont="1" applyFill="1" applyBorder="1" applyAlignment="1">
      <alignment horizontal="center" vertical="center" wrapText="1"/>
    </xf>
    <xf numFmtId="164" fontId="57" fillId="2" borderId="0" xfId="0" applyNumberFormat="1" applyFont="1" applyFill="1" applyBorder="1" applyAlignment="1">
      <alignment horizontal="center" vertical="center" wrapText="1"/>
    </xf>
    <xf numFmtId="164" fontId="14" fillId="2" borderId="105" xfId="1" applyNumberFormat="1" applyFont="1" applyFill="1" applyBorder="1" applyAlignment="1">
      <alignment horizontal="right" vertical="center" wrapText="1"/>
    </xf>
    <xf numFmtId="0" fontId="5" fillId="0" borderId="189" xfId="0" applyFont="1" applyFill="1" applyBorder="1" applyAlignment="1">
      <alignment horizontal="justify" vertical="center" wrapText="1"/>
    </xf>
    <xf numFmtId="164" fontId="14" fillId="0" borderId="105" xfId="1" applyNumberFormat="1" applyFont="1" applyBorder="1" applyAlignment="1">
      <alignment horizontal="right" vertical="center" wrapText="1"/>
    </xf>
    <xf numFmtId="164" fontId="14" fillId="2" borderId="100" xfId="0" applyNumberFormat="1" applyFont="1" applyFill="1" applyBorder="1" applyAlignment="1">
      <alignment horizontal="left" vertical="center" wrapText="1"/>
    </xf>
    <xf numFmtId="164" fontId="14" fillId="2" borderId="122" xfId="0" applyNumberFormat="1" applyFont="1" applyFill="1" applyBorder="1" applyAlignment="1">
      <alignment horizontal="left" vertical="center" wrapText="1"/>
    </xf>
    <xf numFmtId="0" fontId="57" fillId="0" borderId="168" xfId="0" applyFont="1" applyFill="1" applyBorder="1" applyAlignment="1">
      <alignment horizontal="center" vertical="center" wrapText="1"/>
    </xf>
    <xf numFmtId="0" fontId="68" fillId="0" borderId="102" xfId="0" applyFont="1" applyFill="1" applyBorder="1" applyAlignment="1">
      <alignment horizontal="left" vertical="center" wrapText="1"/>
    </xf>
    <xf numFmtId="0" fontId="68" fillId="2" borderId="175" xfId="0" applyFont="1" applyFill="1" applyBorder="1" applyAlignment="1">
      <alignment horizontal="left" vertical="center" wrapText="1"/>
    </xf>
    <xf numFmtId="0" fontId="57" fillId="0" borderId="95" xfId="0" applyFont="1" applyFill="1" applyBorder="1" applyAlignment="1">
      <alignment horizontal="left" vertical="center"/>
    </xf>
    <xf numFmtId="0" fontId="57" fillId="0" borderId="92" xfId="0" applyFont="1" applyFill="1" applyBorder="1" applyAlignment="1">
      <alignment horizontal="left" vertical="center"/>
    </xf>
    <xf numFmtId="0" fontId="57" fillId="0" borderId="122" xfId="0" applyFont="1" applyBorder="1" applyAlignment="1">
      <alignment horizontal="left" vertical="center"/>
    </xf>
    <xf numFmtId="164" fontId="14" fillId="0" borderId="105" xfId="1" applyNumberFormat="1" applyFont="1" applyFill="1" applyBorder="1" applyAlignment="1">
      <alignment horizontal="right" vertical="center"/>
    </xf>
    <xf numFmtId="0" fontId="57" fillId="2" borderId="210" xfId="0" applyFont="1" applyFill="1" applyBorder="1" applyAlignment="1">
      <alignment horizontal="center" vertical="center" wrapText="1"/>
    </xf>
    <xf numFmtId="0" fontId="14" fillId="2" borderId="188" xfId="0" applyFont="1" applyFill="1" applyBorder="1" applyAlignment="1">
      <alignment horizontal="left" vertical="center" wrapText="1"/>
    </xf>
    <xf numFmtId="0" fontId="57" fillId="2" borderId="240" xfId="0" applyFont="1" applyFill="1" applyBorder="1" applyAlignment="1">
      <alignment horizontal="center" vertical="center" wrapText="1"/>
    </xf>
    <xf numFmtId="0" fontId="57" fillId="0" borderId="103" xfId="0" applyFont="1" applyFill="1" applyBorder="1" applyAlignment="1">
      <alignment horizontal="center" vertical="center" wrapText="1"/>
    </xf>
    <xf numFmtId="0" fontId="57" fillId="2" borderId="104" xfId="0" applyFont="1" applyFill="1" applyBorder="1" applyAlignment="1">
      <alignment horizontal="center" vertical="center" wrapText="1"/>
    </xf>
    <xf numFmtId="0" fontId="14" fillId="2" borderId="105" xfId="0" applyFont="1" applyFill="1" applyBorder="1" applyAlignment="1">
      <alignment horizontal="left" vertical="center" wrapText="1"/>
    </xf>
    <xf numFmtId="0" fontId="57" fillId="2" borderId="228" xfId="0" applyFont="1" applyFill="1" applyBorder="1" applyAlignment="1">
      <alignment horizontal="center" vertical="center" wrapText="1"/>
    </xf>
    <xf numFmtId="0" fontId="14" fillId="2" borderId="241" xfId="0" applyFont="1" applyFill="1" applyBorder="1" applyAlignment="1">
      <alignment horizontal="left" vertical="center" wrapText="1"/>
    </xf>
    <xf numFmtId="0" fontId="14" fillId="0" borderId="134" xfId="0" applyFont="1" applyBorder="1" applyAlignment="1">
      <alignment horizontal="left" vertical="center" wrapText="1"/>
    </xf>
    <xf numFmtId="164" fontId="57" fillId="0" borderId="0" xfId="1" applyNumberFormat="1" applyFont="1" applyFill="1" applyBorder="1" applyAlignment="1">
      <alignment horizontal="right" vertical="center" wrapText="1"/>
    </xf>
    <xf numFmtId="164" fontId="57" fillId="0" borderId="104" xfId="1" applyNumberFormat="1" applyFont="1" applyFill="1" applyBorder="1" applyAlignment="1">
      <alignment horizontal="right" vertical="center" wrapText="1"/>
    </xf>
    <xf numFmtId="0" fontId="57" fillId="0" borderId="214" xfId="1" applyNumberFormat="1" applyFont="1" applyFill="1" applyBorder="1" applyAlignment="1">
      <alignment horizontal="center" vertical="center" wrapText="1"/>
    </xf>
    <xf numFmtId="0" fontId="57" fillId="0" borderId="0" xfId="0" applyFont="1" applyBorder="1" applyAlignment="1">
      <alignment horizontal="center" vertical="center" wrapText="1"/>
    </xf>
    <xf numFmtId="0" fontId="14" fillId="0" borderId="121" xfId="0" applyFont="1" applyFill="1" applyBorder="1" applyAlignment="1">
      <alignment vertical="center" wrapText="1"/>
    </xf>
    <xf numFmtId="0" fontId="14" fillId="0" borderId="222" xfId="0" applyFont="1" applyBorder="1" applyAlignment="1">
      <alignment horizontal="left" vertical="center" wrapText="1"/>
    </xf>
    <xf numFmtId="0" fontId="14" fillId="0" borderId="80" xfId="0" applyFont="1" applyBorder="1" applyAlignment="1">
      <alignment horizontal="left" vertical="center" wrapText="1"/>
    </xf>
    <xf numFmtId="0" fontId="14" fillId="0" borderId="105" xfId="0" applyFont="1" applyBorder="1" applyAlignment="1">
      <alignment horizontal="left" vertical="center" wrapText="1"/>
    </xf>
    <xf numFmtId="164" fontId="57" fillId="0" borderId="214" xfId="1" applyNumberFormat="1" applyFont="1" applyFill="1" applyBorder="1" applyAlignment="1">
      <alignment horizontal="right" vertical="center" wrapText="1"/>
    </xf>
    <xf numFmtId="0" fontId="57" fillId="0" borderId="153" xfId="0" applyNumberFormat="1" applyFont="1" applyBorder="1" applyAlignment="1">
      <alignment horizontal="center" vertical="center" wrapText="1"/>
    </xf>
    <xf numFmtId="0" fontId="68" fillId="0" borderId="122" xfId="0" applyFont="1" applyFill="1" applyBorder="1" applyAlignment="1">
      <alignment horizontal="left" vertical="center" wrapText="1"/>
    </xf>
    <xf numFmtId="164" fontId="14" fillId="2" borderId="0" xfId="1" applyNumberFormat="1" applyFont="1" applyFill="1" applyBorder="1" applyAlignment="1">
      <alignment horizontal="right" vertical="center" wrapText="1"/>
    </xf>
    <xf numFmtId="0" fontId="14" fillId="0" borderId="100" xfId="0" applyFont="1" applyBorder="1" applyAlignment="1">
      <alignment horizontal="center" vertical="center" wrapText="1"/>
    </xf>
    <xf numFmtId="164" fontId="14" fillId="2" borderId="96" xfId="1" applyNumberFormat="1" applyFont="1" applyFill="1" applyBorder="1" applyAlignment="1">
      <alignment horizontal="right" vertical="center" wrapText="1"/>
    </xf>
    <xf numFmtId="164" fontId="14" fillId="2" borderId="92" xfId="1" applyNumberFormat="1" applyFont="1" applyFill="1" applyBorder="1" applyAlignment="1">
      <alignment horizontal="right" vertical="center" wrapText="1"/>
    </xf>
    <xf numFmtId="164" fontId="14" fillId="2" borderId="80" xfId="1" applyNumberFormat="1" applyFont="1" applyFill="1" applyBorder="1" applyAlignment="1">
      <alignment horizontal="center" vertical="center" wrapText="1"/>
    </xf>
    <xf numFmtId="164" fontId="67" fillId="2" borderId="105" xfId="0" applyNumberFormat="1" applyFont="1" applyFill="1" applyBorder="1" applyAlignment="1">
      <alignment horizontal="center" vertical="center" wrapText="1"/>
    </xf>
    <xf numFmtId="164" fontId="14" fillId="2" borderId="104" xfId="1" applyNumberFormat="1" applyFont="1" applyFill="1" applyBorder="1" applyAlignment="1">
      <alignment horizontal="right" vertical="center" wrapText="1"/>
    </xf>
    <xf numFmtId="164" fontId="67" fillId="2" borderId="80" xfId="0" applyNumberFormat="1" applyFont="1" applyFill="1" applyBorder="1" applyAlignment="1">
      <alignment horizontal="center" vertical="center" wrapText="1"/>
    </xf>
    <xf numFmtId="164" fontId="14" fillId="2" borderId="92" xfId="1" applyNumberFormat="1" applyFont="1" applyFill="1" applyBorder="1" applyAlignment="1">
      <alignment horizontal="center" vertical="center" wrapText="1"/>
    </xf>
    <xf numFmtId="164" fontId="14" fillId="0" borderId="92" xfId="1" applyNumberFormat="1" applyFont="1" applyBorder="1" applyAlignment="1">
      <alignment horizontal="center" vertical="center"/>
    </xf>
    <xf numFmtId="0" fontId="57" fillId="0" borderId="218" xfId="0" applyFont="1" applyBorder="1" applyAlignment="1">
      <alignment horizontal="center" vertical="center" wrapText="1"/>
    </xf>
    <xf numFmtId="164" fontId="14" fillId="0" borderId="80" xfId="1" applyNumberFormat="1" applyFont="1" applyBorder="1" applyAlignment="1">
      <alignment horizontal="right" vertical="center" wrapText="1"/>
    </xf>
    <xf numFmtId="164" fontId="14" fillId="0" borderId="80" xfId="1" applyNumberFormat="1" applyFont="1" applyBorder="1" applyAlignment="1">
      <alignment horizontal="center" vertical="center"/>
    </xf>
    <xf numFmtId="164" fontId="14" fillId="0" borderId="92" xfId="1" applyNumberFormat="1" applyFont="1" applyBorder="1" applyAlignment="1">
      <alignment horizontal="right" vertical="center" wrapText="1"/>
    </xf>
    <xf numFmtId="164" fontId="14" fillId="0" borderId="0" xfId="1" applyNumberFormat="1" applyFont="1" applyFill="1" applyBorder="1" applyAlignment="1">
      <alignment horizontal="center" vertical="center" wrapText="1"/>
    </xf>
    <xf numFmtId="0" fontId="57" fillId="0" borderId="222" xfId="0" applyFont="1" applyFill="1" applyBorder="1" applyAlignment="1">
      <alignment horizontal="center" vertical="center" wrapText="1"/>
    </xf>
    <xf numFmtId="164" fontId="14" fillId="0" borderId="96" xfId="1" applyNumberFormat="1" applyFont="1" applyFill="1" applyBorder="1" applyAlignment="1">
      <alignment horizontal="center" vertical="center" wrapText="1"/>
    </xf>
    <xf numFmtId="0" fontId="5" fillId="8" borderId="95" xfId="0" applyFont="1" applyFill="1" applyBorder="1" applyAlignment="1">
      <alignment horizontal="center" vertical="top" wrapText="1"/>
    </xf>
    <xf numFmtId="0" fontId="57" fillId="2" borderId="160" xfId="0" applyFont="1" applyFill="1" applyBorder="1" applyAlignment="1">
      <alignment horizontal="left" vertical="center" wrapText="1"/>
    </xf>
    <xf numFmtId="0" fontId="57" fillId="2" borderId="95" xfId="0" applyFont="1" applyFill="1" applyBorder="1" applyAlignment="1">
      <alignment horizontal="left" vertical="center" wrapText="1"/>
    </xf>
    <xf numFmtId="0" fontId="57" fillId="2" borderId="146" xfId="0" applyFont="1" applyFill="1" applyBorder="1" applyAlignment="1">
      <alignment horizontal="left" vertical="center" wrapText="1"/>
    </xf>
    <xf numFmtId="0" fontId="57" fillId="0" borderId="238" xfId="0" applyFont="1" applyFill="1" applyBorder="1" applyAlignment="1">
      <alignment horizontal="left" vertical="center" wrapText="1"/>
    </xf>
    <xf numFmtId="0" fontId="6" fillId="8" borderId="107" xfId="0" applyFont="1" applyFill="1" applyBorder="1" applyAlignment="1">
      <alignment horizontal="center" vertical="top" wrapText="1"/>
    </xf>
    <xf numFmtId="0" fontId="6" fillId="8" borderId="249" xfId="0" applyFont="1" applyFill="1" applyBorder="1" applyAlignment="1">
      <alignment horizontal="center" vertical="top" wrapText="1"/>
    </xf>
    <xf numFmtId="0" fontId="6" fillId="8" borderId="462" xfId="0" applyFont="1" applyFill="1" applyBorder="1" applyAlignment="1">
      <alignment horizontal="center" vertical="top" wrapText="1"/>
    </xf>
    <xf numFmtId="1" fontId="57" fillId="2" borderId="153" xfId="0" applyNumberFormat="1" applyFont="1" applyFill="1" applyBorder="1" applyAlignment="1">
      <alignment horizontal="center" vertical="center" wrapText="1"/>
    </xf>
    <xf numFmtId="0" fontId="14" fillId="0" borderId="239" xfId="0" applyFont="1" applyFill="1" applyBorder="1" applyAlignment="1">
      <alignment horizontal="left" vertical="center" wrapText="1"/>
    </xf>
    <xf numFmtId="1" fontId="57" fillId="5" borderId="147" xfId="0" applyNumberFormat="1" applyFont="1" applyFill="1" applyBorder="1" applyAlignment="1">
      <alignment horizontal="center" vertical="center" wrapText="1"/>
    </xf>
    <xf numFmtId="1" fontId="57" fillId="5" borderId="153" xfId="0" applyNumberFormat="1" applyFont="1" applyFill="1" applyBorder="1" applyAlignment="1">
      <alignment horizontal="center" vertical="center" wrapText="1"/>
    </xf>
    <xf numFmtId="0" fontId="57" fillId="5" borderId="153" xfId="0" applyFont="1" applyFill="1" applyBorder="1" applyAlignment="1">
      <alignment horizontal="center" vertical="center"/>
    </xf>
    <xf numFmtId="0" fontId="57" fillId="5" borderId="214" xfId="0" applyFont="1" applyFill="1" applyBorder="1" applyAlignment="1">
      <alignment horizontal="left" vertical="center" wrapText="1"/>
    </xf>
    <xf numFmtId="0" fontId="57" fillId="5" borderId="218" xfId="0" applyFont="1" applyFill="1" applyBorder="1" applyAlignment="1">
      <alignment horizontal="left" vertical="center" wrapText="1"/>
    </xf>
    <xf numFmtId="0" fontId="57" fillId="0" borderId="27" xfId="0" applyFont="1" applyFill="1" applyBorder="1" applyAlignment="1">
      <alignment horizontal="center" vertical="center" wrapText="1"/>
    </xf>
    <xf numFmtId="0" fontId="57" fillId="5" borderId="241" xfId="0" applyFont="1" applyFill="1" applyBorder="1" applyAlignment="1">
      <alignment horizontal="left" vertical="center" wrapText="1"/>
    </xf>
    <xf numFmtId="0" fontId="14" fillId="5" borderId="103" xfId="0" applyFont="1" applyFill="1" applyBorder="1" applyAlignment="1">
      <alignment horizontal="center" vertical="center" wrapText="1"/>
    </xf>
    <xf numFmtId="0" fontId="57" fillId="5" borderId="188" xfId="0" applyFont="1" applyFill="1" applyBorder="1" applyAlignment="1">
      <alignment horizontal="left" vertical="center" wrapText="1"/>
    </xf>
    <xf numFmtId="0" fontId="57" fillId="5" borderId="228" xfId="0" applyFont="1" applyFill="1" applyBorder="1" applyAlignment="1">
      <alignment horizontal="left" vertical="center" wrapText="1"/>
    </xf>
    <xf numFmtId="0" fontId="57" fillId="5" borderId="102" xfId="0" applyFont="1" applyFill="1" applyBorder="1" applyAlignment="1">
      <alignment horizontal="left" vertical="center" wrapText="1"/>
    </xf>
    <xf numFmtId="0" fontId="57" fillId="5" borderId="134" xfId="0" applyFont="1" applyFill="1" applyBorder="1" applyAlignment="1">
      <alignment horizontal="left" vertical="center" wrapText="1"/>
    </xf>
    <xf numFmtId="0" fontId="57" fillId="5" borderId="167" xfId="0" applyFont="1" applyFill="1" applyBorder="1" applyAlignment="1">
      <alignment horizontal="center" vertical="center" wrapText="1"/>
    </xf>
    <xf numFmtId="0" fontId="14" fillId="0" borderId="144" xfId="0" applyFont="1" applyFill="1" applyBorder="1" applyAlignment="1">
      <alignment horizontal="center" vertical="center"/>
    </xf>
    <xf numFmtId="0" fontId="57" fillId="0" borderId="238" xfId="0" applyNumberFormat="1" applyFont="1" applyFill="1" applyBorder="1" applyAlignment="1">
      <alignment horizontal="left" vertical="center" wrapText="1"/>
    </xf>
    <xf numFmtId="0" fontId="57" fillId="0" borderId="161" xfId="0" applyNumberFormat="1" applyFont="1" applyFill="1" applyBorder="1" applyAlignment="1">
      <alignment horizontal="left" vertical="center" wrapText="1"/>
    </xf>
    <xf numFmtId="0" fontId="57" fillId="0" borderId="170" xfId="0" applyNumberFormat="1" applyFont="1" applyFill="1" applyBorder="1" applyAlignment="1">
      <alignment horizontal="left" vertical="center" wrapText="1"/>
    </xf>
    <xf numFmtId="164" fontId="14" fillId="0" borderId="175" xfId="1" applyNumberFormat="1" applyFont="1" applyFill="1" applyBorder="1" applyAlignment="1">
      <alignment horizontal="center" vertical="center"/>
    </xf>
    <xf numFmtId="164" fontId="14" fillId="0" borderId="96" xfId="1" applyNumberFormat="1" applyFont="1" applyFill="1" applyBorder="1" applyAlignment="1">
      <alignment vertical="center"/>
    </xf>
    <xf numFmtId="0" fontId="14" fillId="0" borderId="122" xfId="0" applyFont="1" applyFill="1" applyBorder="1" applyAlignment="1">
      <alignment horizontal="justify" vertical="center" wrapText="1"/>
    </xf>
    <xf numFmtId="0" fontId="57" fillId="5" borderId="228" xfId="0" applyNumberFormat="1" applyFont="1" applyFill="1" applyBorder="1" applyAlignment="1">
      <alignment horizontal="left" vertical="center" wrapText="1"/>
    </xf>
    <xf numFmtId="0" fontId="5" fillId="0" borderId="249" xfId="0" applyFont="1" applyFill="1" applyBorder="1" applyAlignment="1">
      <alignment horizontal="justify" vertical="center" wrapText="1"/>
    </xf>
    <xf numFmtId="0" fontId="57" fillId="0" borderId="220" xfId="0" applyFont="1" applyBorder="1" applyAlignment="1">
      <alignment horizontal="left" vertical="center" wrapText="1"/>
    </xf>
    <xf numFmtId="0" fontId="57" fillId="0" borderId="155" xfId="0" applyNumberFormat="1" applyFont="1" applyFill="1" applyBorder="1" applyAlignment="1">
      <alignment horizontal="left" vertical="center" wrapText="1"/>
    </xf>
    <xf numFmtId="164" fontId="14" fillId="0" borderId="80" xfId="1" applyNumberFormat="1" applyFont="1" applyFill="1" applyBorder="1" applyAlignment="1">
      <alignment horizontal="center" vertical="center"/>
    </xf>
    <xf numFmtId="164" fontId="65" fillId="0" borderId="105" xfId="1" applyNumberFormat="1" applyFont="1" applyFill="1" applyBorder="1" applyAlignment="1">
      <alignment horizontal="center" vertical="center"/>
    </xf>
    <xf numFmtId="166" fontId="14" fillId="0" borderId="105" xfId="1" applyNumberFormat="1" applyFont="1" applyFill="1" applyBorder="1" applyAlignment="1">
      <alignment horizontal="center" vertical="center" wrapText="1"/>
    </xf>
    <xf numFmtId="0" fontId="14" fillId="0" borderId="228" xfId="0" applyFont="1" applyFill="1" applyBorder="1" applyAlignment="1">
      <alignment horizontal="left" vertical="center" wrapText="1"/>
    </xf>
    <xf numFmtId="166" fontId="14" fillId="0" borderId="96" xfId="1" applyNumberFormat="1" applyFont="1" applyBorder="1" applyAlignment="1">
      <alignment horizontal="right" vertical="center"/>
    </xf>
    <xf numFmtId="166" fontId="14" fillId="0" borderId="96" xfId="1" applyNumberFormat="1" applyFont="1" applyBorder="1" applyAlignment="1">
      <alignment horizontal="center" vertical="center"/>
    </xf>
    <xf numFmtId="166" fontId="14" fillId="0" borderId="96" xfId="1" applyNumberFormat="1" applyFont="1" applyFill="1" applyBorder="1" applyAlignment="1">
      <alignment horizontal="right" vertical="center" wrapText="1"/>
    </xf>
    <xf numFmtId="0" fontId="64" fillId="0" borderId="176" xfId="0" applyFont="1" applyBorder="1" applyAlignment="1">
      <alignment horizontal="center" vertical="center" wrapText="1"/>
    </xf>
    <xf numFmtId="166" fontId="65" fillId="0" borderId="80" xfId="1" applyNumberFormat="1" applyFont="1" applyBorder="1" applyAlignment="1">
      <alignment horizontal="center" vertical="center" wrapText="1"/>
    </xf>
    <xf numFmtId="0" fontId="57" fillId="0" borderId="211" xfId="0" applyFont="1" applyBorder="1" applyAlignment="1">
      <alignment horizontal="center" vertical="center" wrapText="1"/>
    </xf>
    <xf numFmtId="166" fontId="14" fillId="0" borderId="148" xfId="1" applyNumberFormat="1" applyFont="1" applyBorder="1" applyAlignment="1">
      <alignment horizontal="right" vertical="center" wrapText="1"/>
    </xf>
    <xf numFmtId="166" fontId="14" fillId="0" borderId="134" xfId="1" applyNumberFormat="1" applyFont="1" applyBorder="1" applyAlignment="1">
      <alignment horizontal="center" vertical="center" wrapText="1"/>
    </xf>
    <xf numFmtId="0" fontId="57" fillId="0" borderId="149" xfId="0" applyFont="1" applyBorder="1" applyAlignment="1">
      <alignment horizontal="left" vertical="center" wrapText="1"/>
    </xf>
    <xf numFmtId="0" fontId="57" fillId="0" borderId="100" xfId="0" applyFont="1" applyBorder="1" applyAlignment="1">
      <alignment horizontal="left" vertical="center" wrapText="1"/>
    </xf>
    <xf numFmtId="0" fontId="57" fillId="0" borderId="105" xfId="0" applyFont="1" applyBorder="1" applyAlignment="1">
      <alignment horizontal="left" vertical="center" wrapText="1"/>
    </xf>
    <xf numFmtId="0" fontId="64" fillId="0" borderId="102" xfId="0" applyFont="1" applyBorder="1" applyAlignment="1">
      <alignment horizontal="left" vertical="center" wrapText="1"/>
    </xf>
    <xf numFmtId="0" fontId="57" fillId="0" borderId="104" xfId="0" applyFont="1" applyBorder="1" applyAlignment="1">
      <alignment horizontal="left" vertical="center" wrapText="1"/>
    </xf>
    <xf numFmtId="0" fontId="57" fillId="0" borderId="122" xfId="0" applyFont="1" applyBorder="1" applyAlignment="1">
      <alignment horizontal="left" vertical="center" wrapText="1"/>
    </xf>
    <xf numFmtId="164" fontId="14" fillId="0" borderId="80" xfId="0" applyNumberFormat="1" applyFont="1" applyFill="1" applyBorder="1" applyAlignment="1">
      <alignment vertical="center" wrapText="1"/>
    </xf>
    <xf numFmtId="0" fontId="65" fillId="0" borderId="105" xfId="0" applyFont="1" applyBorder="1" applyAlignment="1">
      <alignment horizontal="left" vertical="center" wrapText="1"/>
    </xf>
    <xf numFmtId="0" fontId="64" fillId="0" borderId="103" xfId="0" applyFont="1" applyBorder="1" applyAlignment="1">
      <alignment horizontal="left" vertical="center" wrapText="1"/>
    </xf>
    <xf numFmtId="0" fontId="64" fillId="0" borderId="96" xfId="0" applyFont="1" applyBorder="1" applyAlignment="1">
      <alignment horizontal="left" vertical="center" wrapText="1"/>
    </xf>
    <xf numFmtId="0" fontId="64" fillId="0" borderId="92" xfId="0" applyFont="1" applyBorder="1" applyAlignment="1">
      <alignment horizontal="left" vertical="center" wrapText="1"/>
    </xf>
    <xf numFmtId="0" fontId="64" fillId="0" borderId="175" xfId="0" applyFont="1" applyBorder="1" applyAlignment="1">
      <alignment horizontal="left" vertical="center" wrapText="1"/>
    </xf>
    <xf numFmtId="166" fontId="14" fillId="0" borderId="96" xfId="1" applyNumberFormat="1" applyFont="1" applyBorder="1" applyAlignment="1">
      <alignment horizontal="center" vertical="center" wrapText="1"/>
    </xf>
    <xf numFmtId="166" fontId="65" fillId="0" borderId="134" xfId="1" applyNumberFormat="1" applyFont="1" applyBorder="1" applyAlignment="1">
      <alignment horizontal="center" vertical="center" wrapText="1"/>
    </xf>
    <xf numFmtId="0" fontId="57" fillId="2" borderId="142" xfId="0" applyFont="1" applyFill="1" applyBorder="1" applyAlignment="1">
      <alignment horizontal="left" vertical="center" wrapText="1"/>
    </xf>
    <xf numFmtId="0" fontId="14" fillId="0" borderId="159" xfId="0" applyFont="1" applyFill="1" applyBorder="1" applyAlignment="1">
      <alignment horizontal="left" vertical="center"/>
    </xf>
    <xf numFmtId="9" fontId="57" fillId="5" borderId="240" xfId="0" applyNumberFormat="1" applyFont="1" applyFill="1" applyBorder="1" applyAlignment="1">
      <alignment horizontal="center" vertical="center" wrapText="1"/>
    </xf>
    <xf numFmtId="166" fontId="65" fillId="0" borderId="216" xfId="1" applyNumberFormat="1" applyFont="1" applyBorder="1" applyAlignment="1">
      <alignment horizontal="right" vertical="center" wrapText="1"/>
    </xf>
    <xf numFmtId="165" fontId="57" fillId="0" borderId="215" xfId="0" applyNumberFormat="1" applyFont="1" applyFill="1" applyBorder="1" applyAlignment="1">
      <alignment vertical="center" wrapText="1"/>
    </xf>
    <xf numFmtId="0" fontId="59" fillId="2" borderId="174" xfId="0" applyFont="1" applyFill="1" applyBorder="1" applyAlignment="1">
      <alignment horizontal="left" vertical="center" wrapText="1"/>
    </xf>
    <xf numFmtId="166" fontId="14" fillId="2" borderId="80" xfId="1" applyNumberFormat="1" applyFont="1" applyFill="1" applyBorder="1" applyAlignment="1">
      <alignment horizontal="center" vertical="center" wrapText="1"/>
    </xf>
    <xf numFmtId="166" fontId="14" fillId="2" borderId="216" xfId="1" applyNumberFormat="1" applyFont="1" applyFill="1" applyBorder="1" applyAlignment="1">
      <alignment horizontal="right" vertical="center" wrapText="1"/>
    </xf>
    <xf numFmtId="0" fontId="59" fillId="2" borderId="122" xfId="0" applyFont="1" applyFill="1" applyBorder="1" applyAlignment="1">
      <alignment horizontal="left" vertical="center" wrapText="1"/>
    </xf>
    <xf numFmtId="0" fontId="14" fillId="0" borderId="104" xfId="0" applyFont="1" applyFill="1" applyBorder="1" applyAlignment="1">
      <alignment horizontal="center" vertical="center" wrapText="1"/>
    </xf>
    <xf numFmtId="0" fontId="14" fillId="2" borderId="207" xfId="0" applyFont="1" applyFill="1" applyBorder="1" applyAlignment="1">
      <alignment horizontal="left" vertical="center" wrapText="1"/>
    </xf>
    <xf numFmtId="9" fontId="14" fillId="2" borderId="178" xfId="0" applyNumberFormat="1" applyFont="1" applyFill="1" applyBorder="1" applyAlignment="1">
      <alignment horizontal="center" vertical="center" wrapText="1"/>
    </xf>
    <xf numFmtId="0" fontId="14" fillId="0" borderId="195" xfId="0" applyFont="1" applyFill="1" applyBorder="1" applyAlignment="1">
      <alignment horizontal="center" vertical="center" wrapText="1"/>
    </xf>
    <xf numFmtId="0" fontId="14" fillId="2" borderId="195" xfId="0" applyFont="1" applyFill="1" applyBorder="1" applyAlignment="1">
      <alignment horizontal="center" vertical="center" wrapText="1"/>
    </xf>
    <xf numFmtId="9" fontId="14" fillId="0" borderId="195" xfId="0" applyNumberFormat="1" applyFont="1" applyFill="1" applyBorder="1" applyAlignment="1">
      <alignment horizontal="center" vertical="center" wrapText="1"/>
    </xf>
    <xf numFmtId="0" fontId="14" fillId="0" borderId="145" xfId="0" applyFont="1" applyFill="1" applyBorder="1" applyAlignment="1">
      <alignment horizontal="center" vertical="center" wrapText="1"/>
    </xf>
    <xf numFmtId="0" fontId="64" fillId="0" borderId="80" xfId="0" applyFont="1" applyBorder="1" applyAlignment="1">
      <alignment horizontal="left" vertical="center" wrapText="1"/>
    </xf>
    <xf numFmtId="0" fontId="14" fillId="0" borderId="100" xfId="0" applyFont="1" applyFill="1" applyBorder="1" applyAlignment="1">
      <alignment horizontal="center" vertical="center" wrapText="1"/>
    </xf>
    <xf numFmtId="166" fontId="14" fillId="2" borderId="105" xfId="1" applyNumberFormat="1" applyFont="1" applyFill="1" applyBorder="1" applyAlignment="1">
      <alignment horizontal="center" vertical="center" wrapText="1"/>
    </xf>
    <xf numFmtId="166" fontId="14" fillId="0" borderId="175" xfId="1" applyNumberFormat="1" applyFont="1" applyBorder="1" applyAlignment="1">
      <alignment horizontal="right" vertical="center" wrapText="1"/>
    </xf>
    <xf numFmtId="166" fontId="65" fillId="0" borderId="134" xfId="1" applyNumberFormat="1" applyFont="1" applyBorder="1" applyAlignment="1">
      <alignment horizontal="right" vertical="center" wrapText="1"/>
    </xf>
    <xf numFmtId="166" fontId="14" fillId="2" borderId="134" xfId="1" applyNumberFormat="1" applyFont="1" applyFill="1" applyBorder="1" applyAlignment="1">
      <alignment horizontal="right" vertical="center" wrapText="1"/>
    </xf>
    <xf numFmtId="0" fontId="14" fillId="0" borderId="96" xfId="0" applyFont="1" applyBorder="1" applyAlignment="1">
      <alignment horizontal="left" vertical="center" wrapText="1"/>
    </xf>
    <xf numFmtId="0" fontId="57" fillId="0" borderId="175" xfId="0" applyFont="1" applyBorder="1" applyAlignment="1">
      <alignment horizontal="center" vertical="center" wrapText="1"/>
    </xf>
    <xf numFmtId="0" fontId="64" fillId="0" borderId="134" xfId="0" applyFont="1" applyBorder="1" applyAlignment="1">
      <alignment horizontal="center" vertical="center" wrapText="1"/>
    </xf>
    <xf numFmtId="164" fontId="57" fillId="2" borderId="145" xfId="0" applyNumberFormat="1" applyFont="1" applyFill="1" applyBorder="1" applyAlignment="1">
      <alignment horizontal="center" vertical="center" wrapText="1"/>
    </xf>
    <xf numFmtId="166" fontId="14" fillId="2" borderId="175" xfId="1" applyNumberFormat="1" applyFont="1" applyFill="1" applyBorder="1" applyAlignment="1">
      <alignment horizontal="right" vertical="center" wrapText="1"/>
    </xf>
    <xf numFmtId="0" fontId="57" fillId="0" borderId="210" xfId="0" applyFont="1" applyFill="1" applyBorder="1" applyAlignment="1">
      <alignment vertical="center" wrapText="1"/>
    </xf>
    <xf numFmtId="0" fontId="57" fillId="0" borderId="190" xfId="0" applyFont="1" applyFill="1" applyBorder="1" applyAlignment="1">
      <alignment vertical="center" wrapText="1"/>
    </xf>
    <xf numFmtId="166" fontId="14" fillId="0" borderId="145" xfId="1" applyNumberFormat="1" applyFont="1" applyFill="1" applyBorder="1" applyAlignment="1">
      <alignment vertical="center" wrapText="1"/>
    </xf>
    <xf numFmtId="166" fontId="14" fillId="0" borderId="145" xfId="1" applyNumberFormat="1" applyFont="1" applyFill="1" applyBorder="1" applyAlignment="1">
      <alignment horizontal="center" vertical="center" wrapText="1"/>
    </xf>
    <xf numFmtId="164" fontId="14" fillId="0" borderId="121" xfId="0" applyNumberFormat="1" applyFont="1" applyFill="1" applyBorder="1" applyAlignment="1">
      <alignment vertical="center" wrapText="1"/>
    </xf>
    <xf numFmtId="166" fontId="14" fillId="0" borderId="92" xfId="1" applyNumberFormat="1" applyFont="1" applyFill="1" applyBorder="1" applyAlignment="1">
      <alignment horizontal="center" vertical="center" wrapText="1"/>
    </xf>
    <xf numFmtId="0" fontId="57" fillId="5" borderId="104" xfId="0" applyFont="1" applyFill="1" applyBorder="1" applyAlignment="1">
      <alignment horizontal="left" vertical="center" wrapText="1"/>
    </xf>
    <xf numFmtId="0" fontId="57" fillId="5" borderId="103" xfId="0" applyFont="1" applyFill="1" applyBorder="1" applyAlignment="1">
      <alignment horizontal="left" vertical="center" wrapText="1"/>
    </xf>
    <xf numFmtId="0" fontId="57" fillId="0" borderId="257" xfId="0" applyFont="1" applyFill="1" applyBorder="1" applyAlignment="1">
      <alignment horizontal="center" vertical="center"/>
    </xf>
    <xf numFmtId="0" fontId="57" fillId="0" borderId="184" xfId="0" applyFont="1" applyFill="1" applyBorder="1" applyAlignment="1">
      <alignment horizontal="center" vertical="center"/>
    </xf>
    <xf numFmtId="164" fontId="14" fillId="0" borderId="92" xfId="0" applyNumberFormat="1" applyFont="1" applyFill="1" applyBorder="1" applyAlignment="1">
      <alignment vertical="center" wrapText="1"/>
    </xf>
    <xf numFmtId="164" fontId="14" fillId="0" borderId="78" xfId="0" applyNumberFormat="1" applyFont="1" applyFill="1" applyBorder="1" applyAlignment="1">
      <alignment vertical="center" wrapText="1"/>
    </xf>
    <xf numFmtId="0" fontId="57" fillId="0" borderId="80" xfId="0" applyFont="1" applyFill="1" applyBorder="1" applyAlignment="1">
      <alignment horizontal="center" vertical="center"/>
    </xf>
    <xf numFmtId="0" fontId="57" fillId="0" borderId="105" xfId="1" applyNumberFormat="1" applyFont="1" applyFill="1" applyBorder="1" applyAlignment="1">
      <alignment horizontal="center" vertical="center"/>
    </xf>
    <xf numFmtId="166" fontId="14" fillId="0" borderId="134" xfId="1" applyNumberFormat="1" applyFont="1" applyFill="1" applyBorder="1" applyAlignment="1">
      <alignment horizontal="right" vertical="center"/>
    </xf>
    <xf numFmtId="166" fontId="14" fillId="0" borderId="175" xfId="1" applyNumberFormat="1" applyFont="1" applyFill="1" applyBorder="1" applyAlignment="1">
      <alignment horizontal="right" vertical="center"/>
    </xf>
    <xf numFmtId="166" fontId="14" fillId="0" borderId="96" xfId="1" applyNumberFormat="1" applyFont="1" applyFill="1" applyBorder="1" applyAlignment="1">
      <alignment horizontal="center" vertical="center"/>
    </xf>
    <xf numFmtId="166" fontId="14" fillId="0" borderId="181" xfId="1" applyNumberFormat="1" applyFont="1" applyFill="1" applyBorder="1" applyAlignment="1">
      <alignment horizontal="center" vertical="center"/>
    </xf>
    <xf numFmtId="166" fontId="14" fillId="0" borderId="105" xfId="1" applyNumberFormat="1" applyFont="1" applyFill="1" applyBorder="1" applyAlignment="1">
      <alignment horizontal="right" vertical="center"/>
    </xf>
    <xf numFmtId="166" fontId="14" fillId="0" borderId="105" xfId="1" applyNumberFormat="1" applyFont="1" applyFill="1" applyBorder="1" applyAlignment="1">
      <alignment horizontal="center" vertical="center"/>
    </xf>
    <xf numFmtId="166" fontId="14" fillId="0" borderId="184" xfId="1" applyNumberFormat="1" applyFont="1" applyFill="1" applyBorder="1" applyAlignment="1">
      <alignment horizontal="center" vertical="center"/>
    </xf>
    <xf numFmtId="3" fontId="57" fillId="0" borderId="92" xfId="0" applyNumberFormat="1" applyFont="1" applyFill="1" applyBorder="1" applyAlignment="1">
      <alignment horizontal="center" vertical="center"/>
    </xf>
    <xf numFmtId="166" fontId="14" fillId="0" borderId="92" xfId="1" applyNumberFormat="1" applyFont="1" applyFill="1" applyBorder="1" applyAlignment="1">
      <alignment horizontal="right" vertical="center"/>
    </xf>
    <xf numFmtId="0" fontId="57" fillId="0" borderId="31" xfId="0" applyFont="1" applyFill="1" applyBorder="1" applyAlignment="1">
      <alignment horizontal="center" vertical="center"/>
    </xf>
    <xf numFmtId="0" fontId="57" fillId="0" borderId="179" xfId="0" applyFont="1" applyFill="1" applyBorder="1" applyAlignment="1">
      <alignment horizontal="center" vertical="center"/>
    </xf>
    <xf numFmtId="0" fontId="57" fillId="0" borderId="134" xfId="0" applyFont="1" applyFill="1" applyBorder="1" applyAlignment="1">
      <alignment horizontal="center" vertical="center"/>
    </xf>
    <xf numFmtId="166" fontId="14" fillId="0" borderId="92" xfId="1" applyNumberFormat="1" applyFont="1" applyFill="1" applyBorder="1" applyAlignment="1">
      <alignment horizontal="center" vertical="center"/>
    </xf>
    <xf numFmtId="3" fontId="57" fillId="0" borderId="80" xfId="1" applyNumberFormat="1" applyFont="1" applyFill="1" applyBorder="1" applyAlignment="1">
      <alignment horizontal="center" vertical="center"/>
    </xf>
    <xf numFmtId="0" fontId="57" fillId="0" borderId="181" xfId="0" applyFont="1" applyFill="1" applyBorder="1" applyAlignment="1">
      <alignment horizontal="center" vertical="center"/>
    </xf>
    <xf numFmtId="166" fontId="14" fillId="0" borderId="80" xfId="1" applyNumberFormat="1" applyFont="1" applyFill="1" applyBorder="1" applyAlignment="1">
      <alignment horizontal="center" vertical="center"/>
    </xf>
    <xf numFmtId="0" fontId="57" fillId="0" borderId="80" xfId="0" applyFont="1" applyFill="1" applyBorder="1" applyAlignment="1">
      <alignment vertical="center" wrapText="1"/>
    </xf>
    <xf numFmtId="0" fontId="57" fillId="0" borderId="105" xfId="0" applyFont="1" applyFill="1" applyBorder="1" applyAlignment="1">
      <alignment vertical="center" wrapText="1"/>
    </xf>
    <xf numFmtId="0" fontId="14" fillId="0" borderId="102" xfId="0" applyFont="1" applyBorder="1" applyAlignment="1">
      <alignment horizontal="left" vertical="center"/>
    </xf>
    <xf numFmtId="0" fontId="57" fillId="0" borderId="104" xfId="0" applyFont="1" applyFill="1" applyBorder="1" applyAlignment="1">
      <alignment vertical="center" wrapText="1"/>
    </xf>
    <xf numFmtId="0" fontId="57" fillId="0" borderId="117" xfId="0" applyFont="1" applyFill="1" applyBorder="1" applyAlignment="1">
      <alignment vertical="center" wrapText="1"/>
    </xf>
    <xf numFmtId="166" fontId="14" fillId="0" borderId="100" xfId="1" applyNumberFormat="1" applyFont="1" applyFill="1" applyBorder="1" applyAlignment="1">
      <alignment vertical="center" wrapText="1"/>
    </xf>
    <xf numFmtId="166" fontId="14" fillId="0" borderId="95" xfId="1" applyNumberFormat="1" applyFont="1" applyFill="1" applyBorder="1" applyAlignment="1">
      <alignment vertical="center" wrapText="1"/>
    </xf>
    <xf numFmtId="166" fontId="14" fillId="2" borderId="145" xfId="1" applyNumberFormat="1" applyFont="1" applyFill="1" applyBorder="1" applyAlignment="1">
      <alignment horizontal="center" vertical="center" wrapText="1"/>
    </xf>
    <xf numFmtId="164" fontId="57" fillId="0" borderId="104" xfId="0" applyNumberFormat="1" applyFont="1" applyFill="1" applyBorder="1" applyAlignment="1">
      <alignment horizontal="center" vertical="center" wrapText="1"/>
    </xf>
    <xf numFmtId="0" fontId="57" fillId="0" borderId="145" xfId="0" applyFont="1" applyFill="1" applyBorder="1" applyAlignment="1">
      <alignment horizontal="left" vertical="center"/>
    </xf>
    <xf numFmtId="164" fontId="14" fillId="0" borderId="80" xfId="1" applyFont="1" applyFill="1" applyBorder="1" applyAlignment="1">
      <alignment vertical="center" wrapText="1"/>
    </xf>
    <xf numFmtId="164" fontId="57" fillId="2" borderId="102" xfId="0" applyNumberFormat="1" applyFont="1" applyFill="1" applyBorder="1" applyAlignment="1">
      <alignment horizontal="center" vertical="center" wrapText="1"/>
    </xf>
    <xf numFmtId="164" fontId="14" fillId="2" borderId="96" xfId="1" applyNumberFormat="1" applyFont="1" applyFill="1" applyBorder="1" applyAlignment="1">
      <alignment horizontal="center" vertical="center" wrapText="1"/>
    </xf>
    <xf numFmtId="164" fontId="14" fillId="0" borderId="92" xfId="0" applyNumberFormat="1" applyFont="1" applyFill="1" applyBorder="1" applyAlignment="1">
      <alignment horizontal="left" vertical="center" wrapText="1"/>
    </xf>
    <xf numFmtId="164" fontId="14" fillId="0" borderId="93" xfId="1" applyNumberFormat="1" applyFont="1" applyFill="1" applyBorder="1" applyAlignment="1">
      <alignment horizontal="right" vertical="center" wrapText="1"/>
    </xf>
    <xf numFmtId="164" fontId="57" fillId="2" borderId="104" xfId="0" applyNumberFormat="1" applyFont="1" applyFill="1" applyBorder="1" applyAlignment="1">
      <alignment horizontal="center" vertical="center" wrapText="1"/>
    </xf>
    <xf numFmtId="165" fontId="57" fillId="0" borderId="103" xfId="0" applyNumberFormat="1" applyFont="1" applyFill="1" applyBorder="1" applyAlignment="1">
      <alignment horizontal="center" vertical="center" wrapText="1"/>
    </xf>
    <xf numFmtId="164" fontId="57" fillId="0" borderId="220" xfId="1" applyNumberFormat="1" applyFont="1" applyFill="1" applyBorder="1" applyAlignment="1">
      <alignment horizontal="right" vertical="center" wrapText="1"/>
    </xf>
    <xf numFmtId="0" fontId="57" fillId="0" borderId="148" xfId="1" applyNumberFormat="1" applyFont="1" applyFill="1" applyBorder="1" applyAlignment="1">
      <alignment horizontal="center" vertical="center" wrapText="1"/>
    </xf>
    <xf numFmtId="164" fontId="57" fillId="0" borderId="193" xfId="1" applyNumberFormat="1" applyFont="1" applyFill="1" applyBorder="1" applyAlignment="1">
      <alignment horizontal="right" vertical="center" wrapText="1"/>
    </xf>
    <xf numFmtId="0" fontId="57" fillId="0" borderId="179" xfId="0" applyFont="1" applyBorder="1" applyAlignment="1">
      <alignment horizontal="center" vertical="center" wrapText="1"/>
    </xf>
    <xf numFmtId="164" fontId="14" fillId="2" borderId="145" xfId="0" applyNumberFormat="1" applyFont="1" applyFill="1" applyBorder="1" applyAlignment="1">
      <alignment horizontal="center" vertical="center" wrapText="1"/>
    </xf>
    <xf numFmtId="0" fontId="14" fillId="2" borderId="80" xfId="0" applyFont="1" applyFill="1" applyBorder="1" applyAlignment="1">
      <alignment horizontal="center"/>
    </xf>
    <xf numFmtId="164" fontId="14" fillId="0" borderId="105" xfId="0" applyNumberFormat="1" applyFont="1" applyFill="1" applyBorder="1" applyAlignment="1">
      <alignment horizontal="center" vertical="center" wrapText="1"/>
    </xf>
    <xf numFmtId="0" fontId="62" fillId="2" borderId="213" xfId="0" applyFont="1" applyFill="1" applyBorder="1" applyAlignment="1">
      <alignment horizontal="center" vertical="center" wrapText="1"/>
    </xf>
    <xf numFmtId="0" fontId="62" fillId="2" borderId="144" xfId="0" applyFont="1" applyFill="1" applyBorder="1" applyAlignment="1">
      <alignment horizontal="center" vertical="center" wrapText="1"/>
    </xf>
    <xf numFmtId="164" fontId="62" fillId="2" borderId="179" xfId="1" applyFont="1" applyFill="1" applyBorder="1" applyAlignment="1">
      <alignment horizontal="center" vertical="center" wrapText="1"/>
    </xf>
    <xf numFmtId="0" fontId="6" fillId="3" borderId="201" xfId="0" applyFont="1" applyFill="1" applyBorder="1" applyAlignment="1">
      <alignment horizontal="center" vertical="top" wrapText="1"/>
    </xf>
    <xf numFmtId="164" fontId="59" fillId="3" borderId="197" xfId="0" applyNumberFormat="1" applyFont="1" applyFill="1" applyBorder="1" applyAlignment="1">
      <alignment horizontal="center" vertical="center" wrapText="1"/>
    </xf>
    <xf numFmtId="0" fontId="7" fillId="6" borderId="474" xfId="0" applyNumberFormat="1" applyFont="1" applyFill="1" applyBorder="1" applyAlignment="1">
      <alignment horizontal="center" vertical="center" wrapText="1"/>
    </xf>
    <xf numFmtId="164" fontId="59" fillId="3" borderId="92" xfId="0" applyNumberFormat="1" applyFont="1" applyFill="1" applyBorder="1" applyAlignment="1">
      <alignment horizontal="center" vertical="center" wrapText="1"/>
    </xf>
    <xf numFmtId="164" fontId="15" fillId="3" borderId="199" xfId="1" applyFont="1" applyFill="1" applyBorder="1" applyAlignment="1">
      <alignment horizontal="center" vertical="center" wrapText="1"/>
    </xf>
    <xf numFmtId="0" fontId="6" fillId="3" borderId="199" xfId="0" applyFont="1" applyFill="1" applyBorder="1" applyAlignment="1">
      <alignment horizontal="center" vertical="top" wrapText="1"/>
    </xf>
    <xf numFmtId="0" fontId="7" fillId="6" borderId="133" xfId="0" applyNumberFormat="1" applyFont="1" applyFill="1" applyBorder="1" applyAlignment="1">
      <alignment horizontal="center" vertical="center" wrapText="1"/>
    </xf>
    <xf numFmtId="0" fontId="6" fillId="3" borderId="43" xfId="0" applyFont="1" applyFill="1" applyBorder="1" applyAlignment="1">
      <alignment horizontal="center" vertical="top" wrapText="1"/>
    </xf>
    <xf numFmtId="0" fontId="7" fillId="6" borderId="105" xfId="0" applyFont="1" applyFill="1" applyBorder="1" applyAlignment="1">
      <alignment horizontal="center" vertical="center" wrapText="1"/>
    </xf>
    <xf numFmtId="164" fontId="14" fillId="2" borderId="96" xfId="1" applyFont="1" applyFill="1" applyBorder="1" applyAlignment="1">
      <alignment horizontal="center" vertical="center" wrapText="1"/>
    </xf>
    <xf numFmtId="0" fontId="7" fillId="6" borderId="141" xfId="0" applyFont="1" applyFill="1" applyBorder="1" applyAlignment="1">
      <alignment horizontal="center" vertical="center" wrapText="1"/>
    </xf>
    <xf numFmtId="0" fontId="7" fillId="6" borderId="65" xfId="0" applyFont="1" applyFill="1" applyBorder="1" applyAlignment="1">
      <alignment horizontal="center" vertical="center" wrapText="1"/>
    </xf>
    <xf numFmtId="0" fontId="7" fillId="6" borderId="201" xfId="0" applyFont="1" applyFill="1" applyBorder="1" applyAlignment="1">
      <alignment horizontal="center" vertical="center" wrapText="1"/>
    </xf>
    <xf numFmtId="0" fontId="7" fillId="6" borderId="199" xfId="0" applyFont="1" applyFill="1" applyBorder="1" applyAlignment="1">
      <alignment horizontal="center" vertical="center" wrapText="1"/>
    </xf>
    <xf numFmtId="0" fontId="7" fillId="6" borderId="477" xfId="0" applyNumberFormat="1" applyFont="1" applyFill="1" applyBorder="1" applyAlignment="1">
      <alignment horizontal="center" vertical="center" wrapText="1"/>
    </xf>
    <xf numFmtId="0" fontId="57" fillId="2" borderId="105" xfId="0" applyFont="1" applyFill="1" applyBorder="1" applyAlignment="1">
      <alignment horizontal="center" vertical="center" wrapText="1"/>
    </xf>
    <xf numFmtId="0" fontId="57" fillId="0" borderId="186" xfId="0" applyNumberFormat="1" applyFont="1" applyFill="1" applyBorder="1" applyAlignment="1">
      <alignment horizontal="left" vertical="center" wrapText="1"/>
    </xf>
    <xf numFmtId="0" fontId="57" fillId="0" borderId="105" xfId="0" applyNumberFormat="1" applyFont="1" applyFill="1" applyBorder="1" applyAlignment="1">
      <alignment horizontal="left" vertical="center" wrapText="1"/>
    </xf>
    <xf numFmtId="0" fontId="14" fillId="0" borderId="145" xfId="0" applyFont="1" applyFill="1" applyBorder="1" applyAlignment="1">
      <alignment horizontal="justify" vertical="center" wrapText="1"/>
    </xf>
    <xf numFmtId="0" fontId="14" fillId="0" borderId="242" xfId="0" applyFont="1" applyFill="1" applyBorder="1" applyAlignment="1">
      <alignment horizontal="justify" vertical="center" wrapText="1"/>
    </xf>
    <xf numFmtId="0" fontId="57" fillId="5" borderId="198" xfId="0" applyFont="1" applyFill="1" applyBorder="1" applyAlignment="1">
      <alignment horizontal="left" vertical="center" wrapText="1"/>
    </xf>
    <xf numFmtId="0" fontId="57" fillId="0" borderId="261" xfId="0" applyFont="1" applyFill="1" applyBorder="1" applyAlignment="1">
      <alignment horizontal="left" vertical="center" wrapText="1"/>
    </xf>
    <xf numFmtId="49" fontId="57" fillId="5" borderId="240" xfId="0" applyNumberFormat="1" applyFont="1" applyFill="1" applyBorder="1" applyAlignment="1">
      <alignment horizontal="center" vertical="center" wrapText="1"/>
    </xf>
    <xf numFmtId="0" fontId="57" fillId="0" borderId="185" xfId="0" applyNumberFormat="1" applyFont="1" applyBorder="1" applyAlignment="1">
      <alignment horizontal="center" vertical="center" wrapText="1"/>
    </xf>
    <xf numFmtId="0" fontId="57" fillId="0" borderId="191" xfId="0" applyFont="1" applyBorder="1" applyAlignment="1">
      <alignment horizontal="left" vertical="center" wrapText="1"/>
    </xf>
    <xf numFmtId="9" fontId="57" fillId="0" borderId="211" xfId="0" applyNumberFormat="1" applyFont="1" applyFill="1" applyBorder="1" applyAlignment="1">
      <alignment horizontal="left" vertical="center" wrapText="1"/>
    </xf>
    <xf numFmtId="1" fontId="57" fillId="5" borderId="185" xfId="0" applyNumberFormat="1" applyFont="1" applyFill="1" applyBorder="1" applyAlignment="1">
      <alignment horizontal="center" vertical="center" wrapText="1"/>
    </xf>
    <xf numFmtId="0" fontId="57" fillId="5" borderId="208" xfId="0" applyFont="1" applyFill="1" applyBorder="1" applyAlignment="1">
      <alignment horizontal="center" vertical="center" wrapText="1"/>
    </xf>
    <xf numFmtId="9" fontId="57" fillId="5" borderId="153" xfId="0" applyNumberFormat="1" applyFont="1" applyFill="1" applyBorder="1" applyAlignment="1">
      <alignment horizontal="center" vertical="center"/>
    </xf>
    <xf numFmtId="9" fontId="57" fillId="5" borderId="167" xfId="0" applyNumberFormat="1" applyFont="1" applyFill="1" applyBorder="1" applyAlignment="1">
      <alignment horizontal="center" vertical="center"/>
    </xf>
    <xf numFmtId="0" fontId="57" fillId="5" borderId="0" xfId="0" applyFont="1" applyFill="1" applyBorder="1" applyAlignment="1">
      <alignment horizontal="left" vertical="center" wrapText="1"/>
    </xf>
    <xf numFmtId="9" fontId="14" fillId="0" borderId="210" xfId="0" applyNumberFormat="1" applyFont="1" applyFill="1" applyBorder="1" applyAlignment="1">
      <alignment horizontal="center" vertical="center" wrapText="1"/>
    </xf>
    <xf numFmtId="0" fontId="6" fillId="2" borderId="42" xfId="0" applyFont="1" applyFill="1" applyBorder="1" applyAlignment="1">
      <alignment horizontal="center" vertical="top" wrapText="1"/>
    </xf>
    <xf numFmtId="0" fontId="6" fillId="2" borderId="7" xfId="0" applyFont="1" applyFill="1" applyBorder="1" applyAlignment="1">
      <alignment horizontal="center" vertical="top" wrapText="1"/>
    </xf>
    <xf numFmtId="4" fontId="5" fillId="0" borderId="6" xfId="0" applyNumberFormat="1" applyFont="1" applyFill="1" applyBorder="1" applyAlignment="1">
      <alignment horizontal="right" vertical="center" wrapText="1"/>
    </xf>
    <xf numFmtId="0" fontId="5" fillId="0" borderId="16" xfId="0" applyFont="1" applyFill="1" applyBorder="1" applyAlignment="1">
      <alignment horizontal="justify" vertical="center" wrapText="1"/>
    </xf>
    <xf numFmtId="0" fontId="5" fillId="0" borderId="242" xfId="0" applyFont="1" applyFill="1" applyBorder="1" applyAlignment="1">
      <alignment horizontal="justify" vertical="center" wrapText="1"/>
    </xf>
    <xf numFmtId="4" fontId="5" fillId="0" borderId="43" xfId="0" applyNumberFormat="1" applyFont="1" applyBorder="1" applyAlignment="1">
      <alignment vertical="center" wrapText="1"/>
    </xf>
    <xf numFmtId="4" fontId="5" fillId="0" borderId="223" xfId="0" applyNumberFormat="1" applyFont="1" applyBorder="1" applyAlignment="1">
      <alignment vertical="center" wrapText="1"/>
    </xf>
    <xf numFmtId="0" fontId="5" fillId="0" borderId="93" xfId="4" applyFont="1" applyFill="1" applyBorder="1" applyAlignment="1">
      <alignment horizontal="justify" vertical="top" wrapText="1"/>
    </xf>
    <xf numFmtId="0" fontId="5" fillId="0" borderId="105" xfId="4" applyFont="1" applyBorder="1" applyAlignment="1">
      <alignment horizontal="center" vertical="center" wrapText="1"/>
    </xf>
    <xf numFmtId="0" fontId="5" fillId="0" borderId="80" xfId="4" applyFont="1" applyFill="1" applyBorder="1" applyAlignment="1">
      <alignment horizontal="center" vertical="center" wrapText="1"/>
    </xf>
    <xf numFmtId="0" fontId="5" fillId="0" borderId="105" xfId="4" applyFont="1" applyFill="1" applyBorder="1" applyAlignment="1">
      <alignment horizontal="center" vertical="center" wrapText="1"/>
    </xf>
    <xf numFmtId="0" fontId="5" fillId="0" borderId="100" xfId="0" applyFont="1" applyFill="1" applyBorder="1" applyAlignment="1">
      <alignment horizontal="left" vertical="center" wrapText="1"/>
    </xf>
    <xf numFmtId="0" fontId="5" fillId="0" borderId="95" xfId="0" applyFont="1" applyFill="1" applyBorder="1" applyAlignment="1">
      <alignment horizontal="left" vertical="center" wrapText="1"/>
    </xf>
    <xf numFmtId="0" fontId="5" fillId="0" borderId="104" xfId="4" applyFont="1" applyFill="1" applyBorder="1" applyAlignment="1">
      <alignment horizontal="left" vertical="center" wrapText="1"/>
    </xf>
    <xf numFmtId="0" fontId="5" fillId="0" borderId="0" xfId="4" applyFont="1" applyFill="1" applyBorder="1" applyAlignment="1">
      <alignment horizontal="left" vertical="center" wrapText="1"/>
    </xf>
    <xf numFmtId="0" fontId="5" fillId="0" borderId="98" xfId="0" applyFont="1" applyFill="1" applyBorder="1" applyAlignment="1">
      <alignment horizontal="justify" vertical="center" wrapText="1"/>
    </xf>
    <xf numFmtId="4" fontId="5" fillId="0" borderId="235" xfId="0" applyNumberFormat="1" applyFont="1" applyBorder="1" applyAlignment="1">
      <alignment vertical="center" wrapText="1"/>
    </xf>
    <xf numFmtId="4" fontId="5" fillId="0" borderId="164" xfId="0" applyNumberFormat="1" applyFont="1" applyBorder="1" applyAlignment="1">
      <alignment vertical="center" wrapText="1"/>
    </xf>
    <xf numFmtId="4" fontId="5" fillId="0" borderId="105" xfId="0" applyNumberFormat="1" applyFont="1" applyBorder="1" applyAlignment="1">
      <alignment vertical="center" wrapText="1"/>
    </xf>
    <xf numFmtId="4" fontId="5" fillId="0" borderId="134" xfId="0" applyNumberFormat="1" applyFont="1" applyBorder="1" applyAlignment="1">
      <alignment vertical="center" wrapText="1"/>
    </xf>
    <xf numFmtId="0" fontId="5" fillId="0" borderId="29" xfId="0" applyFont="1" applyFill="1" applyBorder="1" applyAlignment="1">
      <alignment horizontal="justify" vertical="center" wrapText="1"/>
    </xf>
    <xf numFmtId="0" fontId="5" fillId="0" borderId="102" xfId="4" applyFont="1" applyFill="1" applyBorder="1" applyAlignment="1">
      <alignment horizontal="justify" vertical="top" wrapText="1"/>
    </xf>
    <xf numFmtId="0" fontId="5" fillId="2" borderId="242" xfId="0" applyFont="1" applyFill="1" applyBorder="1" applyAlignment="1">
      <alignment horizontal="justify" vertical="center" wrapText="1"/>
    </xf>
    <xf numFmtId="0" fontId="5" fillId="2" borderId="245" xfId="0" applyFont="1" applyFill="1" applyBorder="1" applyAlignment="1">
      <alignment horizontal="justify" vertical="center" wrapText="1"/>
    </xf>
    <xf numFmtId="0" fontId="6" fillId="2" borderId="105" xfId="4" applyFont="1" applyFill="1" applyBorder="1" applyAlignment="1">
      <alignment horizontal="center" vertical="top" wrapText="1"/>
    </xf>
    <xf numFmtId="0" fontId="6" fillId="2" borderId="96" xfId="4" applyFont="1" applyFill="1" applyBorder="1" applyAlignment="1">
      <alignment horizontal="center" vertical="top" wrapText="1"/>
    </xf>
    <xf numFmtId="0" fontId="6" fillId="2" borderId="92" xfId="4" applyFont="1" applyFill="1" applyBorder="1" applyAlignment="1">
      <alignment horizontal="center" vertical="top" wrapText="1"/>
    </xf>
    <xf numFmtId="0" fontId="6" fillId="2" borderId="179" xfId="4" applyFont="1" applyFill="1" applyBorder="1" applyAlignment="1">
      <alignment horizontal="center" vertical="top" wrapText="1"/>
    </xf>
    <xf numFmtId="0" fontId="6" fillId="2" borderId="100" xfId="4" applyFont="1" applyFill="1" applyBorder="1" applyAlignment="1">
      <alignment horizontal="center" vertical="top" wrapText="1"/>
    </xf>
    <xf numFmtId="0" fontId="6" fillId="2" borderId="103" xfId="4" applyFont="1" applyFill="1" applyBorder="1" applyAlignment="1">
      <alignment horizontal="center" vertical="top" wrapText="1"/>
    </xf>
    <xf numFmtId="0" fontId="6" fillId="2" borderId="80" xfId="4" applyFont="1" applyFill="1" applyBorder="1" applyAlignment="1">
      <alignment horizontal="center" vertical="top" wrapText="1"/>
    </xf>
    <xf numFmtId="0" fontId="6" fillId="2" borderId="104" xfId="4" applyFont="1" applyFill="1" applyBorder="1" applyAlignment="1">
      <alignment horizontal="center" vertical="top" wrapText="1"/>
    </xf>
    <xf numFmtId="0" fontId="6" fillId="2" borderId="134" xfId="4" applyFont="1" applyFill="1" applyBorder="1" applyAlignment="1">
      <alignment horizontal="center" vertical="top" wrapText="1"/>
    </xf>
    <xf numFmtId="0" fontId="6" fillId="2" borderId="102" xfId="4" applyFont="1" applyFill="1" applyBorder="1" applyAlignment="1">
      <alignment horizontal="center" vertical="top" wrapText="1"/>
    </xf>
    <xf numFmtId="0" fontId="6" fillId="2" borderId="145" xfId="4" applyFont="1" applyFill="1" applyBorder="1" applyAlignment="1">
      <alignment horizontal="center" vertical="top" wrapText="1"/>
    </xf>
    <xf numFmtId="0" fontId="6" fillId="2" borderId="175" xfId="4" applyFont="1" applyFill="1" applyBorder="1" applyAlignment="1">
      <alignment horizontal="center" vertical="top" wrapText="1"/>
    </xf>
    <xf numFmtId="0" fontId="5" fillId="0" borderId="124" xfId="0" applyFont="1" applyFill="1" applyBorder="1" applyAlignment="1">
      <alignment horizontal="justify" vertical="center" wrapText="1"/>
    </xf>
    <xf numFmtId="0" fontId="5" fillId="0" borderId="4" xfId="0" applyFont="1" applyFill="1" applyBorder="1" applyAlignment="1">
      <alignment horizontal="justify" vertical="center" wrapText="1"/>
    </xf>
    <xf numFmtId="0" fontId="6" fillId="2" borderId="0" xfId="4" applyFont="1" applyFill="1" applyBorder="1" applyAlignment="1">
      <alignment horizontal="center" vertical="top" wrapText="1"/>
    </xf>
    <xf numFmtId="0" fontId="6" fillId="3" borderId="172" xfId="0" applyFont="1" applyFill="1" applyBorder="1" applyAlignment="1">
      <alignment horizontal="center" vertical="top" wrapText="1"/>
    </xf>
    <xf numFmtId="0" fontId="5" fillId="2" borderId="175" xfId="4" applyFont="1" applyFill="1" applyBorder="1"/>
    <xf numFmtId="0" fontId="6" fillId="3" borderId="98" xfId="0" applyFont="1" applyFill="1" applyBorder="1" applyAlignment="1">
      <alignment horizontal="center" vertical="top" wrapText="1"/>
    </xf>
    <xf numFmtId="0" fontId="5" fillId="0" borderId="105" xfId="4" applyFont="1" applyFill="1" applyBorder="1"/>
    <xf numFmtId="0" fontId="5" fillId="0" borderId="134" xfId="4" applyFont="1" applyFill="1" applyBorder="1"/>
    <xf numFmtId="0" fontId="6" fillId="3" borderId="175" xfId="0" applyFont="1" applyFill="1" applyBorder="1" applyAlignment="1">
      <alignment horizontal="center" vertical="top" wrapText="1"/>
    </xf>
    <xf numFmtId="0" fontId="5" fillId="0" borderId="0" xfId="4" applyFont="1" applyFill="1" applyBorder="1"/>
    <xf numFmtId="0" fontId="6" fillId="3" borderId="93" xfId="0" applyFont="1" applyFill="1" applyBorder="1" applyAlignment="1">
      <alignment horizontal="center" vertical="top" wrapText="1"/>
    </xf>
    <xf numFmtId="0" fontId="5" fillId="2" borderId="93" xfId="4" applyFont="1" applyFill="1" applyBorder="1"/>
    <xf numFmtId="4" fontId="5" fillId="0" borderId="42" xfId="0" applyNumberFormat="1" applyFont="1" applyBorder="1" applyAlignment="1">
      <alignment vertical="center"/>
    </xf>
    <xf numFmtId="0" fontId="5" fillId="0" borderId="92" xfId="4" applyFont="1" applyFill="1" applyBorder="1"/>
    <xf numFmtId="0" fontId="5" fillId="0" borderId="179" xfId="4" applyFont="1" applyFill="1" applyBorder="1"/>
    <xf numFmtId="0" fontId="5" fillId="0" borderId="104" xfId="4" applyFont="1" applyFill="1" applyBorder="1"/>
    <xf numFmtId="0" fontId="5" fillId="0" borderId="103" xfId="4" applyFont="1" applyFill="1" applyBorder="1"/>
    <xf numFmtId="4" fontId="5" fillId="0" borderId="97" xfId="0" applyNumberFormat="1" applyFont="1" applyBorder="1" applyAlignment="1">
      <alignment vertical="center"/>
    </xf>
    <xf numFmtId="4" fontId="5" fillId="0" borderId="104" xfId="0" applyNumberFormat="1" applyFont="1" applyBorder="1" applyAlignment="1">
      <alignment vertical="center"/>
    </xf>
    <xf numFmtId="4" fontId="5" fillId="0" borderId="181" xfId="4" applyNumberFormat="1" applyFont="1" applyBorder="1" applyAlignment="1">
      <alignment vertical="center"/>
    </xf>
    <xf numFmtId="4" fontId="5" fillId="0" borderId="80" xfId="4" applyNumberFormat="1" applyFont="1" applyBorder="1" applyAlignment="1">
      <alignment vertical="center"/>
    </xf>
    <xf numFmtId="4" fontId="5" fillId="0" borderId="98" xfId="0" applyNumberFormat="1" applyFont="1" applyBorder="1" applyAlignment="1">
      <alignment vertical="center"/>
    </xf>
    <xf numFmtId="4" fontId="5" fillId="0" borderId="92" xfId="4" applyNumberFormat="1" applyFont="1" applyBorder="1" applyAlignment="1">
      <alignment vertical="center"/>
    </xf>
    <xf numFmtId="4" fontId="5" fillId="0" borderId="100" xfId="0" applyNumberFormat="1" applyFont="1" applyBorder="1" applyAlignment="1">
      <alignment vertical="center"/>
    </xf>
    <xf numFmtId="0" fontId="5" fillId="0" borderId="80" xfId="4" applyFont="1" applyFill="1" applyBorder="1"/>
    <xf numFmtId="0" fontId="5" fillId="0" borderId="145" xfId="4" applyFont="1" applyFill="1" applyBorder="1"/>
    <xf numFmtId="0" fontId="5" fillId="0" borderId="134" xfId="4" applyFont="1" applyFill="1" applyBorder="1" applyAlignment="1">
      <alignment horizontal="center" vertical="center" wrapText="1"/>
    </xf>
    <xf numFmtId="0" fontId="5" fillId="0" borderId="145" xfId="4" applyFont="1" applyFill="1" applyBorder="1" applyAlignment="1">
      <alignment horizontal="center" vertical="center" wrapText="1"/>
    </xf>
    <xf numFmtId="0" fontId="5" fillId="0" borderId="134" xfId="4" applyFont="1" applyFill="1" applyBorder="1" applyAlignment="1">
      <alignment vertical="center" wrapText="1"/>
    </xf>
    <xf numFmtId="0" fontId="5" fillId="0" borderId="179" xfId="4" applyFont="1" applyFill="1" applyBorder="1" applyAlignment="1">
      <alignment vertical="center" wrapText="1"/>
    </xf>
    <xf numFmtId="0" fontId="5" fillId="0" borderId="179" xfId="4" applyFont="1" applyFill="1" applyBorder="1" applyAlignment="1">
      <alignment horizontal="center" vertical="center" wrapText="1"/>
    </xf>
    <xf numFmtId="0" fontId="5" fillId="0" borderId="0" xfId="4" applyFont="1" applyFill="1" applyBorder="1" applyAlignment="1">
      <alignment horizontal="center" vertical="center" wrapText="1"/>
    </xf>
    <xf numFmtId="4" fontId="5" fillId="0" borderId="0" xfId="0" applyNumberFormat="1" applyFont="1" applyBorder="1" applyAlignment="1">
      <alignment vertical="center"/>
    </xf>
    <xf numFmtId="0" fontId="5" fillId="0" borderId="266" xfId="0" applyFont="1" applyFill="1" applyBorder="1" applyAlignment="1">
      <alignment horizontal="justify" vertical="center" wrapText="1"/>
    </xf>
    <xf numFmtId="0" fontId="5" fillId="0" borderId="92" xfId="4" applyFont="1" applyFill="1" applyBorder="1" applyAlignment="1">
      <alignment vertical="center" wrapText="1"/>
    </xf>
    <xf numFmtId="0" fontId="5" fillId="2" borderId="131" xfId="0" applyFont="1" applyFill="1" applyBorder="1" applyAlignment="1">
      <alignment horizontal="justify" vertical="center" wrapText="1"/>
    </xf>
    <xf numFmtId="0" fontId="5" fillId="0" borderId="100" xfId="4" applyFont="1" applyFill="1" applyBorder="1"/>
    <xf numFmtId="0" fontId="5" fillId="0" borderId="97" xfId="0" applyFont="1" applyFill="1" applyBorder="1" applyAlignment="1">
      <alignment horizontal="justify" vertical="center" wrapText="1"/>
    </xf>
    <xf numFmtId="0" fontId="5" fillId="0" borderId="100" xfId="4" applyFont="1" applyFill="1" applyBorder="1" applyAlignment="1">
      <alignment horizontal="center" vertical="center" wrapText="1"/>
    </xf>
    <xf numFmtId="0" fontId="87" fillId="0" borderId="102" xfId="4" applyFont="1" applyFill="1" applyBorder="1" applyAlignment="1">
      <alignment horizontal="justify" vertical="top" wrapText="1"/>
    </xf>
    <xf numFmtId="0" fontId="87" fillId="0" borderId="93" xfId="4" applyFont="1" applyFill="1" applyBorder="1" applyAlignment="1">
      <alignment horizontal="justify" vertical="top" wrapText="1"/>
    </xf>
    <xf numFmtId="0" fontId="87" fillId="0" borderId="259" xfId="4" applyFont="1" applyFill="1" applyBorder="1" applyAlignment="1">
      <alignment horizontal="justify" vertical="top" wrapText="1"/>
    </xf>
    <xf numFmtId="0" fontId="87" fillId="0" borderId="100" xfId="4" applyFont="1" applyFill="1" applyBorder="1" applyAlignment="1">
      <alignment horizontal="justify" vertical="top" wrapText="1"/>
    </xf>
    <xf numFmtId="0" fontId="87" fillId="0" borderId="95" xfId="4" applyFont="1" applyFill="1" applyBorder="1" applyAlignment="1">
      <alignment horizontal="justify" vertical="top" wrapText="1"/>
    </xf>
    <xf numFmtId="0" fontId="11" fillId="2" borderId="320" xfId="4" applyFont="1" applyFill="1" applyBorder="1" applyAlignment="1">
      <alignment horizontal="justify" vertical="top" wrapText="1"/>
    </xf>
    <xf numFmtId="0" fontId="5" fillId="0" borderId="80" xfId="4" applyFont="1" applyFill="1" applyBorder="1" applyAlignment="1">
      <alignment horizontal="left" vertical="center" wrapText="1"/>
    </xf>
    <xf numFmtId="0" fontId="5" fillId="0" borderId="92" xfId="4"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2" borderId="105" xfId="0" applyFont="1" applyFill="1" applyBorder="1" applyAlignment="1">
      <alignment horizontal="justify" vertical="center" wrapText="1"/>
    </xf>
    <xf numFmtId="0" fontId="5" fillId="2" borderId="105" xfId="0" applyFont="1" applyFill="1" applyBorder="1" applyAlignment="1">
      <alignment horizontal="left" vertical="center" wrapText="1"/>
    </xf>
    <xf numFmtId="0" fontId="5" fillId="2" borderId="53" xfId="0" applyFont="1" applyFill="1" applyBorder="1" applyAlignment="1">
      <alignment horizontal="justify" vertical="center" wrapText="1"/>
    </xf>
    <xf numFmtId="0" fontId="5" fillId="2" borderId="266" xfId="0" applyFont="1" applyFill="1" applyBorder="1" applyAlignment="1">
      <alignment horizontal="justify" vertical="center" wrapText="1"/>
    </xf>
    <xf numFmtId="0" fontId="5" fillId="2" borderId="4" xfId="0" applyFont="1" applyFill="1" applyBorder="1" applyAlignment="1">
      <alignment horizontal="justify" vertical="center" wrapText="1"/>
    </xf>
    <xf numFmtId="0" fontId="11" fillId="2" borderId="96" xfId="4" applyFont="1" applyFill="1" applyBorder="1" applyAlignment="1">
      <alignment horizontal="justify" vertical="top" wrapText="1"/>
    </xf>
    <xf numFmtId="0" fontId="11" fillId="0" borderId="103" xfId="4" applyFont="1" applyFill="1" applyBorder="1"/>
    <xf numFmtId="0" fontId="11" fillId="0" borderId="92" xfId="4" applyFont="1" applyFill="1" applyBorder="1"/>
    <xf numFmtId="0" fontId="11" fillId="0" borderId="80" xfId="4" applyFont="1" applyFill="1" applyBorder="1" applyAlignment="1">
      <alignment horizontal="justify" vertical="top" wrapText="1"/>
    </xf>
    <xf numFmtId="0" fontId="11" fillId="0" borderId="96" xfId="4" applyFont="1" applyFill="1" applyBorder="1" applyAlignment="1">
      <alignment horizontal="justify" vertical="top" wrapText="1"/>
    </xf>
    <xf numFmtId="0" fontId="5" fillId="2" borderId="0" xfId="4" applyFont="1" applyFill="1" applyBorder="1" applyAlignment="1">
      <alignment horizontal="center" vertical="center" wrapText="1"/>
    </xf>
    <xf numFmtId="4" fontId="5" fillId="0" borderId="105" xfId="0" applyNumberFormat="1" applyFont="1" applyBorder="1" applyAlignment="1">
      <alignment vertical="center"/>
    </xf>
    <xf numFmtId="0" fontId="87" fillId="0" borderId="175" xfId="4" applyFont="1" applyFill="1" applyBorder="1" applyAlignment="1">
      <alignment horizontal="justify" vertical="top" wrapText="1"/>
    </xf>
    <xf numFmtId="0" fontId="11" fillId="2" borderId="102" xfId="4" applyFont="1" applyFill="1" applyBorder="1" applyAlignment="1">
      <alignment horizontal="justify" vertical="top" wrapText="1"/>
    </xf>
    <xf numFmtId="0" fontId="11" fillId="2" borderId="92" xfId="4" applyFont="1" applyFill="1" applyBorder="1" applyAlignment="1">
      <alignment horizontal="justify" vertical="top" wrapText="1"/>
    </xf>
    <xf numFmtId="0" fontId="11" fillId="2" borderId="181" xfId="4" applyFont="1" applyFill="1" applyBorder="1" applyAlignment="1">
      <alignment horizontal="justify" vertical="top" wrapText="1"/>
    </xf>
    <xf numFmtId="0" fontId="5" fillId="0" borderId="108" xfId="0" applyFont="1" applyFill="1" applyBorder="1" applyAlignment="1">
      <alignment horizontal="justify" vertical="center" wrapText="1"/>
    </xf>
    <xf numFmtId="0" fontId="7" fillId="6" borderId="52" xfId="0" applyFont="1" applyFill="1" applyBorder="1" applyAlignment="1">
      <alignment horizontal="center" vertical="top" wrapText="1"/>
    </xf>
    <xf numFmtId="0" fontId="5" fillId="0" borderId="104" xfId="4" applyFont="1" applyFill="1" applyBorder="1" applyAlignment="1">
      <alignment horizontal="center" vertical="center" wrapText="1"/>
    </xf>
    <xf numFmtId="0" fontId="5" fillId="2" borderId="134" xfId="4" applyFont="1" applyFill="1" applyBorder="1" applyAlignment="1">
      <alignment horizontal="center" vertical="center" wrapText="1"/>
    </xf>
    <xf numFmtId="0" fontId="5" fillId="0" borderId="103" xfId="4" applyFont="1" applyFill="1" applyBorder="1" applyAlignment="1">
      <alignment horizontal="center" vertical="center" wrapText="1"/>
    </xf>
    <xf numFmtId="0" fontId="88" fillId="0" borderId="122" xfId="4" applyFont="1" applyFill="1" applyBorder="1" applyAlignment="1">
      <alignment vertical="top" wrapText="1"/>
    </xf>
    <xf numFmtId="0" fontId="88" fillId="0" borderId="80" xfId="4" applyFont="1" applyFill="1" applyBorder="1" applyAlignment="1">
      <alignment vertical="top" wrapText="1"/>
    </xf>
    <xf numFmtId="0" fontId="11" fillId="0" borderId="95" xfId="4" applyFont="1" applyFill="1" applyBorder="1" applyAlignment="1">
      <alignment horizontal="justify" vertical="top" wrapText="1"/>
    </xf>
    <xf numFmtId="0" fontId="11" fillId="0" borderId="92" xfId="4" applyFont="1" applyFill="1" applyBorder="1" applyAlignment="1">
      <alignment horizontal="justify" vertical="top" wrapText="1"/>
    </xf>
    <xf numFmtId="0" fontId="5" fillId="0" borderId="103" xfId="4" applyFont="1" applyBorder="1" applyAlignment="1">
      <alignment horizontal="center" vertical="center" wrapText="1"/>
    </xf>
    <xf numFmtId="164" fontId="6" fillId="0" borderId="105" xfId="1" applyFont="1" applyFill="1" applyBorder="1" applyAlignment="1">
      <alignment vertical="center" wrapText="1"/>
    </xf>
    <xf numFmtId="4" fontId="5" fillId="0" borderId="264" xfId="4" applyNumberFormat="1" applyFont="1" applyBorder="1" applyAlignment="1">
      <alignment vertical="center"/>
    </xf>
    <xf numFmtId="0" fontId="5" fillId="0" borderId="104" xfId="0" applyFont="1" applyFill="1" applyBorder="1" applyAlignment="1">
      <alignment horizontal="justify" vertical="center" wrapText="1"/>
    </xf>
    <xf numFmtId="0" fontId="71" fillId="0" borderId="122" xfId="0" applyFont="1" applyFill="1" applyBorder="1" applyAlignment="1">
      <alignment horizontal="center" vertical="center" wrapText="1"/>
    </xf>
    <xf numFmtId="0" fontId="6" fillId="0" borderId="107" xfId="0" applyFont="1" applyFill="1" applyBorder="1" applyAlignment="1">
      <alignment horizontal="center" vertical="center" wrapText="1"/>
    </xf>
    <xf numFmtId="0" fontId="6" fillId="0" borderId="113" xfId="0" applyFont="1" applyFill="1" applyBorder="1" applyAlignment="1">
      <alignment horizontal="center" vertical="center" wrapText="1"/>
    </xf>
    <xf numFmtId="49" fontId="5" fillId="2" borderId="5" xfId="0" applyNumberFormat="1" applyFont="1" applyFill="1" applyBorder="1" applyAlignment="1">
      <alignment vertical="center" wrapText="1"/>
    </xf>
    <xf numFmtId="0" fontId="11" fillId="0" borderId="96" xfId="4" applyFont="1" applyFill="1" applyBorder="1"/>
    <xf numFmtId="0" fontId="11" fillId="0" borderId="102" xfId="4" applyFont="1" applyFill="1" applyBorder="1"/>
    <xf numFmtId="0" fontId="11" fillId="0" borderId="100" xfId="4" applyFont="1" applyFill="1" applyBorder="1"/>
    <xf numFmtId="49" fontId="5" fillId="2" borderId="175" xfId="0" applyNumberFormat="1" applyFont="1" applyFill="1" applyBorder="1" applyAlignment="1">
      <alignment vertical="center" wrapText="1"/>
    </xf>
    <xf numFmtId="49" fontId="5" fillId="2" borderId="105" xfId="0" applyNumberFormat="1" applyFont="1" applyFill="1" applyBorder="1" applyAlignment="1">
      <alignment vertical="center" wrapText="1"/>
    </xf>
    <xf numFmtId="0" fontId="6" fillId="3" borderId="98" xfId="0" applyFont="1" applyFill="1" applyBorder="1" applyAlignment="1">
      <alignment horizontal="center" vertical="center" wrapText="1"/>
    </xf>
    <xf numFmtId="0" fontId="5" fillId="0" borderId="103" xfId="0" applyFont="1" applyFill="1" applyBorder="1" applyAlignment="1">
      <alignment horizontal="justify" vertical="center" wrapText="1"/>
    </xf>
    <xf numFmtId="0" fontId="6" fillId="0" borderId="329" xfId="0" applyFont="1" applyFill="1" applyBorder="1" applyAlignment="1">
      <alignment horizontal="center" vertical="center" wrapText="1"/>
    </xf>
    <xf numFmtId="0" fontId="71" fillId="0" borderId="484" xfId="0" applyFont="1" applyFill="1" applyBorder="1" applyAlignment="1">
      <alignment horizontal="center" vertical="center" wrapText="1"/>
    </xf>
    <xf numFmtId="0" fontId="5" fillId="2" borderId="52" xfId="0" applyFont="1" applyFill="1" applyBorder="1" applyAlignment="1">
      <alignment vertical="center" wrapText="1"/>
    </xf>
    <xf numFmtId="0" fontId="5" fillId="0" borderId="242" xfId="0" applyFont="1" applyFill="1" applyBorder="1" applyAlignment="1">
      <alignment horizontal="justify" vertical="center" wrapText="1" readingOrder="1"/>
    </xf>
    <xf numFmtId="0" fontId="5" fillId="0" borderId="1" xfId="4" applyFont="1" applyFill="1" applyBorder="1" applyAlignment="1">
      <alignment vertical="center" wrapText="1"/>
    </xf>
    <xf numFmtId="4" fontId="5" fillId="0" borderId="43" xfId="0" applyNumberFormat="1" applyFont="1" applyFill="1" applyBorder="1" applyAlignment="1">
      <alignment vertical="center" wrapText="1"/>
    </xf>
    <xf numFmtId="0" fontId="87" fillId="0" borderId="80" xfId="4" applyFont="1" applyFill="1" applyBorder="1" applyAlignment="1">
      <alignment horizontal="justify" vertical="top" wrapText="1"/>
    </xf>
    <xf numFmtId="49" fontId="5" fillId="2" borderId="134" xfId="0" applyNumberFormat="1" applyFont="1" applyFill="1" applyBorder="1" applyAlignment="1">
      <alignment vertical="center" wrapText="1"/>
    </xf>
    <xf numFmtId="0" fontId="9" fillId="0" borderId="1" xfId="0" applyFont="1" applyFill="1" applyBorder="1" applyAlignment="1">
      <alignment horizontal="left" vertical="center" wrapText="1"/>
    </xf>
    <xf numFmtId="0" fontId="14" fillId="0" borderId="97" xfId="0" applyFont="1" applyFill="1" applyBorder="1" applyAlignment="1">
      <alignment horizontal="justify" vertical="center" wrapText="1" readingOrder="1"/>
    </xf>
    <xf numFmtId="0" fontId="98" fillId="0" borderId="105" xfId="4" applyFont="1" applyFill="1" applyBorder="1" applyAlignment="1">
      <alignment vertical="center" wrapText="1"/>
    </xf>
    <xf numFmtId="0" fontId="9" fillId="0" borderId="100" xfId="0" applyFont="1" applyFill="1" applyBorder="1" applyAlignment="1">
      <alignment horizontal="left" vertical="center" wrapText="1"/>
    </xf>
    <xf numFmtId="0" fontId="98" fillId="2" borderId="105" xfId="0" applyFont="1" applyFill="1" applyBorder="1" applyAlignment="1">
      <alignment horizontal="justify" vertical="center" wrapText="1"/>
    </xf>
    <xf numFmtId="0" fontId="9" fillId="0" borderId="100" xfId="4" applyFont="1" applyFill="1" applyBorder="1" applyAlignment="1">
      <alignment horizontal="center" vertical="center" wrapText="1"/>
    </xf>
    <xf numFmtId="0" fontId="98" fillId="2" borderId="80" xfId="0" applyFont="1" applyFill="1" applyBorder="1" applyAlignment="1">
      <alignment horizontal="justify" vertical="center" wrapText="1"/>
    </xf>
    <xf numFmtId="0" fontId="14" fillId="0" borderId="0" xfId="0" applyFont="1" applyFill="1" applyBorder="1" applyAlignment="1">
      <alignment horizontal="justify" vertical="center" wrapText="1" readingOrder="1"/>
    </xf>
    <xf numFmtId="0" fontId="14" fillId="0" borderId="104" xfId="0" applyFont="1" applyFill="1" applyBorder="1" applyAlignment="1">
      <alignment horizontal="justify" vertical="center" wrapText="1" readingOrder="1"/>
    </xf>
    <xf numFmtId="0" fontId="98" fillId="0" borderId="93" xfId="4" applyFont="1" applyFill="1" applyBorder="1" applyAlignment="1">
      <alignment vertical="center" wrapText="1"/>
    </xf>
    <xf numFmtId="0" fontId="98" fillId="0" borderId="100" xfId="4" applyFont="1" applyFill="1" applyBorder="1" applyAlignment="1">
      <alignment vertical="center" wrapText="1"/>
    </xf>
    <xf numFmtId="0" fontId="9" fillId="0" borderId="92" xfId="4" applyFont="1" applyFill="1" applyBorder="1" applyAlignment="1">
      <alignment horizontal="center" vertical="center" wrapText="1"/>
    </xf>
    <xf numFmtId="0" fontId="9" fillId="0" borderId="105" xfId="4" applyFont="1" applyFill="1" applyBorder="1" applyAlignment="1">
      <alignment horizontal="center" vertical="center" wrapText="1"/>
    </xf>
    <xf numFmtId="0" fontId="6" fillId="2" borderId="164" xfId="0" applyFont="1" applyFill="1" applyBorder="1" applyAlignment="1">
      <alignment horizontal="center" vertical="top" wrapText="1"/>
    </xf>
    <xf numFmtId="0" fontId="6" fillId="2" borderId="78" xfId="0" applyFont="1" applyFill="1" applyBorder="1" applyAlignment="1">
      <alignment horizontal="center" vertical="top" wrapText="1"/>
    </xf>
    <xf numFmtId="0" fontId="6" fillId="2" borderId="96" xfId="0" applyFont="1" applyFill="1" applyBorder="1" applyAlignment="1">
      <alignment horizontal="center" vertical="top" wrapText="1"/>
    </xf>
    <xf numFmtId="0" fontId="6" fillId="2" borderId="175" xfId="0" applyFont="1" applyFill="1" applyBorder="1" applyAlignment="1">
      <alignment horizontal="center" vertical="top" wrapText="1"/>
    </xf>
    <xf numFmtId="0" fontId="86" fillId="2" borderId="105" xfId="4" applyFont="1" applyFill="1" applyBorder="1" applyAlignment="1">
      <alignment horizontal="justify" vertical="top" wrapText="1"/>
    </xf>
    <xf numFmtId="0" fontId="6" fillId="2" borderId="136" xfId="0" applyFont="1" applyFill="1" applyBorder="1" applyAlignment="1">
      <alignment horizontal="center" vertical="top" wrapText="1"/>
    </xf>
    <xf numFmtId="49" fontId="5" fillId="2" borderId="7" xfId="0" applyNumberFormat="1" applyFont="1" applyFill="1" applyBorder="1" applyAlignment="1">
      <alignment vertical="center" wrapText="1"/>
    </xf>
    <xf numFmtId="49" fontId="5" fillId="2" borderId="236" xfId="0" applyNumberFormat="1" applyFont="1" applyFill="1" applyBorder="1" applyAlignment="1">
      <alignment horizontal="center" vertical="center" wrapText="1"/>
    </xf>
    <xf numFmtId="49" fontId="5" fillId="0" borderId="105" xfId="0" applyNumberFormat="1" applyFont="1" applyFill="1" applyBorder="1" applyAlignment="1">
      <alignment horizontal="center" vertical="center" wrapText="1"/>
    </xf>
    <xf numFmtId="4" fontId="5" fillId="0" borderId="134" xfId="1" applyNumberFormat="1" applyFont="1" applyFill="1" applyBorder="1" applyAlignment="1">
      <alignment horizontal="center" vertical="center" wrapText="1"/>
    </xf>
    <xf numFmtId="4" fontId="5" fillId="0" borderId="105" xfId="1" applyNumberFormat="1" applyFont="1" applyFill="1" applyBorder="1" applyAlignment="1">
      <alignment horizontal="right" vertical="center" wrapText="1"/>
    </xf>
    <xf numFmtId="0" fontId="6" fillId="2" borderId="105" xfId="0" applyFont="1" applyFill="1" applyBorder="1" applyAlignment="1">
      <alignment vertical="top" wrapText="1"/>
    </xf>
    <xf numFmtId="0" fontId="6" fillId="2" borderId="52" xfId="0" applyFont="1" applyFill="1" applyBorder="1" applyAlignment="1">
      <alignment horizontal="center" vertical="top" wrapText="1"/>
    </xf>
    <xf numFmtId="0" fontId="14" fillId="0" borderId="43" xfId="0" applyFont="1" applyFill="1" applyBorder="1" applyAlignment="1">
      <alignment horizontal="left" vertical="center" wrapText="1"/>
    </xf>
    <xf numFmtId="0" fontId="14" fillId="0" borderId="171" xfId="0" applyFont="1" applyFill="1" applyBorder="1" applyAlignment="1">
      <alignment horizontal="left" vertical="center" wrapText="1"/>
    </xf>
    <xf numFmtId="0" fontId="14" fillId="0" borderId="243" xfId="0" applyFont="1" applyFill="1" applyBorder="1" applyAlignment="1">
      <alignment horizontal="left" vertical="center" wrapText="1"/>
    </xf>
    <xf numFmtId="0" fontId="9" fillId="0" borderId="114" xfId="4" applyFont="1" applyFill="1" applyBorder="1" applyAlignment="1">
      <alignment horizontal="left" vertical="center" wrapText="1"/>
    </xf>
    <xf numFmtId="0" fontId="98" fillId="0" borderId="105" xfId="0" applyFont="1" applyFill="1" applyBorder="1" applyAlignment="1">
      <alignment horizontal="justify" vertical="center" wrapText="1"/>
    </xf>
    <xf numFmtId="0" fontId="98" fillId="0" borderId="80" xfId="0" applyFont="1" applyFill="1" applyBorder="1" applyAlignment="1">
      <alignment horizontal="justify" vertical="center" wrapText="1"/>
    </xf>
    <xf numFmtId="0" fontId="5" fillId="0" borderId="43" xfId="0" applyFont="1" applyFill="1" applyBorder="1" applyAlignment="1">
      <alignment horizontal="left" vertical="center" wrapText="1"/>
    </xf>
    <xf numFmtId="0" fontId="14" fillId="0" borderId="97" xfId="0" applyFont="1" applyFill="1" applyBorder="1" applyAlignment="1">
      <alignment horizontal="left" vertical="center" wrapText="1"/>
    </xf>
    <xf numFmtId="0" fontId="98" fillId="0" borderId="92" xfId="4" applyFont="1" applyFill="1" applyBorder="1" applyAlignment="1">
      <alignment vertical="center" wrapText="1"/>
    </xf>
    <xf numFmtId="0" fontId="5" fillId="0" borderId="199" xfId="0" applyFont="1" applyFill="1" applyBorder="1" applyAlignment="1">
      <alignment horizontal="left" vertical="center" wrapText="1"/>
    </xf>
    <xf numFmtId="0" fontId="6" fillId="2" borderId="134" xfId="0" applyFont="1" applyFill="1" applyBorder="1" applyAlignment="1">
      <alignment vertical="top" wrapText="1"/>
    </xf>
    <xf numFmtId="0" fontId="6" fillId="2" borderId="175" xfId="0" applyFont="1" applyFill="1" applyBorder="1" applyAlignment="1">
      <alignment vertical="top" wrapText="1"/>
    </xf>
    <xf numFmtId="0" fontId="6" fillId="2" borderId="102" xfId="0" applyFont="1" applyFill="1" applyBorder="1" applyAlignment="1">
      <alignment vertical="top" wrapText="1"/>
    </xf>
    <xf numFmtId="0" fontId="6" fillId="2" borderId="96" xfId="0" applyFont="1" applyFill="1" applyBorder="1" applyAlignment="1">
      <alignment vertical="top" wrapText="1"/>
    </xf>
    <xf numFmtId="0" fontId="6" fillId="2" borderId="93" xfId="0" applyFont="1" applyFill="1" applyBorder="1" applyAlignment="1">
      <alignment horizontal="center" vertical="top" wrapText="1"/>
    </xf>
    <xf numFmtId="0" fontId="6" fillId="2" borderId="245" xfId="0" applyFont="1" applyFill="1" applyBorder="1" applyAlignment="1">
      <alignment horizontal="center" vertical="top" wrapText="1"/>
    </xf>
    <xf numFmtId="0" fontId="6" fillId="0" borderId="243" xfId="0" applyFont="1" applyFill="1" applyBorder="1" applyAlignment="1">
      <alignment horizontal="center" vertical="center" wrapText="1"/>
    </xf>
    <xf numFmtId="0" fontId="14" fillId="0" borderId="199" xfId="0" applyFont="1" applyFill="1" applyBorder="1" applyAlignment="1">
      <alignment horizontal="justify" vertical="center" wrapText="1" readingOrder="1"/>
    </xf>
    <xf numFmtId="0" fontId="9" fillId="0" borderId="96" xfId="4" applyFont="1" applyFill="1" applyBorder="1" applyAlignment="1">
      <alignment horizontal="left" vertical="center" wrapText="1"/>
    </xf>
    <xf numFmtId="0" fontId="5" fillId="2" borderId="255" xfId="4" applyFont="1" applyFill="1" applyBorder="1" applyAlignment="1">
      <alignment vertical="center" wrapText="1"/>
    </xf>
    <xf numFmtId="0" fontId="5" fillId="0" borderId="89" xfId="4" applyFont="1" applyFill="1" applyBorder="1" applyAlignment="1">
      <alignment vertical="center" wrapText="1"/>
    </xf>
    <xf numFmtId="0" fontId="5" fillId="0" borderId="100" xfId="4" applyFont="1" applyFill="1" applyBorder="1" applyAlignment="1">
      <alignment vertical="center" wrapText="1"/>
    </xf>
    <xf numFmtId="0" fontId="5" fillId="2" borderId="93" xfId="0" applyFont="1" applyFill="1" applyBorder="1" applyAlignment="1">
      <alignment vertical="center" wrapText="1"/>
    </xf>
    <xf numFmtId="0" fontId="5" fillId="2" borderId="249" xfId="0" applyFont="1" applyFill="1" applyBorder="1" applyAlignment="1">
      <alignment vertical="center" wrapText="1"/>
    </xf>
    <xf numFmtId="0" fontId="5" fillId="2" borderId="113" xfId="0" applyFont="1" applyFill="1" applyBorder="1" applyAlignment="1">
      <alignment vertical="center" wrapText="1"/>
    </xf>
    <xf numFmtId="0" fontId="5" fillId="2" borderId="462" xfId="0" applyFont="1" applyFill="1" applyBorder="1" applyAlignment="1">
      <alignment vertical="center" wrapText="1"/>
    </xf>
    <xf numFmtId="0" fontId="5" fillId="2" borderId="102" xfId="0" applyFont="1" applyFill="1" applyBorder="1" applyAlignment="1">
      <alignment vertical="center" wrapText="1"/>
    </xf>
    <xf numFmtId="0" fontId="5" fillId="2" borderId="201" xfId="0" applyFont="1" applyFill="1" applyBorder="1" applyAlignment="1">
      <alignment vertical="center" wrapText="1"/>
    </xf>
    <xf numFmtId="0" fontId="5" fillId="0" borderId="95" xfId="4" applyFont="1" applyFill="1" applyBorder="1" applyAlignment="1">
      <alignment vertical="center" wrapText="1"/>
    </xf>
    <xf numFmtId="0" fontId="5" fillId="2" borderId="122" xfId="0" applyFont="1" applyFill="1" applyBorder="1" applyAlignment="1">
      <alignment vertical="center" wrapText="1"/>
    </xf>
    <xf numFmtId="0" fontId="5" fillId="0" borderId="95" xfId="4" applyFont="1" applyFill="1" applyBorder="1" applyAlignment="1">
      <alignment vertical="center"/>
    </xf>
    <xf numFmtId="0" fontId="5" fillId="0" borderId="122" xfId="0" applyFont="1" applyFill="1" applyBorder="1" applyAlignment="1">
      <alignment horizontal="justify" vertical="center" wrapText="1"/>
    </xf>
    <xf numFmtId="0" fontId="11" fillId="0" borderId="0" xfId="4" applyFont="1" applyFill="1" applyBorder="1" applyAlignment="1">
      <alignment horizontal="justify" vertical="top" wrapText="1"/>
    </xf>
    <xf numFmtId="0" fontId="11" fillId="0" borderId="93" xfId="4" applyFont="1" applyFill="1" applyBorder="1" applyAlignment="1">
      <alignment horizontal="justify" vertical="top" wrapText="1"/>
    </xf>
    <xf numFmtId="0" fontId="11" fillId="0" borderId="104" xfId="4" applyFont="1" applyFill="1" applyBorder="1" applyAlignment="1">
      <alignment horizontal="justify" vertical="top" wrapText="1"/>
    </xf>
    <xf numFmtId="0" fontId="11" fillId="0" borderId="103" xfId="4" applyFont="1" applyFill="1" applyBorder="1" applyAlignment="1">
      <alignment horizontal="justify" vertical="top" wrapText="1"/>
    </xf>
    <xf numFmtId="0" fontId="11" fillId="0" borderId="102" xfId="4" applyFont="1" applyFill="1" applyBorder="1" applyAlignment="1">
      <alignment horizontal="justify" vertical="top" wrapText="1"/>
    </xf>
    <xf numFmtId="0" fontId="11" fillId="0" borderId="175" xfId="4" applyFont="1" applyFill="1" applyBorder="1" applyAlignment="1">
      <alignment horizontal="justify" vertical="top" wrapText="1"/>
    </xf>
    <xf numFmtId="0" fontId="5" fillId="2" borderId="456" xfId="0" applyFont="1" applyFill="1" applyBorder="1" applyAlignment="1">
      <alignment vertical="center" wrapText="1"/>
    </xf>
    <xf numFmtId="0" fontId="5" fillId="2" borderId="254" xfId="0" applyFont="1" applyFill="1" applyBorder="1" applyAlignment="1">
      <alignment horizontal="justify" vertical="center" wrapText="1"/>
    </xf>
    <xf numFmtId="0" fontId="9" fillId="2" borderId="18" xfId="0" applyFont="1" applyFill="1" applyBorder="1" applyAlignment="1">
      <alignment horizontal="justify" vertical="center"/>
    </xf>
    <xf numFmtId="0" fontId="5" fillId="2" borderId="105" xfId="0" applyFont="1" applyFill="1" applyBorder="1" applyAlignment="1">
      <alignment horizontal="justify" vertical="center"/>
    </xf>
    <xf numFmtId="0" fontId="5" fillId="0" borderId="196" xfId="0" applyFont="1" applyFill="1" applyBorder="1" applyAlignment="1">
      <alignment horizontal="justify" vertical="center" wrapText="1" readingOrder="1"/>
    </xf>
    <xf numFmtId="0" fontId="9" fillId="2" borderId="100" xfId="0" applyFont="1" applyFill="1" applyBorder="1" applyAlignment="1">
      <alignment horizontal="justify" vertical="center"/>
    </xf>
    <xf numFmtId="0" fontId="5" fillId="0" borderId="131" xfId="0" applyFont="1" applyFill="1" applyBorder="1" applyAlignment="1">
      <alignment horizontal="justify" vertical="center" wrapText="1" readingOrder="1"/>
    </xf>
    <xf numFmtId="0" fontId="9" fillId="2" borderId="96" xfId="0" applyFont="1" applyFill="1" applyBorder="1" applyAlignment="1">
      <alignment horizontal="justify" vertical="center"/>
    </xf>
    <xf numFmtId="0" fontId="9" fillId="0" borderId="96" xfId="0" applyFont="1" applyFill="1" applyBorder="1" applyAlignment="1">
      <alignment horizontal="justify" vertical="center" wrapText="1"/>
    </xf>
    <xf numFmtId="0" fontId="73" fillId="2" borderId="100" xfId="0" applyFont="1" applyFill="1" applyBorder="1" applyAlignment="1">
      <alignment horizontal="justify" vertical="center"/>
    </xf>
    <xf numFmtId="0" fontId="5" fillId="0" borderId="133" xfId="0" applyFont="1" applyFill="1" applyBorder="1" applyAlignment="1">
      <alignment horizontal="left" vertical="center" wrapText="1"/>
    </xf>
    <xf numFmtId="0" fontId="5" fillId="2" borderId="121" xfId="0" applyFont="1" applyFill="1" applyBorder="1" applyAlignment="1">
      <alignment horizontal="justify" vertical="center" wrapText="1"/>
    </xf>
    <xf numFmtId="0" fontId="5" fillId="0" borderId="163" xfId="0" applyFont="1" applyFill="1" applyBorder="1" applyAlignment="1">
      <alignment horizontal="left" vertical="center" wrapText="1"/>
    </xf>
    <xf numFmtId="0" fontId="5" fillId="0" borderId="223" xfId="0" applyFont="1" applyFill="1" applyBorder="1" applyAlignment="1">
      <alignment horizontal="left" vertical="center" wrapText="1"/>
    </xf>
    <xf numFmtId="0" fontId="73" fillId="2" borderId="93" xfId="0" applyFont="1" applyFill="1" applyBorder="1" applyAlignment="1">
      <alignment horizontal="justify" vertical="center" wrapText="1"/>
    </xf>
    <xf numFmtId="0" fontId="73" fillId="2" borderId="120" xfId="0" applyFont="1" applyFill="1" applyBorder="1" applyAlignment="1">
      <alignment horizontal="justify" vertical="center"/>
    </xf>
    <xf numFmtId="0" fontId="73" fillId="2" borderId="105" xfId="0" applyFont="1" applyFill="1" applyBorder="1" applyAlignment="1">
      <alignment horizontal="justify" vertical="center"/>
    </xf>
    <xf numFmtId="0" fontId="73" fillId="0" borderId="117" xfId="0" applyFont="1" applyFill="1" applyBorder="1" applyAlignment="1">
      <alignment horizontal="justify" vertical="center" wrapText="1"/>
    </xf>
    <xf numFmtId="0" fontId="73" fillId="0" borderId="105" xfId="0" applyFont="1" applyFill="1" applyBorder="1" applyAlignment="1">
      <alignment horizontal="justify" vertical="center" wrapText="1"/>
    </xf>
    <xf numFmtId="0" fontId="6" fillId="8" borderId="5" xfId="0" applyFont="1" applyFill="1" applyBorder="1" applyAlignment="1">
      <alignment horizontal="center" vertical="center" wrapText="1"/>
    </xf>
    <xf numFmtId="0" fontId="5" fillId="8" borderId="5" xfId="0" applyFont="1" applyFill="1" applyBorder="1" applyAlignment="1">
      <alignment horizontal="left" vertical="top" wrapText="1"/>
    </xf>
    <xf numFmtId="0" fontId="6" fillId="8" borderId="7" xfId="0" applyFont="1" applyFill="1" applyBorder="1" applyAlignment="1">
      <alignment horizontal="center" vertical="center" wrapText="1"/>
    </xf>
    <xf numFmtId="0" fontId="5" fillId="8" borderId="139" xfId="0" applyFont="1" applyFill="1" applyBorder="1" applyAlignment="1">
      <alignment horizontal="left" vertical="top" wrapText="1"/>
    </xf>
    <xf numFmtId="0" fontId="6" fillId="8" borderId="139" xfId="0" applyFont="1" applyFill="1" applyBorder="1" applyAlignment="1">
      <alignment horizontal="center" vertical="center" wrapText="1"/>
    </xf>
    <xf numFmtId="0" fontId="5" fillId="8" borderId="139" xfId="0" applyFont="1" applyFill="1" applyBorder="1" applyAlignment="1"/>
    <xf numFmtId="0" fontId="73" fillId="2" borderId="117" xfId="0" applyFont="1" applyFill="1" applyBorder="1" applyAlignment="1">
      <alignment horizontal="justify" vertical="center" wrapText="1"/>
    </xf>
    <xf numFmtId="0" fontId="73" fillId="2" borderId="105" xfId="0" applyFont="1" applyFill="1" applyBorder="1" applyAlignment="1">
      <alignment horizontal="justify" vertical="center" wrapText="1"/>
    </xf>
    <xf numFmtId="0" fontId="5" fillId="8" borderId="65" xfId="0" applyFont="1" applyFill="1" applyBorder="1" applyAlignment="1">
      <alignment horizontal="left" vertical="top" wrapText="1"/>
    </xf>
    <xf numFmtId="0" fontId="6" fillId="8" borderId="65" xfId="0" applyFont="1" applyFill="1" applyBorder="1" applyAlignment="1">
      <alignment horizontal="center" vertical="center" wrapText="1"/>
    </xf>
    <xf numFmtId="0" fontId="5" fillId="8" borderId="65" xfId="0" applyFont="1" applyFill="1" applyBorder="1" applyAlignment="1"/>
    <xf numFmtId="0" fontId="5" fillId="8" borderId="105" xfId="0" applyFont="1" applyFill="1" applyBorder="1" applyAlignment="1">
      <alignment horizontal="left" vertical="top" wrapText="1"/>
    </xf>
    <xf numFmtId="0" fontId="6" fillId="8" borderId="118" xfId="0" applyFont="1" applyFill="1" applyBorder="1" applyAlignment="1">
      <alignment horizontal="center" vertical="center" wrapText="1"/>
    </xf>
    <xf numFmtId="0" fontId="6" fillId="8" borderId="136" xfId="0" applyFont="1" applyFill="1" applyBorder="1" applyAlignment="1">
      <alignment horizontal="center" vertical="center" wrapText="1"/>
    </xf>
    <xf numFmtId="0" fontId="75" fillId="2" borderId="131" xfId="0" applyFont="1" applyFill="1" applyBorder="1" applyAlignment="1">
      <alignment vertical="center" wrapText="1"/>
    </xf>
    <xf numFmtId="0" fontId="6" fillId="8" borderId="456" xfId="0" applyFont="1" applyFill="1" applyBorder="1" applyAlignment="1">
      <alignment horizontal="center" vertical="center" wrapText="1"/>
    </xf>
    <xf numFmtId="0" fontId="6" fillId="8" borderId="127" xfId="0" applyFont="1" applyFill="1" applyBorder="1" applyAlignment="1">
      <alignment horizontal="center" vertical="center" wrapText="1"/>
    </xf>
    <xf numFmtId="0" fontId="6" fillId="8" borderId="201" xfId="0" applyFont="1" applyFill="1" applyBorder="1" applyAlignment="1">
      <alignment horizontal="center" vertical="center" wrapText="1"/>
    </xf>
    <xf numFmtId="0" fontId="73" fillId="0" borderId="100" xfId="0" applyFont="1" applyFill="1" applyBorder="1" applyAlignment="1">
      <alignment horizontal="justify" vertical="center"/>
    </xf>
    <xf numFmtId="0" fontId="75" fillId="2" borderId="103" xfId="0" applyFont="1" applyFill="1" applyBorder="1" applyAlignment="1">
      <alignment vertical="center" wrapText="1"/>
    </xf>
    <xf numFmtId="0" fontId="73" fillId="0" borderId="104" xfId="0" applyFont="1" applyFill="1" applyBorder="1" applyAlignment="1">
      <alignment horizontal="justify" vertical="center" wrapText="1"/>
    </xf>
    <xf numFmtId="0" fontId="73" fillId="0" borderId="31" xfId="0" applyFont="1" applyFill="1" applyBorder="1" applyAlignment="1">
      <alignment horizontal="justify" vertical="center" wrapText="1"/>
    </xf>
    <xf numFmtId="0" fontId="71" fillId="8" borderId="96" xfId="0" applyFont="1" applyFill="1" applyBorder="1" applyAlignment="1">
      <alignment horizontal="center" vertical="center" wrapText="1"/>
    </xf>
    <xf numFmtId="0" fontId="71" fillId="8" borderId="105" xfId="0" applyFont="1" applyFill="1" applyBorder="1" applyAlignment="1">
      <alignment horizontal="center" vertical="center" wrapText="1"/>
    </xf>
    <xf numFmtId="0" fontId="73" fillId="0" borderId="100" xfId="0" applyFont="1" applyFill="1" applyBorder="1" applyAlignment="1">
      <alignment horizontal="justify" vertical="center" wrapText="1"/>
    </xf>
    <xf numFmtId="0" fontId="73" fillId="0" borderId="95" xfId="0" applyFont="1" applyFill="1" applyBorder="1" applyAlignment="1">
      <alignment horizontal="justify" vertical="center" wrapText="1"/>
    </xf>
    <xf numFmtId="0" fontId="6" fillId="8" borderId="199" xfId="0" applyFont="1" applyFill="1" applyBorder="1" applyAlignment="1">
      <alignment horizontal="center" vertical="center" wrapText="1"/>
    </xf>
    <xf numFmtId="0" fontId="6" fillId="8" borderId="231" xfId="0" applyFont="1" applyFill="1" applyBorder="1" applyAlignment="1">
      <alignment horizontal="center" vertical="center" wrapText="1"/>
    </xf>
    <xf numFmtId="0" fontId="6" fillId="8" borderId="200" xfId="0" applyFont="1" applyFill="1" applyBorder="1" applyAlignment="1">
      <alignment horizontal="center" vertical="center" wrapText="1"/>
    </xf>
    <xf numFmtId="0" fontId="71" fillId="2" borderId="105" xfId="0" applyFont="1" applyFill="1" applyBorder="1" applyAlignment="1">
      <alignment horizontal="center" vertical="top" wrapText="1"/>
    </xf>
    <xf numFmtId="0" fontId="71" fillId="2" borderId="96" xfId="0" applyFont="1" applyFill="1" applyBorder="1" applyAlignment="1">
      <alignment horizontal="center" vertical="top" wrapText="1"/>
    </xf>
    <xf numFmtId="0" fontId="71" fillId="8" borderId="175" xfId="0" applyFont="1" applyFill="1" applyBorder="1" applyAlignment="1">
      <alignment horizontal="center" vertical="top" wrapText="1"/>
    </xf>
    <xf numFmtId="0" fontId="71" fillId="2" borderId="134" xfId="0" applyFont="1" applyFill="1" applyBorder="1" applyAlignment="1">
      <alignment horizontal="center" vertical="top" wrapText="1"/>
    </xf>
    <xf numFmtId="0" fontId="6" fillId="8" borderId="245" xfId="0" applyFont="1" applyFill="1" applyBorder="1" applyAlignment="1">
      <alignment horizontal="center" vertical="center" wrapText="1"/>
    </xf>
    <xf numFmtId="0" fontId="71" fillId="2" borderId="102" xfId="0" applyFont="1" applyFill="1" applyBorder="1" applyAlignment="1">
      <alignment horizontal="center" vertical="top" wrapText="1"/>
    </xf>
    <xf numFmtId="0" fontId="71" fillId="2" borderId="104" xfId="0" applyFont="1" applyFill="1" applyBorder="1" applyAlignment="1">
      <alignment horizontal="center" vertical="top" wrapText="1"/>
    </xf>
    <xf numFmtId="0" fontId="6" fillId="8" borderId="105" xfId="0" applyFont="1" applyFill="1" applyBorder="1" applyAlignment="1">
      <alignment horizontal="center" vertical="center" wrapText="1"/>
    </xf>
    <xf numFmtId="0" fontId="71" fillId="8" borderId="102" xfId="0" applyFont="1" applyFill="1" applyBorder="1" applyAlignment="1">
      <alignment horizontal="center" vertical="center" wrapText="1"/>
    </xf>
    <xf numFmtId="0" fontId="71" fillId="8" borderId="104" xfId="0" applyFont="1" applyFill="1" applyBorder="1" applyAlignment="1">
      <alignment horizontal="center" vertical="center" wrapText="1"/>
    </xf>
    <xf numFmtId="0" fontId="71" fillId="8" borderId="96" xfId="0" applyFont="1" applyFill="1" applyBorder="1" applyAlignment="1">
      <alignment horizontal="center" vertical="top" wrapText="1"/>
    </xf>
    <xf numFmtId="0" fontId="71" fillId="2" borderId="102" xfId="0" applyFont="1" applyFill="1" applyBorder="1" applyAlignment="1">
      <alignment horizontal="center" vertical="center" wrapText="1"/>
    </xf>
    <xf numFmtId="0" fontId="71" fillId="2" borderId="104" xfId="0" applyFont="1" applyFill="1" applyBorder="1" applyAlignment="1">
      <alignment horizontal="center" vertical="center" wrapText="1"/>
    </xf>
    <xf numFmtId="0" fontId="71" fillId="2" borderId="96" xfId="0" applyFont="1" applyFill="1" applyBorder="1" applyAlignment="1">
      <alignment horizontal="center" vertical="center" wrapText="1"/>
    </xf>
    <xf numFmtId="0" fontId="71" fillId="2" borderId="105" xfId="0" applyFont="1" applyFill="1" applyBorder="1" applyAlignment="1">
      <alignment horizontal="center" vertical="center" wrapText="1"/>
    </xf>
    <xf numFmtId="0" fontId="6" fillId="8" borderId="134" xfId="0" applyFont="1" applyFill="1" applyBorder="1" applyAlignment="1">
      <alignment horizontal="center" vertical="center" wrapText="1"/>
    </xf>
    <xf numFmtId="0" fontId="71" fillId="2" borderId="175" xfId="0" applyFont="1" applyFill="1" applyBorder="1" applyAlignment="1">
      <alignment horizontal="center" vertical="center" wrapText="1"/>
    </xf>
    <xf numFmtId="0" fontId="71" fillId="2" borderId="134" xfId="0" applyFont="1" applyFill="1" applyBorder="1" applyAlignment="1">
      <alignment horizontal="center" vertical="center" wrapText="1"/>
    </xf>
    <xf numFmtId="0" fontId="5" fillId="0" borderId="324" xfId="0" applyFont="1" applyBorder="1" applyAlignment="1">
      <alignment horizontal="justify" vertical="center" wrapText="1"/>
    </xf>
    <xf numFmtId="0" fontId="6" fillId="0" borderId="234" xfId="0" applyFont="1" applyFill="1" applyBorder="1" applyAlignment="1">
      <alignment horizontal="center" vertical="center" wrapText="1"/>
    </xf>
    <xf numFmtId="0" fontId="5" fillId="0" borderId="91" xfId="0" applyFont="1" applyBorder="1" applyAlignment="1">
      <alignment horizontal="justify" vertical="center" wrapText="1"/>
    </xf>
    <xf numFmtId="49" fontId="5" fillId="2" borderId="5" xfId="0" applyNumberFormat="1" applyFont="1" applyFill="1" applyBorder="1" applyAlignment="1">
      <alignment horizontal="justify" vertical="center" wrapText="1"/>
    </xf>
    <xf numFmtId="49" fontId="5" fillId="2" borderId="7" xfId="0" applyNumberFormat="1" applyFont="1" applyFill="1" applyBorder="1" applyAlignment="1">
      <alignment horizontal="justify" vertical="center" wrapText="1"/>
    </xf>
    <xf numFmtId="2" fontId="5" fillId="0" borderId="5" xfId="0" applyNumberFormat="1" applyFont="1" applyBorder="1" applyAlignment="1">
      <alignment horizontal="center" vertical="center"/>
    </xf>
    <xf numFmtId="2" fontId="5" fillId="0" borderId="11" xfId="0" applyNumberFormat="1" applyFont="1" applyBorder="1" applyAlignment="1">
      <alignment horizontal="center" vertical="center"/>
    </xf>
    <xf numFmtId="0" fontId="5" fillId="0" borderId="5" xfId="0" applyFont="1" applyFill="1" applyBorder="1" applyAlignment="1">
      <alignment horizontal="justify" vertical="center"/>
    </xf>
    <xf numFmtId="0" fontId="5" fillId="0" borderId="6" xfId="0" applyFont="1" applyFill="1" applyBorder="1" applyAlignment="1">
      <alignment horizontal="justify" vertical="center"/>
    </xf>
    <xf numFmtId="0" fontId="5" fillId="0" borderId="7" xfId="0" applyFont="1" applyFill="1" applyBorder="1" applyAlignment="1">
      <alignment horizontal="justify" vertical="center"/>
    </xf>
    <xf numFmtId="0" fontId="5" fillId="0" borderId="5" xfId="0" applyFont="1" applyFill="1" applyBorder="1" applyAlignment="1">
      <alignment horizontal="justify" vertical="center" wrapText="1"/>
    </xf>
    <xf numFmtId="0" fontId="5" fillId="0" borderId="6" xfId="0" applyFont="1" applyFill="1" applyBorder="1" applyAlignment="1">
      <alignment horizontal="justify" vertical="center" wrapText="1"/>
    </xf>
    <xf numFmtId="0" fontId="5" fillId="0" borderId="7" xfId="0" applyFont="1" applyFill="1" applyBorder="1" applyAlignment="1">
      <alignment horizontal="justify"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5" xfId="0" applyFont="1" applyFill="1" applyBorder="1" applyAlignment="1">
      <alignment horizontal="justify" vertical="center" wrapText="1" readingOrder="1"/>
    </xf>
    <xf numFmtId="0" fontId="5" fillId="0" borderId="7" xfId="0" applyFont="1" applyFill="1" applyBorder="1" applyAlignment="1">
      <alignment horizontal="justify" vertical="center" wrapText="1" readingOrder="1"/>
    </xf>
    <xf numFmtId="0" fontId="5" fillId="2" borderId="5" xfId="0" applyFont="1" applyFill="1" applyBorder="1" applyAlignment="1">
      <alignment horizontal="center" vertical="center" wrapText="1"/>
    </xf>
    <xf numFmtId="0" fontId="5" fillId="2" borderId="7" xfId="0" applyFont="1" applyFill="1" applyBorder="1" applyAlignment="1">
      <alignment horizontal="center" vertical="center" wrapText="1"/>
    </xf>
    <xf numFmtId="4" fontId="5" fillId="0" borderId="5" xfId="0" applyNumberFormat="1" applyFont="1" applyBorder="1" applyAlignment="1">
      <alignment horizontal="center" vertical="center" wrapText="1"/>
    </xf>
    <xf numFmtId="4" fontId="5" fillId="0" borderId="6" xfId="0" applyNumberFormat="1" applyFont="1" applyBorder="1" applyAlignment="1">
      <alignment horizontal="center" vertical="center" wrapText="1"/>
    </xf>
    <xf numFmtId="4" fontId="5" fillId="0" borderId="7" xfId="0" applyNumberFormat="1" applyFont="1" applyBorder="1" applyAlignment="1">
      <alignment horizontal="center" vertical="center" wrapText="1"/>
    </xf>
    <xf numFmtId="0" fontId="5" fillId="2" borderId="5" xfId="0" applyFont="1" applyFill="1" applyBorder="1" applyAlignment="1">
      <alignment horizontal="justify" vertical="center" wrapText="1"/>
    </xf>
    <xf numFmtId="0" fontId="5" fillId="2" borderId="6" xfId="0" applyFont="1" applyFill="1" applyBorder="1" applyAlignment="1">
      <alignment horizontal="justify" vertical="center" wrapText="1"/>
    </xf>
    <xf numFmtId="0" fontId="5" fillId="2" borderId="7" xfId="0" applyFont="1" applyFill="1" applyBorder="1" applyAlignment="1">
      <alignment horizontal="justify" vertical="center" wrapText="1"/>
    </xf>
    <xf numFmtId="0" fontId="9" fillId="0" borderId="3" xfId="0" applyFont="1" applyBorder="1" applyAlignment="1">
      <alignment horizontal="justify" vertical="center" wrapText="1"/>
    </xf>
    <xf numFmtId="164" fontId="6" fillId="3" borderId="3" xfId="0" applyNumberFormat="1"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3" borderId="3" xfId="0" applyFont="1" applyFill="1" applyBorder="1" applyAlignment="1">
      <alignment horizontal="center" vertical="top" wrapText="1"/>
    </xf>
    <xf numFmtId="0" fontId="6" fillId="3" borderId="3" xfId="0" applyFont="1" applyFill="1" applyBorder="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center" vertical="center"/>
    </xf>
    <xf numFmtId="0" fontId="6" fillId="0" borderId="0" xfId="0" applyFont="1" applyAlignment="1">
      <alignment horizontal="center" vertical="center"/>
    </xf>
    <xf numFmtId="0" fontId="7" fillId="7" borderId="2" xfId="0" applyFont="1" applyFill="1" applyBorder="1" applyAlignment="1">
      <alignment horizontal="center" vertical="center"/>
    </xf>
    <xf numFmtId="0" fontId="7" fillId="6" borderId="3" xfId="0" applyFont="1" applyFill="1" applyBorder="1" applyAlignment="1">
      <alignment horizontal="center" vertical="center" wrapText="1"/>
    </xf>
    <xf numFmtId="0" fontId="7" fillId="6" borderId="3" xfId="0" applyNumberFormat="1" applyFont="1" applyFill="1" applyBorder="1" applyAlignment="1">
      <alignment horizontal="center" vertical="center" wrapText="1"/>
    </xf>
    <xf numFmtId="4" fontId="5" fillId="0" borderId="5" xfId="0" applyNumberFormat="1" applyFont="1" applyBorder="1" applyAlignment="1">
      <alignment horizontal="center" vertical="center"/>
    </xf>
    <xf numFmtId="4" fontId="5" fillId="0" borderId="6" xfId="0" applyNumberFormat="1" applyFont="1" applyBorder="1" applyAlignment="1">
      <alignment horizontal="center" vertical="center"/>
    </xf>
    <xf numFmtId="4" fontId="5" fillId="0" borderId="7" xfId="0" applyNumberFormat="1" applyFont="1" applyBorder="1" applyAlignment="1">
      <alignment horizontal="center" vertical="center"/>
    </xf>
    <xf numFmtId="0" fontId="5" fillId="2" borderId="6" xfId="0" applyFont="1" applyFill="1" applyBorder="1" applyAlignment="1">
      <alignment horizontal="center" vertical="center" wrapText="1"/>
    </xf>
    <xf numFmtId="0" fontId="5" fillId="0" borderId="5" xfId="0" applyFont="1" applyFill="1" applyBorder="1" applyAlignment="1">
      <alignment horizontal="justify" vertical="top" wrapText="1"/>
    </xf>
    <xf numFmtId="0" fontId="5" fillId="0" borderId="6" xfId="0" applyFont="1" applyFill="1" applyBorder="1" applyAlignment="1">
      <alignment horizontal="justify" vertical="top" wrapText="1"/>
    </xf>
    <xf numFmtId="0" fontId="5" fillId="0" borderId="7" xfId="0" applyFont="1" applyFill="1" applyBorder="1" applyAlignment="1">
      <alignment horizontal="justify" vertical="top" wrapText="1"/>
    </xf>
    <xf numFmtId="4" fontId="9" fillId="0" borderId="5" xfId="0" applyNumberFormat="1" applyFont="1" applyBorder="1" applyAlignment="1">
      <alignment horizontal="center" vertical="center" wrapText="1"/>
    </xf>
    <xf numFmtId="4" fontId="9" fillId="0" borderId="6" xfId="0" applyNumberFormat="1" applyFont="1" applyBorder="1" applyAlignment="1">
      <alignment horizontal="center" vertical="center" wrapText="1"/>
    </xf>
    <xf numFmtId="4" fontId="9" fillId="0" borderId="7" xfId="0" applyNumberFormat="1" applyFont="1" applyBorder="1" applyAlignment="1">
      <alignment horizontal="center" vertical="center" wrapText="1"/>
    </xf>
    <xf numFmtId="0" fontId="7" fillId="7" borderId="100" xfId="0" applyFont="1" applyFill="1" applyBorder="1" applyAlignment="1">
      <alignment horizontal="center" vertical="center"/>
    </xf>
    <xf numFmtId="0" fontId="7" fillId="7" borderId="104" xfId="0" applyFont="1" applyFill="1" applyBorder="1" applyAlignment="1">
      <alignment horizontal="center" vertical="center"/>
    </xf>
    <xf numFmtId="0" fontId="7" fillId="7" borderId="134" xfId="0" applyFont="1" applyFill="1" applyBorder="1" applyAlignment="1">
      <alignment horizontal="center" vertical="center"/>
    </xf>
    <xf numFmtId="0" fontId="7" fillId="7" borderId="6" xfId="0" applyFont="1" applyFill="1" applyBorder="1" applyAlignment="1">
      <alignment horizontal="left" vertical="center" wrapText="1" readingOrder="1"/>
    </xf>
    <xf numFmtId="0" fontId="6" fillId="3" borderId="251" xfId="0" applyFont="1" applyFill="1" applyBorder="1" applyAlignment="1">
      <alignment horizontal="justify" vertical="center" wrapText="1"/>
    </xf>
    <xf numFmtId="0" fontId="6" fillId="3" borderId="72" xfId="0" applyFont="1" applyFill="1" applyBorder="1" applyAlignment="1">
      <alignment horizontal="justify" vertical="center" wrapText="1"/>
    </xf>
    <xf numFmtId="0" fontId="6" fillId="3" borderId="139" xfId="0" applyFont="1" applyFill="1" applyBorder="1" applyAlignment="1">
      <alignment horizontal="justify" vertical="center" wrapText="1"/>
    </xf>
    <xf numFmtId="0" fontId="6" fillId="3" borderId="140" xfId="0" applyFont="1" applyFill="1" applyBorder="1" applyAlignment="1">
      <alignment horizontal="justify" vertical="center" wrapText="1"/>
    </xf>
    <xf numFmtId="0" fontId="7" fillId="6" borderId="72" xfId="0" applyFont="1" applyFill="1" applyBorder="1" applyAlignment="1">
      <alignment horizontal="center" vertical="center" wrapText="1"/>
    </xf>
    <xf numFmtId="0" fontId="7" fillId="6" borderId="206" xfId="0" applyFont="1" applyFill="1" applyBorder="1" applyAlignment="1">
      <alignment horizontal="center" vertical="center" wrapText="1"/>
    </xf>
    <xf numFmtId="0" fontId="7" fillId="6" borderId="43" xfId="0" applyNumberFormat="1" applyFont="1" applyFill="1" applyBorder="1" applyAlignment="1">
      <alignment horizontal="center" vertical="center" wrapText="1"/>
    </xf>
    <xf numFmtId="0" fontId="7" fillId="6" borderId="231" xfId="0" applyNumberFormat="1" applyFont="1" applyFill="1" applyBorder="1" applyAlignment="1">
      <alignment horizontal="center" vertical="center" wrapText="1"/>
    </xf>
    <xf numFmtId="0" fontId="14" fillId="0" borderId="16" xfId="0" applyFont="1" applyFill="1" applyBorder="1" applyAlignment="1">
      <alignment horizontal="justify" vertical="center" wrapText="1"/>
    </xf>
    <xf numFmtId="0" fontId="14" fillId="0" borderId="1" xfId="0" applyFont="1" applyFill="1" applyBorder="1" applyAlignment="1">
      <alignment horizontal="justify" vertical="center" wrapText="1"/>
    </xf>
    <xf numFmtId="0" fontId="14" fillId="0" borderId="175" xfId="0" applyFont="1" applyFill="1" applyBorder="1" applyAlignment="1">
      <alignment horizontal="justify" vertical="center"/>
    </xf>
    <xf numFmtId="0" fontId="14" fillId="0" borderId="145" xfId="0" applyFont="1" applyFill="1" applyBorder="1" applyAlignment="1">
      <alignment horizontal="justify" vertical="center"/>
    </xf>
    <xf numFmtId="0" fontId="15" fillId="0" borderId="96" xfId="0" applyFont="1" applyFill="1" applyBorder="1" applyAlignment="1">
      <alignment horizontal="center" vertical="center"/>
    </xf>
    <xf numFmtId="0" fontId="15" fillId="0" borderId="80" xfId="0" applyFont="1" applyFill="1" applyBorder="1" applyAlignment="1">
      <alignment horizontal="center" vertical="center"/>
    </xf>
    <xf numFmtId="0" fontId="15" fillId="0" borderId="92" xfId="0" applyFont="1" applyFill="1" applyBorder="1" applyAlignment="1">
      <alignment horizontal="center" vertical="center"/>
    </xf>
    <xf numFmtId="0" fontId="15" fillId="0" borderId="175" xfId="0" applyFont="1" applyFill="1" applyBorder="1" applyAlignment="1">
      <alignment horizontal="center" vertical="center"/>
    </xf>
    <xf numFmtId="0" fontId="15" fillId="0" borderId="145" xfId="0" applyFont="1" applyFill="1" applyBorder="1" applyAlignment="1">
      <alignment horizontal="center" vertical="center"/>
    </xf>
    <xf numFmtId="0" fontId="15" fillId="0" borderId="179" xfId="0" applyFont="1" applyFill="1" applyBorder="1" applyAlignment="1">
      <alignment horizontal="center" vertical="center"/>
    </xf>
    <xf numFmtId="0" fontId="14" fillId="0" borderId="96" xfId="0" applyFont="1" applyFill="1" applyBorder="1" applyAlignment="1">
      <alignment horizontal="center" vertical="center" wrapText="1"/>
    </xf>
    <xf numFmtId="0" fontId="14" fillId="0" borderId="92" xfId="0" applyFont="1" applyFill="1" applyBorder="1" applyAlignment="1">
      <alignment horizontal="center" vertical="center" wrapText="1"/>
    </xf>
    <xf numFmtId="0" fontId="6" fillId="3" borderId="132" xfId="0" applyFont="1" applyFill="1" applyBorder="1" applyAlignment="1">
      <alignment horizontal="justify" vertical="center" wrapText="1"/>
    </xf>
    <xf numFmtId="0" fontId="6" fillId="3" borderId="130" xfId="0" applyFont="1" applyFill="1" applyBorder="1" applyAlignment="1">
      <alignment horizontal="justify" vertical="center" wrapText="1"/>
    </xf>
    <xf numFmtId="0" fontId="6" fillId="3" borderId="133" xfId="0" applyFont="1" applyFill="1" applyBorder="1" applyAlignment="1">
      <alignment horizontal="justify" vertical="center" wrapText="1"/>
    </xf>
    <xf numFmtId="164" fontId="6" fillId="3" borderId="43" xfId="0" applyNumberFormat="1" applyFont="1" applyFill="1" applyBorder="1" applyAlignment="1">
      <alignment horizontal="center" vertical="center" wrapText="1"/>
    </xf>
    <xf numFmtId="164" fontId="6" fillId="3" borderId="231" xfId="0" applyNumberFormat="1" applyFont="1" applyFill="1" applyBorder="1" applyAlignment="1">
      <alignment horizontal="center" vertical="center" wrapText="1"/>
    </xf>
    <xf numFmtId="0" fontId="6" fillId="4" borderId="41" xfId="0" applyFont="1" applyFill="1" applyBorder="1" applyAlignment="1">
      <alignment horizontal="center" vertical="center" wrapText="1"/>
    </xf>
    <xf numFmtId="0" fontId="6" fillId="4" borderId="217" xfId="0" applyFont="1" applyFill="1" applyBorder="1" applyAlignment="1">
      <alignment horizontal="center" vertical="center" wrapText="1"/>
    </xf>
    <xf numFmtId="0" fontId="6" fillId="4" borderId="139" xfId="0" applyFont="1" applyFill="1" applyBorder="1" applyAlignment="1">
      <alignment horizontal="center" vertical="center" wrapText="1"/>
    </xf>
    <xf numFmtId="0" fontId="6" fillId="4" borderId="140" xfId="0" applyFont="1" applyFill="1" applyBorder="1" applyAlignment="1">
      <alignment horizontal="center" vertical="center" wrapText="1"/>
    </xf>
    <xf numFmtId="0" fontId="6" fillId="4" borderId="43" xfId="0" applyFont="1" applyFill="1" applyBorder="1" applyAlignment="1">
      <alignment horizontal="center" vertical="center" wrapText="1"/>
    </xf>
    <xf numFmtId="0" fontId="6" fillId="4" borderId="172" xfId="0" applyFont="1" applyFill="1" applyBorder="1" applyAlignment="1">
      <alignment horizontal="center" vertical="center" wrapText="1"/>
    </xf>
    <xf numFmtId="164" fontId="6" fillId="3" borderId="199" xfId="0" applyNumberFormat="1" applyFont="1" applyFill="1" applyBorder="1" applyAlignment="1">
      <alignment horizontal="center" vertical="center" wrapText="1"/>
    </xf>
    <xf numFmtId="164" fontId="6" fillId="3" borderId="3" xfId="1" applyFont="1" applyFill="1" applyBorder="1" applyAlignment="1">
      <alignment horizontal="center" vertical="center" wrapText="1"/>
    </xf>
    <xf numFmtId="164" fontId="6" fillId="3" borderId="231" xfId="1" applyFont="1" applyFill="1" applyBorder="1" applyAlignment="1">
      <alignment horizontal="center" vertical="center" wrapText="1"/>
    </xf>
    <xf numFmtId="0" fontId="6" fillId="3" borderId="251" xfId="0" applyFont="1" applyFill="1" applyBorder="1" applyAlignment="1">
      <alignment horizontal="center" vertical="center" wrapText="1"/>
    </xf>
    <xf numFmtId="0" fontId="6" fillId="3" borderId="250" xfId="0" applyFont="1" applyFill="1" applyBorder="1" applyAlignment="1">
      <alignment horizontal="center" vertical="center" wrapText="1"/>
    </xf>
    <xf numFmtId="0" fontId="6" fillId="3" borderId="233" xfId="0" applyFont="1" applyFill="1" applyBorder="1" applyAlignment="1">
      <alignment horizontal="center" vertical="center" wrapText="1"/>
    </xf>
    <xf numFmtId="0" fontId="6" fillId="3" borderId="139" xfId="0" applyFont="1" applyFill="1" applyBorder="1" applyAlignment="1">
      <alignment horizontal="center" vertical="center" wrapText="1"/>
    </xf>
    <xf numFmtId="0" fontId="6" fillId="3" borderId="65" xfId="0" applyFont="1" applyFill="1" applyBorder="1" applyAlignment="1">
      <alignment horizontal="center" vertical="center" wrapText="1"/>
    </xf>
    <xf numFmtId="0" fontId="6" fillId="3" borderId="456" xfId="0" applyFont="1" applyFill="1" applyBorder="1" applyAlignment="1">
      <alignment horizontal="center" vertical="center" wrapText="1"/>
    </xf>
    <xf numFmtId="0" fontId="6" fillId="3" borderId="41" xfId="0" applyFont="1" applyFill="1" applyBorder="1" applyAlignment="1">
      <alignment horizontal="center" vertical="center" wrapText="1"/>
    </xf>
    <xf numFmtId="0" fontId="6" fillId="3" borderId="201" xfId="0" applyFont="1" applyFill="1" applyBorder="1" applyAlignment="1">
      <alignment horizontal="center" vertical="center" wrapText="1"/>
    </xf>
    <xf numFmtId="0" fontId="6" fillId="3" borderId="127" xfId="0" applyFont="1" applyFill="1" applyBorder="1" applyAlignment="1">
      <alignment horizontal="center" vertical="center" wrapText="1"/>
    </xf>
    <xf numFmtId="0" fontId="6" fillId="3" borderId="118" xfId="0" applyFont="1" applyFill="1" applyBorder="1" applyAlignment="1">
      <alignment horizontal="center" vertical="center" wrapText="1"/>
    </xf>
    <xf numFmtId="0" fontId="6" fillId="3" borderId="136" xfId="0" applyFont="1" applyFill="1" applyBorder="1" applyAlignment="1">
      <alignment horizontal="center" vertical="center" wrapText="1"/>
    </xf>
    <xf numFmtId="0" fontId="6" fillId="3" borderId="217" xfId="0" applyFont="1" applyFill="1" applyBorder="1" applyAlignment="1">
      <alignment horizontal="center" vertical="center" wrapText="1"/>
    </xf>
    <xf numFmtId="0" fontId="6" fillId="3" borderId="123" xfId="0" applyFont="1" applyFill="1" applyBorder="1" applyAlignment="1">
      <alignment horizontal="center" vertical="center" wrapText="1"/>
    </xf>
    <xf numFmtId="0" fontId="6" fillId="3" borderId="141" xfId="0" applyFont="1" applyFill="1" applyBorder="1" applyAlignment="1">
      <alignment horizontal="center" vertical="center" wrapText="1"/>
    </xf>
    <xf numFmtId="0" fontId="6" fillId="3" borderId="72" xfId="0" applyFont="1" applyFill="1" applyBorder="1" applyAlignment="1">
      <alignment horizontal="center" vertical="center" wrapText="1"/>
    </xf>
    <xf numFmtId="0" fontId="6" fillId="3" borderId="140" xfId="0" applyFont="1" applyFill="1" applyBorder="1" applyAlignment="1">
      <alignment horizontal="center" vertical="center" wrapText="1"/>
    </xf>
    <xf numFmtId="0" fontId="7" fillId="6" borderId="6" xfId="0" applyFont="1" applyFill="1" applyBorder="1" applyAlignment="1">
      <alignment horizontal="center" vertical="center" wrapText="1"/>
    </xf>
    <xf numFmtId="0" fontId="7" fillId="6" borderId="6" xfId="0" applyNumberFormat="1" applyFont="1" applyFill="1" applyBorder="1" applyAlignment="1">
      <alignment horizontal="center" vertical="center" wrapText="1"/>
    </xf>
    <xf numFmtId="164" fontId="6" fillId="3" borderId="72" xfId="0" applyNumberFormat="1" applyFont="1" applyFill="1" applyBorder="1" applyAlignment="1">
      <alignment horizontal="center" vertical="center" wrapText="1"/>
    </xf>
    <xf numFmtId="164" fontId="6" fillId="3" borderId="206" xfId="0" applyNumberFormat="1" applyFont="1" applyFill="1" applyBorder="1" applyAlignment="1">
      <alignment horizontal="center" vertical="center" wrapText="1"/>
    </xf>
    <xf numFmtId="0" fontId="6" fillId="4" borderId="5" xfId="0" applyFont="1" applyFill="1" applyBorder="1" applyAlignment="1">
      <alignment horizontal="center" vertical="center" wrapText="1"/>
    </xf>
    <xf numFmtId="164" fontId="6" fillId="3" borderId="127" xfId="0" applyNumberFormat="1" applyFont="1" applyFill="1" applyBorder="1" applyAlignment="1">
      <alignment horizontal="center" vertical="center" wrapText="1"/>
    </xf>
    <xf numFmtId="164" fontId="6" fillId="3" borderId="136" xfId="0" applyNumberFormat="1" applyFont="1" applyFill="1" applyBorder="1" applyAlignment="1">
      <alignment horizontal="center" vertical="center" wrapText="1"/>
    </xf>
    <xf numFmtId="164" fontId="6" fillId="3" borderId="243" xfId="1" applyFont="1" applyFill="1" applyBorder="1" applyAlignment="1">
      <alignment horizontal="center" vertical="center" wrapText="1"/>
    </xf>
    <xf numFmtId="164" fontId="6" fillId="3" borderId="206" xfId="1" applyFont="1" applyFill="1" applyBorder="1" applyAlignment="1">
      <alignment horizontal="center" vertical="center" wrapText="1"/>
    </xf>
    <xf numFmtId="0" fontId="14" fillId="0" borderId="256" xfId="0" applyFont="1" applyFill="1" applyBorder="1" applyAlignment="1">
      <alignment horizontal="justify" vertical="center" wrapText="1" readingOrder="1"/>
    </xf>
    <xf numFmtId="0" fontId="14" fillId="0" borderId="257" xfId="0" applyFont="1" applyFill="1" applyBorder="1" applyAlignment="1">
      <alignment horizontal="justify" vertical="center" wrapText="1" readingOrder="1"/>
    </xf>
    <xf numFmtId="0" fontId="14" fillId="0" borderId="259" xfId="0" applyFont="1" applyFill="1" applyBorder="1" applyAlignment="1">
      <alignment horizontal="justify" vertical="center" wrapText="1" readingOrder="1"/>
    </xf>
    <xf numFmtId="0" fontId="14" fillId="0" borderId="80" xfId="0" applyFont="1" applyFill="1" applyBorder="1" applyAlignment="1">
      <alignment horizontal="center" vertical="center" wrapText="1"/>
    </xf>
    <xf numFmtId="164" fontId="14" fillId="2" borderId="96" xfId="0" applyNumberFormat="1" applyFont="1" applyFill="1" applyBorder="1" applyAlignment="1">
      <alignment horizontal="justify" vertical="center" wrapText="1"/>
    </xf>
    <xf numFmtId="164" fontId="14" fillId="2" borderId="80" xfId="0" applyNumberFormat="1" applyFont="1" applyFill="1" applyBorder="1" applyAlignment="1">
      <alignment horizontal="justify" vertical="center" wrapText="1"/>
    </xf>
    <xf numFmtId="164" fontId="14" fillId="2" borderId="92" xfId="0" applyNumberFormat="1" applyFont="1" applyFill="1" applyBorder="1" applyAlignment="1">
      <alignment horizontal="justify" vertical="center" wrapText="1"/>
    </xf>
    <xf numFmtId="164" fontId="15" fillId="2" borderId="0" xfId="1" applyFont="1" applyFill="1" applyBorder="1" applyAlignment="1">
      <alignment horizontal="center" vertical="center" wrapText="1"/>
    </xf>
    <xf numFmtId="164" fontId="15" fillId="2" borderId="103" xfId="1" applyFont="1" applyFill="1" applyBorder="1" applyAlignment="1">
      <alignment horizontal="center" vertical="center" wrapText="1"/>
    </xf>
    <xf numFmtId="164" fontId="15" fillId="2" borderId="96" xfId="1" applyFont="1" applyFill="1" applyBorder="1" applyAlignment="1">
      <alignment horizontal="center" vertical="center" wrapText="1"/>
    </xf>
    <xf numFmtId="164" fontId="15" fillId="2" borderId="80" xfId="1" applyFont="1" applyFill="1" applyBorder="1" applyAlignment="1">
      <alignment horizontal="center" vertical="center" wrapText="1"/>
    </xf>
    <xf numFmtId="164" fontId="15" fillId="2" borderId="92" xfId="1" applyFont="1" applyFill="1" applyBorder="1" applyAlignment="1">
      <alignment horizontal="center" vertical="center" wrapText="1"/>
    </xf>
    <xf numFmtId="0" fontId="7" fillId="7" borderId="7" xfId="0" applyFont="1" applyFill="1" applyBorder="1" applyAlignment="1">
      <alignment horizontal="left" vertical="center" wrapText="1" readingOrder="1"/>
    </xf>
    <xf numFmtId="0" fontId="6" fillId="3" borderId="3" xfId="0" applyFont="1" applyFill="1" applyBorder="1" applyAlignment="1">
      <alignment horizontal="justify" vertical="center" wrapText="1"/>
    </xf>
    <xf numFmtId="0" fontId="6" fillId="3" borderId="231" xfId="0" applyFont="1" applyFill="1" applyBorder="1" applyAlignment="1">
      <alignment horizontal="center" vertical="center" wrapText="1"/>
    </xf>
    <xf numFmtId="0" fontId="6" fillId="3" borderId="172" xfId="0" applyFont="1" applyFill="1" applyBorder="1" applyAlignment="1">
      <alignment horizontal="center" vertical="center" wrapText="1"/>
    </xf>
    <xf numFmtId="0" fontId="6" fillId="3" borderId="43" xfId="0" applyFont="1" applyFill="1" applyBorder="1" applyAlignment="1">
      <alignment horizontal="center" vertical="center" wrapText="1"/>
    </xf>
    <xf numFmtId="0" fontId="6" fillId="3" borderId="171"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14" fillId="0" borderId="93" xfId="0" applyFont="1" applyFill="1" applyBorder="1" applyAlignment="1">
      <alignment horizontal="justify" vertical="center" wrapText="1" readingOrder="1"/>
    </xf>
    <xf numFmtId="0" fontId="14" fillId="0" borderId="122" xfId="0" applyFont="1" applyFill="1" applyBorder="1" applyAlignment="1">
      <alignment horizontal="justify" vertical="center" wrapText="1" readingOrder="1"/>
    </xf>
    <xf numFmtId="0" fontId="14" fillId="2" borderId="96" xfId="0" applyFont="1" applyFill="1" applyBorder="1" applyAlignment="1">
      <alignment horizontal="center" vertical="center" wrapText="1"/>
    </xf>
    <xf numFmtId="0" fontId="14" fillId="2" borderId="80" xfId="0" applyFont="1" applyFill="1" applyBorder="1" applyAlignment="1">
      <alignment horizontal="center" vertical="center" wrapText="1"/>
    </xf>
    <xf numFmtId="0" fontId="14" fillId="2" borderId="92" xfId="0" applyFont="1" applyFill="1" applyBorder="1" applyAlignment="1">
      <alignment horizontal="center" vertical="center" wrapText="1"/>
    </xf>
    <xf numFmtId="164" fontId="15" fillId="2" borderId="175" xfId="0" applyNumberFormat="1" applyFont="1" applyFill="1" applyBorder="1" applyAlignment="1">
      <alignment horizontal="center" vertical="center" wrapText="1"/>
    </xf>
    <xf numFmtId="164" fontId="15" fillId="2" borderId="145" xfId="0" applyNumberFormat="1" applyFont="1" applyFill="1" applyBorder="1" applyAlignment="1">
      <alignment horizontal="center" vertical="center" wrapText="1"/>
    </xf>
    <xf numFmtId="164" fontId="15" fillId="2" borderId="179" xfId="0" applyNumberFormat="1" applyFont="1" applyFill="1" applyBorder="1" applyAlignment="1">
      <alignment horizontal="center" vertical="center" wrapText="1"/>
    </xf>
    <xf numFmtId="164" fontId="15" fillId="2" borderId="102" xfId="1" applyFont="1" applyFill="1" applyBorder="1" applyAlignment="1">
      <alignment horizontal="center" vertical="center" wrapText="1"/>
    </xf>
    <xf numFmtId="0" fontId="14" fillId="0" borderId="96" xfId="0" applyFont="1" applyFill="1" applyBorder="1" applyAlignment="1">
      <alignment horizontal="justify" vertical="center" wrapText="1" readingOrder="1"/>
    </xf>
    <xf numFmtId="0" fontId="14" fillId="0" borderId="80" xfId="0" applyFont="1" applyFill="1" applyBorder="1" applyAlignment="1">
      <alignment horizontal="justify" vertical="center" wrapText="1" readingOrder="1"/>
    </xf>
    <xf numFmtId="0" fontId="14" fillId="0" borderId="92" xfId="0" applyFont="1" applyFill="1" applyBorder="1" applyAlignment="1">
      <alignment horizontal="justify" vertical="center" wrapText="1" readingOrder="1"/>
    </xf>
    <xf numFmtId="0" fontId="14" fillId="2" borderId="122" xfId="0" applyFont="1" applyFill="1" applyBorder="1" applyAlignment="1">
      <alignment horizontal="left" vertical="center" wrapText="1"/>
    </xf>
    <xf numFmtId="0" fontId="14" fillId="2" borderId="95" xfId="0" applyFont="1" applyFill="1" applyBorder="1" applyAlignment="1">
      <alignment horizontal="left" vertical="center" wrapText="1"/>
    </xf>
    <xf numFmtId="164" fontId="6" fillId="3" borderId="5" xfId="0" applyNumberFormat="1" applyFont="1" applyFill="1" applyBorder="1" applyAlignment="1">
      <alignment horizontal="center" vertical="center" wrapText="1"/>
    </xf>
    <xf numFmtId="0" fontId="6" fillId="4" borderId="72" xfId="0" applyFont="1" applyFill="1" applyBorder="1" applyAlignment="1">
      <alignment horizontal="center" vertical="center" wrapText="1"/>
    </xf>
    <xf numFmtId="0" fontId="6" fillId="4" borderId="251" xfId="0" applyFont="1" applyFill="1" applyBorder="1" applyAlignment="1">
      <alignment horizontal="center" vertical="center" wrapText="1"/>
    </xf>
    <xf numFmtId="0" fontId="6" fillId="4" borderId="206" xfId="0" applyFont="1" applyFill="1" applyBorder="1" applyAlignment="1">
      <alignment horizontal="center" vertical="center" wrapText="1"/>
    </xf>
    <xf numFmtId="0" fontId="15" fillId="3" borderId="233" xfId="0" applyFont="1" applyFill="1" applyBorder="1" applyAlignment="1">
      <alignment horizontal="justify" vertical="center" wrapText="1"/>
    </xf>
    <xf numFmtId="0" fontId="15" fillId="3" borderId="234" xfId="0" applyFont="1" applyFill="1" applyBorder="1" applyAlignment="1">
      <alignment horizontal="justify" vertical="center" wrapText="1"/>
    </xf>
    <xf numFmtId="0" fontId="15" fillId="3" borderId="236" xfId="0" applyFont="1" applyFill="1" applyBorder="1" applyAlignment="1">
      <alignment horizontal="justify" vertical="center" wrapText="1"/>
    </xf>
    <xf numFmtId="0" fontId="7" fillId="6" borderId="7" xfId="0" applyFont="1" applyFill="1" applyBorder="1" applyAlignment="1">
      <alignment horizontal="center" vertical="center" wrapText="1"/>
    </xf>
    <xf numFmtId="0" fontId="7" fillId="6" borderId="7" xfId="0" applyNumberFormat="1" applyFont="1" applyFill="1" applyBorder="1" applyAlignment="1">
      <alignment horizontal="center" vertical="center" wrapText="1"/>
    </xf>
    <xf numFmtId="0" fontId="7" fillId="6" borderId="163" xfId="0" applyNumberFormat="1" applyFont="1" applyFill="1" applyBorder="1" applyAlignment="1">
      <alignment horizontal="center" vertical="center" wrapText="1"/>
    </xf>
    <xf numFmtId="0" fontId="6" fillId="3" borderId="200" xfId="0" applyFont="1" applyFill="1" applyBorder="1" applyAlignment="1">
      <alignment horizontal="center" vertical="center" wrapText="1"/>
    </xf>
    <xf numFmtId="0" fontId="14" fillId="0" borderId="1" xfId="0" applyFont="1" applyFill="1" applyBorder="1" applyAlignment="1">
      <alignment horizontal="justify" vertical="center" wrapText="1" readingOrder="1"/>
    </xf>
    <xf numFmtId="0" fontId="14" fillId="0" borderId="30" xfId="0" applyFont="1" applyFill="1" applyBorder="1" applyAlignment="1">
      <alignment horizontal="justify" vertical="center" wrapText="1" readingOrder="1"/>
    </xf>
    <xf numFmtId="0" fontId="15" fillId="2" borderId="175" xfId="0" applyFont="1" applyFill="1" applyBorder="1" applyAlignment="1">
      <alignment horizontal="center"/>
    </xf>
    <xf numFmtId="0" fontId="15" fillId="2" borderId="145" xfId="0" applyFont="1" applyFill="1" applyBorder="1" applyAlignment="1">
      <alignment horizontal="center"/>
    </xf>
    <xf numFmtId="0" fontId="15" fillId="2" borderId="179" xfId="0" applyFont="1" applyFill="1" applyBorder="1" applyAlignment="1">
      <alignment horizontal="center"/>
    </xf>
    <xf numFmtId="0" fontId="15" fillId="2" borderId="96" xfId="0" applyFont="1" applyFill="1" applyBorder="1" applyAlignment="1">
      <alignment horizontal="center" vertical="center"/>
    </xf>
    <xf numFmtId="0" fontId="15" fillId="2" borderId="80" xfId="0" applyFont="1" applyFill="1" applyBorder="1" applyAlignment="1">
      <alignment horizontal="center" vertical="center"/>
    </xf>
    <xf numFmtId="0" fontId="15" fillId="2" borderId="92" xfId="0" applyFont="1" applyFill="1" applyBorder="1" applyAlignment="1">
      <alignment horizontal="center" vertical="center"/>
    </xf>
    <xf numFmtId="0" fontId="15" fillId="2" borderId="4" xfId="0" applyFont="1" applyFill="1" applyBorder="1" applyAlignment="1">
      <alignment horizontal="center" vertical="center"/>
    </xf>
    <xf numFmtId="0" fontId="15" fillId="2" borderId="32" xfId="0" applyFont="1" applyFill="1" applyBorder="1" applyAlignment="1">
      <alignment horizontal="center" vertical="center"/>
    </xf>
    <xf numFmtId="0" fontId="6" fillId="3" borderId="7" xfId="0" applyFont="1" applyFill="1" applyBorder="1" applyAlignment="1">
      <alignment horizontal="justify" vertical="center" wrapText="1"/>
    </xf>
    <xf numFmtId="164" fontId="15" fillId="2" borderId="96" xfId="0" applyNumberFormat="1" applyFont="1" applyFill="1" applyBorder="1" applyAlignment="1">
      <alignment horizontal="center" vertical="center" wrapText="1"/>
    </xf>
    <xf numFmtId="164" fontId="15" fillId="2" borderId="80" xfId="0" applyNumberFormat="1" applyFont="1" applyFill="1" applyBorder="1" applyAlignment="1">
      <alignment horizontal="center" vertical="center" wrapText="1"/>
    </xf>
    <xf numFmtId="164" fontId="15" fillId="2" borderId="92" xfId="0" applyNumberFormat="1" applyFont="1" applyFill="1" applyBorder="1" applyAlignment="1">
      <alignment horizontal="center" vertical="center" wrapText="1"/>
    </xf>
    <xf numFmtId="164" fontId="15" fillId="2" borderId="175" xfId="1" applyFont="1" applyFill="1" applyBorder="1" applyAlignment="1">
      <alignment horizontal="center" vertical="center" wrapText="1"/>
    </xf>
    <xf numFmtId="164" fontId="15" fillId="2" borderId="145" xfId="1" applyFont="1" applyFill="1" applyBorder="1" applyAlignment="1">
      <alignment horizontal="center" vertical="center" wrapText="1"/>
    </xf>
    <xf numFmtId="164" fontId="15" fillId="2" borderId="179" xfId="1" applyFont="1" applyFill="1" applyBorder="1" applyAlignment="1">
      <alignment horizontal="center" vertical="center" wrapText="1"/>
    </xf>
    <xf numFmtId="0" fontId="5" fillId="0" borderId="3" xfId="0" applyFont="1" applyFill="1" applyBorder="1" applyAlignment="1">
      <alignment horizontal="justify" vertical="center" wrapText="1" readingOrder="1"/>
    </xf>
    <xf numFmtId="0" fontId="5" fillId="2" borderId="3" xfId="0" applyFont="1" applyFill="1" applyBorder="1" applyAlignment="1">
      <alignment horizontal="center" vertical="center" wrapText="1"/>
    </xf>
    <xf numFmtId="164" fontId="5" fillId="2" borderId="3" xfId="0" applyNumberFormat="1" applyFont="1" applyFill="1" applyBorder="1" applyAlignment="1">
      <alignment horizontal="justify" vertical="center" wrapText="1"/>
    </xf>
    <xf numFmtId="164" fontId="5" fillId="2" borderId="5" xfId="0" applyNumberFormat="1" applyFont="1" applyFill="1" applyBorder="1" applyAlignment="1">
      <alignment horizontal="justify" vertical="center" wrapText="1"/>
    </xf>
    <xf numFmtId="39" fontId="5" fillId="2" borderId="3" xfId="1" applyNumberFormat="1" applyFont="1" applyFill="1" applyBorder="1" applyAlignment="1">
      <alignment horizontal="center" vertical="center" wrapText="1"/>
    </xf>
    <xf numFmtId="39" fontId="5" fillId="2" borderId="5" xfId="1" applyNumberFormat="1" applyFont="1" applyFill="1" applyBorder="1" applyAlignment="1">
      <alignment horizontal="center" vertical="center" wrapText="1"/>
    </xf>
    <xf numFmtId="164" fontId="6" fillId="3" borderId="41" xfId="0" applyNumberFormat="1" applyFont="1" applyFill="1" applyBorder="1" applyAlignment="1">
      <alignment horizontal="center" vertical="center" wrapText="1"/>
    </xf>
    <xf numFmtId="164" fontId="6" fillId="3" borderId="42" xfId="0" applyNumberFormat="1" applyFont="1" applyFill="1" applyBorder="1" applyAlignment="1">
      <alignment horizontal="center" vertical="center" wrapText="1"/>
    </xf>
    <xf numFmtId="0" fontId="6" fillId="4" borderId="42" xfId="0" applyFont="1" applyFill="1" applyBorder="1" applyAlignment="1">
      <alignment horizontal="center" vertical="center" wrapText="1"/>
    </xf>
    <xf numFmtId="164" fontId="6" fillId="3" borderId="53" xfId="0" applyNumberFormat="1" applyFont="1" applyFill="1" applyBorder="1" applyAlignment="1">
      <alignment horizontal="center" vertical="center" wrapText="1"/>
    </xf>
    <xf numFmtId="164" fontId="6" fillId="3" borderId="41" xfId="1" applyFont="1" applyFill="1" applyBorder="1" applyAlignment="1">
      <alignment horizontal="center" vertical="center" wrapText="1"/>
    </xf>
    <xf numFmtId="164" fontId="6" fillId="3" borderId="43" xfId="1" applyFont="1" applyFill="1" applyBorder="1" applyAlignment="1">
      <alignment horizontal="center" vertical="center" wrapText="1"/>
    </xf>
    <xf numFmtId="0" fontId="5" fillId="2" borderId="5" xfId="0" applyFont="1" applyFill="1" applyBorder="1" applyAlignment="1">
      <alignment horizontal="left" vertical="center" wrapText="1"/>
    </xf>
    <xf numFmtId="0" fontId="5" fillId="2" borderId="7" xfId="0" applyFont="1" applyFill="1" applyBorder="1" applyAlignment="1">
      <alignment horizontal="left" vertical="center" wrapText="1"/>
    </xf>
    <xf numFmtId="0" fontId="7" fillId="6" borderId="41" xfId="0" applyFont="1" applyFill="1" applyBorder="1" applyAlignment="1">
      <alignment horizontal="center" vertical="center" wrapText="1"/>
    </xf>
    <xf numFmtId="0" fontId="7" fillId="6" borderId="42" xfId="0" applyFont="1" applyFill="1" applyBorder="1" applyAlignment="1">
      <alignment horizontal="center" vertical="center" wrapText="1"/>
    </xf>
    <xf numFmtId="0" fontId="7" fillId="6" borderId="43" xfId="0" applyFont="1" applyFill="1" applyBorder="1" applyAlignment="1">
      <alignment horizontal="center" vertical="center" wrapText="1"/>
    </xf>
    <xf numFmtId="0" fontId="7" fillId="6" borderId="41" xfId="0" applyNumberFormat="1" applyFont="1" applyFill="1" applyBorder="1" applyAlignment="1">
      <alignment horizontal="center" vertical="center" wrapText="1"/>
    </xf>
    <xf numFmtId="0" fontId="7" fillId="6" borderId="42" xfId="0" applyNumberFormat="1"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42" xfId="0" applyFont="1" applyFill="1" applyBorder="1" applyAlignment="1">
      <alignment horizontal="center" vertical="center" wrapText="1"/>
    </xf>
    <xf numFmtId="0" fontId="14" fillId="2" borderId="175" xfId="0" applyFont="1" applyFill="1" applyBorder="1" applyAlignment="1">
      <alignment horizontal="left" vertical="center" wrapText="1" readingOrder="1"/>
    </xf>
    <xf numFmtId="0" fontId="14" fillId="2" borderId="145" xfId="0" applyFont="1" applyFill="1" applyBorder="1" applyAlignment="1">
      <alignment horizontal="left" vertical="center" wrapText="1" readingOrder="1"/>
    </xf>
    <xf numFmtId="0" fontId="14" fillId="2" borderId="265" xfId="0" applyFont="1" applyFill="1" applyBorder="1" applyAlignment="1">
      <alignment horizontal="center" vertical="center" wrapText="1"/>
    </xf>
    <xf numFmtId="0" fontId="14" fillId="2" borderId="183" xfId="0" applyFont="1" applyFill="1" applyBorder="1" applyAlignment="1">
      <alignment horizontal="center" vertical="center" wrapText="1"/>
    </xf>
    <xf numFmtId="164" fontId="114" fillId="2" borderId="31" xfId="1" applyFont="1" applyFill="1" applyBorder="1" applyAlignment="1">
      <alignment horizontal="center" vertical="center" wrapText="1"/>
    </xf>
    <xf numFmtId="164" fontId="114" fillId="2" borderId="27" xfId="1" applyFont="1" applyFill="1" applyBorder="1" applyAlignment="1">
      <alignment horizontal="center" vertical="center" wrapText="1"/>
    </xf>
    <xf numFmtId="164" fontId="114" fillId="2" borderId="256" xfId="1" applyFont="1" applyFill="1" applyBorder="1" applyAlignment="1">
      <alignment horizontal="center" vertical="center" wrapText="1"/>
    </xf>
    <xf numFmtId="164" fontId="114" fillId="2" borderId="184" xfId="1" applyFont="1" applyFill="1" applyBorder="1" applyAlignment="1">
      <alignment horizontal="center" vertical="center" wrapText="1"/>
    </xf>
    <xf numFmtId="0" fontId="13" fillId="0" borderId="225" xfId="0" applyFont="1" applyBorder="1" applyAlignment="1">
      <alignment horizontal="center"/>
    </xf>
    <xf numFmtId="0" fontId="13" fillId="0" borderId="183" xfId="0" applyFont="1" applyBorder="1" applyAlignment="1">
      <alignment horizontal="center"/>
    </xf>
    <xf numFmtId="0" fontId="6" fillId="3" borderId="217" xfId="0" applyFont="1" applyFill="1" applyBorder="1" applyAlignment="1">
      <alignment horizontal="justify" vertical="center" wrapText="1"/>
    </xf>
    <xf numFmtId="0" fontId="5" fillId="0" borderId="96" xfId="0" applyFont="1" applyFill="1" applyBorder="1" applyAlignment="1">
      <alignment horizontal="left" vertical="center" wrapText="1"/>
    </xf>
    <xf numFmtId="0" fontId="5" fillId="0" borderId="80" xfId="0" applyFont="1" applyFill="1" applyBorder="1" applyAlignment="1">
      <alignment horizontal="left" vertical="center" wrapText="1"/>
    </xf>
    <xf numFmtId="0" fontId="5" fillId="0" borderId="92" xfId="0" applyFont="1" applyFill="1" applyBorder="1" applyAlignment="1">
      <alignment horizontal="left" vertical="center" wrapText="1"/>
    </xf>
    <xf numFmtId="0" fontId="5" fillId="0" borderId="52" xfId="0" applyFont="1" applyFill="1" applyBorder="1" applyAlignment="1">
      <alignment horizontal="center" vertical="center" wrapText="1"/>
    </xf>
    <xf numFmtId="0" fontId="5" fillId="0" borderId="53" xfId="0" applyFont="1" applyFill="1" applyBorder="1" applyAlignment="1">
      <alignment horizontal="center" vertical="center" wrapText="1"/>
    </xf>
    <xf numFmtId="0" fontId="5" fillId="0" borderId="0" xfId="0" applyFont="1" applyFill="1" applyBorder="1" applyAlignment="1">
      <alignment horizontal="center" vertical="center" wrapText="1"/>
    </xf>
    <xf numFmtId="164" fontId="114" fillId="2" borderId="96" xfId="1" applyFont="1" applyFill="1" applyBorder="1" applyAlignment="1">
      <alignment horizontal="center" vertical="center" wrapText="1"/>
    </xf>
    <xf numFmtId="164" fontId="114" fillId="2" borderId="80" xfId="1" applyFont="1" applyFill="1" applyBorder="1" applyAlignment="1">
      <alignment horizontal="center" vertical="center" wrapText="1"/>
    </xf>
    <xf numFmtId="164" fontId="114" fillId="2" borderId="92" xfId="1" applyFont="1" applyFill="1" applyBorder="1" applyAlignment="1">
      <alignment horizontal="center" vertical="center" wrapText="1"/>
    </xf>
    <xf numFmtId="39" fontId="5" fillId="2" borderId="96" xfId="1" applyNumberFormat="1" applyFont="1" applyFill="1" applyBorder="1" applyAlignment="1">
      <alignment horizontal="center" vertical="center" wrapText="1"/>
    </xf>
    <xf numFmtId="39" fontId="5" fillId="2" borderId="80" xfId="1" applyNumberFormat="1" applyFont="1" applyFill="1" applyBorder="1" applyAlignment="1">
      <alignment horizontal="center" vertical="center" wrapText="1"/>
    </xf>
    <xf numFmtId="39" fontId="5" fillId="2" borderId="92" xfId="1" applyNumberFormat="1" applyFont="1" applyFill="1" applyBorder="1" applyAlignment="1">
      <alignment horizontal="center" vertical="center" wrapText="1"/>
    </xf>
    <xf numFmtId="0" fontId="14" fillId="2" borderId="96" xfId="0" applyFont="1" applyFill="1" applyBorder="1" applyAlignment="1">
      <alignment horizontal="justify" vertical="center" wrapText="1" readingOrder="1"/>
    </xf>
    <xf numFmtId="0" fontId="14" fillId="2" borderId="80" xfId="0" applyFont="1" applyFill="1" applyBorder="1" applyAlignment="1">
      <alignment horizontal="justify" vertical="center" wrapText="1" readingOrder="1"/>
    </xf>
    <xf numFmtId="0" fontId="14" fillId="2" borderId="92" xfId="0" applyFont="1" applyFill="1" applyBorder="1" applyAlignment="1">
      <alignment horizontal="justify" vertical="center" wrapText="1" readingOrder="1"/>
    </xf>
    <xf numFmtId="0" fontId="14" fillId="2" borderId="175" xfId="0" applyFont="1" applyFill="1" applyBorder="1" applyAlignment="1">
      <alignment horizontal="center" vertical="center" wrapText="1"/>
    </xf>
    <xf numFmtId="0" fontId="114" fillId="2" borderId="145" xfId="0" applyFont="1" applyFill="1" applyBorder="1" applyAlignment="1">
      <alignment horizontal="center" vertical="center" wrapText="1"/>
    </xf>
    <xf numFmtId="0" fontId="114" fillId="2" borderId="179" xfId="0" applyFont="1" applyFill="1" applyBorder="1" applyAlignment="1">
      <alignment horizontal="center" vertical="center" wrapText="1"/>
    </xf>
    <xf numFmtId="164" fontId="114" fillId="2" borderId="320" xfId="1" applyFont="1" applyFill="1" applyBorder="1" applyAlignment="1">
      <alignment horizontal="center" vertical="center" wrapText="1"/>
    </xf>
    <xf numFmtId="164" fontId="114" fillId="2" borderId="258" xfId="1" applyFont="1" applyFill="1" applyBorder="1" applyAlignment="1">
      <alignment horizontal="center" vertical="center" wrapText="1"/>
    </xf>
    <xf numFmtId="164" fontId="114" fillId="2" borderId="317" xfId="1" applyFont="1" applyFill="1" applyBorder="1" applyAlignment="1">
      <alignment horizontal="center" vertical="center" wrapText="1"/>
    </xf>
    <xf numFmtId="164" fontId="114" fillId="2" borderId="257" xfId="1" applyFont="1" applyFill="1" applyBorder="1" applyAlignment="1">
      <alignment horizontal="center" vertical="center" wrapText="1"/>
    </xf>
    <xf numFmtId="0" fontId="13" fillId="0" borderId="256" xfId="0" applyFont="1" applyBorder="1" applyAlignment="1">
      <alignment horizontal="center"/>
    </xf>
    <xf numFmtId="0" fontId="13" fillId="0" borderId="257" xfId="0" applyFont="1" applyBorder="1" applyAlignment="1">
      <alignment horizontal="center"/>
    </xf>
    <xf numFmtId="0" fontId="13" fillId="0" borderId="259" xfId="0" applyFont="1" applyBorder="1" applyAlignment="1">
      <alignment horizontal="center"/>
    </xf>
    <xf numFmtId="0" fontId="7" fillId="6" borderId="230" xfId="0" applyNumberFormat="1" applyFont="1" applyFill="1" applyBorder="1" applyAlignment="1">
      <alignment horizontal="center" vertical="center" wrapText="1"/>
    </xf>
    <xf numFmtId="0" fontId="6" fillId="3" borderId="234" xfId="0" applyFont="1" applyFill="1" applyBorder="1" applyAlignment="1">
      <alignment horizontal="center" vertical="center" wrapText="1"/>
    </xf>
    <xf numFmtId="0" fontId="6" fillId="3" borderId="206" xfId="0" applyFont="1" applyFill="1" applyBorder="1" applyAlignment="1">
      <alignment horizontal="center" vertical="center" wrapText="1"/>
    </xf>
    <xf numFmtId="0" fontId="6" fillId="3" borderId="173" xfId="0" applyFont="1" applyFill="1" applyBorder="1" applyAlignment="1">
      <alignment horizontal="center" vertical="center" wrapText="1"/>
    </xf>
    <xf numFmtId="0" fontId="6" fillId="3" borderId="236" xfId="0" applyFont="1" applyFill="1" applyBorder="1" applyAlignment="1">
      <alignment horizontal="center" vertical="center" wrapText="1"/>
    </xf>
    <xf numFmtId="164" fontId="6" fillId="3" borderId="230" xfId="0" applyNumberFormat="1" applyFont="1" applyFill="1" applyBorder="1" applyAlignment="1">
      <alignment horizontal="center" vertical="center" wrapText="1"/>
    </xf>
    <xf numFmtId="0" fontId="6" fillId="4" borderId="98" xfId="0" applyFont="1" applyFill="1" applyBorder="1" applyAlignment="1">
      <alignment horizontal="center" vertical="center" wrapText="1"/>
    </xf>
    <xf numFmtId="0" fontId="14" fillId="2" borderId="96" xfId="0" applyFont="1" applyFill="1" applyBorder="1" applyAlignment="1">
      <alignment horizontal="left" vertical="center" wrapText="1" readingOrder="1"/>
    </xf>
    <xf numFmtId="0" fontId="14" fillId="2" borderId="80" xfId="0" applyFont="1" applyFill="1" applyBorder="1" applyAlignment="1">
      <alignment horizontal="left" vertical="center" wrapText="1" readingOrder="1"/>
    </xf>
    <xf numFmtId="0" fontId="14" fillId="2" borderId="92" xfId="0" applyFont="1" applyFill="1" applyBorder="1" applyAlignment="1">
      <alignment horizontal="left" vertical="center" wrapText="1" readingOrder="1"/>
    </xf>
    <xf numFmtId="164" fontId="14" fillId="2" borderId="175" xfId="0" applyNumberFormat="1" applyFont="1" applyFill="1" applyBorder="1" applyAlignment="1">
      <alignment horizontal="left" vertical="center" wrapText="1"/>
    </xf>
    <xf numFmtId="164" fontId="14" fillId="2" borderId="145" xfId="0" applyNumberFormat="1" applyFont="1" applyFill="1" applyBorder="1" applyAlignment="1">
      <alignment horizontal="left" vertical="center" wrapText="1"/>
    </xf>
    <xf numFmtId="164" fontId="14" fillId="2" borderId="179" xfId="0" applyNumberFormat="1" applyFont="1" applyFill="1" applyBorder="1" applyAlignment="1">
      <alignment horizontal="left" vertical="center" wrapText="1"/>
    </xf>
    <xf numFmtId="164" fontId="15" fillId="2" borderId="93" xfId="1" applyFont="1" applyFill="1" applyBorder="1" applyAlignment="1">
      <alignment horizontal="center" vertical="center" wrapText="1"/>
    </xf>
    <xf numFmtId="164" fontId="15" fillId="2" borderId="122" xfId="1" applyFont="1" applyFill="1" applyBorder="1" applyAlignment="1">
      <alignment horizontal="center" vertical="center" wrapText="1"/>
    </xf>
    <xf numFmtId="164" fontId="15" fillId="2" borderId="95" xfId="1" applyFont="1" applyFill="1" applyBorder="1" applyAlignment="1">
      <alignment horizontal="center" vertical="center" wrapText="1"/>
    </xf>
    <xf numFmtId="0" fontId="14" fillId="2" borderId="145" xfId="0" applyFont="1" applyFill="1" applyBorder="1" applyAlignment="1">
      <alignment horizontal="center" vertical="center" wrapText="1"/>
    </xf>
    <xf numFmtId="0" fontId="14" fillId="2" borderId="179" xfId="0" applyFont="1" applyFill="1" applyBorder="1" applyAlignment="1">
      <alignment horizontal="center" vertical="center" wrapText="1"/>
    </xf>
    <xf numFmtId="0" fontId="14" fillId="2" borderId="122" xfId="0" applyFont="1" applyFill="1" applyBorder="1" applyAlignment="1">
      <alignment horizontal="left" vertical="center" wrapText="1" readingOrder="1"/>
    </xf>
    <xf numFmtId="0" fontId="14" fillId="2" borderId="95" xfId="0" applyFont="1" applyFill="1" applyBorder="1" applyAlignment="1">
      <alignment horizontal="left" vertical="center" wrapText="1" readingOrder="1"/>
    </xf>
    <xf numFmtId="0" fontId="14" fillId="2" borderId="93" xfId="0" applyFont="1" applyFill="1" applyBorder="1" applyAlignment="1">
      <alignment horizontal="center" vertical="center" wrapText="1"/>
    </xf>
    <xf numFmtId="0" fontId="14" fillId="2" borderId="95" xfId="0" applyFont="1" applyFill="1" applyBorder="1" applyAlignment="1">
      <alignment horizontal="center" vertical="center" wrapText="1"/>
    </xf>
    <xf numFmtId="49" fontId="14" fillId="2" borderId="96" xfId="0" applyNumberFormat="1" applyFont="1" applyFill="1" applyBorder="1" applyAlignment="1">
      <alignment horizontal="center" vertical="center" wrapText="1"/>
    </xf>
    <xf numFmtId="49" fontId="14" fillId="2" borderId="92" xfId="0" applyNumberFormat="1" applyFont="1" applyFill="1" applyBorder="1" applyAlignment="1">
      <alignment horizontal="center" vertical="center" wrapText="1"/>
    </xf>
    <xf numFmtId="164" fontId="6" fillId="3" borderId="6" xfId="0" applyNumberFormat="1" applyFont="1" applyFill="1" applyBorder="1" applyAlignment="1">
      <alignment horizontal="center" vertical="center" wrapText="1"/>
    </xf>
    <xf numFmtId="164" fontId="6" fillId="3" borderId="230" xfId="1" applyFont="1" applyFill="1" applyBorder="1" applyAlignment="1">
      <alignment horizontal="center" vertical="center" wrapText="1"/>
    </xf>
    <xf numFmtId="0" fontId="14" fillId="2" borderId="256" xfId="0" applyFont="1" applyFill="1" applyBorder="1" applyAlignment="1">
      <alignment horizontal="left" vertical="center" wrapText="1" readingOrder="1"/>
    </xf>
    <xf numFmtId="0" fontId="14" fillId="2" borderId="257" xfId="0" applyFont="1" applyFill="1" applyBorder="1" applyAlignment="1">
      <alignment horizontal="left" vertical="center" wrapText="1" readingOrder="1"/>
    </xf>
    <xf numFmtId="0" fontId="14" fillId="2" borderId="259" xfId="0" applyFont="1" applyFill="1" applyBorder="1" applyAlignment="1">
      <alignment horizontal="left" vertical="center" wrapText="1" readingOrder="1"/>
    </xf>
    <xf numFmtId="0" fontId="14" fillId="2" borderId="256" xfId="0" applyFont="1" applyFill="1" applyBorder="1" applyAlignment="1">
      <alignment horizontal="center" vertical="center" wrapText="1"/>
    </xf>
    <xf numFmtId="0" fontId="14" fillId="2" borderId="257" xfId="0" applyFont="1" applyFill="1" applyBorder="1" applyAlignment="1">
      <alignment horizontal="center" vertical="center" wrapText="1"/>
    </xf>
    <xf numFmtId="0" fontId="14" fillId="2" borderId="259" xfId="0" applyFont="1" applyFill="1" applyBorder="1" applyAlignment="1">
      <alignment horizontal="center" vertical="center" wrapText="1"/>
    </xf>
    <xf numFmtId="0" fontId="14" fillId="2" borderId="93" xfId="0" applyFont="1" applyFill="1" applyBorder="1" applyAlignment="1">
      <alignment horizontal="justify" vertical="center" wrapText="1" readingOrder="1"/>
    </xf>
    <xf numFmtId="0" fontId="14" fillId="2" borderId="122" xfId="0" applyFont="1" applyFill="1" applyBorder="1" applyAlignment="1">
      <alignment horizontal="justify" vertical="center" wrapText="1" readingOrder="1"/>
    </xf>
    <xf numFmtId="49" fontId="14" fillId="2" borderId="80" xfId="0" applyNumberFormat="1" applyFont="1" applyFill="1" applyBorder="1" applyAlignment="1">
      <alignment horizontal="center" vertical="center" wrapText="1"/>
    </xf>
    <xf numFmtId="0" fontId="14" fillId="2" borderId="175" xfId="0" applyFont="1" applyFill="1" applyBorder="1" applyAlignment="1">
      <alignment horizontal="center" vertical="center"/>
    </xf>
    <xf numFmtId="0" fontId="14" fillId="2" borderId="145" xfId="0" applyFont="1" applyFill="1" applyBorder="1" applyAlignment="1">
      <alignment horizontal="center" vertical="center"/>
    </xf>
    <xf numFmtId="0" fontId="14" fillId="2" borderId="92" xfId="0" applyFont="1" applyFill="1" applyBorder="1" applyAlignment="1">
      <alignment horizontal="center" vertical="center"/>
    </xf>
    <xf numFmtId="0" fontId="14" fillId="2" borderId="179" xfId="0" applyFont="1" applyFill="1" applyBorder="1" applyAlignment="1">
      <alignment horizontal="center" vertical="center"/>
    </xf>
    <xf numFmtId="49" fontId="14" fillId="2" borderId="175" xfId="0" applyNumberFormat="1" applyFont="1" applyFill="1" applyBorder="1" applyAlignment="1">
      <alignment horizontal="center" vertical="center" wrapText="1"/>
    </xf>
    <xf numFmtId="49" fontId="14" fillId="2" borderId="145" xfId="0" applyNumberFormat="1" applyFont="1" applyFill="1" applyBorder="1" applyAlignment="1">
      <alignment horizontal="center" vertical="center" wrapText="1"/>
    </xf>
    <xf numFmtId="49" fontId="14" fillId="2" borderId="179" xfId="0" applyNumberFormat="1" applyFont="1" applyFill="1" applyBorder="1" applyAlignment="1">
      <alignment horizontal="center" vertical="center" wrapText="1"/>
    </xf>
    <xf numFmtId="0" fontId="14" fillId="2" borderId="93" xfId="0" applyFont="1" applyFill="1" applyBorder="1" applyAlignment="1">
      <alignment horizontal="left" vertical="center" wrapText="1" readingOrder="1"/>
    </xf>
    <xf numFmtId="0" fontId="14" fillId="2" borderId="1" xfId="0" applyFont="1" applyFill="1" applyBorder="1" applyAlignment="1">
      <alignment horizontal="left" vertical="center" wrapText="1" readingOrder="1"/>
    </xf>
    <xf numFmtId="0" fontId="14" fillId="2" borderId="0" xfId="0" applyFont="1" applyFill="1" applyBorder="1" applyAlignment="1">
      <alignment horizontal="center" vertical="center" wrapText="1"/>
    </xf>
    <xf numFmtId="0" fontId="6" fillId="4" borderId="230" xfId="0" applyFont="1" applyFill="1" applyBorder="1" applyAlignment="1">
      <alignment horizontal="center" vertical="center" wrapText="1"/>
    </xf>
    <xf numFmtId="164" fontId="6" fillId="3" borderId="171" xfId="0" applyNumberFormat="1" applyFont="1" applyFill="1" applyBorder="1" applyAlignment="1">
      <alignment horizontal="center" vertical="center" wrapText="1"/>
    </xf>
    <xf numFmtId="164" fontId="6" fillId="3" borderId="252" xfId="0" applyNumberFormat="1" applyFont="1" applyFill="1" applyBorder="1" applyAlignment="1">
      <alignment horizontal="center" vertical="center" wrapText="1"/>
    </xf>
    <xf numFmtId="0" fontId="7" fillId="6" borderId="244" xfId="0" applyFont="1" applyFill="1" applyBorder="1" applyAlignment="1">
      <alignment horizontal="center" vertical="center" wrapText="1"/>
    </xf>
    <xf numFmtId="0" fontId="7" fillId="6" borderId="103" xfId="0" applyFont="1" applyFill="1" applyBorder="1" applyAlignment="1">
      <alignment horizontal="center" vertical="center" wrapText="1"/>
    </xf>
    <xf numFmtId="0" fontId="7" fillId="6" borderId="252" xfId="0" applyFont="1" applyFill="1" applyBorder="1" applyAlignment="1">
      <alignment horizontal="center" vertical="center" wrapText="1"/>
    </xf>
    <xf numFmtId="0" fontId="7" fillId="6" borderId="244" xfId="0" applyNumberFormat="1" applyFont="1" applyFill="1" applyBorder="1" applyAlignment="1">
      <alignment horizontal="center" vertical="center" wrapText="1"/>
    </xf>
    <xf numFmtId="0" fontId="7" fillId="6" borderId="103" xfId="0" applyNumberFormat="1" applyFont="1" applyFill="1" applyBorder="1" applyAlignment="1">
      <alignment horizontal="center" vertical="center" wrapText="1"/>
    </xf>
    <xf numFmtId="0" fontId="7" fillId="6" borderId="179" xfId="0" applyNumberFormat="1" applyFont="1" applyFill="1" applyBorder="1" applyAlignment="1">
      <alignment horizontal="center" vertical="center" wrapText="1"/>
    </xf>
    <xf numFmtId="0" fontId="6" fillId="3" borderId="96" xfId="0" applyFont="1" applyFill="1" applyBorder="1" applyAlignment="1">
      <alignment horizontal="center" vertical="center" wrapText="1"/>
    </xf>
    <xf numFmtId="0" fontId="6" fillId="3" borderId="80" xfId="0" applyFont="1" applyFill="1" applyBorder="1" applyAlignment="1">
      <alignment horizontal="center" vertical="center" wrapText="1"/>
    </xf>
    <xf numFmtId="0" fontId="6" fillId="3" borderId="92" xfId="0" applyFont="1" applyFill="1" applyBorder="1" applyAlignment="1">
      <alignment horizontal="center" vertical="center" wrapText="1"/>
    </xf>
    <xf numFmtId="0" fontId="6" fillId="3" borderId="462" xfId="0" applyFont="1" applyFill="1" applyBorder="1" applyAlignment="1">
      <alignment horizontal="center" vertical="center" wrapText="1"/>
    </xf>
    <xf numFmtId="0" fontId="6" fillId="3" borderId="53" xfId="0" applyFont="1" applyFill="1" applyBorder="1" applyAlignment="1">
      <alignment horizontal="center" vertical="center" wrapText="1"/>
    </xf>
    <xf numFmtId="0" fontId="6" fillId="3" borderId="244" xfId="0" applyFont="1" applyFill="1" applyBorder="1" applyAlignment="1">
      <alignment horizontal="center" vertical="center" wrapText="1"/>
    </xf>
    <xf numFmtId="0" fontId="6" fillId="3" borderId="205" xfId="0" applyFont="1" applyFill="1" applyBorder="1" applyAlignment="1">
      <alignment horizontal="center" vertical="center" wrapText="1"/>
    </xf>
    <xf numFmtId="0" fontId="6" fillId="3" borderId="187" xfId="0" applyFont="1" applyFill="1" applyBorder="1" applyAlignment="1">
      <alignment horizontal="center" vertical="center" wrapText="1"/>
    </xf>
    <xf numFmtId="0" fontId="6" fillId="3" borderId="252" xfId="0" applyFont="1" applyFill="1" applyBorder="1" applyAlignment="1">
      <alignment horizontal="center" vertical="center" wrapText="1"/>
    </xf>
    <xf numFmtId="0" fontId="6" fillId="3" borderId="242" xfId="0" applyFont="1" applyFill="1" applyBorder="1" applyAlignment="1">
      <alignment horizontal="center" vertical="center" wrapText="1"/>
    </xf>
    <xf numFmtId="0" fontId="6" fillId="3" borderId="174" xfId="0" applyFont="1" applyFill="1" applyBorder="1" applyAlignment="1">
      <alignment horizontal="center" vertical="center" wrapText="1"/>
    </xf>
    <xf numFmtId="164" fontId="6" fillId="3" borderId="242" xfId="0" applyNumberFormat="1" applyFont="1" applyFill="1" applyBorder="1" applyAlignment="1">
      <alignment horizontal="center" vertical="center" wrapText="1"/>
    </xf>
    <xf numFmtId="164" fontId="6" fillId="3" borderId="174" xfId="0" applyNumberFormat="1" applyFont="1" applyFill="1" applyBorder="1" applyAlignment="1">
      <alignment horizontal="center" vertical="center" wrapText="1"/>
    </xf>
    <xf numFmtId="0" fontId="14" fillId="0" borderId="93" xfId="0" applyFont="1" applyFill="1" applyBorder="1" applyAlignment="1">
      <alignment horizontal="center" vertical="center" wrapText="1"/>
    </xf>
    <xf numFmtId="0" fontId="14" fillId="0" borderId="122" xfId="0" applyFont="1" applyFill="1" applyBorder="1" applyAlignment="1">
      <alignment horizontal="center" vertical="center" wrapText="1"/>
    </xf>
    <xf numFmtId="0" fontId="14" fillId="0" borderId="95" xfId="0" applyFont="1" applyFill="1" applyBorder="1" applyAlignment="1">
      <alignment horizontal="center" vertical="center" wrapText="1"/>
    </xf>
    <xf numFmtId="164" fontId="15" fillId="0" borderId="175" xfId="0" applyNumberFormat="1" applyFont="1" applyFill="1" applyBorder="1" applyAlignment="1">
      <alignment horizontal="center" vertical="center" wrapText="1"/>
    </xf>
    <xf numFmtId="164" fontId="15" fillId="0" borderId="145" xfId="0" applyNumberFormat="1" applyFont="1" applyFill="1" applyBorder="1" applyAlignment="1">
      <alignment horizontal="center" vertical="center" wrapText="1"/>
    </xf>
    <xf numFmtId="164" fontId="15" fillId="0" borderId="179" xfId="0" applyNumberFormat="1" applyFont="1" applyFill="1" applyBorder="1" applyAlignment="1">
      <alignment horizontal="center" vertical="center" wrapText="1"/>
    </xf>
    <xf numFmtId="164" fontId="15" fillId="0" borderId="96" xfId="1" applyFont="1" applyFill="1" applyBorder="1" applyAlignment="1">
      <alignment horizontal="center" vertical="center" wrapText="1"/>
    </xf>
    <xf numFmtId="164" fontId="15" fillId="0" borderId="80" xfId="1" applyFont="1" applyFill="1" applyBorder="1" applyAlignment="1">
      <alignment horizontal="center" vertical="center" wrapText="1"/>
    </xf>
    <xf numFmtId="0" fontId="14" fillId="0" borderId="96" xfId="0" applyFont="1" applyFill="1" applyBorder="1" applyAlignment="1">
      <alignment horizontal="center"/>
    </xf>
    <xf numFmtId="0" fontId="14" fillId="0" borderId="80" xfId="0" applyFont="1" applyFill="1" applyBorder="1" applyAlignment="1">
      <alignment horizontal="center"/>
    </xf>
    <xf numFmtId="0" fontId="14" fillId="0" borderId="181" xfId="0" applyFont="1" applyFill="1" applyBorder="1" applyAlignment="1">
      <alignment horizontal="justify" vertical="center" wrapText="1" readingOrder="1"/>
    </xf>
    <xf numFmtId="0" fontId="14" fillId="0" borderId="102" xfId="0" applyFont="1" applyFill="1" applyBorder="1" applyAlignment="1">
      <alignment horizontal="center" vertical="center" wrapText="1"/>
    </xf>
    <xf numFmtId="0" fontId="14" fillId="0" borderId="31" xfId="0" applyFont="1" applyFill="1" applyBorder="1" applyAlignment="1">
      <alignment horizontal="center" vertical="center" wrapText="1"/>
    </xf>
    <xf numFmtId="164" fontId="15" fillId="0" borderId="92" xfId="1" applyFont="1" applyFill="1" applyBorder="1" applyAlignment="1">
      <alignment horizontal="center" vertical="center" wrapText="1"/>
    </xf>
    <xf numFmtId="0" fontId="6" fillId="3" borderId="141" xfId="0" applyFont="1" applyFill="1" applyBorder="1" applyAlignment="1">
      <alignment horizontal="left" vertical="center" wrapText="1"/>
    </xf>
    <xf numFmtId="0" fontId="6" fillId="3" borderId="234" xfId="0" applyFont="1" applyFill="1" applyBorder="1" applyAlignment="1">
      <alignment horizontal="left" vertical="center" wrapText="1"/>
    </xf>
    <xf numFmtId="0" fontId="6" fillId="3" borderId="65" xfId="0" applyFont="1" applyFill="1" applyBorder="1" applyAlignment="1">
      <alignment horizontal="left" vertical="center" wrapText="1"/>
    </xf>
    <xf numFmtId="0" fontId="6" fillId="3" borderId="236" xfId="0" applyFont="1" applyFill="1" applyBorder="1" applyAlignment="1">
      <alignment horizontal="left" vertical="center" wrapText="1"/>
    </xf>
    <xf numFmtId="164" fontId="5" fillId="0" borderId="231" xfId="0" applyNumberFormat="1" applyFont="1" applyFill="1" applyBorder="1" applyAlignment="1">
      <alignment horizontal="justify" vertical="center" wrapText="1"/>
    </xf>
    <xf numFmtId="164" fontId="5" fillId="0" borderId="200" xfId="0" applyNumberFormat="1" applyFont="1" applyFill="1" applyBorder="1" applyAlignment="1">
      <alignment horizontal="justify" vertical="center" wrapText="1"/>
    </xf>
    <xf numFmtId="164" fontId="6" fillId="0" borderId="43" xfId="1" applyFont="1" applyFill="1" applyBorder="1" applyAlignment="1">
      <alignment horizontal="center" vertical="center" wrapText="1"/>
    </xf>
    <xf numFmtId="164" fontId="6" fillId="0" borderId="171" xfId="1" applyFont="1" applyFill="1" applyBorder="1" applyAlignment="1">
      <alignment horizontal="center" vertical="center" wrapText="1"/>
    </xf>
    <xf numFmtId="164" fontId="6" fillId="0" borderId="3" xfId="1" applyFont="1" applyFill="1" applyBorder="1" applyAlignment="1">
      <alignment horizontal="center" vertical="center" wrapText="1"/>
    </xf>
    <xf numFmtId="164" fontId="6" fillId="0" borderId="5" xfId="1" applyFont="1" applyFill="1" applyBorder="1" applyAlignment="1">
      <alignment horizontal="center" vertical="center" wrapText="1"/>
    </xf>
    <xf numFmtId="0" fontId="5" fillId="0" borderId="3" xfId="0" applyFont="1" applyFill="1" applyBorder="1" applyAlignment="1">
      <alignment horizontal="center" vertical="center" wrapText="1"/>
    </xf>
    <xf numFmtId="0" fontId="6" fillId="3" borderId="217" xfId="0" applyFont="1" applyFill="1" applyBorder="1" applyAlignment="1">
      <alignment horizontal="left" vertical="center" wrapText="1"/>
    </xf>
    <xf numFmtId="0" fontId="6" fillId="3" borderId="139" xfId="0" applyFont="1" applyFill="1" applyBorder="1" applyAlignment="1">
      <alignment horizontal="left" vertical="center" wrapText="1"/>
    </xf>
    <xf numFmtId="0" fontId="6" fillId="3" borderId="140" xfId="0" applyFont="1" applyFill="1" applyBorder="1" applyAlignment="1">
      <alignment horizontal="left" vertical="center" wrapText="1"/>
    </xf>
    <xf numFmtId="164" fontId="6" fillId="3" borderId="65" xfId="0" applyNumberFormat="1" applyFont="1" applyFill="1" applyBorder="1" applyAlignment="1">
      <alignment horizontal="center" vertical="center" wrapText="1"/>
    </xf>
    <xf numFmtId="0" fontId="6" fillId="3" borderId="199" xfId="0" applyFont="1" applyFill="1" applyBorder="1" applyAlignment="1">
      <alignment horizontal="center" vertical="center" wrapText="1"/>
    </xf>
    <xf numFmtId="0" fontId="15" fillId="3" borderId="127" xfId="0" applyFont="1" applyFill="1" applyBorder="1" applyAlignment="1">
      <alignment horizontal="center" vertical="center" wrapText="1"/>
    </xf>
    <xf numFmtId="0" fontId="15" fillId="3" borderId="118" xfId="0" applyFont="1" applyFill="1" applyBorder="1" applyAlignment="1">
      <alignment horizontal="center" vertical="center" wrapText="1"/>
    </xf>
    <xf numFmtId="0" fontId="15" fillId="3" borderId="136" xfId="0" applyFont="1" applyFill="1" applyBorder="1" applyAlignment="1">
      <alignment horizontal="center" vertical="center" wrapText="1"/>
    </xf>
    <xf numFmtId="0" fontId="14" fillId="0" borderId="320" xfId="0" applyFont="1" applyFill="1" applyBorder="1" applyAlignment="1">
      <alignment horizontal="justify" vertical="center" wrapText="1"/>
    </xf>
    <xf numFmtId="0" fontId="14" fillId="0" borderId="258" xfId="0" applyFont="1" applyFill="1" applyBorder="1" applyAlignment="1">
      <alignment horizontal="justify" vertical="center" wrapText="1"/>
    </xf>
    <xf numFmtId="0" fontId="14" fillId="0" borderId="319" xfId="0" applyFont="1" applyFill="1" applyBorder="1" applyAlignment="1">
      <alignment horizontal="justify" vertical="center" wrapText="1"/>
    </xf>
    <xf numFmtId="0" fontId="14" fillId="0" borderId="320" xfId="0" applyFont="1" applyFill="1" applyBorder="1" applyAlignment="1">
      <alignment horizontal="center" vertical="center" wrapText="1"/>
    </xf>
    <xf numFmtId="0" fontId="14" fillId="0" borderId="258" xfId="0" applyFont="1" applyFill="1" applyBorder="1" applyAlignment="1">
      <alignment horizontal="center" vertical="center" wrapText="1"/>
    </xf>
    <xf numFmtId="0" fontId="14" fillId="0" borderId="319" xfId="0" applyFont="1" applyFill="1" applyBorder="1" applyAlignment="1">
      <alignment horizontal="center" vertical="center" wrapText="1"/>
    </xf>
    <xf numFmtId="0" fontId="7" fillId="7" borderId="132" xfId="0" applyFont="1" applyFill="1" applyBorder="1" applyAlignment="1">
      <alignment horizontal="left" vertical="center" wrapText="1" readingOrder="1"/>
    </xf>
    <xf numFmtId="0" fontId="7" fillId="7" borderId="130" xfId="0" applyFont="1" applyFill="1" applyBorder="1" applyAlignment="1">
      <alignment horizontal="left" vertical="center" wrapText="1" readingOrder="1"/>
    </xf>
    <xf numFmtId="0" fontId="7" fillId="7" borderId="133" xfId="0" applyFont="1" applyFill="1" applyBorder="1" applyAlignment="1">
      <alignment horizontal="left" vertical="center" wrapText="1" readingOrder="1"/>
    </xf>
    <xf numFmtId="0" fontId="7" fillId="6" borderId="52" xfId="0" applyFont="1" applyFill="1" applyBorder="1" applyAlignment="1">
      <alignment horizontal="center" vertical="center" wrapText="1"/>
    </xf>
    <xf numFmtId="0" fontId="7" fillId="6" borderId="98" xfId="0" applyFont="1" applyFill="1" applyBorder="1" applyAlignment="1">
      <alignment horizontal="center" vertical="center" wrapText="1"/>
    </xf>
    <xf numFmtId="0" fontId="7" fillId="6" borderId="171" xfId="0" applyFont="1" applyFill="1" applyBorder="1" applyAlignment="1">
      <alignment horizontal="center" vertical="center" wrapText="1"/>
    </xf>
    <xf numFmtId="0" fontId="7" fillId="6" borderId="52" xfId="0" applyNumberFormat="1" applyFont="1" applyFill="1" applyBorder="1" applyAlignment="1">
      <alignment horizontal="center" vertical="center" wrapText="1"/>
    </xf>
    <xf numFmtId="0" fontId="7" fillId="6" borderId="98" xfId="0" applyNumberFormat="1" applyFont="1" applyFill="1" applyBorder="1" applyAlignment="1">
      <alignment horizontal="center" vertical="center" wrapText="1"/>
    </xf>
    <xf numFmtId="0" fontId="7" fillId="6" borderId="171" xfId="0" applyNumberFormat="1" applyFont="1" applyFill="1" applyBorder="1" applyAlignment="1">
      <alignment horizontal="center" vertical="center" wrapText="1"/>
    </xf>
    <xf numFmtId="0" fontId="14" fillId="0" borderId="96" xfId="0" applyFont="1" applyFill="1" applyBorder="1" applyAlignment="1">
      <alignment horizontal="center" vertical="center" wrapText="1" readingOrder="1"/>
    </xf>
    <xf numFmtId="0" fontId="14" fillId="0" borderId="80" xfId="0" applyFont="1" applyFill="1" applyBorder="1" applyAlignment="1">
      <alignment horizontal="center" vertical="center" wrapText="1" readingOrder="1"/>
    </xf>
    <xf numFmtId="0" fontId="14" fillId="0" borderId="265" xfId="0" applyFont="1" applyFill="1" applyBorder="1" applyAlignment="1">
      <alignment horizontal="justify" vertical="center" wrapText="1"/>
    </xf>
    <xf numFmtId="0" fontId="14" fillId="0" borderId="263" xfId="0" applyFont="1" applyFill="1" applyBorder="1" applyAlignment="1">
      <alignment horizontal="justify" vertical="center" wrapText="1"/>
    </xf>
    <xf numFmtId="0" fontId="14" fillId="0" borderId="264" xfId="0" applyFont="1" applyFill="1" applyBorder="1" applyAlignment="1">
      <alignment horizontal="justify" vertical="center" wrapText="1"/>
    </xf>
    <xf numFmtId="0" fontId="14" fillId="0" borderId="256" xfId="0" applyFont="1" applyFill="1" applyBorder="1" applyAlignment="1">
      <alignment horizontal="center" vertical="center" wrapText="1"/>
    </xf>
    <xf numFmtId="0" fontId="14" fillId="0" borderId="257" xfId="0" applyFont="1" applyFill="1" applyBorder="1" applyAlignment="1">
      <alignment horizontal="center" vertical="center" wrapText="1"/>
    </xf>
    <xf numFmtId="0" fontId="14" fillId="0" borderId="259" xfId="0" applyFont="1" applyFill="1" applyBorder="1" applyAlignment="1">
      <alignment horizontal="center" vertical="center" wrapText="1"/>
    </xf>
    <xf numFmtId="164" fontId="114" fillId="0" borderId="175" xfId="0" applyNumberFormat="1" applyFont="1" applyFill="1" applyBorder="1" applyAlignment="1">
      <alignment horizontal="center" vertical="center" wrapText="1"/>
    </xf>
    <xf numFmtId="164" fontId="114" fillId="0" borderId="145" xfId="0" applyNumberFormat="1" applyFont="1" applyFill="1" applyBorder="1" applyAlignment="1">
      <alignment horizontal="center" vertical="center" wrapText="1"/>
    </xf>
    <xf numFmtId="164" fontId="114" fillId="0" borderId="179" xfId="0" applyNumberFormat="1" applyFont="1" applyFill="1" applyBorder="1" applyAlignment="1">
      <alignment horizontal="center" vertical="center" wrapText="1"/>
    </xf>
    <xf numFmtId="164" fontId="114" fillId="0" borderId="96" xfId="1" applyFont="1" applyFill="1" applyBorder="1" applyAlignment="1">
      <alignment horizontal="center" vertical="center" wrapText="1"/>
    </xf>
    <xf numFmtId="164" fontId="114" fillId="0" borderId="80" xfId="1" applyFont="1" applyFill="1" applyBorder="1" applyAlignment="1">
      <alignment horizontal="center" vertical="center" wrapText="1"/>
    </xf>
    <xf numFmtId="164" fontId="114" fillId="0" borderId="175" xfId="1" applyFont="1" applyFill="1" applyBorder="1" applyAlignment="1">
      <alignment horizontal="center" vertical="center" wrapText="1"/>
    </xf>
    <xf numFmtId="164" fontId="114" fillId="0" borderId="145" xfId="1" applyFont="1" applyFill="1" applyBorder="1" applyAlignment="1">
      <alignment horizontal="center" vertical="center" wrapText="1"/>
    </xf>
    <xf numFmtId="0" fontId="13" fillId="0" borderId="256" xfId="0" applyFont="1" applyFill="1" applyBorder="1" applyAlignment="1">
      <alignment horizontal="center" vertical="center" wrapText="1"/>
    </xf>
    <xf numFmtId="0" fontId="13" fillId="0" borderId="258" xfId="0" applyFont="1" applyFill="1" applyBorder="1" applyAlignment="1">
      <alignment horizontal="center" vertical="center" wrapText="1"/>
    </xf>
    <xf numFmtId="0" fontId="13" fillId="0" borderId="317" xfId="0" applyFont="1" applyFill="1" applyBorder="1" applyAlignment="1">
      <alignment horizontal="center" vertical="center" wrapText="1"/>
    </xf>
    <xf numFmtId="0" fontId="14" fillId="0" borderId="32" xfId="0" applyFont="1" applyFill="1" applyBorder="1" applyAlignment="1">
      <alignment horizontal="justify" vertical="center" wrapText="1"/>
    </xf>
    <xf numFmtId="0" fontId="14" fillId="0" borderId="13" xfId="0" applyFont="1" applyFill="1" applyBorder="1" applyAlignment="1">
      <alignment horizontal="justify" vertical="center" wrapText="1"/>
    </xf>
    <xf numFmtId="0" fontId="14" fillId="0" borderId="326" xfId="0" applyFont="1" applyFill="1" applyBorder="1" applyAlignment="1">
      <alignment horizontal="justify" vertical="center" wrapText="1"/>
    </xf>
    <xf numFmtId="0" fontId="14" fillId="0" borderId="13" xfId="0" applyFont="1" applyFill="1" applyBorder="1" applyAlignment="1">
      <alignment horizontal="center" vertical="center" wrapText="1"/>
    </xf>
    <xf numFmtId="0" fontId="14" fillId="0" borderId="27" xfId="0" applyFont="1" applyFill="1" applyBorder="1" applyAlignment="1">
      <alignment horizontal="center" vertical="center" wrapText="1"/>
    </xf>
    <xf numFmtId="164" fontId="6" fillId="3" borderId="456" xfId="0" applyNumberFormat="1" applyFont="1" applyFill="1" applyBorder="1" applyAlignment="1">
      <alignment horizontal="center" vertical="center" wrapText="1"/>
    </xf>
    <xf numFmtId="164" fontId="6" fillId="3" borderId="234" xfId="0" applyNumberFormat="1" applyFont="1" applyFill="1" applyBorder="1" applyAlignment="1">
      <alignment horizontal="center" vertical="center" wrapText="1"/>
    </xf>
    <xf numFmtId="0" fontId="6" fillId="3" borderId="243" xfId="0" applyFont="1" applyFill="1" applyBorder="1" applyAlignment="1">
      <alignment horizontal="center" vertical="center" wrapText="1"/>
    </xf>
    <xf numFmtId="0" fontId="5" fillId="0" borderId="93" xfId="0" applyFont="1" applyFill="1" applyBorder="1" applyAlignment="1">
      <alignment horizontal="left" vertical="center" wrapText="1" readingOrder="1"/>
    </xf>
    <xf numFmtId="0" fontId="5" fillId="0" borderId="122" xfId="0" applyFont="1" applyFill="1" applyBorder="1" applyAlignment="1">
      <alignment horizontal="left" vertical="center" wrapText="1" readingOrder="1"/>
    </xf>
    <xf numFmtId="0" fontId="5" fillId="2" borderId="93" xfId="0" applyFont="1" applyFill="1" applyBorder="1" applyAlignment="1">
      <alignment horizontal="center" vertical="center" wrapText="1"/>
    </xf>
    <xf numFmtId="0" fontId="5" fillId="2" borderId="122" xfId="0" applyFont="1" applyFill="1" applyBorder="1" applyAlignment="1">
      <alignment horizontal="center" vertical="center" wrapText="1"/>
    </xf>
    <xf numFmtId="0" fontId="5" fillId="2" borderId="95" xfId="0" applyFont="1" applyFill="1" applyBorder="1" applyAlignment="1">
      <alignment horizontal="center" vertical="center" wrapText="1"/>
    </xf>
    <xf numFmtId="164" fontId="5" fillId="2" borderId="96" xfId="0" applyNumberFormat="1" applyFont="1" applyFill="1" applyBorder="1" applyAlignment="1">
      <alignment horizontal="center" vertical="center" wrapText="1"/>
    </xf>
    <xf numFmtId="164" fontId="5" fillId="2" borderId="80" xfId="0" applyNumberFormat="1" applyFont="1" applyFill="1" applyBorder="1" applyAlignment="1">
      <alignment horizontal="center" vertical="center" wrapText="1"/>
    </xf>
    <xf numFmtId="39" fontId="5" fillId="2" borderId="265" xfId="1" applyNumberFormat="1" applyFont="1" applyFill="1" applyBorder="1" applyAlignment="1">
      <alignment horizontal="center" vertical="center" wrapText="1"/>
    </xf>
    <xf numFmtId="39" fontId="5" fillId="2" borderId="263" xfId="1" applyNumberFormat="1" applyFont="1" applyFill="1" applyBorder="1" applyAlignment="1">
      <alignment horizontal="center" vertical="center" wrapText="1"/>
    </xf>
    <xf numFmtId="39" fontId="5" fillId="2" borderId="183" xfId="1" applyNumberFormat="1" applyFont="1" applyFill="1" applyBorder="1" applyAlignment="1">
      <alignment horizontal="center" vertical="center" wrapText="1"/>
    </xf>
    <xf numFmtId="0" fontId="14" fillId="0" borderId="96" xfId="0" applyFont="1" applyFill="1" applyBorder="1" applyAlignment="1">
      <alignment horizontal="justify" vertical="center" wrapText="1"/>
    </xf>
    <xf numFmtId="0" fontId="14" fillId="0" borderId="92" xfId="0" applyFont="1" applyFill="1" applyBorder="1" applyAlignment="1">
      <alignment horizontal="justify" vertical="center" wrapText="1"/>
    </xf>
    <xf numFmtId="0" fontId="5" fillId="2" borderId="0" xfId="0" applyFont="1" applyFill="1" applyBorder="1" applyAlignment="1">
      <alignment horizontal="center" vertical="center" wrapText="1"/>
    </xf>
    <xf numFmtId="0" fontId="5" fillId="2" borderId="103" xfId="0" applyFont="1" applyFill="1" applyBorder="1" applyAlignment="1">
      <alignment horizontal="center" vertical="center" wrapText="1"/>
    </xf>
    <xf numFmtId="0" fontId="14" fillId="0" borderId="93" xfId="0" applyFont="1" applyFill="1" applyBorder="1" applyAlignment="1">
      <alignment horizontal="center" vertical="center" wrapText="1" readingOrder="1"/>
    </xf>
    <xf numFmtId="0" fontId="14" fillId="0" borderId="122" xfId="0" applyFont="1" applyFill="1" applyBorder="1" applyAlignment="1">
      <alignment horizontal="center" vertical="center" wrapText="1" readingOrder="1"/>
    </xf>
    <xf numFmtId="0" fontId="14" fillId="2" borderId="27" xfId="0" applyFont="1" applyFill="1" applyBorder="1" applyAlignment="1">
      <alignment horizontal="left" vertical="center" wrapText="1"/>
    </xf>
    <xf numFmtId="0" fontId="14" fillId="2" borderId="0" xfId="0" applyFont="1" applyFill="1" applyBorder="1" applyAlignment="1">
      <alignment horizontal="left" vertical="center" wrapText="1"/>
    </xf>
    <xf numFmtId="0" fontId="14" fillId="0" borderId="80" xfId="0" applyFont="1" applyFill="1" applyBorder="1" applyAlignment="1">
      <alignment horizontal="justify" vertical="center" wrapText="1"/>
    </xf>
    <xf numFmtId="0" fontId="5" fillId="0" borderId="93" xfId="0" applyFont="1" applyFill="1" applyBorder="1" applyAlignment="1">
      <alignment horizontal="left" vertical="center" wrapText="1"/>
    </xf>
    <xf numFmtId="0" fontId="5" fillId="0" borderId="122" xfId="0" applyFont="1" applyFill="1" applyBorder="1" applyAlignment="1">
      <alignment horizontal="left" vertical="center" wrapText="1"/>
    </xf>
    <xf numFmtId="0" fontId="14" fillId="2" borderId="96" xfId="0" applyFont="1" applyFill="1" applyBorder="1" applyAlignment="1">
      <alignment horizontal="justify" vertical="center" wrapText="1"/>
    </xf>
    <xf numFmtId="0" fontId="14" fillId="2" borderId="80" xfId="0" applyFont="1" applyFill="1" applyBorder="1" applyAlignment="1">
      <alignment horizontal="justify" vertical="center" wrapText="1"/>
    </xf>
    <xf numFmtId="0" fontId="14" fillId="2" borderId="92" xfId="0" applyFont="1" applyFill="1" applyBorder="1" applyAlignment="1">
      <alignment horizontal="justify" vertical="center" wrapText="1"/>
    </xf>
    <xf numFmtId="164" fontId="14" fillId="2" borderId="175" xfId="1" applyFont="1" applyFill="1" applyBorder="1" applyAlignment="1">
      <alignment horizontal="left" vertical="center" wrapText="1"/>
    </xf>
    <xf numFmtId="164" fontId="14" fillId="2" borderId="145" xfId="1" applyFont="1" applyFill="1" applyBorder="1" applyAlignment="1">
      <alignment horizontal="left" vertical="center" wrapText="1"/>
    </xf>
    <xf numFmtId="164" fontId="14" fillId="2" borderId="179" xfId="1" applyFont="1" applyFill="1" applyBorder="1" applyAlignment="1">
      <alignment horizontal="left" vertical="center" wrapText="1"/>
    </xf>
    <xf numFmtId="39" fontId="5" fillId="2" borderId="256" xfId="1" applyNumberFormat="1" applyFont="1" applyFill="1" applyBorder="1" applyAlignment="1">
      <alignment horizontal="center" vertical="center" wrapText="1"/>
    </xf>
    <xf numFmtId="39" fontId="5" fillId="2" borderId="257" xfId="1" applyNumberFormat="1" applyFont="1" applyFill="1" applyBorder="1" applyAlignment="1">
      <alignment horizontal="center" vertical="center" wrapText="1"/>
    </xf>
    <xf numFmtId="39" fontId="5" fillId="2" borderId="184" xfId="1" applyNumberFormat="1" applyFont="1" applyFill="1" applyBorder="1" applyAlignment="1">
      <alignment horizontal="center" vertical="center" wrapText="1"/>
    </xf>
    <xf numFmtId="0" fontId="5" fillId="2" borderId="96" xfId="0" applyFont="1" applyFill="1" applyBorder="1" applyAlignment="1">
      <alignment horizontal="center" vertical="center" wrapText="1"/>
    </xf>
    <xf numFmtId="0" fontId="5" fillId="2" borderId="80" xfId="0" applyFont="1" applyFill="1" applyBorder="1" applyAlignment="1">
      <alignment horizontal="center" vertical="center" wrapText="1"/>
    </xf>
    <xf numFmtId="0" fontId="5" fillId="2" borderId="92" xfId="0" applyFont="1" applyFill="1" applyBorder="1" applyAlignment="1">
      <alignment horizontal="center" vertical="center" wrapText="1"/>
    </xf>
    <xf numFmtId="0" fontId="14" fillId="2" borderId="256" xfId="0" applyFont="1" applyFill="1" applyBorder="1" applyAlignment="1">
      <alignment horizontal="justify" vertical="center" wrapText="1"/>
    </xf>
    <xf numFmtId="0" fontId="14" fillId="2" borderId="259" xfId="0" applyFont="1" applyFill="1" applyBorder="1" applyAlignment="1">
      <alignment horizontal="justify" vertical="center" wrapText="1"/>
    </xf>
    <xf numFmtId="0" fontId="7" fillId="7" borderId="100" xfId="0" applyFont="1" applyFill="1" applyBorder="1" applyAlignment="1">
      <alignment horizontal="left" vertical="center" wrapText="1" readingOrder="1"/>
    </xf>
    <xf numFmtId="0" fontId="7" fillId="7" borderId="104" xfId="0" applyFont="1" applyFill="1" applyBorder="1" applyAlignment="1">
      <alignment horizontal="left" vertical="center" wrapText="1" readingOrder="1"/>
    </xf>
    <xf numFmtId="0" fontId="7" fillId="7" borderId="134" xfId="0" applyFont="1" applyFill="1" applyBorder="1" applyAlignment="1">
      <alignment horizontal="left" vertical="center" wrapText="1" readingOrder="1"/>
    </xf>
    <xf numFmtId="0" fontId="6" fillId="3" borderId="7" xfId="0" applyFont="1" applyFill="1" applyBorder="1" applyAlignment="1">
      <alignment horizontal="left" vertical="center" wrapText="1"/>
    </xf>
    <xf numFmtId="49" fontId="5" fillId="0" borderId="3" xfId="0" applyNumberFormat="1" applyFont="1" applyFill="1" applyBorder="1" applyAlignment="1">
      <alignment horizontal="justify" vertical="center" wrapText="1"/>
    </xf>
    <xf numFmtId="4" fontId="5" fillId="0" borderId="3" xfId="0" applyNumberFormat="1" applyFont="1" applyFill="1" applyBorder="1" applyAlignment="1">
      <alignment horizontal="center" vertical="center" wrapText="1"/>
    </xf>
    <xf numFmtId="0" fontId="5" fillId="0" borderId="3" xfId="0" applyFont="1" applyFill="1" applyBorder="1"/>
    <xf numFmtId="0" fontId="6" fillId="3" borderId="3" xfId="0" applyFont="1" applyFill="1" applyBorder="1" applyAlignment="1">
      <alignment horizontal="left" vertical="center" wrapText="1"/>
    </xf>
    <xf numFmtId="0" fontId="5" fillId="0" borderId="41" xfId="0" applyFont="1" applyFill="1" applyBorder="1" applyAlignment="1">
      <alignment horizontal="justify" vertical="center" wrapText="1" readingOrder="1"/>
    </xf>
    <xf numFmtId="0" fontId="5" fillId="0" borderId="139" xfId="0" applyFont="1" applyFill="1" applyBorder="1" applyAlignment="1">
      <alignment horizontal="center" vertical="center" wrapText="1"/>
    </xf>
    <xf numFmtId="0" fontId="5" fillId="0" borderId="65" xfId="0" applyFont="1" applyFill="1" applyBorder="1" applyAlignment="1">
      <alignment horizontal="center" vertical="center" wrapText="1"/>
    </xf>
    <xf numFmtId="4" fontId="5" fillId="0" borderId="3" xfId="1" applyNumberFormat="1" applyFont="1" applyFill="1" applyBorder="1" applyAlignment="1">
      <alignment horizontal="center" vertical="center" wrapText="1"/>
    </xf>
    <xf numFmtId="49" fontId="5" fillId="2" borderId="3" xfId="0" applyNumberFormat="1" applyFont="1" applyFill="1" applyBorder="1" applyAlignment="1">
      <alignment horizontal="justify" vertical="center" wrapText="1"/>
    </xf>
    <xf numFmtId="164" fontId="6" fillId="2" borderId="3" xfId="1" applyFont="1" applyFill="1" applyBorder="1" applyAlignment="1">
      <alignment horizontal="center" vertical="center" wrapText="1"/>
    </xf>
    <xf numFmtId="0" fontId="6" fillId="4" borderId="3" xfId="0" applyFont="1" applyFill="1" applyBorder="1" applyAlignment="1">
      <alignment horizontal="center" vertical="top" wrapText="1"/>
    </xf>
    <xf numFmtId="0" fontId="6" fillId="4" borderId="5" xfId="0" applyFont="1" applyFill="1" applyBorder="1" applyAlignment="1">
      <alignment horizontal="center" vertical="top" wrapText="1"/>
    </xf>
    <xf numFmtId="0" fontId="6" fillId="4" borderId="41" xfId="0" applyFont="1" applyFill="1" applyBorder="1" applyAlignment="1">
      <alignment horizontal="center" vertical="top" wrapText="1"/>
    </xf>
    <xf numFmtId="0" fontId="6" fillId="4" borderId="217" xfId="0" applyFont="1" applyFill="1" applyBorder="1" applyAlignment="1">
      <alignment horizontal="center" vertical="top" wrapText="1"/>
    </xf>
    <xf numFmtId="0" fontId="6" fillId="4" borderId="139" xfId="0" applyFont="1" applyFill="1" applyBorder="1" applyAlignment="1">
      <alignment horizontal="center" vertical="top" wrapText="1"/>
    </xf>
    <xf numFmtId="164" fontId="6" fillId="3" borderId="140" xfId="0" applyNumberFormat="1" applyFont="1" applyFill="1" applyBorder="1" applyAlignment="1">
      <alignment horizontal="center" vertical="center" wrapText="1"/>
    </xf>
    <xf numFmtId="164" fontId="6" fillId="3" borderId="172" xfId="0" applyNumberFormat="1" applyFont="1" applyFill="1" applyBorder="1" applyAlignment="1">
      <alignment horizontal="center" vertical="center" wrapText="1"/>
    </xf>
    <xf numFmtId="0" fontId="5" fillId="0" borderId="217" xfId="0" applyFont="1" applyFill="1" applyBorder="1" applyAlignment="1">
      <alignment horizontal="justify" vertical="center"/>
    </xf>
    <xf numFmtId="0" fontId="5" fillId="0" borderId="123" xfId="0" applyFont="1" applyFill="1" applyBorder="1" applyAlignment="1">
      <alignment horizontal="justify" vertical="center"/>
    </xf>
    <xf numFmtId="0" fontId="5" fillId="0" borderId="141" xfId="0" applyFont="1" applyFill="1" applyBorder="1" applyAlignment="1">
      <alignment horizontal="justify" vertical="center"/>
    </xf>
    <xf numFmtId="0" fontId="5" fillId="0" borderId="139" xfId="0" applyFont="1" applyBorder="1" applyAlignment="1">
      <alignment horizontal="justify" vertical="center" wrapText="1"/>
    </xf>
    <xf numFmtId="0" fontId="5" fillId="0" borderId="3" xfId="0" applyFont="1" applyBorder="1" applyAlignment="1">
      <alignment horizontal="justify" vertical="center" wrapText="1"/>
    </xf>
    <xf numFmtId="0" fontId="5" fillId="0" borderId="65" xfId="0" applyFont="1" applyBorder="1" applyAlignment="1">
      <alignment horizontal="justify" vertical="center" wrapText="1"/>
    </xf>
    <xf numFmtId="0" fontId="5" fillId="0" borderId="140" xfId="0" applyFont="1" applyBorder="1" applyAlignment="1">
      <alignment horizontal="center" vertical="center" wrapText="1"/>
    </xf>
    <xf numFmtId="0" fontId="5" fillId="0" borderId="231" xfId="0" applyFont="1" applyBorder="1" applyAlignment="1">
      <alignment horizontal="center" vertical="center" wrapText="1"/>
    </xf>
    <xf numFmtId="0" fontId="5" fillId="0" borderId="200" xfId="0" applyFont="1" applyBorder="1" applyAlignment="1">
      <alignment horizontal="center" vertical="center" wrapText="1"/>
    </xf>
    <xf numFmtId="49" fontId="5" fillId="0" borderId="217" xfId="0" applyNumberFormat="1" applyFont="1" applyFill="1" applyBorder="1" applyAlignment="1">
      <alignment horizontal="justify" vertical="center" wrapText="1"/>
    </xf>
    <xf numFmtId="49" fontId="5" fillId="0" borderId="123" xfId="0" applyNumberFormat="1" applyFont="1" applyFill="1" applyBorder="1" applyAlignment="1">
      <alignment horizontal="justify" vertical="center" wrapText="1"/>
    </xf>
    <xf numFmtId="49" fontId="5" fillId="0" borderId="141" xfId="0" applyNumberFormat="1" applyFont="1" applyFill="1" applyBorder="1" applyAlignment="1">
      <alignment horizontal="justify" vertical="center" wrapText="1"/>
    </xf>
    <xf numFmtId="4" fontId="5" fillId="0" borderId="140" xfId="0" applyNumberFormat="1" applyFont="1" applyBorder="1" applyAlignment="1">
      <alignment horizontal="center" vertical="center"/>
    </xf>
    <xf numFmtId="4" fontId="5" fillId="0" borderId="231" xfId="0" applyNumberFormat="1" applyFont="1" applyBorder="1" applyAlignment="1">
      <alignment horizontal="center" vertical="center"/>
    </xf>
    <xf numFmtId="4" fontId="5" fillId="0" borderId="200" xfId="0" applyNumberFormat="1" applyFont="1" applyBorder="1" applyAlignment="1">
      <alignment horizontal="center" vertical="center"/>
    </xf>
    <xf numFmtId="4" fontId="5" fillId="0" borderId="164" xfId="0" applyNumberFormat="1" applyFont="1" applyBorder="1" applyAlignment="1">
      <alignment horizontal="center" vertical="center"/>
    </xf>
    <xf numFmtId="4" fontId="5" fillId="0" borderId="43" xfId="0" applyNumberFormat="1" applyFont="1" applyBorder="1" applyAlignment="1">
      <alignment horizontal="center" vertical="center"/>
    </xf>
    <xf numFmtId="0" fontId="14" fillId="0" borderId="12" xfId="0" applyFont="1" applyFill="1" applyBorder="1" applyAlignment="1">
      <alignment horizontal="justify" vertical="center"/>
    </xf>
    <xf numFmtId="0" fontId="14" fillId="0" borderId="26" xfId="0" applyFont="1" applyFill="1" applyBorder="1" applyAlignment="1">
      <alignment horizontal="justify" vertical="center"/>
    </xf>
    <xf numFmtId="0" fontId="14" fillId="0" borderId="256" xfId="0" applyFont="1" applyBorder="1" applyAlignment="1">
      <alignment horizontal="justify" vertical="center" wrapText="1"/>
    </xf>
    <xf numFmtId="0" fontId="14" fillId="0" borderId="257" xfId="0" applyFont="1" applyBorder="1" applyAlignment="1">
      <alignment horizontal="justify" vertical="center" wrapText="1"/>
    </xf>
    <xf numFmtId="0" fontId="14" fillId="0" borderId="259" xfId="0" applyFont="1" applyBorder="1" applyAlignment="1">
      <alignment horizontal="justify" vertical="center"/>
    </xf>
    <xf numFmtId="0" fontId="14" fillId="0" borderId="27" xfId="0" applyFont="1" applyBorder="1" applyAlignment="1">
      <alignment horizontal="center" vertical="center" wrapText="1"/>
    </xf>
    <xf numFmtId="0" fontId="14" fillId="0" borderId="0" xfId="0" applyFont="1" applyBorder="1" applyAlignment="1">
      <alignment horizontal="center" vertical="center" wrapText="1"/>
    </xf>
    <xf numFmtId="49" fontId="14" fillId="0" borderId="96" xfId="0" applyNumberFormat="1" applyFont="1" applyFill="1" applyBorder="1" applyAlignment="1">
      <alignment horizontal="justify" vertical="top" wrapText="1"/>
    </xf>
    <xf numFmtId="49" fontId="14" fillId="0" borderId="80" xfId="0" applyNumberFormat="1" applyFont="1" applyFill="1" applyBorder="1" applyAlignment="1">
      <alignment horizontal="justify" vertical="top" wrapText="1"/>
    </xf>
    <xf numFmtId="49" fontId="14" fillId="0" borderId="92" xfId="0" applyNumberFormat="1" applyFont="1" applyFill="1" applyBorder="1" applyAlignment="1">
      <alignment horizontal="justify" vertical="top" wrapText="1"/>
    </xf>
    <xf numFmtId="4" fontId="114" fillId="0" borderId="27" xfId="0" applyNumberFormat="1" applyFont="1" applyBorder="1" applyAlignment="1">
      <alignment horizontal="center" vertical="center"/>
    </xf>
    <xf numFmtId="4" fontId="114" fillId="0" borderId="0" xfId="0" applyNumberFormat="1" applyFont="1" applyBorder="1" applyAlignment="1">
      <alignment horizontal="center" vertical="center"/>
    </xf>
    <xf numFmtId="4" fontId="13" fillId="0" borderId="96" xfId="0" applyNumberFormat="1" applyFont="1" applyBorder="1" applyAlignment="1">
      <alignment horizontal="center" vertical="center"/>
    </xf>
    <xf numFmtId="4" fontId="13" fillId="0" borderId="80" xfId="0" applyNumberFormat="1" applyFont="1" applyBorder="1" applyAlignment="1">
      <alignment horizontal="center" vertical="center"/>
    </xf>
    <xf numFmtId="4" fontId="13" fillId="0" borderId="92" xfId="0" applyNumberFormat="1" applyFont="1" applyBorder="1" applyAlignment="1">
      <alignment horizontal="center" vertical="center"/>
    </xf>
    <xf numFmtId="0" fontId="5" fillId="0" borderId="3" xfId="0" applyFont="1" applyFill="1" applyBorder="1" applyAlignment="1">
      <alignment horizontal="justify" vertical="center"/>
    </xf>
    <xf numFmtId="0" fontId="5" fillId="0" borderId="3" xfId="0" applyFont="1" applyBorder="1" applyAlignment="1">
      <alignment horizontal="center" vertical="center" wrapText="1"/>
    </xf>
    <xf numFmtId="0" fontId="5" fillId="0" borderId="3" xfId="0" applyFont="1" applyBorder="1" applyAlignment="1">
      <alignment horizontal="left" vertical="top" wrapText="1"/>
    </xf>
    <xf numFmtId="4" fontId="5" fillId="0" borderId="3" xfId="0" applyNumberFormat="1" applyFont="1" applyBorder="1" applyAlignment="1">
      <alignment horizontal="center" vertical="center"/>
    </xf>
    <xf numFmtId="0" fontId="5" fillId="0" borderId="7" xfId="0" applyFont="1" applyBorder="1" applyAlignment="1">
      <alignment horizontal="justify" vertical="center"/>
    </xf>
    <xf numFmtId="0" fontId="5" fillId="0" borderId="3" xfId="0" applyFont="1" applyBorder="1" applyAlignment="1">
      <alignment horizontal="justify" vertical="center"/>
    </xf>
    <xf numFmtId="0" fontId="5" fillId="0" borderId="7" xfId="0" applyFont="1" applyBorder="1" applyAlignment="1">
      <alignment horizontal="center" vertical="center" wrapText="1"/>
    </xf>
    <xf numFmtId="49" fontId="5" fillId="0" borderId="7" xfId="0" applyNumberFormat="1" applyFont="1" applyFill="1" applyBorder="1" applyAlignment="1">
      <alignment horizontal="justify" vertical="top" wrapText="1"/>
    </xf>
    <xf numFmtId="49" fontId="5" fillId="0" borderId="3" xfId="0" applyNumberFormat="1" applyFont="1" applyFill="1" applyBorder="1" applyAlignment="1">
      <alignment horizontal="justify" vertical="top" wrapText="1"/>
    </xf>
    <xf numFmtId="0" fontId="5" fillId="0" borderId="3" xfId="0" applyFont="1" applyBorder="1" applyAlignment="1">
      <alignment horizontal="center" vertical="top" wrapText="1"/>
    </xf>
    <xf numFmtId="0" fontId="14" fillId="0" borderId="3" xfId="0" applyFont="1" applyFill="1" applyBorder="1" applyAlignment="1">
      <alignment horizontal="justify" vertical="center"/>
    </xf>
    <xf numFmtId="0" fontId="14" fillId="0" borderId="3" xfId="0" applyFont="1" applyBorder="1" applyAlignment="1">
      <alignment horizontal="center" vertical="center" wrapText="1"/>
    </xf>
    <xf numFmtId="49" fontId="5" fillId="0" borderId="3" xfId="0" applyNumberFormat="1" applyFont="1" applyBorder="1" applyAlignment="1">
      <alignment horizontal="center" vertical="top" wrapText="1"/>
    </xf>
    <xf numFmtId="4" fontId="9" fillId="0" borderId="3" xfId="0" applyNumberFormat="1" applyFont="1" applyBorder="1" applyAlignment="1">
      <alignment horizontal="center" vertical="center" wrapText="1"/>
    </xf>
    <xf numFmtId="0" fontId="5" fillId="0" borderId="3" xfId="0" applyFont="1" applyFill="1" applyBorder="1" applyAlignment="1">
      <alignment horizontal="justify" vertical="center" wrapText="1"/>
    </xf>
    <xf numFmtId="49" fontId="5" fillId="0" borderId="3" xfId="0" applyNumberFormat="1" applyFont="1" applyBorder="1" applyAlignment="1">
      <alignment horizontal="left" vertical="top" wrapText="1"/>
    </xf>
    <xf numFmtId="0" fontId="5" fillId="0" borderId="3" xfId="0" applyFont="1" applyBorder="1"/>
    <xf numFmtId="4" fontId="5" fillId="0" borderId="3" xfId="0" applyNumberFormat="1" applyFont="1" applyBorder="1" applyAlignment="1">
      <alignment horizontal="center" vertical="center" wrapText="1"/>
    </xf>
    <xf numFmtId="0" fontId="9" fillId="2" borderId="3" xfId="0" applyFont="1" applyFill="1" applyBorder="1" applyAlignment="1">
      <alignment horizontal="justify" vertical="center" wrapText="1"/>
    </xf>
    <xf numFmtId="0" fontId="9" fillId="0" borderId="3" xfId="0" applyFont="1" applyBorder="1" applyAlignment="1">
      <alignment horizontal="center" vertical="center" wrapText="1"/>
    </xf>
    <xf numFmtId="4" fontId="9" fillId="0" borderId="3" xfId="0" applyNumberFormat="1" applyFont="1" applyBorder="1" applyAlignment="1">
      <alignment horizontal="justify" vertical="center" wrapText="1"/>
    </xf>
    <xf numFmtId="2" fontId="5" fillId="0" borderId="6" xfId="0" applyNumberFormat="1" applyFont="1" applyBorder="1" applyAlignment="1">
      <alignment horizontal="center" vertical="center"/>
    </xf>
    <xf numFmtId="2" fontId="5" fillId="0" borderId="7" xfId="0" applyNumberFormat="1" applyFont="1" applyBorder="1" applyAlignment="1">
      <alignment horizontal="center" vertical="center"/>
    </xf>
    <xf numFmtId="0" fontId="14" fillId="0" borderId="3" xfId="0" applyFont="1" applyFill="1" applyBorder="1" applyAlignment="1">
      <alignment horizontal="justify" vertical="center" wrapText="1"/>
    </xf>
    <xf numFmtId="0" fontId="14" fillId="0" borderId="3" xfId="0" applyFont="1" applyFill="1" applyBorder="1" applyAlignment="1">
      <alignment horizontal="center" vertical="center" wrapText="1"/>
    </xf>
    <xf numFmtId="49" fontId="14" fillId="0" borderId="3" xfId="0" applyNumberFormat="1" applyFont="1" applyFill="1" applyBorder="1" applyAlignment="1">
      <alignment horizontal="justify" vertical="center" wrapText="1"/>
    </xf>
    <xf numFmtId="4" fontId="14" fillId="0" borderId="3" xfId="0" applyNumberFormat="1" applyFont="1" applyBorder="1" applyAlignment="1">
      <alignment horizontal="center" vertical="center" wrapText="1"/>
    </xf>
    <xf numFmtId="0" fontId="14" fillId="0" borderId="217" xfId="0" applyFont="1" applyFill="1" applyBorder="1" applyAlignment="1">
      <alignment horizontal="justify" vertical="center" wrapText="1"/>
    </xf>
    <xf numFmtId="0" fontId="14" fillId="0" borderId="123" xfId="0" applyFont="1" applyFill="1" applyBorder="1" applyAlignment="1">
      <alignment horizontal="justify" vertical="center" wrapText="1"/>
    </xf>
    <xf numFmtId="0" fontId="14" fillId="0" borderId="141" xfId="0" applyFont="1" applyFill="1" applyBorder="1" applyAlignment="1">
      <alignment horizontal="justify" vertical="center" wrapText="1"/>
    </xf>
    <xf numFmtId="0" fontId="14" fillId="0" borderId="139" xfId="0" applyFont="1" applyFill="1" applyBorder="1" applyAlignment="1">
      <alignment horizontal="justify" vertical="top" wrapText="1"/>
    </xf>
    <xf numFmtId="0" fontId="14" fillId="0" borderId="3" xfId="0" applyFont="1" applyFill="1" applyBorder="1" applyAlignment="1">
      <alignment horizontal="justify" vertical="top" wrapText="1"/>
    </xf>
    <xf numFmtId="0" fontId="14" fillId="0" borderId="65" xfId="0" applyFont="1" applyFill="1" applyBorder="1" applyAlignment="1">
      <alignment horizontal="justify" vertical="top" wrapText="1"/>
    </xf>
    <xf numFmtId="0" fontId="14" fillId="0" borderId="139" xfId="0" applyFont="1" applyFill="1" applyBorder="1" applyAlignment="1">
      <alignment horizontal="center" vertical="center" wrapText="1"/>
    </xf>
    <xf numFmtId="0" fontId="14" fillId="0" borderId="65" xfId="0" applyFont="1" applyFill="1" applyBorder="1" applyAlignment="1">
      <alignment horizontal="center" vertical="center" wrapText="1"/>
    </xf>
    <xf numFmtId="49" fontId="14" fillId="0" borderId="139" xfId="0" applyNumberFormat="1" applyFont="1" applyFill="1" applyBorder="1" applyAlignment="1">
      <alignment horizontal="left" vertical="center" wrapText="1"/>
    </xf>
    <xf numFmtId="49" fontId="14" fillId="0" borderId="3" xfId="0" applyNumberFormat="1" applyFont="1" applyFill="1" applyBorder="1" applyAlignment="1">
      <alignment horizontal="left" vertical="center" wrapText="1"/>
    </xf>
    <xf numFmtId="49" fontId="14" fillId="0" borderId="199" xfId="0" applyNumberFormat="1" applyFont="1" applyFill="1" applyBorder="1" applyAlignment="1">
      <alignment horizontal="left" vertical="center" wrapText="1"/>
    </xf>
    <xf numFmtId="4" fontId="14" fillId="0" borderId="456" xfId="0" applyNumberFormat="1" applyFont="1" applyBorder="1" applyAlignment="1">
      <alignment horizontal="center" vertical="center" wrapText="1"/>
    </xf>
    <xf numFmtId="4" fontId="14" fillId="0" borderId="41" xfId="0" applyNumberFormat="1" applyFont="1" applyBorder="1" applyAlignment="1">
      <alignment horizontal="center" vertical="center" wrapText="1"/>
    </xf>
    <xf numFmtId="4" fontId="14" fillId="0" borderId="52" xfId="0" applyNumberFormat="1" applyFont="1" applyBorder="1" applyAlignment="1">
      <alignment horizontal="center" vertical="center" wrapText="1"/>
    </xf>
    <xf numFmtId="4" fontId="14" fillId="0" borderId="127" xfId="0" applyNumberFormat="1" applyFont="1" applyBorder="1" applyAlignment="1">
      <alignment horizontal="center" vertical="center" wrapText="1"/>
    </xf>
    <xf numFmtId="4" fontId="14" fillId="0" borderId="118" xfId="0" applyNumberFormat="1" applyFont="1" applyBorder="1" applyAlignment="1">
      <alignment horizontal="center" vertical="center" wrapText="1"/>
    </xf>
    <xf numFmtId="4" fontId="14" fillId="0" borderId="136" xfId="0" applyNumberFormat="1" applyFont="1" applyBorder="1" applyAlignment="1">
      <alignment horizontal="center" vertical="center" wrapText="1"/>
    </xf>
    <xf numFmtId="0" fontId="14" fillId="0" borderId="5" xfId="0" applyFont="1" applyFill="1" applyBorder="1" applyAlignment="1">
      <alignment horizontal="justify" vertical="center" wrapText="1"/>
    </xf>
    <xf numFmtId="0" fontId="14" fillId="0" borderId="5" xfId="0" applyFont="1" applyFill="1" applyBorder="1" applyAlignment="1">
      <alignment horizontal="center" vertical="center" wrapText="1"/>
    </xf>
    <xf numFmtId="49" fontId="14" fillId="0" borderId="3" xfId="0" applyNumberFormat="1" applyFont="1" applyFill="1" applyBorder="1" applyAlignment="1">
      <alignment horizontal="justify" vertical="top" wrapText="1"/>
    </xf>
    <xf numFmtId="49" fontId="14" fillId="0" borderId="5" xfId="0" applyNumberFormat="1" applyFont="1" applyFill="1" applyBorder="1" applyAlignment="1">
      <alignment horizontal="justify" vertical="top" wrapText="1"/>
    </xf>
    <xf numFmtId="4" fontId="14" fillId="0" borderId="5" xfId="0" applyNumberFormat="1" applyFont="1" applyBorder="1" applyAlignment="1">
      <alignment horizontal="center" vertical="center" wrapText="1"/>
    </xf>
    <xf numFmtId="0" fontId="14" fillId="0" borderId="256" xfId="0" applyFont="1" applyBorder="1" applyAlignment="1">
      <alignment horizontal="left" vertical="center" wrapText="1"/>
    </xf>
    <xf numFmtId="0" fontId="14" fillId="0" borderId="257" xfId="0" applyFont="1" applyBorder="1" applyAlignment="1">
      <alignment horizontal="left" vertical="center" wrapText="1"/>
    </xf>
    <xf numFmtId="0" fontId="14" fillId="0" borderId="259" xfId="0" applyFont="1" applyBorder="1" applyAlignment="1">
      <alignment horizontal="left" vertical="center" wrapText="1"/>
    </xf>
    <xf numFmtId="0" fontId="14" fillId="0" borderId="257" xfId="0" applyFont="1" applyBorder="1" applyAlignment="1">
      <alignment horizontal="left" vertical="center"/>
    </xf>
    <xf numFmtId="0" fontId="14" fillId="0" borderId="259" xfId="0" applyFont="1" applyBorder="1" applyAlignment="1">
      <alignment horizontal="left" vertical="center"/>
    </xf>
    <xf numFmtId="0" fontId="14" fillId="0" borderId="256" xfId="0" applyFont="1" applyBorder="1" applyAlignment="1">
      <alignment horizontal="center" vertical="center" wrapText="1"/>
    </xf>
    <xf numFmtId="0" fontId="14" fillId="0" borderId="257" xfId="0" applyFont="1" applyBorder="1" applyAlignment="1">
      <alignment horizontal="center" vertical="center"/>
    </xf>
    <xf numFmtId="0" fontId="14" fillId="0" borderId="184" xfId="0" applyFont="1" applyBorder="1" applyAlignment="1">
      <alignment horizontal="center" vertical="center"/>
    </xf>
    <xf numFmtId="0" fontId="14" fillId="0" borderId="96" xfId="0" applyFont="1" applyBorder="1" applyAlignment="1">
      <alignment horizontal="center"/>
    </xf>
    <xf numFmtId="0" fontId="14" fillId="0" borderId="80" xfId="0" applyFont="1" applyBorder="1" applyAlignment="1">
      <alignment horizontal="center"/>
    </xf>
    <xf numFmtId="0" fontId="14" fillId="0" borderId="92" xfId="0" applyFont="1" applyBorder="1" applyAlignment="1">
      <alignment horizontal="center"/>
    </xf>
    <xf numFmtId="0" fontId="14" fillId="0" borderId="102" xfId="0" applyFont="1" applyBorder="1" applyAlignment="1">
      <alignment horizontal="center" vertical="center"/>
    </xf>
    <xf numFmtId="0" fontId="14" fillId="0" borderId="0" xfId="0" applyFont="1" applyBorder="1" applyAlignment="1">
      <alignment horizontal="center" vertical="center"/>
    </xf>
    <xf numFmtId="0" fontId="14" fillId="0" borderId="103" xfId="0" applyFont="1" applyBorder="1" applyAlignment="1">
      <alignment horizontal="center" vertical="center"/>
    </xf>
    <xf numFmtId="0" fontId="14" fillId="0" borderId="96" xfId="0" applyFont="1" applyBorder="1" applyAlignment="1">
      <alignment horizontal="center" vertical="center"/>
    </xf>
    <xf numFmtId="0" fontId="14" fillId="0" borderId="80" xfId="0" applyFont="1" applyBorder="1" applyAlignment="1">
      <alignment horizontal="center" vertical="center"/>
    </xf>
    <xf numFmtId="0" fontId="14" fillId="0" borderId="92" xfId="0" applyFont="1" applyBorder="1" applyAlignment="1">
      <alignment horizontal="center" vertical="center"/>
    </xf>
    <xf numFmtId="0" fontId="14" fillId="0" borderId="463" xfId="0" applyFont="1" applyFill="1" applyBorder="1" applyAlignment="1">
      <alignment horizontal="justify" vertical="center" wrapText="1" readingOrder="1"/>
    </xf>
    <xf numFmtId="0" fontId="14" fillId="0" borderId="464" xfId="0" applyFont="1" applyFill="1" applyBorder="1" applyAlignment="1">
      <alignment horizontal="justify" vertical="center" wrapText="1" readingOrder="1"/>
    </xf>
    <xf numFmtId="0" fontId="14" fillId="0" borderId="465" xfId="0" applyFont="1" applyFill="1" applyBorder="1" applyAlignment="1">
      <alignment horizontal="justify" vertical="center" wrapText="1" readingOrder="1"/>
    </xf>
    <xf numFmtId="0" fontId="14" fillId="0" borderId="175" xfId="0" applyFont="1" applyBorder="1" applyAlignment="1">
      <alignment horizontal="center" vertical="center" wrapText="1"/>
    </xf>
    <xf numFmtId="0" fontId="14" fillId="0" borderId="145" xfId="0" applyFont="1" applyBorder="1" applyAlignment="1">
      <alignment horizontal="center" vertical="center" wrapText="1"/>
    </xf>
    <xf numFmtId="0" fontId="14" fillId="0" borderId="179" xfId="0" applyFont="1" applyBorder="1" applyAlignment="1">
      <alignment horizontal="center" vertical="center" wrapText="1"/>
    </xf>
    <xf numFmtId="0" fontId="14" fillId="0" borderId="175" xfId="0" applyFont="1" applyBorder="1" applyAlignment="1">
      <alignment horizontal="center"/>
    </xf>
    <xf numFmtId="0" fontId="14" fillId="0" borderId="145" xfId="0" applyFont="1" applyBorder="1" applyAlignment="1">
      <alignment horizontal="center"/>
    </xf>
    <xf numFmtId="0" fontId="14" fillId="0" borderId="179" xfId="0" applyFont="1" applyBorder="1" applyAlignment="1">
      <alignment horizontal="center"/>
    </xf>
    <xf numFmtId="0" fontId="14" fillId="0" borderId="93" xfId="0" applyFont="1" applyBorder="1" applyAlignment="1">
      <alignment horizontal="center" vertical="center"/>
    </xf>
    <xf numFmtId="0" fontId="14" fillId="0" borderId="122" xfId="0" applyFont="1" applyBorder="1" applyAlignment="1">
      <alignment horizontal="center" vertical="center"/>
    </xf>
    <xf numFmtId="0" fontId="14" fillId="0" borderId="257" xfId="0" applyFont="1" applyBorder="1" applyAlignment="1">
      <alignment horizontal="center" vertical="center" wrapText="1"/>
    </xf>
    <xf numFmtId="0" fontId="14" fillId="0" borderId="259" xfId="0" applyFont="1" applyBorder="1" applyAlignment="1">
      <alignment horizontal="center" vertical="center" wrapText="1"/>
    </xf>
    <xf numFmtId="0" fontId="14" fillId="0" borderId="93" xfId="0" applyFont="1" applyFill="1" applyBorder="1" applyAlignment="1">
      <alignment horizontal="left" vertical="center" wrapText="1"/>
    </xf>
    <xf numFmtId="0" fontId="14" fillId="0" borderId="122" xfId="0" applyFont="1" applyFill="1" applyBorder="1" applyAlignment="1">
      <alignment horizontal="left" vertical="center" wrapText="1"/>
    </xf>
    <xf numFmtId="0" fontId="14" fillId="0" borderId="95" xfId="0" applyFont="1" applyFill="1" applyBorder="1" applyAlignment="1">
      <alignment horizontal="left" vertical="center" wrapText="1"/>
    </xf>
    <xf numFmtId="0" fontId="14" fillId="0" borderId="256" xfId="0" applyFont="1" applyFill="1" applyBorder="1" applyAlignment="1">
      <alignment horizontal="left" vertical="center" wrapText="1" readingOrder="1"/>
    </xf>
    <xf numFmtId="0" fontId="14" fillId="0" borderId="257" xfId="0" applyFont="1" applyFill="1" applyBorder="1" applyAlignment="1">
      <alignment horizontal="left" vertical="center" wrapText="1" readingOrder="1"/>
    </xf>
    <xf numFmtId="0" fontId="14" fillId="0" borderId="259" xfId="0" applyFont="1" applyFill="1" applyBorder="1" applyAlignment="1">
      <alignment horizontal="left" vertical="center" wrapText="1" readingOrder="1"/>
    </xf>
    <xf numFmtId="0" fontId="14" fillId="0" borderId="256" xfId="0" applyFont="1" applyBorder="1" applyAlignment="1">
      <alignment horizontal="center"/>
    </xf>
    <xf numFmtId="0" fontId="14" fillId="0" borderId="257" xfId="0" applyFont="1" applyBorder="1" applyAlignment="1">
      <alignment horizontal="center"/>
    </xf>
    <xf numFmtId="0" fontId="14" fillId="0" borderId="259" xfId="0" applyFont="1" applyBorder="1" applyAlignment="1">
      <alignment horizontal="center"/>
    </xf>
    <xf numFmtId="0" fontId="14" fillId="0" borderId="265" xfId="0" applyFont="1" applyBorder="1" applyAlignment="1">
      <alignment horizontal="center" vertical="center"/>
    </xf>
    <xf numFmtId="0" fontId="14" fillId="0" borderId="263" xfId="0" applyFont="1" applyBorder="1" applyAlignment="1">
      <alignment horizontal="center" vertical="center"/>
    </xf>
    <xf numFmtId="0" fontId="14" fillId="0" borderId="264" xfId="0" applyFont="1" applyBorder="1" applyAlignment="1">
      <alignment horizontal="center" vertical="center"/>
    </xf>
    <xf numFmtId="0" fontId="14" fillId="0" borderId="256" xfId="0" applyFont="1" applyBorder="1" applyAlignment="1">
      <alignment horizontal="center" vertical="center"/>
    </xf>
    <xf numFmtId="0" fontId="14" fillId="0" borderId="259" xfId="0" applyFont="1" applyBorder="1" applyAlignment="1">
      <alignment horizontal="center" vertical="center"/>
    </xf>
    <xf numFmtId="4" fontId="14" fillId="0" borderId="96" xfId="0" applyNumberFormat="1" applyFont="1" applyFill="1" applyBorder="1" applyAlignment="1">
      <alignment horizontal="center" vertical="center" wrapText="1"/>
    </xf>
    <xf numFmtId="4" fontId="14" fillId="0" borderId="80" xfId="0" applyNumberFormat="1" applyFont="1" applyFill="1" applyBorder="1" applyAlignment="1">
      <alignment horizontal="center" vertical="center" wrapText="1"/>
    </xf>
    <xf numFmtId="4" fontId="14" fillId="0" borderId="92" xfId="0" applyNumberFormat="1" applyFont="1" applyFill="1" applyBorder="1" applyAlignment="1">
      <alignment horizontal="center" vertical="center" wrapText="1"/>
    </xf>
    <xf numFmtId="4" fontId="14" fillId="0" borderId="175" xfId="0" applyNumberFormat="1" applyFont="1" applyFill="1" applyBorder="1" applyAlignment="1">
      <alignment horizontal="center" vertical="center" wrapText="1"/>
    </xf>
    <xf numFmtId="4" fontId="14" fillId="0" borderId="145" xfId="0" applyNumberFormat="1" applyFont="1" applyFill="1" applyBorder="1" applyAlignment="1">
      <alignment horizontal="center" vertical="center" wrapText="1"/>
    </xf>
    <xf numFmtId="4" fontId="14" fillId="0" borderId="179" xfId="0" applyNumberFormat="1" applyFont="1" applyFill="1" applyBorder="1" applyAlignment="1">
      <alignment horizontal="center" vertical="center" wrapText="1"/>
    </xf>
    <xf numFmtId="0" fontId="14" fillId="0" borderId="320" xfId="0" applyFont="1" applyBorder="1" applyAlignment="1">
      <alignment horizontal="center" vertical="center" wrapText="1"/>
    </xf>
    <xf numFmtId="0" fontId="14" fillId="0" borderId="258" xfId="0" applyFont="1" applyBorder="1" applyAlignment="1">
      <alignment horizontal="center" vertical="center"/>
    </xf>
    <xf numFmtId="0" fontId="14" fillId="0" borderId="317" xfId="0" applyFont="1" applyBorder="1" applyAlignment="1">
      <alignment horizontal="center" vertical="center"/>
    </xf>
    <xf numFmtId="0" fontId="14" fillId="0" borderId="96" xfId="0" applyFont="1" applyBorder="1" applyAlignment="1">
      <alignment horizontal="center" vertical="center" wrapText="1"/>
    </xf>
    <xf numFmtId="0" fontId="14" fillId="0" borderId="80" xfId="0" applyFont="1" applyBorder="1" applyAlignment="1">
      <alignment horizontal="center" vertical="center" wrapText="1"/>
    </xf>
    <xf numFmtId="0" fontId="14" fillId="0" borderId="0" xfId="0" applyFont="1" applyBorder="1" applyAlignment="1">
      <alignment horizontal="left" vertical="center" wrapText="1"/>
    </xf>
    <xf numFmtId="0" fontId="14" fillId="0" borderId="0" xfId="0" applyFont="1" applyAlignment="1">
      <alignment horizontal="left" vertical="center" wrapText="1"/>
    </xf>
    <xf numFmtId="0" fontId="14" fillId="0" borderId="184" xfId="0" applyFont="1" applyBorder="1" applyAlignment="1">
      <alignment horizontal="center"/>
    </xf>
    <xf numFmtId="0" fontId="14" fillId="0" borderId="225" xfId="0" applyFont="1" applyBorder="1" applyAlignment="1">
      <alignment horizontal="center" vertical="center"/>
    </xf>
    <xf numFmtId="0" fontId="14" fillId="0" borderId="183" xfId="0" applyFont="1" applyBorder="1" applyAlignment="1">
      <alignment horizontal="center" vertical="center"/>
    </xf>
    <xf numFmtId="0" fontId="14" fillId="0" borderId="31" xfId="0" applyFont="1" applyBorder="1" applyAlignment="1">
      <alignment horizontal="center" vertical="center"/>
    </xf>
    <xf numFmtId="0" fontId="14" fillId="0" borderId="13" xfId="0" applyFont="1" applyBorder="1" applyAlignment="1">
      <alignment horizontal="center" vertical="center"/>
    </xf>
    <xf numFmtId="0" fontId="14" fillId="0" borderId="27" xfId="0" applyFont="1" applyBorder="1" applyAlignment="1">
      <alignment horizontal="center" vertical="center"/>
    </xf>
    <xf numFmtId="0" fontId="7" fillId="6" borderId="95" xfId="0" applyFont="1" applyFill="1" applyBorder="1" applyAlignment="1">
      <alignment horizontal="center" vertical="center" wrapText="1"/>
    </xf>
    <xf numFmtId="0" fontId="7" fillId="6" borderId="95" xfId="0" applyNumberFormat="1" applyFont="1" applyFill="1" applyBorder="1" applyAlignment="1">
      <alignment horizontal="center" vertical="center" wrapText="1"/>
    </xf>
    <xf numFmtId="0" fontId="90" fillId="0" borderId="1" xfId="8" applyFont="1" applyBorder="1" applyAlignment="1">
      <alignment horizontal="center" vertical="top"/>
    </xf>
    <xf numFmtId="0" fontId="90" fillId="0" borderId="0" xfId="8" applyFont="1" applyBorder="1" applyAlignment="1">
      <alignment horizontal="center" vertical="top"/>
    </xf>
    <xf numFmtId="0" fontId="90" fillId="0" borderId="4" xfId="8" applyFont="1" applyBorder="1" applyAlignment="1">
      <alignment horizontal="center" vertical="top"/>
    </xf>
    <xf numFmtId="0" fontId="91" fillId="2" borderId="309" xfId="8" applyFont="1" applyFill="1" applyBorder="1" applyAlignment="1">
      <alignment horizontal="center" vertical="center"/>
    </xf>
    <xf numFmtId="0" fontId="91" fillId="2" borderId="310" xfId="8" applyFont="1" applyFill="1" applyBorder="1" applyAlignment="1">
      <alignment horizontal="center" vertical="center"/>
    </xf>
    <xf numFmtId="0" fontId="91" fillId="2" borderId="311" xfId="8" applyFont="1" applyFill="1" applyBorder="1" applyAlignment="1">
      <alignment horizontal="center" vertical="center"/>
    </xf>
    <xf numFmtId="0" fontId="92" fillId="10" borderId="10" xfId="8" applyFont="1" applyFill="1" applyBorder="1" applyAlignment="1">
      <alignment horizontal="left" vertical="center" wrapText="1"/>
    </xf>
    <xf numFmtId="0" fontId="48" fillId="0" borderId="10" xfId="8" applyFont="1" applyBorder="1" applyAlignment="1">
      <alignment horizontal="left" vertical="center" wrapText="1"/>
    </xf>
    <xf numFmtId="4" fontId="48" fillId="0" borderId="10" xfId="8" applyNumberFormat="1" applyFont="1" applyBorder="1" applyAlignment="1">
      <alignment horizontal="right" vertical="center" wrapText="1"/>
    </xf>
    <xf numFmtId="4" fontId="48" fillId="0" borderId="15" xfId="8" applyNumberFormat="1" applyFont="1" applyBorder="1" applyAlignment="1">
      <alignment horizontal="right" vertical="center" wrapText="1"/>
    </xf>
    <xf numFmtId="0" fontId="14" fillId="0" borderId="256" xfId="8" applyFont="1" applyBorder="1" applyAlignment="1">
      <alignment horizontal="justify" vertical="center" wrapText="1"/>
    </xf>
    <xf numFmtId="0" fontId="14" fillId="0" borderId="257" xfId="8" applyFont="1" applyBorder="1" applyAlignment="1">
      <alignment horizontal="justify" vertical="center" wrapText="1"/>
    </xf>
    <xf numFmtId="0" fontId="14" fillId="0" borderId="184" xfId="8" applyFont="1" applyBorder="1" applyAlignment="1">
      <alignment horizontal="justify" vertical="center" wrapText="1"/>
    </xf>
    <xf numFmtId="0" fontId="14" fillId="0" borderId="14" xfId="8" applyFont="1" applyBorder="1" applyAlignment="1">
      <alignment horizontal="justify" vertical="center" wrapText="1"/>
    </xf>
    <xf numFmtId="0" fontId="14" fillId="0" borderId="29" xfId="8" applyFont="1" applyBorder="1" applyAlignment="1">
      <alignment horizontal="justify" vertical="center" wrapText="1"/>
    </xf>
    <xf numFmtId="0" fontId="14" fillId="0" borderId="12" xfId="8" applyFont="1" applyBorder="1" applyAlignment="1">
      <alignment horizontal="justify" vertical="center" wrapText="1"/>
    </xf>
    <xf numFmtId="0" fontId="14" fillId="0" borderId="26" xfId="8" applyFont="1" applyBorder="1" applyAlignment="1">
      <alignment horizontal="justify" vertical="center" wrapText="1"/>
    </xf>
    <xf numFmtId="0" fontId="14" fillId="0" borderId="0" xfId="8" applyFont="1" applyBorder="1" applyAlignment="1">
      <alignment horizontal="center" vertical="center" wrapText="1"/>
    </xf>
    <xf numFmtId="0" fontId="14" fillId="0" borderId="103" xfId="8" applyFont="1" applyBorder="1" applyAlignment="1">
      <alignment horizontal="center" vertical="center" wrapText="1"/>
    </xf>
    <xf numFmtId="4" fontId="15" fillId="0" borderId="96" xfId="8" applyNumberFormat="1" applyFont="1" applyBorder="1" applyAlignment="1">
      <alignment horizontal="right" vertical="center" wrapText="1"/>
    </xf>
    <xf numFmtId="4" fontId="15" fillId="0" borderId="80" xfId="8" applyNumberFormat="1" applyFont="1" applyBorder="1" applyAlignment="1">
      <alignment horizontal="right" vertical="center" wrapText="1"/>
    </xf>
    <xf numFmtId="4" fontId="15" fillId="0" borderId="92" xfId="8" applyNumberFormat="1" applyFont="1" applyBorder="1" applyAlignment="1">
      <alignment horizontal="right" vertical="center" wrapText="1"/>
    </xf>
    <xf numFmtId="4" fontId="14" fillId="0" borderId="175" xfId="8" applyNumberFormat="1" applyFont="1" applyBorder="1" applyAlignment="1">
      <alignment horizontal="right" vertical="center" wrapText="1"/>
    </xf>
    <xf numFmtId="4" fontId="14" fillId="0" borderId="145" xfId="8" applyNumberFormat="1" applyFont="1" applyBorder="1" applyAlignment="1">
      <alignment horizontal="right" vertical="center" wrapText="1"/>
    </xf>
    <xf numFmtId="4" fontId="14" fillId="0" borderId="179" xfId="8" applyNumberFormat="1" applyFont="1" applyBorder="1" applyAlignment="1">
      <alignment horizontal="right" vertical="center" wrapText="1"/>
    </xf>
    <xf numFmtId="0" fontId="14" fillId="0" borderId="86" xfId="8" applyFont="1" applyBorder="1" applyAlignment="1">
      <alignment horizontal="justify" vertical="center" wrapText="1"/>
    </xf>
    <xf numFmtId="0" fontId="14" fillId="0" borderId="91" xfId="8" applyFont="1" applyBorder="1" applyAlignment="1">
      <alignment horizontal="justify" vertical="center" wrapText="1"/>
    </xf>
    <xf numFmtId="0" fontId="14" fillId="0" borderId="4" xfId="8" applyFont="1" applyBorder="1" applyAlignment="1">
      <alignment horizontal="justify" vertical="center" wrapText="1"/>
    </xf>
    <xf numFmtId="0" fontId="14" fillId="0" borderId="324" xfId="8" applyFont="1" applyBorder="1" applyAlignment="1">
      <alignment horizontal="justify" vertical="center" wrapText="1"/>
    </xf>
    <xf numFmtId="0" fontId="15" fillId="0" borderId="318" xfId="8" applyFont="1" applyBorder="1" applyAlignment="1">
      <alignment horizontal="justify" vertical="center" wrapText="1"/>
    </xf>
    <xf numFmtId="0" fontId="15" fillId="0" borderId="86" xfId="8" applyFont="1" applyBorder="1" applyAlignment="1">
      <alignment horizontal="justify" vertical="center" wrapText="1"/>
    </xf>
    <xf numFmtId="0" fontId="15" fillId="0" borderId="91" xfId="8" applyFont="1" applyBorder="1" applyAlignment="1">
      <alignment horizontal="justify" vertical="center" wrapText="1"/>
    </xf>
    <xf numFmtId="4" fontId="48" fillId="0" borderId="0" xfId="8" applyNumberFormat="1" applyFont="1" applyFill="1" applyBorder="1" applyAlignment="1">
      <alignment horizontal="center" vertical="center" wrapText="1"/>
    </xf>
    <xf numFmtId="9" fontId="48" fillId="0" borderId="10" xfId="8" applyNumberFormat="1" applyFont="1" applyBorder="1" applyAlignment="1">
      <alignment horizontal="left" vertical="center" wrapText="1"/>
    </xf>
    <xf numFmtId="0" fontId="6" fillId="3" borderId="100" xfId="0" applyFont="1" applyFill="1" applyBorder="1" applyAlignment="1">
      <alignment horizontal="left" vertical="center" wrapText="1"/>
    </xf>
    <xf numFmtId="0" fontId="6" fillId="3" borderId="104" xfId="0" applyFont="1" applyFill="1" applyBorder="1" applyAlignment="1">
      <alignment horizontal="left" vertical="center" wrapText="1"/>
    </xf>
    <xf numFmtId="0" fontId="6" fillId="3" borderId="134" xfId="0" applyFont="1" applyFill="1" applyBorder="1" applyAlignment="1">
      <alignment horizontal="left" vertical="center" wrapText="1"/>
    </xf>
    <xf numFmtId="0" fontId="7" fillId="6" borderId="53" xfId="0" applyFont="1" applyFill="1" applyBorder="1" applyAlignment="1">
      <alignment horizontal="center" vertical="center" wrapText="1"/>
    </xf>
    <xf numFmtId="0" fontId="7" fillId="6" borderId="0" xfId="0" applyFont="1" applyFill="1" applyBorder="1" applyAlignment="1">
      <alignment horizontal="center" vertical="center" wrapText="1"/>
    </xf>
    <xf numFmtId="0" fontId="7" fillId="6" borderId="187" xfId="0" applyFont="1" applyFill="1" applyBorder="1" applyAlignment="1">
      <alignment horizontal="center" vertical="center" wrapText="1"/>
    </xf>
    <xf numFmtId="0" fontId="7" fillId="6" borderId="53" xfId="0" applyNumberFormat="1" applyFont="1" applyFill="1" applyBorder="1" applyAlignment="1">
      <alignment horizontal="center" vertical="center" wrapText="1"/>
    </xf>
    <xf numFmtId="0" fontId="7" fillId="6" borderId="0" xfId="0" applyNumberFormat="1" applyFont="1" applyFill="1" applyBorder="1" applyAlignment="1">
      <alignment horizontal="center" vertical="center" wrapText="1"/>
    </xf>
    <xf numFmtId="0" fontId="7" fillId="6" borderId="187" xfId="0" applyNumberFormat="1" applyFont="1" applyFill="1" applyBorder="1" applyAlignment="1">
      <alignment horizontal="center" vertical="center" wrapText="1"/>
    </xf>
    <xf numFmtId="0" fontId="92" fillId="10" borderId="15" xfId="8" applyFont="1" applyFill="1" applyBorder="1" applyAlignment="1">
      <alignment horizontal="left" vertical="center" wrapText="1"/>
    </xf>
    <xf numFmtId="0" fontId="48" fillId="0" borderId="15" xfId="8" applyFont="1" applyBorder="1" applyAlignment="1">
      <alignment horizontal="left" vertical="center" wrapText="1"/>
    </xf>
    <xf numFmtId="0" fontId="57" fillId="0" borderId="10" xfId="8" applyFont="1" applyBorder="1" applyAlignment="1">
      <alignment horizontal="left" vertical="center" wrapText="1"/>
    </xf>
    <xf numFmtId="0" fontId="57" fillId="0" borderId="15" xfId="8" applyFont="1" applyBorder="1" applyAlignment="1">
      <alignment horizontal="left" vertical="center" wrapText="1"/>
    </xf>
    <xf numFmtId="0" fontId="6" fillId="3" borderId="132" xfId="0" applyFont="1" applyFill="1" applyBorder="1" applyAlignment="1">
      <alignment horizontal="center" vertical="center" wrapText="1"/>
    </xf>
    <xf numFmtId="0" fontId="6" fillId="3" borderId="130" xfId="0" applyFont="1" applyFill="1" applyBorder="1" applyAlignment="1">
      <alignment horizontal="center" vertical="center" wrapText="1"/>
    </xf>
    <xf numFmtId="164" fontId="6" fillId="3" borderId="130" xfId="0" applyNumberFormat="1" applyFont="1" applyFill="1" applyBorder="1" applyAlignment="1">
      <alignment horizontal="center" vertical="center" wrapText="1"/>
    </xf>
    <xf numFmtId="164" fontId="6" fillId="3" borderId="133" xfId="0" applyNumberFormat="1" applyFont="1" applyFill="1" applyBorder="1" applyAlignment="1">
      <alignment horizontal="center" vertical="center" wrapText="1"/>
    </xf>
    <xf numFmtId="0" fontId="6" fillId="4" borderId="7" xfId="0" applyFont="1" applyFill="1" applyBorder="1" applyAlignment="1">
      <alignment horizontal="center" vertical="center" wrapText="1"/>
    </xf>
    <xf numFmtId="164" fontId="6" fillId="3" borderId="7" xfId="0" applyNumberFormat="1" applyFont="1" applyFill="1" applyBorder="1" applyAlignment="1">
      <alignment horizontal="center" vertical="center" wrapText="1"/>
    </xf>
    <xf numFmtId="164" fontId="6" fillId="3" borderId="98" xfId="0" applyNumberFormat="1" applyFont="1" applyFill="1" applyBorder="1" applyAlignment="1">
      <alignment horizontal="center" vertical="center" wrapText="1"/>
    </xf>
    <xf numFmtId="164" fontId="6" fillId="3" borderId="6" xfId="1" applyFont="1" applyFill="1" applyBorder="1" applyAlignment="1">
      <alignment horizontal="center" vertical="center" wrapText="1"/>
    </xf>
    <xf numFmtId="164" fontId="6" fillId="3" borderId="7" xfId="1" applyFont="1" applyFill="1" applyBorder="1" applyAlignment="1">
      <alignment horizontal="center" vertical="center" wrapText="1"/>
    </xf>
    <xf numFmtId="0" fontId="14" fillId="0" borderId="96" xfId="8" applyFont="1" applyBorder="1" applyAlignment="1">
      <alignment horizontal="center" vertical="center" wrapText="1"/>
    </xf>
    <xf numFmtId="0" fontId="14" fillId="0" borderId="80" xfId="8" applyFont="1" applyBorder="1" applyAlignment="1">
      <alignment horizontal="center" vertical="center" wrapText="1"/>
    </xf>
    <xf numFmtId="0" fontId="14" fillId="0" borderId="122" xfId="8" applyFont="1" applyBorder="1" applyAlignment="1">
      <alignment horizontal="center" vertical="center" wrapText="1"/>
    </xf>
    <xf numFmtId="0" fontId="14" fillId="0" borderId="175" xfId="8" applyFont="1" applyBorder="1" applyAlignment="1">
      <alignment horizontal="justify" vertical="center" wrapText="1"/>
    </xf>
    <xf numFmtId="0" fontId="14" fillId="0" borderId="145" xfId="8" applyFont="1" applyBorder="1" applyAlignment="1">
      <alignment horizontal="justify" vertical="center" wrapText="1"/>
    </xf>
    <xf numFmtId="0" fontId="14" fillId="0" borderId="179" xfId="8" applyFont="1" applyBorder="1" applyAlignment="1">
      <alignment horizontal="justify" vertical="center" wrapText="1"/>
    </xf>
    <xf numFmtId="0" fontId="14" fillId="0" borderId="1" xfId="8" applyFont="1" applyBorder="1" applyAlignment="1">
      <alignment vertical="center" wrapText="1"/>
    </xf>
    <xf numFmtId="0" fontId="14" fillId="0" borderId="102" xfId="8" applyFont="1" applyBorder="1" applyAlignment="1">
      <alignment horizontal="center" vertical="center" wrapText="1"/>
    </xf>
    <xf numFmtId="0" fontId="14" fillId="2" borderId="256" xfId="8" applyFont="1" applyFill="1" applyBorder="1" applyAlignment="1">
      <alignment horizontal="left" vertical="center" wrapText="1"/>
    </xf>
    <xf numFmtId="0" fontId="65" fillId="2" borderId="257" xfId="8" applyFont="1" applyFill="1" applyBorder="1" applyAlignment="1">
      <alignment horizontal="left" vertical="center" wrapText="1"/>
    </xf>
    <xf numFmtId="0" fontId="65" fillId="2" borderId="259" xfId="8" applyFont="1" applyFill="1" applyBorder="1" applyAlignment="1">
      <alignment horizontal="left" vertical="center" wrapText="1"/>
    </xf>
    <xf numFmtId="0" fontId="14" fillId="0" borderId="325" xfId="8" applyFont="1" applyBorder="1" applyAlignment="1">
      <alignment horizontal="justify" vertical="center" wrapText="1"/>
    </xf>
    <xf numFmtId="0" fontId="65" fillId="0" borderId="14" xfId="8" applyFont="1" applyBorder="1" applyAlignment="1">
      <alignment horizontal="justify" vertical="center" wrapText="1"/>
    </xf>
    <xf numFmtId="0" fontId="65" fillId="0" borderId="322" xfId="8" applyFont="1" applyBorder="1" applyAlignment="1">
      <alignment horizontal="justify" vertical="center" wrapText="1"/>
    </xf>
    <xf numFmtId="0" fontId="65" fillId="0" borderId="120" xfId="8" applyFont="1" applyBorder="1" applyAlignment="1">
      <alignment vertical="center" wrapText="1"/>
    </xf>
    <xf numFmtId="0" fontId="65" fillId="0" borderId="1" xfId="8" applyFont="1" applyBorder="1" applyAlignment="1">
      <alignment vertical="center" wrapText="1"/>
    </xf>
    <xf numFmtId="0" fontId="65" fillId="0" borderId="308" xfId="8" applyFont="1" applyBorder="1" applyAlignment="1">
      <alignment vertical="center" wrapText="1"/>
    </xf>
    <xf numFmtId="0" fontId="14" fillId="0" borderId="93" xfId="8" applyFont="1" applyBorder="1" applyAlignment="1">
      <alignment horizontal="center" vertical="center" wrapText="1"/>
    </xf>
    <xf numFmtId="0" fontId="14" fillId="0" borderId="95" xfId="8" applyFont="1" applyBorder="1" applyAlignment="1">
      <alignment horizontal="center" vertical="center" wrapText="1"/>
    </xf>
    <xf numFmtId="0" fontId="14" fillId="2" borderId="0" xfId="8" applyFont="1" applyFill="1" applyBorder="1" applyAlignment="1">
      <alignment horizontal="center" vertical="center" wrapText="1"/>
    </xf>
    <xf numFmtId="0" fontId="14" fillId="0" borderId="85" xfId="6" applyFont="1" applyBorder="1" applyAlignment="1">
      <alignment horizontal="justify" vertical="center" wrapText="1"/>
    </xf>
    <xf numFmtId="0" fontId="14" fillId="0" borderId="86" xfId="6" applyFont="1" applyBorder="1" applyAlignment="1">
      <alignment horizontal="justify" vertical="center" wrapText="1"/>
    </xf>
    <xf numFmtId="0" fontId="14" fillId="0" borderId="91" xfId="6" applyFont="1" applyBorder="1" applyAlignment="1">
      <alignment horizontal="justify" vertical="center" wrapText="1"/>
    </xf>
    <xf numFmtId="0" fontId="14" fillId="0" borderId="32" xfId="6" applyFont="1" applyBorder="1" applyAlignment="1">
      <alignment horizontal="justify" vertical="center" wrapText="1"/>
    </xf>
    <xf numFmtId="0" fontId="14" fillId="0" borderId="14" xfId="6" applyFont="1" applyBorder="1" applyAlignment="1">
      <alignment horizontal="justify" vertical="center" wrapText="1"/>
    </xf>
    <xf numFmtId="0" fontId="14" fillId="0" borderId="322" xfId="6" applyFont="1" applyBorder="1" applyAlignment="1">
      <alignment horizontal="justify" vertical="center" wrapText="1"/>
    </xf>
    <xf numFmtId="0" fontId="14" fillId="0" borderId="30" xfId="6" applyFont="1" applyBorder="1" applyAlignment="1">
      <alignment horizontal="justify" vertical="center" wrapText="1"/>
    </xf>
    <xf numFmtId="0" fontId="14" fillId="0" borderId="12" xfId="6" applyFont="1" applyBorder="1" applyAlignment="1">
      <alignment horizontal="justify" vertical="center" wrapText="1"/>
    </xf>
    <xf numFmtId="0" fontId="14" fillId="0" borderId="315" xfId="6" applyFont="1" applyBorder="1" applyAlignment="1">
      <alignment horizontal="justify" vertical="center" wrapText="1"/>
    </xf>
    <xf numFmtId="0" fontId="14" fillId="0" borderId="0" xfId="6" applyFont="1" applyBorder="1" applyAlignment="1">
      <alignment horizontal="center" vertical="center" wrapText="1"/>
    </xf>
    <xf numFmtId="0" fontId="14" fillId="0" borderId="103" xfId="6" applyFont="1" applyBorder="1" applyAlignment="1">
      <alignment horizontal="center" vertical="center" wrapText="1"/>
    </xf>
    <xf numFmtId="0" fontId="14" fillId="0" borderId="102" xfId="6" applyFont="1" applyBorder="1" applyAlignment="1">
      <alignment horizontal="justify" vertical="center" wrapText="1"/>
    </xf>
    <xf numFmtId="0" fontId="14" fillId="0" borderId="122" xfId="6" applyFont="1" applyBorder="1" applyAlignment="1">
      <alignment horizontal="justify" vertical="center" wrapText="1"/>
    </xf>
    <xf numFmtId="0" fontId="14" fillId="0" borderId="95" xfId="6" applyFont="1" applyBorder="1" applyAlignment="1">
      <alignment horizontal="justify" vertical="center" wrapText="1"/>
    </xf>
    <xf numFmtId="0" fontId="14" fillId="2" borderId="119" xfId="6" applyFont="1" applyFill="1" applyBorder="1" applyAlignment="1">
      <alignment horizontal="justify" vertical="center" wrapText="1"/>
    </xf>
    <xf numFmtId="0" fontId="14" fillId="2" borderId="121" xfId="6" applyFont="1" applyFill="1" applyBorder="1" applyAlignment="1">
      <alignment horizontal="justify" vertical="center" wrapText="1"/>
    </xf>
    <xf numFmtId="0" fontId="14" fillId="0" borderId="102" xfId="6" applyFont="1" applyBorder="1" applyAlignment="1">
      <alignment horizontal="center" vertical="center" wrapText="1"/>
    </xf>
    <xf numFmtId="0" fontId="14" fillId="2" borderId="124" xfId="6" applyFont="1" applyFill="1" applyBorder="1" applyAlignment="1">
      <alignment horizontal="justify" vertical="center" wrapText="1"/>
    </xf>
    <xf numFmtId="0" fontId="14" fillId="0" borderId="108" xfId="6" applyFont="1" applyBorder="1" applyAlignment="1">
      <alignment vertical="center" wrapText="1"/>
    </xf>
    <xf numFmtId="0" fontId="14" fillId="0" borderId="16" xfId="6" applyFont="1" applyBorder="1" applyAlignment="1">
      <alignment vertical="center" wrapText="1"/>
    </xf>
    <xf numFmtId="0" fontId="14" fillId="0" borderId="89" xfId="6" applyFont="1" applyBorder="1" applyAlignment="1">
      <alignment vertical="center" wrapText="1"/>
    </xf>
    <xf numFmtId="9" fontId="14" fillId="0" borderId="120" xfId="6" applyNumberFormat="1" applyFont="1" applyBorder="1" applyAlignment="1">
      <alignment horizontal="center" vertical="center" wrapText="1"/>
    </xf>
    <xf numFmtId="9" fontId="14" fillId="0" borderId="1" xfId="6" applyNumberFormat="1" applyFont="1" applyBorder="1" applyAlignment="1">
      <alignment horizontal="center" vertical="center" wrapText="1"/>
    </xf>
    <xf numFmtId="0" fontId="14" fillId="0" borderId="308" xfId="6" applyFont="1" applyBorder="1" applyAlignment="1">
      <alignment horizontal="center" vertical="center" wrapText="1"/>
    </xf>
    <xf numFmtId="0" fontId="14" fillId="0" borderId="175" xfId="6" applyFont="1" applyBorder="1" applyAlignment="1">
      <alignment horizontal="center" vertical="center" wrapText="1"/>
    </xf>
    <xf numFmtId="0" fontId="14" fillId="0" borderId="145" xfId="6" applyFont="1" applyBorder="1" applyAlignment="1">
      <alignment horizontal="center" vertical="center" wrapText="1"/>
    </xf>
    <xf numFmtId="0" fontId="14" fillId="0" borderId="179" xfId="6" applyFont="1" applyBorder="1" applyAlignment="1">
      <alignment horizontal="center" vertical="center" wrapText="1"/>
    </xf>
    <xf numFmtId="4" fontId="14" fillId="0" borderId="96" xfId="6" applyNumberFormat="1" applyFont="1" applyBorder="1" applyAlignment="1">
      <alignment horizontal="right" vertical="center" wrapText="1"/>
    </xf>
    <xf numFmtId="4" fontId="14" fillId="0" borderId="80" xfId="6" applyNumberFormat="1" applyFont="1" applyBorder="1" applyAlignment="1">
      <alignment horizontal="right" vertical="center" wrapText="1"/>
    </xf>
    <xf numFmtId="4" fontId="14" fillId="0" borderId="92" xfId="6" applyNumberFormat="1" applyFont="1" applyBorder="1" applyAlignment="1">
      <alignment horizontal="right" vertical="center" wrapText="1"/>
    </xf>
    <xf numFmtId="4" fontId="14" fillId="0" borderId="175" xfId="6" applyNumberFormat="1" applyFont="1" applyBorder="1" applyAlignment="1">
      <alignment horizontal="right" vertical="center" wrapText="1"/>
    </xf>
    <xf numFmtId="4" fontId="14" fillId="0" borderId="145" xfId="6" applyNumberFormat="1" applyFont="1" applyBorder="1" applyAlignment="1">
      <alignment horizontal="right" vertical="center" wrapText="1"/>
    </xf>
    <xf numFmtId="0" fontId="14" fillId="0" borderId="327" xfId="6" applyFont="1" applyBorder="1" applyAlignment="1">
      <alignment horizontal="left" vertical="center" wrapText="1"/>
    </xf>
    <xf numFmtId="0" fontId="14" fillId="0" borderId="328" xfId="6" applyFont="1" applyBorder="1" applyAlignment="1">
      <alignment horizontal="left" vertical="center" wrapText="1"/>
    </xf>
    <xf numFmtId="0" fontId="14" fillId="0" borderId="323" xfId="6" applyFont="1" applyBorder="1" applyAlignment="1">
      <alignment horizontal="left" vertical="center" wrapText="1"/>
    </xf>
    <xf numFmtId="0" fontId="14" fillId="0" borderId="96" xfId="6" applyFont="1" applyBorder="1" applyAlignment="1">
      <alignment horizontal="left" vertical="center" wrapText="1"/>
    </xf>
    <xf numFmtId="0" fontId="14" fillId="0" borderId="80" xfId="6" applyFont="1" applyBorder="1" applyAlignment="1">
      <alignment horizontal="left" vertical="center" wrapText="1"/>
    </xf>
    <xf numFmtId="0" fontId="14" fillId="0" borderId="96" xfId="6" applyFont="1" applyBorder="1" applyAlignment="1">
      <alignment vertical="center" wrapText="1"/>
    </xf>
    <xf numFmtId="0" fontId="14" fillId="0" borderId="80" xfId="6" applyFont="1" applyBorder="1" applyAlignment="1">
      <alignment vertical="center" wrapText="1"/>
    </xf>
    <xf numFmtId="0" fontId="14" fillId="0" borderId="92" xfId="6" applyFont="1" applyBorder="1" applyAlignment="1">
      <alignment vertical="center" wrapText="1"/>
    </xf>
    <xf numFmtId="4" fontId="14" fillId="0" borderId="93" xfId="6" applyNumberFormat="1" applyFont="1" applyBorder="1" applyAlignment="1">
      <alignment horizontal="right" vertical="center" wrapText="1"/>
    </xf>
    <xf numFmtId="4" fontId="14" fillId="0" borderId="122" xfId="6" applyNumberFormat="1" applyFont="1" applyBorder="1" applyAlignment="1">
      <alignment horizontal="right" vertical="center" wrapText="1"/>
    </xf>
    <xf numFmtId="4" fontId="14" fillId="0" borderId="95" xfId="6" applyNumberFormat="1" applyFont="1" applyBorder="1" applyAlignment="1">
      <alignment horizontal="right" vertical="center" wrapText="1"/>
    </xf>
    <xf numFmtId="164" fontId="6" fillId="3" borderId="163" xfId="0" applyNumberFormat="1" applyFont="1" applyFill="1" applyBorder="1" applyAlignment="1">
      <alignment horizontal="center" vertical="center" wrapText="1"/>
    </xf>
    <xf numFmtId="0" fontId="6" fillId="4" borderId="231" xfId="0" applyFont="1" applyFill="1" applyBorder="1" applyAlignment="1">
      <alignment horizontal="center" vertical="center" wrapText="1"/>
    </xf>
    <xf numFmtId="0" fontId="6" fillId="3" borderId="219" xfId="0" applyFont="1" applyFill="1" applyBorder="1" applyAlignment="1">
      <alignment horizontal="center" vertical="center" wrapText="1"/>
    </xf>
    <xf numFmtId="164" fontId="6" fillId="3" borderId="141" xfId="0" applyNumberFormat="1" applyFont="1" applyFill="1" applyBorder="1" applyAlignment="1">
      <alignment horizontal="center" vertical="center" wrapText="1"/>
    </xf>
    <xf numFmtId="164" fontId="6" fillId="3" borderId="200" xfId="0" applyNumberFormat="1" applyFont="1" applyFill="1" applyBorder="1" applyAlignment="1">
      <alignment horizontal="center" vertical="center" wrapText="1"/>
    </xf>
    <xf numFmtId="164" fontId="6" fillId="3" borderId="163" xfId="1" applyFont="1" applyFill="1" applyBorder="1" applyAlignment="1">
      <alignment horizontal="center" vertical="center" wrapText="1"/>
    </xf>
    <xf numFmtId="4" fontId="48" fillId="0" borderId="256" xfId="8" applyNumberFormat="1" applyFont="1" applyBorder="1" applyAlignment="1">
      <alignment horizontal="right" vertical="center" wrapText="1"/>
    </xf>
    <xf numFmtId="4" fontId="48" fillId="0" borderId="257" xfId="8" applyNumberFormat="1" applyFont="1" applyBorder="1" applyAlignment="1">
      <alignment horizontal="right" vertical="center" wrapText="1"/>
    </xf>
    <xf numFmtId="4" fontId="48" fillId="0" borderId="259" xfId="8" applyNumberFormat="1" applyFont="1" applyBorder="1" applyAlignment="1">
      <alignment horizontal="right" vertical="center" wrapText="1"/>
    </xf>
    <xf numFmtId="4" fontId="48" fillId="0" borderId="265" xfId="8" applyNumberFormat="1" applyFont="1" applyBorder="1" applyAlignment="1">
      <alignment horizontal="right" vertical="center" wrapText="1"/>
    </xf>
    <xf numFmtId="4" fontId="48" fillId="0" borderId="263" xfId="8" applyNumberFormat="1" applyFont="1" applyBorder="1" applyAlignment="1">
      <alignment horizontal="right" vertical="center" wrapText="1"/>
    </xf>
    <xf numFmtId="4" fontId="48" fillId="0" borderId="264" xfId="8" applyNumberFormat="1" applyFont="1" applyBorder="1" applyAlignment="1">
      <alignment horizontal="right" vertical="center" wrapText="1"/>
    </xf>
    <xf numFmtId="0" fontId="14" fillId="2" borderId="321" xfId="8" applyFont="1" applyFill="1" applyBorder="1" applyAlignment="1">
      <alignment horizontal="left" vertical="center" wrapText="1"/>
    </xf>
    <xf numFmtId="0" fontId="14" fillId="2" borderId="13" xfId="8" applyFont="1" applyFill="1" applyBorder="1" applyAlignment="1">
      <alignment horizontal="left" vertical="center" wrapText="1"/>
    </xf>
    <xf numFmtId="0" fontId="14" fillId="2" borderId="326" xfId="8" applyFont="1" applyFill="1" applyBorder="1" applyAlignment="1">
      <alignment horizontal="left" vertical="center" wrapText="1"/>
    </xf>
    <xf numFmtId="0" fontId="7" fillId="6" borderId="320" xfId="0" applyNumberFormat="1" applyFont="1" applyFill="1" applyBorder="1" applyAlignment="1">
      <alignment horizontal="center" vertical="center" wrapText="1"/>
    </xf>
    <xf numFmtId="0" fontId="7" fillId="6" borderId="321" xfId="0" applyNumberFormat="1" applyFont="1" applyFill="1" applyBorder="1" applyAlignment="1">
      <alignment horizontal="center" vertical="center" wrapText="1"/>
    </xf>
    <xf numFmtId="0" fontId="7" fillId="6" borderId="265" xfId="0" applyNumberFormat="1" applyFont="1" applyFill="1" applyBorder="1" applyAlignment="1">
      <alignment horizontal="center" vertical="center" wrapText="1"/>
    </xf>
    <xf numFmtId="0" fontId="7" fillId="7" borderId="102" xfId="0" applyFont="1" applyFill="1" applyBorder="1" applyAlignment="1">
      <alignment horizontal="center" vertical="center"/>
    </xf>
    <xf numFmtId="0" fontId="7" fillId="7" borderId="175" xfId="0" applyFont="1" applyFill="1" applyBorder="1" applyAlignment="1">
      <alignment horizontal="center" vertical="center"/>
    </xf>
    <xf numFmtId="0" fontId="6" fillId="3" borderId="52" xfId="0" applyFont="1" applyFill="1" applyBorder="1" applyAlignment="1">
      <alignment horizontal="center" vertical="center" wrapText="1"/>
    </xf>
    <xf numFmtId="0" fontId="6" fillId="3" borderId="78" xfId="0" applyFont="1" applyFill="1" applyBorder="1" applyAlignment="1">
      <alignment horizontal="center" vertical="center" wrapText="1"/>
    </xf>
    <xf numFmtId="0" fontId="14" fillId="2" borderId="256" xfId="6" applyFont="1" applyFill="1" applyBorder="1" applyAlignment="1">
      <alignment horizontal="justify" vertical="center" wrapText="1"/>
    </xf>
    <xf numFmtId="0" fontId="14" fillId="2" borderId="257" xfId="6" applyFont="1" applyFill="1" applyBorder="1" applyAlignment="1">
      <alignment horizontal="justify" vertical="center" wrapText="1"/>
    </xf>
    <xf numFmtId="0" fontId="14" fillId="2" borderId="259" xfId="6" applyFont="1" applyFill="1" applyBorder="1" applyAlignment="1">
      <alignment horizontal="justify" vertical="center" wrapText="1"/>
    </xf>
    <xf numFmtId="0" fontId="14" fillId="0" borderId="325" xfId="8" applyFont="1" applyBorder="1" applyAlignment="1">
      <alignment horizontal="center" vertical="center" wrapText="1"/>
    </xf>
    <xf numFmtId="0" fontId="14" fillId="0" borderId="14" xfId="8" applyFont="1" applyBorder="1" applyAlignment="1">
      <alignment horizontal="center" vertical="center" wrapText="1"/>
    </xf>
    <xf numFmtId="0" fontId="14" fillId="0" borderId="322" xfId="8" applyFont="1" applyBorder="1" applyAlignment="1">
      <alignment horizontal="center" vertical="center" wrapText="1"/>
    </xf>
    <xf numFmtId="9" fontId="14" fillId="0" borderId="314" xfId="8" applyNumberFormat="1" applyFont="1" applyBorder="1" applyAlignment="1">
      <alignment horizontal="center" vertical="center" wrapText="1"/>
    </xf>
    <xf numFmtId="0" fontId="14" fillId="0" borderId="12" xfId="8" applyFont="1" applyBorder="1" applyAlignment="1">
      <alignment horizontal="center" vertical="center" wrapText="1"/>
    </xf>
    <xf numFmtId="0" fontId="14" fillId="0" borderId="315" xfId="8" applyFont="1" applyBorder="1" applyAlignment="1">
      <alignment horizontal="center" vertical="center" wrapText="1"/>
    </xf>
    <xf numFmtId="0" fontId="14" fillId="0" borderId="259" xfId="8" applyFont="1" applyBorder="1" applyAlignment="1">
      <alignment horizontal="justify" vertical="center" wrapText="1"/>
    </xf>
    <xf numFmtId="0" fontId="14" fillId="0" borderId="256" xfId="8" applyFont="1" applyBorder="1" applyAlignment="1">
      <alignment horizontal="center" vertical="center" wrapText="1"/>
    </xf>
    <xf numFmtId="0" fontId="14" fillId="0" borderId="257" xfId="8" applyFont="1" applyBorder="1" applyAlignment="1">
      <alignment horizontal="center" vertical="center" wrapText="1"/>
    </xf>
    <xf numFmtId="0" fontId="14" fillId="0" borderId="259" xfId="8" applyFont="1" applyBorder="1" applyAlignment="1">
      <alignment horizontal="center" vertical="center" wrapText="1"/>
    </xf>
    <xf numFmtId="0" fontId="7" fillId="6" borderId="31" xfId="0" applyFont="1" applyFill="1" applyBorder="1" applyAlignment="1">
      <alignment horizontal="center" vertical="center" wrapText="1"/>
    </xf>
    <xf numFmtId="0" fontId="14" fillId="0" borderId="31" xfId="8" applyFont="1" applyBorder="1" applyAlignment="1">
      <alignment horizontal="center" vertical="center" wrapText="1"/>
    </xf>
    <xf numFmtId="0" fontId="14" fillId="0" borderId="27" xfId="8" applyFont="1" applyBorder="1" applyAlignment="1">
      <alignment horizontal="center" vertical="center" wrapText="1"/>
    </xf>
    <xf numFmtId="0" fontId="14" fillId="0" borderId="31" xfId="8" applyFont="1" applyBorder="1" applyAlignment="1">
      <alignment horizontal="justify" vertical="center" wrapText="1"/>
    </xf>
    <xf numFmtId="0" fontId="14" fillId="0" borderId="326" xfId="8" applyFont="1" applyBorder="1" applyAlignment="1">
      <alignment horizontal="justify" vertical="center" wrapText="1"/>
    </xf>
    <xf numFmtId="4" fontId="14" fillId="0" borderId="320" xfId="8" applyNumberFormat="1" applyFont="1" applyBorder="1" applyAlignment="1">
      <alignment horizontal="right" vertical="center" wrapText="1"/>
    </xf>
    <xf numFmtId="4" fontId="14" fillId="0" borderId="317" xfId="8" applyNumberFormat="1" applyFont="1" applyBorder="1" applyAlignment="1">
      <alignment horizontal="right" vertical="center" wrapText="1"/>
    </xf>
    <xf numFmtId="0" fontId="14" fillId="2" borderId="119" xfId="8" applyFont="1" applyFill="1" applyBorder="1" applyAlignment="1">
      <alignment horizontal="left" vertical="center" wrapText="1"/>
    </xf>
    <xf numFmtId="0" fontId="14" fillId="2" borderId="121" xfId="8" applyFont="1" applyFill="1" applyBorder="1" applyAlignment="1">
      <alignment horizontal="left" vertical="center" wrapText="1"/>
    </xf>
    <xf numFmtId="0" fontId="14" fillId="2" borderId="124" xfId="8" applyFont="1" applyFill="1" applyBorder="1" applyAlignment="1">
      <alignment horizontal="left" vertical="center" wrapText="1"/>
    </xf>
    <xf numFmtId="4" fontId="14" fillId="0" borderId="145" xfId="8" applyNumberFormat="1" applyFont="1" applyFill="1" applyBorder="1" applyAlignment="1">
      <alignment horizontal="right" vertical="center" wrapText="1"/>
    </xf>
    <xf numFmtId="4" fontId="14" fillId="0" borderId="179" xfId="8" applyNumberFormat="1" applyFont="1" applyFill="1" applyBorder="1" applyAlignment="1">
      <alignment horizontal="right" vertical="center" wrapText="1"/>
    </xf>
    <xf numFmtId="0" fontId="14" fillId="0" borderId="175" xfId="8" applyFont="1" applyBorder="1" applyAlignment="1">
      <alignment horizontal="center" vertical="center" wrapText="1"/>
    </xf>
    <xf numFmtId="0" fontId="14" fillId="0" borderId="145" xfId="8" applyFont="1" applyBorder="1" applyAlignment="1">
      <alignment horizontal="center" vertical="center" wrapText="1"/>
    </xf>
    <xf numFmtId="0" fontId="14" fillId="0" borderId="179" xfId="8" applyFont="1" applyBorder="1" applyAlignment="1">
      <alignment horizontal="center" vertical="center" wrapText="1"/>
    </xf>
    <xf numFmtId="0" fontId="14" fillId="2" borderId="175" xfId="8" applyFont="1" applyFill="1" applyBorder="1" applyAlignment="1">
      <alignment horizontal="center" vertical="center" wrapText="1"/>
    </xf>
    <xf numFmtId="0" fontId="14" fillId="2" borderId="145" xfId="8" applyFont="1" applyFill="1" applyBorder="1" applyAlignment="1">
      <alignment horizontal="center" vertical="center" wrapText="1"/>
    </xf>
    <xf numFmtId="0" fontId="14" fillId="2" borderId="179" xfId="8" applyFont="1" applyFill="1" applyBorder="1" applyAlignment="1">
      <alignment horizontal="center" vertical="center" wrapText="1"/>
    </xf>
    <xf numFmtId="4" fontId="48" fillId="0" borderId="96" xfId="8" applyNumberFormat="1" applyFont="1" applyBorder="1" applyAlignment="1">
      <alignment horizontal="right" vertical="center" wrapText="1"/>
    </xf>
    <xf numFmtId="4" fontId="48" fillId="0" borderId="92" xfId="8" applyNumberFormat="1" applyFont="1" applyBorder="1" applyAlignment="1">
      <alignment horizontal="right" vertical="center" wrapText="1"/>
    </xf>
    <xf numFmtId="0" fontId="14" fillId="0" borderId="96" xfId="8" applyFont="1" applyFill="1" applyBorder="1" applyAlignment="1">
      <alignment horizontal="left" vertical="center" wrapText="1"/>
    </xf>
    <xf numFmtId="0" fontId="14" fillId="0" borderId="80" xfId="8" applyFont="1" applyFill="1" applyBorder="1" applyAlignment="1">
      <alignment horizontal="left" vertical="center" wrapText="1"/>
    </xf>
    <xf numFmtId="0" fontId="14" fillId="0" borderId="92" xfId="8" applyFont="1" applyFill="1" applyBorder="1" applyAlignment="1">
      <alignment horizontal="left" vertical="center" wrapText="1"/>
    </xf>
    <xf numFmtId="0" fontId="14" fillId="0" borderId="14" xfId="8" applyFont="1" applyFill="1" applyBorder="1" applyAlignment="1">
      <alignment horizontal="justify" vertical="center" wrapText="1"/>
    </xf>
    <xf numFmtId="9" fontId="14" fillId="0" borderId="12" xfId="8" applyNumberFormat="1" applyFont="1" applyFill="1" applyBorder="1" applyAlignment="1">
      <alignment horizontal="center" vertical="center" wrapText="1"/>
    </xf>
    <xf numFmtId="0" fontId="14" fillId="0" borderId="12" xfId="8" applyFont="1" applyFill="1" applyBorder="1" applyAlignment="1">
      <alignment horizontal="center" vertical="center" wrapText="1"/>
    </xf>
    <xf numFmtId="0" fontId="14" fillId="0" borderId="96" xfId="8" applyFont="1" applyFill="1" applyBorder="1" applyAlignment="1">
      <alignment horizontal="center" vertical="center" wrapText="1"/>
    </xf>
    <xf numFmtId="0" fontId="14" fillId="0" borderId="80" xfId="8" applyFont="1" applyFill="1" applyBorder="1" applyAlignment="1">
      <alignment horizontal="center" vertical="center" wrapText="1"/>
    </xf>
    <xf numFmtId="0" fontId="14" fillId="0" borderId="92" xfId="8" applyFont="1" applyFill="1" applyBorder="1" applyAlignment="1">
      <alignment horizontal="center" vertical="center" wrapText="1"/>
    </xf>
    <xf numFmtId="0" fontId="103" fillId="2" borderId="102" xfId="8" applyFont="1" applyFill="1" applyBorder="1" applyAlignment="1">
      <alignment horizontal="center" vertical="center" wrapText="1"/>
    </xf>
    <xf numFmtId="0" fontId="103" fillId="2" borderId="0" xfId="8" applyFont="1" applyFill="1" applyBorder="1" applyAlignment="1">
      <alignment horizontal="center" vertical="center" wrapText="1"/>
    </xf>
    <xf numFmtId="0" fontId="103" fillId="2" borderId="103" xfId="8" applyFont="1" applyFill="1" applyBorder="1" applyAlignment="1">
      <alignment horizontal="center" vertical="center" wrapText="1"/>
    </xf>
    <xf numFmtId="4" fontId="14" fillId="0" borderId="96" xfId="9" applyNumberFormat="1" applyFont="1" applyFill="1" applyBorder="1" applyAlignment="1">
      <alignment horizontal="right" vertical="center" wrapText="1"/>
    </xf>
    <xf numFmtId="4" fontId="14" fillId="0" borderId="80" xfId="9" applyNumberFormat="1" applyFont="1" applyFill="1" applyBorder="1" applyAlignment="1">
      <alignment horizontal="right" vertical="center" wrapText="1"/>
    </xf>
    <xf numFmtId="4" fontId="14" fillId="0" borderId="92" xfId="9" applyNumberFormat="1" applyFont="1" applyFill="1" applyBorder="1" applyAlignment="1">
      <alignment horizontal="right" vertical="center" wrapText="1"/>
    </xf>
    <xf numFmtId="4" fontId="48" fillId="0" borderId="181" xfId="8" applyNumberFormat="1" applyFont="1" applyBorder="1" applyAlignment="1">
      <alignment horizontal="right" vertical="center" wrapText="1"/>
    </xf>
    <xf numFmtId="4" fontId="48" fillId="0" borderId="184" xfId="8" applyNumberFormat="1" applyFont="1" applyBorder="1" applyAlignment="1">
      <alignment horizontal="right" vertical="center" wrapText="1"/>
    </xf>
    <xf numFmtId="4" fontId="48" fillId="0" borderId="183" xfId="8" applyNumberFormat="1" applyFont="1" applyBorder="1" applyAlignment="1">
      <alignment horizontal="right" vertical="center" wrapText="1"/>
    </xf>
    <xf numFmtId="0" fontId="105" fillId="14" borderId="254" xfId="8" applyFont="1" applyFill="1" applyBorder="1" applyAlignment="1">
      <alignment horizontal="center" vertical="center" wrapText="1"/>
    </xf>
    <xf numFmtId="0" fontId="105" fillId="14" borderId="109" xfId="8" applyFont="1" applyFill="1" applyBorder="1" applyAlignment="1">
      <alignment horizontal="center" vertical="center" wrapText="1"/>
    </xf>
    <xf numFmtId="0" fontId="105" fillId="14" borderId="114" xfId="8" applyFont="1" applyFill="1" applyBorder="1" applyAlignment="1">
      <alignment horizontal="center" vertical="center" wrapText="1"/>
    </xf>
    <xf numFmtId="0" fontId="14" fillId="2" borderId="16" xfId="8" applyFont="1" applyFill="1" applyBorder="1" applyAlignment="1">
      <alignment horizontal="left" vertical="center" wrapText="1"/>
    </xf>
    <xf numFmtId="0" fontId="14" fillId="0" borderId="92" xfId="8" applyFont="1" applyBorder="1" applyAlignment="1">
      <alignment horizontal="center" vertical="center" wrapText="1"/>
    </xf>
    <xf numFmtId="0" fontId="103" fillId="0" borderId="96" xfId="8" applyFont="1" applyBorder="1" applyAlignment="1">
      <alignment horizontal="center" vertical="center" wrapText="1"/>
    </xf>
    <xf numFmtId="0" fontId="103" fillId="0" borderId="80" xfId="8" applyFont="1" applyBorder="1" applyAlignment="1">
      <alignment horizontal="center" vertical="center" wrapText="1"/>
    </xf>
    <xf numFmtId="0" fontId="103" fillId="0" borderId="92" xfId="8" applyFont="1" applyBorder="1" applyAlignment="1">
      <alignment horizontal="center" vertical="center" wrapText="1"/>
    </xf>
    <xf numFmtId="0" fontId="14" fillId="2" borderId="257" xfId="8" applyFont="1" applyFill="1" applyBorder="1" applyAlignment="1">
      <alignment horizontal="left" vertical="center" wrapText="1"/>
    </xf>
    <xf numFmtId="0" fontId="14" fillId="2" borderId="184" xfId="8" applyFont="1" applyFill="1" applyBorder="1" applyAlignment="1">
      <alignment horizontal="left" vertical="center" wrapText="1"/>
    </xf>
    <xf numFmtId="0" fontId="98" fillId="0" borderId="320" xfId="8" applyFont="1" applyBorder="1" applyAlignment="1">
      <alignment horizontal="center" vertical="center" wrapText="1"/>
    </xf>
    <xf numFmtId="0" fontId="98" fillId="0" borderId="258" xfId="8" applyFont="1" applyBorder="1" applyAlignment="1">
      <alignment horizontal="center" vertical="center" wrapText="1"/>
    </xf>
    <xf numFmtId="0" fontId="98" fillId="0" borderId="319" xfId="8" applyFont="1" applyBorder="1" applyAlignment="1">
      <alignment horizontal="center" vertical="center" wrapText="1"/>
    </xf>
    <xf numFmtId="0" fontId="98" fillId="0" borderId="265" xfId="8" applyFont="1" applyBorder="1" applyAlignment="1">
      <alignment horizontal="left" vertical="center" wrapText="1"/>
    </xf>
    <xf numFmtId="0" fontId="98" fillId="0" borderId="263" xfId="8" applyFont="1" applyBorder="1" applyAlignment="1">
      <alignment horizontal="left" vertical="center" wrapText="1"/>
    </xf>
    <xf numFmtId="0" fontId="98" fillId="0" borderId="183" xfId="8" applyFont="1" applyBorder="1" applyAlignment="1">
      <alignment horizontal="left" vertical="center" wrapText="1"/>
    </xf>
    <xf numFmtId="4" fontId="14" fillId="0" borderId="265" xfId="8" applyNumberFormat="1" applyFont="1" applyFill="1" applyBorder="1" applyAlignment="1">
      <alignment horizontal="right" vertical="center" wrapText="1"/>
    </xf>
    <xf numFmtId="4" fontId="14" fillId="0" borderId="264" xfId="8" applyNumberFormat="1" applyFont="1" applyFill="1" applyBorder="1" applyAlignment="1">
      <alignment horizontal="right" vertical="center" wrapText="1"/>
    </xf>
    <xf numFmtId="0" fontId="14" fillId="0" borderId="267" xfId="8" applyFont="1" applyFill="1" applyBorder="1" applyAlignment="1">
      <alignment horizontal="left" vertical="center" wrapText="1"/>
    </xf>
    <xf numFmtId="0" fontId="14" fillId="0" borderId="262" xfId="8" applyFont="1" applyFill="1" applyBorder="1" applyAlignment="1">
      <alignment horizontal="left" vertical="center" wrapText="1"/>
    </xf>
    <xf numFmtId="0" fontId="14" fillId="0" borderId="313" xfId="8" applyFont="1" applyFill="1" applyBorder="1" applyAlignment="1">
      <alignment horizontal="left" vertical="center" wrapText="1"/>
    </xf>
    <xf numFmtId="0" fontId="14" fillId="0" borderId="31" xfId="8" applyFont="1" applyFill="1" applyBorder="1" applyAlignment="1">
      <alignment horizontal="center" vertical="center" wrapText="1"/>
    </xf>
    <xf numFmtId="0" fontId="14" fillId="0" borderId="13" xfId="8" applyFont="1" applyFill="1" applyBorder="1" applyAlignment="1">
      <alignment horizontal="center" vertical="center" wrapText="1"/>
    </xf>
    <xf numFmtId="0" fontId="14" fillId="0" borderId="326" xfId="8" applyFont="1" applyFill="1" applyBorder="1" applyAlignment="1">
      <alignment horizontal="center" vertical="center" wrapText="1"/>
    </xf>
    <xf numFmtId="0" fontId="14" fillId="0" borderId="27" xfId="8" applyFont="1" applyFill="1" applyBorder="1" applyAlignment="1">
      <alignment horizontal="center" vertical="center" wrapText="1"/>
    </xf>
    <xf numFmtId="4" fontId="14" fillId="0" borderId="256" xfId="9" applyNumberFormat="1" applyFont="1" applyFill="1" applyBorder="1" applyAlignment="1">
      <alignment horizontal="right" vertical="center" wrapText="1"/>
    </xf>
    <xf numFmtId="4" fontId="14" fillId="0" borderId="257" xfId="9" applyNumberFormat="1" applyFont="1" applyFill="1" applyBorder="1" applyAlignment="1">
      <alignment horizontal="right" vertical="center" wrapText="1"/>
    </xf>
    <xf numFmtId="4" fontId="14" fillId="0" borderId="259" xfId="9" applyNumberFormat="1" applyFont="1" applyFill="1" applyBorder="1" applyAlignment="1">
      <alignment horizontal="right" vertical="center" wrapText="1"/>
    </xf>
    <xf numFmtId="4" fontId="14" fillId="0" borderId="263" xfId="8" applyNumberFormat="1" applyFont="1" applyFill="1" applyBorder="1" applyAlignment="1">
      <alignment horizontal="right" vertical="center" wrapText="1"/>
    </xf>
    <xf numFmtId="4" fontId="14" fillId="0" borderId="326" xfId="8" applyNumberFormat="1" applyFont="1" applyFill="1" applyBorder="1" applyAlignment="1">
      <alignment horizontal="right" vertical="center" wrapText="1"/>
    </xf>
    <xf numFmtId="0" fontId="14" fillId="0" borderId="256" xfId="8" applyFont="1" applyFill="1" applyBorder="1" applyAlignment="1">
      <alignment horizontal="justify" vertical="center" wrapText="1"/>
    </xf>
    <xf numFmtId="0" fontId="14" fillId="0" borderId="259" xfId="8" applyFont="1" applyFill="1" applyBorder="1" applyAlignment="1">
      <alignment horizontal="justify" vertical="center" wrapText="1"/>
    </xf>
    <xf numFmtId="0" fontId="14" fillId="0" borderId="12" xfId="8" applyNumberFormat="1" applyFont="1" applyFill="1" applyBorder="1" applyAlignment="1">
      <alignment horizontal="center" vertical="center" wrapText="1"/>
    </xf>
    <xf numFmtId="0" fontId="14" fillId="0" borderId="320" xfId="8" applyFont="1" applyFill="1" applyBorder="1" applyAlignment="1">
      <alignment horizontal="center" vertical="center" wrapText="1"/>
    </xf>
    <xf numFmtId="0" fontId="14" fillId="0" borderId="265" xfId="8" applyFont="1" applyFill="1" applyBorder="1" applyAlignment="1">
      <alignment horizontal="left" vertical="center" wrapText="1"/>
    </xf>
    <xf numFmtId="0" fontId="14" fillId="0" borderId="264" xfId="8" applyFont="1" applyFill="1" applyBorder="1" applyAlignment="1">
      <alignment horizontal="left" vertical="center" wrapText="1"/>
    </xf>
    <xf numFmtId="4" fontId="14" fillId="0" borderId="256" xfId="8" applyNumberFormat="1" applyFont="1" applyFill="1" applyBorder="1" applyAlignment="1">
      <alignment horizontal="right" vertical="center" wrapText="1"/>
    </xf>
    <xf numFmtId="4" fontId="14" fillId="0" borderId="259" xfId="8" applyNumberFormat="1" applyFont="1" applyFill="1" applyBorder="1" applyAlignment="1">
      <alignment horizontal="right" vertical="center" wrapText="1"/>
    </xf>
    <xf numFmtId="0" fontId="14" fillId="0" borderId="327" xfId="8" applyFont="1" applyFill="1" applyBorder="1" applyAlignment="1">
      <alignment horizontal="left" vertical="center" wrapText="1"/>
    </xf>
    <xf numFmtId="0" fontId="14" fillId="0" borderId="328" xfId="8" applyFont="1" applyFill="1" applyBorder="1" applyAlignment="1">
      <alignment horizontal="left" vertical="center" wrapText="1"/>
    </xf>
    <xf numFmtId="0" fontId="14" fillId="0" borderId="316" xfId="8" applyFont="1" applyFill="1" applyBorder="1" applyAlignment="1">
      <alignment horizontal="left" vertical="center" wrapText="1"/>
    </xf>
    <xf numFmtId="0" fontId="14" fillId="0" borderId="321" xfId="8" applyFont="1" applyFill="1" applyBorder="1" applyAlignment="1">
      <alignment horizontal="center" vertical="center" wrapText="1"/>
    </xf>
    <xf numFmtId="0" fontId="14" fillId="0" borderId="256" xfId="8" applyFont="1" applyFill="1" applyBorder="1" applyAlignment="1">
      <alignment horizontal="center" vertical="center" wrapText="1"/>
    </xf>
    <xf numFmtId="0" fontId="14" fillId="0" borderId="257" xfId="8" applyFont="1" applyFill="1" applyBorder="1" applyAlignment="1">
      <alignment horizontal="center" vertical="center" wrapText="1"/>
    </xf>
    <xf numFmtId="0" fontId="14" fillId="0" borderId="259" xfId="8" applyFont="1" applyFill="1" applyBorder="1" applyAlignment="1">
      <alignment horizontal="center" vertical="center" wrapText="1"/>
    </xf>
    <xf numFmtId="0" fontId="14" fillId="0" borderId="312" xfId="8" applyFont="1" applyFill="1" applyBorder="1" applyAlignment="1">
      <alignment horizontal="left" vertical="center" wrapText="1"/>
    </xf>
    <xf numFmtId="0" fontId="14" fillId="0" borderId="10" xfId="8" applyFont="1" applyFill="1" applyBorder="1" applyAlignment="1">
      <alignment horizontal="left" vertical="center" wrapText="1"/>
    </xf>
    <xf numFmtId="0" fontId="14" fillId="0" borderId="15" xfId="8" applyFont="1" applyFill="1" applyBorder="1" applyAlignment="1">
      <alignment horizontal="left" vertical="center" wrapText="1"/>
    </xf>
    <xf numFmtId="4" fontId="14" fillId="0" borderId="181" xfId="9" applyNumberFormat="1" applyFont="1" applyFill="1" applyBorder="1" applyAlignment="1">
      <alignment horizontal="right" vertical="center" wrapText="1"/>
    </xf>
    <xf numFmtId="4" fontId="14" fillId="0" borderId="184" xfId="9" applyNumberFormat="1" applyFont="1" applyFill="1" applyBorder="1" applyAlignment="1">
      <alignment horizontal="right" vertical="center" wrapText="1"/>
    </xf>
    <xf numFmtId="4" fontId="14" fillId="0" borderId="31" xfId="8" applyNumberFormat="1" applyFont="1" applyFill="1" applyBorder="1" applyAlignment="1">
      <alignment horizontal="right" vertical="center" wrapText="1"/>
    </xf>
    <xf numFmtId="4" fontId="14" fillId="0" borderId="13" xfId="8" applyNumberFormat="1" applyFont="1" applyFill="1" applyBorder="1" applyAlignment="1">
      <alignment horizontal="right" vertical="center" wrapText="1"/>
    </xf>
    <xf numFmtId="4" fontId="14" fillId="0" borderId="27" xfId="8" applyNumberFormat="1" applyFont="1" applyFill="1" applyBorder="1" applyAlignment="1">
      <alignment horizontal="right" vertical="center" wrapText="1"/>
    </xf>
    <xf numFmtId="0" fontId="14" fillId="0" borderId="322" xfId="8" applyFont="1" applyFill="1" applyBorder="1" applyAlignment="1">
      <alignment horizontal="justify" vertical="center" wrapText="1"/>
    </xf>
    <xf numFmtId="0" fontId="14" fillId="0" borderId="315" xfId="8" applyFont="1" applyFill="1" applyBorder="1" applyAlignment="1">
      <alignment horizontal="center" vertical="center" wrapText="1"/>
    </xf>
    <xf numFmtId="0" fontId="14" fillId="0" borderId="325" xfId="8" applyFont="1" applyFill="1" applyBorder="1" applyAlignment="1">
      <alignment horizontal="justify" vertical="center" wrapText="1"/>
    </xf>
    <xf numFmtId="9" fontId="14" fillId="0" borderId="314" xfId="8" applyNumberFormat="1" applyFont="1" applyFill="1" applyBorder="1" applyAlignment="1">
      <alignment horizontal="center" vertical="center" wrapText="1"/>
    </xf>
    <xf numFmtId="9" fontId="14" fillId="0" borderId="90" xfId="8" applyNumberFormat="1" applyFont="1" applyFill="1" applyBorder="1" applyAlignment="1">
      <alignment horizontal="center" vertical="center" wrapText="1"/>
    </xf>
    <xf numFmtId="0" fontId="14" fillId="0" borderId="256" xfId="8" applyFont="1" applyFill="1" applyBorder="1" applyAlignment="1">
      <alignment horizontal="left" vertical="center" wrapText="1"/>
    </xf>
    <xf numFmtId="0" fontId="14" fillId="0" borderId="257" xfId="8" applyFont="1" applyFill="1" applyBorder="1" applyAlignment="1">
      <alignment horizontal="left" vertical="center" wrapText="1"/>
    </xf>
    <xf numFmtId="0" fontId="14" fillId="0" borderId="259" xfId="8" applyFont="1" applyFill="1" applyBorder="1" applyAlignment="1">
      <alignment horizontal="left" vertical="center" wrapText="1"/>
    </xf>
    <xf numFmtId="4" fontId="14" fillId="0" borderId="257" xfId="8" applyNumberFormat="1" applyFont="1" applyFill="1" applyBorder="1" applyAlignment="1">
      <alignment horizontal="right" vertical="center" wrapText="1"/>
    </xf>
    <xf numFmtId="0" fontId="14" fillId="0" borderId="314" xfId="8" applyFont="1" applyFill="1" applyBorder="1" applyAlignment="1">
      <alignment horizontal="center" vertical="center" wrapText="1"/>
    </xf>
    <xf numFmtId="0" fontId="14" fillId="0" borderId="258" xfId="8" applyFont="1" applyFill="1" applyBorder="1" applyAlignment="1">
      <alignment horizontal="center" vertical="center" wrapText="1"/>
    </xf>
    <xf numFmtId="0" fontId="103" fillId="0" borderId="256" xfId="8" applyFont="1" applyFill="1" applyBorder="1" applyAlignment="1">
      <alignment horizontal="justify" vertical="center" wrapText="1"/>
    </xf>
    <xf numFmtId="0" fontId="103" fillId="0" borderId="257" xfId="8" applyFont="1" applyFill="1" applyBorder="1" applyAlignment="1">
      <alignment horizontal="justify" vertical="center" wrapText="1"/>
    </xf>
    <xf numFmtId="0" fontId="103" fillId="0" borderId="263" xfId="8" applyFont="1" applyFill="1" applyBorder="1" applyAlignment="1">
      <alignment horizontal="justify" vertical="center" wrapText="1"/>
    </xf>
    <xf numFmtId="0" fontId="103" fillId="0" borderId="264" xfId="8" applyFont="1" applyFill="1" applyBorder="1" applyAlignment="1">
      <alignment horizontal="justify" vertical="center" wrapText="1"/>
    </xf>
    <xf numFmtId="0" fontId="14" fillId="2" borderId="265" xfId="8" applyFont="1" applyFill="1" applyBorder="1" applyAlignment="1">
      <alignment horizontal="center" vertical="center" wrapText="1"/>
    </xf>
    <xf numFmtId="0" fontId="14" fillId="2" borderId="264" xfId="8" applyFont="1" applyFill="1" applyBorder="1" applyAlignment="1">
      <alignment horizontal="center" vertical="center" wrapText="1"/>
    </xf>
    <xf numFmtId="0" fontId="14" fillId="2" borderId="256" xfId="8" applyFont="1" applyFill="1" applyBorder="1" applyAlignment="1">
      <alignment horizontal="justify" vertical="center" wrapText="1"/>
    </xf>
    <xf numFmtId="0" fontId="14" fillId="2" borderId="257" xfId="8" applyFont="1" applyFill="1" applyBorder="1" applyAlignment="1">
      <alignment horizontal="justify" vertical="center" wrapText="1"/>
    </xf>
    <xf numFmtId="0" fontId="14" fillId="2" borderId="184" xfId="8" applyFont="1" applyFill="1" applyBorder="1" applyAlignment="1">
      <alignment horizontal="justify" vertical="center" wrapText="1"/>
    </xf>
    <xf numFmtId="0" fontId="14" fillId="2" borderId="256" xfId="8" applyFont="1" applyFill="1" applyBorder="1" applyAlignment="1">
      <alignment horizontal="center" vertical="center" wrapText="1"/>
    </xf>
    <xf numFmtId="0" fontId="14" fillId="2" borderId="257" xfId="8" applyFont="1" applyFill="1" applyBorder="1" applyAlignment="1">
      <alignment horizontal="center" vertical="center" wrapText="1"/>
    </xf>
    <xf numFmtId="0" fontId="14" fillId="2" borderId="184" xfId="8" applyFont="1" applyFill="1" applyBorder="1" applyAlignment="1">
      <alignment horizontal="center" vertical="center" wrapText="1"/>
    </xf>
    <xf numFmtId="0" fontId="14" fillId="2" borderId="259" xfId="8" applyFont="1" applyFill="1" applyBorder="1" applyAlignment="1">
      <alignment horizontal="left" vertical="center" wrapText="1"/>
    </xf>
    <xf numFmtId="4" fontId="14" fillId="2" borderId="265" xfId="8" applyNumberFormat="1" applyFont="1" applyFill="1" applyBorder="1" applyAlignment="1">
      <alignment horizontal="right" vertical="center" wrapText="1"/>
    </xf>
    <xf numFmtId="4" fontId="14" fillId="2" borderId="263" xfId="8" applyNumberFormat="1" applyFont="1" applyFill="1" applyBorder="1" applyAlignment="1">
      <alignment horizontal="right" vertical="center" wrapText="1"/>
    </xf>
    <xf numFmtId="4" fontId="14" fillId="2" borderId="264" xfId="8" applyNumberFormat="1" applyFont="1" applyFill="1" applyBorder="1" applyAlignment="1">
      <alignment horizontal="right" vertical="center" wrapText="1"/>
    </xf>
    <xf numFmtId="4" fontId="14" fillId="2" borderId="183" xfId="8" applyNumberFormat="1" applyFont="1" applyFill="1" applyBorder="1" applyAlignment="1">
      <alignment horizontal="right" vertical="center" wrapText="1"/>
    </xf>
    <xf numFmtId="4" fontId="14" fillId="2" borderId="31" xfId="8" applyNumberFormat="1" applyFont="1" applyFill="1" applyBorder="1" applyAlignment="1">
      <alignment horizontal="right" vertical="center" wrapText="1"/>
    </xf>
    <xf numFmtId="4" fontId="14" fillId="2" borderId="13" xfId="8" applyNumberFormat="1" applyFont="1" applyFill="1" applyBorder="1" applyAlignment="1">
      <alignment horizontal="right" vertical="center" wrapText="1"/>
    </xf>
    <xf numFmtId="4" fontId="14" fillId="2" borderId="27" xfId="8" applyNumberFormat="1" applyFont="1" applyFill="1" applyBorder="1" applyAlignment="1">
      <alignment horizontal="right" vertical="center" wrapText="1"/>
    </xf>
    <xf numFmtId="0" fontId="14" fillId="2" borderId="225" xfId="8" applyFont="1" applyFill="1" applyBorder="1" applyAlignment="1">
      <alignment horizontal="justify" vertical="center" wrapText="1"/>
    </xf>
    <xf numFmtId="0" fontId="14" fillId="2" borderId="264" xfId="8" applyFont="1" applyFill="1" applyBorder="1" applyAlignment="1">
      <alignment horizontal="justify" vertical="center" wrapText="1"/>
    </xf>
    <xf numFmtId="0" fontId="14" fillId="2" borderId="259" xfId="8" applyFont="1" applyFill="1" applyBorder="1" applyAlignment="1">
      <alignment horizontal="justify" vertical="center" wrapText="1"/>
    </xf>
    <xf numFmtId="0" fontId="14" fillId="2" borderId="325" xfId="8" applyFont="1" applyFill="1" applyBorder="1" applyAlignment="1">
      <alignment horizontal="center" vertical="center" wrapText="1"/>
    </xf>
    <xf numFmtId="0" fontId="14" fillId="2" borderId="14" xfId="8" applyFont="1" applyFill="1" applyBorder="1" applyAlignment="1">
      <alignment horizontal="center" vertical="center" wrapText="1"/>
    </xf>
    <xf numFmtId="0" fontId="14" fillId="2" borderId="322" xfId="8" applyFont="1" applyFill="1" applyBorder="1" applyAlignment="1">
      <alignment horizontal="center" vertical="center" wrapText="1"/>
    </xf>
    <xf numFmtId="9" fontId="14" fillId="2" borderId="314" xfId="8" applyNumberFormat="1" applyFont="1" applyFill="1" applyBorder="1" applyAlignment="1">
      <alignment horizontal="center" vertical="center" wrapText="1"/>
    </xf>
    <xf numFmtId="9" fontId="14" fillId="2" borderId="12" xfId="8" applyNumberFormat="1" applyFont="1" applyFill="1" applyBorder="1" applyAlignment="1">
      <alignment horizontal="center" vertical="center" wrapText="1"/>
    </xf>
    <xf numFmtId="9" fontId="14" fillId="2" borderId="90" xfId="8" applyNumberFormat="1" applyFont="1" applyFill="1" applyBorder="1" applyAlignment="1">
      <alignment horizontal="center" vertical="center" wrapText="1"/>
    </xf>
    <xf numFmtId="0" fontId="14" fillId="2" borderId="320" xfId="8" applyFont="1" applyFill="1" applyBorder="1" applyAlignment="1">
      <alignment horizontal="center" vertical="center" wrapText="1"/>
    </xf>
    <xf numFmtId="0" fontId="14" fillId="2" borderId="258" xfId="8" applyFont="1" applyFill="1" applyBorder="1" applyAlignment="1">
      <alignment horizontal="center" vertical="center" wrapText="1"/>
    </xf>
    <xf numFmtId="0" fontId="14" fillId="2" borderId="317" xfId="8" applyFont="1" applyFill="1" applyBorder="1" applyAlignment="1">
      <alignment horizontal="center" vertical="center" wrapText="1"/>
    </xf>
    <xf numFmtId="0" fontId="14" fillId="2" borderId="263" xfId="8" applyFont="1" applyFill="1" applyBorder="1" applyAlignment="1">
      <alignment horizontal="left" vertical="center" wrapText="1"/>
    </xf>
    <xf numFmtId="0" fontId="14" fillId="2" borderId="264" xfId="8" applyFont="1" applyFill="1" applyBorder="1" applyAlignment="1">
      <alignment horizontal="left" vertical="center" wrapText="1"/>
    </xf>
    <xf numFmtId="4" fontId="14" fillId="2" borderId="321" xfId="8" applyNumberFormat="1" applyFont="1" applyFill="1" applyBorder="1" applyAlignment="1">
      <alignment horizontal="right" vertical="center" wrapText="1"/>
    </xf>
    <xf numFmtId="4" fontId="14" fillId="2" borderId="326" xfId="8" applyNumberFormat="1" applyFont="1" applyFill="1" applyBorder="1" applyAlignment="1">
      <alignment horizontal="right" vertical="center" wrapText="1"/>
    </xf>
    <xf numFmtId="4" fontId="14" fillId="2" borderId="256" xfId="8" applyNumberFormat="1" applyFont="1" applyFill="1" applyBorder="1" applyAlignment="1">
      <alignment horizontal="right" vertical="center" wrapText="1"/>
    </xf>
    <xf numFmtId="4" fontId="14" fillId="2" borderId="257" xfId="8" applyNumberFormat="1" applyFont="1" applyFill="1" applyBorder="1" applyAlignment="1">
      <alignment horizontal="right" vertical="center" wrapText="1"/>
    </xf>
    <xf numFmtId="4" fontId="14" fillId="2" borderId="259" xfId="8" applyNumberFormat="1" applyFont="1" applyFill="1" applyBorder="1" applyAlignment="1">
      <alignment horizontal="right" vertical="center" wrapText="1"/>
    </xf>
    <xf numFmtId="0" fontId="14" fillId="2" borderId="267" xfId="8" applyFont="1" applyFill="1" applyBorder="1" applyAlignment="1">
      <alignment horizontal="justify" vertical="center" wrapText="1"/>
    </xf>
    <xf numFmtId="0" fontId="14" fillId="2" borderId="262" xfId="8" applyFont="1" applyFill="1" applyBorder="1" applyAlignment="1">
      <alignment horizontal="justify" vertical="center" wrapText="1"/>
    </xf>
    <xf numFmtId="0" fontId="14" fillId="2" borderId="318" xfId="8" applyFont="1" applyFill="1" applyBorder="1" applyAlignment="1">
      <alignment horizontal="justify" vertical="center" wrapText="1"/>
    </xf>
    <xf numFmtId="0" fontId="14" fillId="2" borderId="32" xfId="8" applyFont="1" applyFill="1" applyBorder="1" applyAlignment="1">
      <alignment horizontal="justify" vertical="center" wrapText="1"/>
    </xf>
    <xf numFmtId="0" fontId="14" fillId="2" borderId="14" xfId="8" applyFont="1" applyFill="1" applyBorder="1" applyAlignment="1">
      <alignment horizontal="justify" vertical="center" wrapText="1"/>
    </xf>
    <xf numFmtId="0" fontId="14" fillId="2" borderId="29" xfId="8" applyFont="1" applyFill="1" applyBorder="1" applyAlignment="1">
      <alignment horizontal="justify" vertical="center" wrapText="1"/>
    </xf>
    <xf numFmtId="9" fontId="14" fillId="2" borderId="30" xfId="8" applyNumberFormat="1" applyFont="1" applyFill="1" applyBorder="1" applyAlignment="1">
      <alignment horizontal="center" vertical="center" wrapText="1"/>
    </xf>
    <xf numFmtId="0" fontId="14" fillId="2" borderId="12" xfId="8" applyFont="1" applyFill="1" applyBorder="1" applyAlignment="1">
      <alignment horizontal="center" vertical="center" wrapText="1"/>
    </xf>
    <xf numFmtId="0" fontId="14" fillId="2" borderId="26" xfId="8" applyFont="1" applyFill="1" applyBorder="1" applyAlignment="1">
      <alignment horizontal="center" vertical="center" wrapText="1"/>
    </xf>
    <xf numFmtId="0" fontId="14" fillId="2" borderId="265" xfId="8" applyFont="1" applyFill="1" applyBorder="1" applyAlignment="1">
      <alignment horizontal="justify" vertical="center" wrapText="1"/>
    </xf>
    <xf numFmtId="4" fontId="98" fillId="0" borderId="265" xfId="6" applyNumberFormat="1" applyFont="1" applyBorder="1" applyAlignment="1">
      <alignment horizontal="right" vertical="center" wrapText="1"/>
    </xf>
    <xf numFmtId="4" fontId="98" fillId="0" borderId="264" xfId="6" applyNumberFormat="1" applyFont="1" applyBorder="1" applyAlignment="1">
      <alignment horizontal="right" vertical="center" wrapText="1"/>
    </xf>
    <xf numFmtId="0" fontId="14" fillId="0" borderId="316" xfId="6" applyFont="1" applyBorder="1" applyAlignment="1">
      <alignment horizontal="left" vertical="center" wrapText="1"/>
    </xf>
    <xf numFmtId="0" fontId="51" fillId="0" borderId="312" xfId="6" applyFont="1" applyBorder="1" applyAlignment="1">
      <alignment horizontal="justify" vertical="center" wrapText="1"/>
    </xf>
    <xf numFmtId="0" fontId="51" fillId="0" borderId="10" xfId="6" applyFont="1" applyBorder="1" applyAlignment="1">
      <alignment horizontal="justify" vertical="center" wrapText="1"/>
    </xf>
    <xf numFmtId="0" fontId="51" fillId="0" borderId="90" xfId="6" applyFont="1" applyBorder="1" applyAlignment="1">
      <alignment horizontal="justify" vertical="center" wrapText="1"/>
    </xf>
    <xf numFmtId="0" fontId="85" fillId="0" borderId="314" xfId="6" applyFont="1" applyBorder="1" applyAlignment="1">
      <alignment horizontal="justify" vertical="center" wrapText="1"/>
    </xf>
    <xf numFmtId="0" fontId="85" fillId="0" borderId="10" xfId="6" applyFont="1" applyBorder="1" applyAlignment="1">
      <alignment horizontal="justify" vertical="center" wrapText="1"/>
    </xf>
    <xf numFmtId="0" fontId="85" fillId="0" borderId="12" xfId="6" applyFont="1" applyBorder="1" applyAlignment="1">
      <alignment horizontal="justify" vertical="center" wrapText="1"/>
    </xf>
    <xf numFmtId="0" fontId="85" fillId="0" borderId="90" xfId="6" applyFont="1" applyBorder="1" applyAlignment="1">
      <alignment horizontal="justify" vertical="center" wrapText="1"/>
    </xf>
    <xf numFmtId="0" fontId="14" fillId="0" borderId="320" xfId="6" applyFont="1" applyBorder="1" applyAlignment="1">
      <alignment horizontal="center" vertical="center" wrapText="1"/>
    </xf>
    <xf numFmtId="0" fontId="14" fillId="0" borderId="258" xfId="6" applyFont="1" applyBorder="1" applyAlignment="1">
      <alignment horizontal="center" vertical="center" wrapText="1"/>
    </xf>
    <xf numFmtId="0" fontId="14" fillId="0" borderId="317" xfId="6" applyFont="1" applyBorder="1" applyAlignment="1">
      <alignment horizontal="center" vertical="center" wrapText="1"/>
    </xf>
    <xf numFmtId="164" fontId="104" fillId="2" borderId="256" xfId="6" applyNumberFormat="1" applyFont="1" applyFill="1" applyBorder="1" applyAlignment="1">
      <alignment horizontal="center" vertical="center" wrapText="1"/>
    </xf>
    <xf numFmtId="164" fontId="104" fillId="2" borderId="257" xfId="6" applyNumberFormat="1" applyFont="1" applyFill="1" applyBorder="1" applyAlignment="1">
      <alignment horizontal="center" vertical="center" wrapText="1"/>
    </xf>
    <xf numFmtId="164" fontId="104" fillId="2" borderId="259" xfId="6" applyNumberFormat="1" applyFont="1" applyFill="1" applyBorder="1" applyAlignment="1">
      <alignment horizontal="center" vertical="center" wrapText="1"/>
    </xf>
    <xf numFmtId="4" fontId="104" fillId="2" borderId="265" xfId="6" applyNumberFormat="1" applyFont="1" applyFill="1" applyBorder="1" applyAlignment="1">
      <alignment horizontal="right" vertical="center" wrapText="1"/>
    </xf>
    <xf numFmtId="4" fontId="104" fillId="2" borderId="263" xfId="6" applyNumberFormat="1" applyFont="1" applyFill="1" applyBorder="1" applyAlignment="1">
      <alignment horizontal="right" vertical="center" wrapText="1"/>
    </xf>
    <xf numFmtId="4" fontId="104" fillId="2" borderId="264" xfId="6" applyNumberFormat="1" applyFont="1" applyFill="1" applyBorder="1" applyAlignment="1">
      <alignment horizontal="right" vertical="center" wrapText="1"/>
    </xf>
    <xf numFmtId="4" fontId="104" fillId="2" borderId="256" xfId="6" applyNumberFormat="1" applyFont="1" applyFill="1" applyBorder="1" applyAlignment="1">
      <alignment horizontal="right" vertical="center" wrapText="1"/>
    </xf>
    <xf numFmtId="4" fontId="104" fillId="2" borderId="257" xfId="6" applyNumberFormat="1" applyFont="1" applyFill="1" applyBorder="1" applyAlignment="1">
      <alignment horizontal="right" vertical="center" wrapText="1"/>
    </xf>
    <xf numFmtId="4" fontId="104" fillId="2" borderId="259" xfId="6" applyNumberFormat="1" applyFont="1" applyFill="1" applyBorder="1" applyAlignment="1">
      <alignment horizontal="right" vertical="center" wrapText="1"/>
    </xf>
    <xf numFmtId="0" fontId="14" fillId="0" borderId="327" xfId="6" applyFont="1" applyBorder="1" applyAlignment="1">
      <alignment horizontal="justify" vertical="center" wrapText="1"/>
    </xf>
    <xf numFmtId="0" fontId="14" fillId="0" borderId="316" xfId="6" applyFont="1" applyBorder="1" applyAlignment="1">
      <alignment horizontal="justify" vertical="center" wrapText="1"/>
    </xf>
    <xf numFmtId="0" fontId="48" fillId="0" borderId="312" xfId="6" applyFont="1" applyBorder="1" applyAlignment="1">
      <alignment horizontal="justify" vertical="center" wrapText="1"/>
    </xf>
    <xf numFmtId="0" fontId="48" fillId="0" borderId="90" xfId="6" applyFont="1" applyBorder="1" applyAlignment="1">
      <alignment horizontal="justify"/>
    </xf>
    <xf numFmtId="9" fontId="48" fillId="0" borderId="267" xfId="6" applyNumberFormat="1" applyFont="1" applyBorder="1" applyAlignment="1">
      <alignment horizontal="center" vertical="center" wrapText="1"/>
    </xf>
    <xf numFmtId="0" fontId="48" fillId="0" borderId="313" xfId="6" applyFont="1" applyBorder="1" applyAlignment="1">
      <alignment horizontal="center" vertical="center" wrapText="1"/>
    </xf>
    <xf numFmtId="0" fontId="14" fillId="0" borderId="256" xfId="6" applyFont="1" applyBorder="1" applyAlignment="1">
      <alignment horizontal="center" vertical="center" wrapText="1"/>
    </xf>
    <xf numFmtId="0" fontId="14" fillId="0" borderId="259" xfId="6" applyFont="1" applyBorder="1" applyAlignment="1">
      <alignment horizontal="center" vertical="center" wrapText="1"/>
    </xf>
    <xf numFmtId="2" fontId="98" fillId="0" borderId="265" xfId="6" applyNumberFormat="1" applyFont="1" applyBorder="1" applyAlignment="1">
      <alignment horizontal="justify" vertical="center" wrapText="1"/>
    </xf>
    <xf numFmtId="2" fontId="98" fillId="0" borderId="264" xfId="6" applyNumberFormat="1" applyFont="1" applyBorder="1" applyAlignment="1">
      <alignment horizontal="justify" vertical="center" wrapText="1"/>
    </xf>
    <xf numFmtId="4" fontId="98" fillId="0" borderId="256" xfId="6" applyNumberFormat="1" applyFont="1" applyBorder="1" applyAlignment="1">
      <alignment horizontal="right" vertical="center" wrapText="1"/>
    </xf>
    <xf numFmtId="4" fontId="98" fillId="0" borderId="259" xfId="6" applyNumberFormat="1" applyFont="1" applyBorder="1" applyAlignment="1">
      <alignment horizontal="right" vertical="center" wrapText="1"/>
    </xf>
    <xf numFmtId="4" fontId="14" fillId="0" borderId="257" xfId="6" applyNumberFormat="1" applyFont="1" applyBorder="1" applyAlignment="1">
      <alignment horizontal="right" vertical="center"/>
    </xf>
    <xf numFmtId="4" fontId="14" fillId="0" borderId="184" xfId="6" applyNumberFormat="1" applyFont="1" applyBorder="1" applyAlignment="1">
      <alignment horizontal="right" vertical="center"/>
    </xf>
    <xf numFmtId="0" fontId="14" fillId="0" borderId="256" xfId="6" applyFont="1" applyBorder="1" applyAlignment="1">
      <alignment horizontal="justify" vertical="center" wrapText="1"/>
    </xf>
    <xf numFmtId="0" fontId="14" fillId="0" borderId="257" xfId="6" applyFont="1" applyBorder="1" applyAlignment="1">
      <alignment horizontal="justify" vertical="center" wrapText="1"/>
    </xf>
    <xf numFmtId="0" fontId="14" fillId="0" borderId="184" xfId="6" applyFont="1" applyBorder="1" applyAlignment="1">
      <alignment horizontal="justify" vertical="center" wrapText="1"/>
    </xf>
    <xf numFmtId="0" fontId="14" fillId="0" borderId="29" xfId="6" applyFont="1" applyBorder="1" applyAlignment="1">
      <alignment horizontal="justify" vertical="center" wrapText="1"/>
    </xf>
    <xf numFmtId="0" fontId="14" fillId="0" borderId="12" xfId="6" applyFont="1" applyBorder="1" applyAlignment="1">
      <alignment horizontal="center" vertical="center" wrapText="1"/>
    </xf>
    <xf numFmtId="0" fontId="14" fillId="0" borderId="26" xfId="6" applyFont="1" applyBorder="1" applyAlignment="1">
      <alignment horizontal="center" vertical="center" wrapText="1"/>
    </xf>
    <xf numFmtId="0" fontId="14" fillId="0" borderId="319" xfId="6" applyFont="1" applyBorder="1" applyAlignment="1">
      <alignment horizontal="center" vertical="center" wrapText="1"/>
    </xf>
    <xf numFmtId="0" fontId="14" fillId="0" borderId="356" xfId="6" applyFont="1" applyBorder="1" applyAlignment="1">
      <alignment horizontal="justify" vertical="center" wrapText="1"/>
    </xf>
    <xf numFmtId="0" fontId="14" fillId="0" borderId="357" xfId="6" applyFont="1" applyBorder="1" applyAlignment="1">
      <alignment horizontal="justify" vertical="center" wrapText="1"/>
    </xf>
    <xf numFmtId="0" fontId="14" fillId="0" borderId="358" xfId="6" applyFont="1" applyBorder="1" applyAlignment="1">
      <alignment horizontal="justify" vertical="center" wrapText="1"/>
    </xf>
    <xf numFmtId="4" fontId="14" fillId="0" borderId="31" xfId="6" applyNumberFormat="1" applyFont="1" applyBorder="1" applyAlignment="1">
      <alignment horizontal="right" vertical="center" wrapText="1"/>
    </xf>
    <xf numFmtId="4" fontId="14" fillId="0" borderId="13" xfId="6" applyNumberFormat="1" applyFont="1" applyBorder="1" applyAlignment="1">
      <alignment horizontal="right" vertical="center" wrapText="1"/>
    </xf>
    <xf numFmtId="4" fontId="14" fillId="0" borderId="27" xfId="6" applyNumberFormat="1" applyFont="1" applyBorder="1" applyAlignment="1">
      <alignment horizontal="right" vertical="center" wrapText="1"/>
    </xf>
    <xf numFmtId="4" fontId="14" fillId="0" borderId="256" xfId="6" applyNumberFormat="1" applyFont="1" applyBorder="1" applyAlignment="1">
      <alignment horizontal="right" vertical="center" wrapText="1"/>
    </xf>
    <xf numFmtId="4" fontId="14" fillId="0" borderId="257" xfId="6" applyNumberFormat="1" applyFont="1" applyBorder="1" applyAlignment="1">
      <alignment horizontal="right" vertical="center" wrapText="1"/>
    </xf>
    <xf numFmtId="4" fontId="14" fillId="0" borderId="184" xfId="6" applyNumberFormat="1" applyFont="1" applyBorder="1" applyAlignment="1">
      <alignment horizontal="right" vertical="center" wrapText="1"/>
    </xf>
    <xf numFmtId="0" fontId="14" fillId="0" borderId="312" xfId="6" applyFont="1" applyBorder="1" applyAlignment="1">
      <alignment horizontal="justify" vertical="center" wrapText="1"/>
    </xf>
    <xf numFmtId="0" fontId="14" fillId="0" borderId="10" xfId="6" applyFont="1" applyBorder="1" applyAlignment="1">
      <alignment horizontal="justify" vertical="center" wrapText="1"/>
    </xf>
    <xf numFmtId="0" fontId="14" fillId="0" borderId="90" xfId="6" applyFont="1" applyBorder="1" applyAlignment="1">
      <alignment horizontal="justify" vertical="center" wrapText="1"/>
    </xf>
    <xf numFmtId="0" fontId="14" fillId="0" borderId="17" xfId="6" applyFont="1" applyBorder="1" applyAlignment="1">
      <alignment horizontal="justify" vertical="center" wrapText="1"/>
    </xf>
    <xf numFmtId="9" fontId="14" fillId="0" borderId="30" xfId="10" applyFont="1" applyFill="1" applyBorder="1" applyAlignment="1">
      <alignment horizontal="center" vertical="center" wrapText="1"/>
    </xf>
    <xf numFmtId="9" fontId="14" fillId="0" borderId="10" xfId="10" applyFont="1" applyFill="1" applyBorder="1" applyAlignment="1">
      <alignment horizontal="center" vertical="center" wrapText="1"/>
    </xf>
    <xf numFmtId="9" fontId="14" fillId="0" borderId="12" xfId="10" applyFont="1" applyFill="1" applyBorder="1" applyAlignment="1">
      <alignment horizontal="center" vertical="center" wrapText="1"/>
    </xf>
    <xf numFmtId="0" fontId="14" fillId="0" borderId="257" xfId="6" applyFont="1" applyBorder="1" applyAlignment="1">
      <alignment horizontal="center" vertical="center" wrapText="1"/>
    </xf>
    <xf numFmtId="0" fontId="14" fillId="0" borderId="264" xfId="6" applyFont="1" applyBorder="1" applyAlignment="1">
      <alignment horizontal="center" vertical="center" wrapText="1"/>
    </xf>
    <xf numFmtId="4" fontId="14" fillId="0" borderId="256" xfId="6" applyNumberFormat="1" applyFont="1" applyBorder="1" applyAlignment="1">
      <alignment horizontal="justify" vertical="center" wrapText="1"/>
    </xf>
    <xf numFmtId="4" fontId="14" fillId="0" borderId="257" xfId="6" applyNumberFormat="1" applyFont="1" applyBorder="1" applyAlignment="1">
      <alignment horizontal="justify" vertical="center" wrapText="1"/>
    </xf>
    <xf numFmtId="4" fontId="14" fillId="0" borderId="259" xfId="6" applyNumberFormat="1" applyFont="1" applyBorder="1" applyAlignment="1">
      <alignment horizontal="justify" vertical="center" wrapText="1"/>
    </xf>
    <xf numFmtId="4" fontId="14" fillId="0" borderId="265" xfId="6" applyNumberFormat="1" applyFont="1" applyBorder="1" applyAlignment="1">
      <alignment horizontal="right" vertical="center" wrapText="1"/>
    </xf>
    <xf numFmtId="4" fontId="14" fillId="0" borderId="263" xfId="6" applyNumberFormat="1" applyFont="1" applyBorder="1" applyAlignment="1">
      <alignment horizontal="right" vertical="center" wrapText="1"/>
    </xf>
    <xf numFmtId="4" fontId="14" fillId="0" borderId="264" xfId="6" applyNumberFormat="1" applyFont="1" applyBorder="1" applyAlignment="1">
      <alignment horizontal="right" vertical="center" wrapText="1"/>
    </xf>
    <xf numFmtId="4" fontId="14" fillId="0" borderId="333" xfId="8" applyNumberFormat="1" applyFont="1" applyBorder="1" applyAlignment="1">
      <alignment horizontal="right" vertical="center"/>
    </xf>
    <xf numFmtId="4" fontId="14" fillId="0" borderId="330" xfId="8" applyNumberFormat="1" applyFont="1" applyBorder="1" applyAlignment="1">
      <alignment horizontal="right" vertical="center"/>
    </xf>
    <xf numFmtId="4" fontId="14" fillId="0" borderId="351" xfId="8" applyNumberFormat="1" applyFont="1" applyBorder="1" applyAlignment="1">
      <alignment horizontal="right" vertical="center"/>
    </xf>
    <xf numFmtId="4" fontId="14" fillId="0" borderId="335" xfId="8" applyNumberFormat="1" applyFont="1" applyBorder="1" applyAlignment="1">
      <alignment horizontal="right" vertical="center"/>
    </xf>
    <xf numFmtId="0" fontId="14" fillId="0" borderId="363" xfId="8" applyFont="1" applyBorder="1" applyAlignment="1">
      <alignment horizontal="left" vertical="center" wrapText="1"/>
    </xf>
    <xf numFmtId="0" fontId="14" fillId="0" borderId="370" xfId="8" applyFont="1" applyBorder="1" applyAlignment="1">
      <alignment horizontal="left" vertical="center" wrapText="1"/>
    </xf>
    <xf numFmtId="0" fontId="14" fillId="0" borderId="364" xfId="8" applyFont="1" applyBorder="1" applyAlignment="1">
      <alignment horizontal="left" vertical="center" wrapText="1"/>
    </xf>
    <xf numFmtId="0" fontId="14" fillId="0" borderId="371" xfId="8" applyFont="1" applyBorder="1" applyAlignment="1">
      <alignment horizontal="left" vertical="center" wrapText="1"/>
    </xf>
    <xf numFmtId="9" fontId="14" fillId="0" borderId="365" xfId="11" applyFont="1" applyFill="1" applyBorder="1" applyAlignment="1">
      <alignment horizontal="left" vertical="center" wrapText="1"/>
    </xf>
    <xf numFmtId="9" fontId="14" fillId="0" borderId="372" xfId="11" applyFont="1" applyFill="1" applyBorder="1" applyAlignment="1">
      <alignment horizontal="left" vertical="center" wrapText="1"/>
    </xf>
    <xf numFmtId="0" fontId="14" fillId="0" borderId="352" xfId="8" applyFont="1" applyBorder="1" applyAlignment="1">
      <alignment horizontal="center" vertical="center" wrapText="1"/>
    </xf>
    <xf numFmtId="0" fontId="14" fillId="0" borderId="348" xfId="8" applyFont="1" applyBorder="1" applyAlignment="1">
      <alignment horizontal="center" vertical="center" wrapText="1"/>
    </xf>
    <xf numFmtId="0" fontId="14" fillId="0" borderId="360" xfId="8" applyFont="1" applyBorder="1" applyAlignment="1">
      <alignment horizontal="center" vertical="center" wrapText="1"/>
    </xf>
    <xf numFmtId="0" fontId="14" fillId="0" borderId="344" xfId="8" applyFont="1" applyBorder="1" applyAlignment="1">
      <alignment horizontal="center" vertical="center" wrapText="1"/>
    </xf>
    <xf numFmtId="4" fontId="14" fillId="0" borderId="344" xfId="8" applyNumberFormat="1" applyFont="1" applyBorder="1" applyAlignment="1">
      <alignment horizontal="right" vertical="center" wrapText="1"/>
    </xf>
    <xf numFmtId="0" fontId="14" fillId="2" borderId="340" xfId="8" applyFont="1" applyFill="1" applyBorder="1" applyAlignment="1">
      <alignment horizontal="left" vertical="center" wrapText="1"/>
    </xf>
    <xf numFmtId="0" fontId="14" fillId="2" borderId="341" xfId="8" applyFont="1" applyFill="1" applyBorder="1" applyAlignment="1">
      <alignment horizontal="left" vertical="center" wrapText="1"/>
    </xf>
    <xf numFmtId="0" fontId="14" fillId="2" borderId="342" xfId="8" applyFont="1" applyFill="1" applyBorder="1" applyAlignment="1">
      <alignment horizontal="left" vertical="center" wrapText="1"/>
    </xf>
    <xf numFmtId="0" fontId="14" fillId="0" borderId="339" xfId="8" applyFont="1" applyBorder="1" applyAlignment="1">
      <alignment horizontal="left" vertical="center" wrapText="1"/>
    </xf>
    <xf numFmtId="0" fontId="14" fillId="0" borderId="14" xfId="8" applyFont="1" applyBorder="1" applyAlignment="1">
      <alignment horizontal="left" vertical="center" wrapText="1"/>
    </xf>
    <xf numFmtId="0" fontId="14" fillId="0" borderId="336" xfId="8" applyFont="1" applyBorder="1" applyAlignment="1">
      <alignment horizontal="left" vertical="center" wrapText="1"/>
    </xf>
    <xf numFmtId="9" fontId="14" fillId="0" borderId="337" xfId="8" applyNumberFormat="1" applyFont="1" applyBorder="1" applyAlignment="1">
      <alignment horizontal="left" vertical="center" wrapText="1"/>
    </xf>
    <xf numFmtId="9" fontId="14" fillId="0" borderId="10" xfId="8" applyNumberFormat="1" applyFont="1" applyBorder="1" applyAlignment="1">
      <alignment horizontal="left" vertical="center" wrapText="1"/>
    </xf>
    <xf numFmtId="9" fontId="14" fillId="0" borderId="12" xfId="8" applyNumberFormat="1" applyFont="1" applyBorder="1" applyAlignment="1">
      <alignment horizontal="left" vertical="center" wrapText="1"/>
    </xf>
    <xf numFmtId="9" fontId="14" fillId="0" borderId="334" xfId="8" applyNumberFormat="1" applyFont="1" applyBorder="1" applyAlignment="1">
      <alignment horizontal="left" vertical="center" wrapText="1"/>
    </xf>
    <xf numFmtId="0" fontId="14" fillId="0" borderId="333" xfId="8" applyFont="1" applyBorder="1" applyAlignment="1">
      <alignment horizontal="center" vertical="center" wrapText="1"/>
    </xf>
    <xf numFmtId="0" fontId="14" fillId="0" borderId="330" xfId="8" applyFont="1" applyBorder="1" applyAlignment="1">
      <alignment horizontal="center" vertical="center" wrapText="1"/>
    </xf>
    <xf numFmtId="0" fontId="14" fillId="0" borderId="335" xfId="8" applyFont="1" applyBorder="1" applyAlignment="1">
      <alignment horizontal="center" vertical="center" wrapText="1"/>
    </xf>
    <xf numFmtId="0" fontId="14" fillId="0" borderId="355" xfId="8" applyFont="1" applyBorder="1" applyAlignment="1">
      <alignment horizontal="center" vertical="center" wrapText="1"/>
    </xf>
    <xf numFmtId="4" fontId="14" fillId="0" borderId="333" xfId="8" applyNumberFormat="1" applyFont="1" applyBorder="1" applyAlignment="1">
      <alignment horizontal="right" vertical="center" wrapText="1"/>
    </xf>
    <xf numFmtId="4" fontId="14" fillId="0" borderId="330" xfId="8" applyNumberFormat="1" applyFont="1" applyBorder="1" applyAlignment="1">
      <alignment horizontal="right" vertical="center" wrapText="1"/>
    </xf>
    <xf numFmtId="4" fontId="14" fillId="0" borderId="351" xfId="8" applyNumberFormat="1" applyFont="1" applyBorder="1" applyAlignment="1">
      <alignment horizontal="right" vertical="center" wrapText="1"/>
    </xf>
    <xf numFmtId="4" fontId="14" fillId="0" borderId="335" xfId="8" applyNumberFormat="1" applyFont="1" applyBorder="1" applyAlignment="1">
      <alignment horizontal="right" vertical="center" wrapText="1"/>
    </xf>
    <xf numFmtId="4" fontId="48" fillId="0" borderId="373" xfId="8" applyNumberFormat="1" applyFont="1" applyBorder="1" applyAlignment="1">
      <alignment horizontal="right" vertical="center" wrapText="1"/>
    </xf>
    <xf numFmtId="4" fontId="48" fillId="0" borderId="375" xfId="8" applyNumberFormat="1" applyFont="1" applyBorder="1" applyAlignment="1">
      <alignment horizontal="right" vertical="center" wrapText="1"/>
    </xf>
    <xf numFmtId="4" fontId="48" fillId="0" borderId="389" xfId="8" applyNumberFormat="1" applyFont="1" applyBorder="1" applyAlignment="1">
      <alignment horizontal="right" vertical="center" wrapText="1"/>
    </xf>
    <xf numFmtId="0" fontId="14" fillId="0" borderId="265" xfId="8" applyFont="1" applyBorder="1" applyAlignment="1">
      <alignment horizontal="center" vertical="center" wrapText="1"/>
    </xf>
    <xf numFmtId="0" fontId="14" fillId="0" borderId="263" xfId="8" applyFont="1" applyBorder="1" applyAlignment="1">
      <alignment horizontal="center" vertical="center" wrapText="1"/>
    </xf>
    <xf numFmtId="0" fontId="14" fillId="0" borderId="264" xfId="8" applyFont="1" applyBorder="1" applyAlignment="1">
      <alignment horizontal="center" vertical="center" wrapText="1"/>
    </xf>
    <xf numFmtId="4" fontId="14" fillId="0" borderId="96" xfId="8" applyNumberFormat="1" applyFont="1" applyBorder="1" applyAlignment="1">
      <alignment horizontal="right" vertical="center" wrapText="1"/>
    </xf>
    <xf numFmtId="4" fontId="14" fillId="0" borderId="80" xfId="8" applyNumberFormat="1" applyFont="1" applyBorder="1" applyAlignment="1">
      <alignment horizontal="right" vertical="center" wrapText="1"/>
    </xf>
    <xf numFmtId="4" fontId="14" fillId="0" borderId="92" xfId="8" applyNumberFormat="1" applyFont="1" applyBorder="1" applyAlignment="1">
      <alignment horizontal="right" vertical="center" wrapText="1"/>
    </xf>
    <xf numFmtId="4" fontId="48" fillId="0" borderId="80" xfId="8" applyNumberFormat="1" applyFont="1" applyBorder="1" applyAlignment="1">
      <alignment horizontal="right" vertical="center" wrapText="1"/>
    </xf>
    <xf numFmtId="4" fontId="48" fillId="0" borderId="95" xfId="8" applyNumberFormat="1" applyFont="1" applyBorder="1" applyAlignment="1">
      <alignment horizontal="right" vertical="center" wrapText="1"/>
    </xf>
    <xf numFmtId="0" fontId="14" fillId="0" borderId="327" xfId="8" applyFont="1" applyBorder="1" applyAlignment="1">
      <alignment horizontal="justify" vertical="center" wrapText="1"/>
    </xf>
    <xf numFmtId="0" fontId="14" fillId="0" borderId="328" xfId="8" applyFont="1" applyBorder="1" applyAlignment="1">
      <alignment horizontal="justify" vertical="center" wrapText="1"/>
    </xf>
    <xf numFmtId="0" fontId="14" fillId="0" borderId="323" xfId="8" applyFont="1" applyBorder="1" applyAlignment="1">
      <alignment horizontal="justify" vertical="center" wrapText="1"/>
    </xf>
    <xf numFmtId="9" fontId="14" fillId="0" borderId="12" xfId="8" applyNumberFormat="1" applyFont="1" applyBorder="1" applyAlignment="1">
      <alignment horizontal="center" vertical="center" wrapText="1"/>
    </xf>
    <xf numFmtId="9" fontId="14" fillId="0" borderId="26" xfId="8" applyNumberFormat="1" applyFont="1" applyBorder="1" applyAlignment="1">
      <alignment horizontal="center" vertical="center" wrapText="1"/>
    </xf>
    <xf numFmtId="0" fontId="14" fillId="0" borderId="320" xfId="8" applyFont="1" applyBorder="1" applyAlignment="1">
      <alignment horizontal="center" vertical="center" wrapText="1"/>
    </xf>
    <xf numFmtId="0" fontId="14" fillId="0" borderId="258" xfId="8" applyFont="1" applyBorder="1" applyAlignment="1">
      <alignment horizontal="center" vertical="center" wrapText="1"/>
    </xf>
    <xf numFmtId="0" fontId="14" fillId="0" borderId="13" xfId="8" applyFont="1" applyBorder="1" applyAlignment="1">
      <alignment horizontal="center" vertical="center" wrapText="1"/>
    </xf>
    <xf numFmtId="0" fontId="14" fillId="0" borderId="326" xfId="8" applyFont="1" applyBorder="1" applyAlignment="1">
      <alignment horizontal="center" vertical="center" wrapText="1"/>
    </xf>
    <xf numFmtId="0" fontId="14" fillId="0" borderId="265" xfId="8" applyFont="1" applyBorder="1" applyAlignment="1">
      <alignment horizontal="justify" vertical="center" wrapText="1"/>
    </xf>
    <xf numFmtId="0" fontId="14" fillId="0" borderId="263" xfId="8" applyFont="1" applyBorder="1" applyAlignment="1">
      <alignment horizontal="justify" vertical="center" wrapText="1"/>
    </xf>
    <xf numFmtId="0" fontId="14" fillId="0" borderId="264" xfId="8" applyFont="1" applyBorder="1" applyAlignment="1">
      <alignment horizontal="justify" vertical="center" wrapText="1"/>
    </xf>
    <xf numFmtId="0" fontId="14" fillId="0" borderId="366" xfId="8" applyFont="1" applyBorder="1" applyAlignment="1">
      <alignment horizontal="left" vertical="center" wrapText="1"/>
    </xf>
    <xf numFmtId="0" fontId="14" fillId="0" borderId="362" xfId="8" applyFont="1" applyBorder="1" applyAlignment="1">
      <alignment horizontal="left" vertical="center" wrapText="1"/>
    </xf>
    <xf numFmtId="0" fontId="14" fillId="0" borderId="281" xfId="8" applyFont="1" applyBorder="1" applyAlignment="1">
      <alignment horizontal="left" vertical="center" wrapText="1"/>
    </xf>
    <xf numFmtId="0" fontId="14" fillId="0" borderId="367" xfId="8" applyFont="1" applyBorder="1" applyAlignment="1">
      <alignment horizontal="left" vertical="center" wrapText="1"/>
    </xf>
    <xf numFmtId="9" fontId="14" fillId="0" borderId="369" xfId="8" applyNumberFormat="1" applyFont="1" applyBorder="1" applyAlignment="1">
      <alignment horizontal="left" vertical="center" wrapText="1"/>
    </xf>
    <xf numFmtId="0" fontId="14" fillId="0" borderId="300" xfId="8" applyFont="1" applyBorder="1" applyAlignment="1">
      <alignment horizontal="left" vertical="center" wrapText="1"/>
    </xf>
    <xf numFmtId="0" fontId="14" fillId="0" borderId="368" xfId="8" applyFont="1" applyBorder="1" applyAlignment="1">
      <alignment horizontal="left" vertical="center" wrapText="1"/>
    </xf>
    <xf numFmtId="0" fontId="14" fillId="0" borderId="391" xfId="8" applyFont="1" applyBorder="1" applyAlignment="1">
      <alignment horizontal="center" vertical="center" wrapText="1"/>
    </xf>
    <xf numFmtId="0" fontId="14" fillId="0" borderId="392" xfId="8" applyFont="1" applyBorder="1" applyAlignment="1">
      <alignment horizontal="center" vertical="center" wrapText="1"/>
    </xf>
    <xf numFmtId="0" fontId="14" fillId="0" borderId="393" xfId="8" applyFont="1" applyBorder="1" applyAlignment="1">
      <alignment horizontal="center" vertical="center" wrapText="1"/>
    </xf>
    <xf numFmtId="4" fontId="14" fillId="0" borderId="359" xfId="8" applyNumberFormat="1" applyFont="1" applyBorder="1" applyAlignment="1">
      <alignment horizontal="right" vertical="center" wrapText="1"/>
    </xf>
    <xf numFmtId="4" fontId="14" fillId="0" borderId="374" xfId="8" applyNumberFormat="1" applyFont="1" applyBorder="1" applyAlignment="1">
      <alignment horizontal="right" vertical="center" wrapText="1"/>
    </xf>
    <xf numFmtId="4" fontId="14" fillId="0" borderId="390" xfId="8" applyNumberFormat="1" applyFont="1" applyBorder="1" applyAlignment="1">
      <alignment horizontal="right" vertical="center" wrapText="1"/>
    </xf>
    <xf numFmtId="4" fontId="103" fillId="0" borderId="13" xfId="8" applyNumberFormat="1" applyFont="1" applyBorder="1" applyAlignment="1">
      <alignment horizontal="right" vertical="center" wrapText="1"/>
    </xf>
    <xf numFmtId="4" fontId="103" fillId="0" borderId="14" xfId="8" applyNumberFormat="1" applyFont="1" applyBorder="1" applyAlignment="1">
      <alignment horizontal="right" vertical="center" wrapText="1"/>
    </xf>
    <xf numFmtId="0" fontId="14" fillId="0" borderId="316" xfId="8" applyFont="1" applyBorder="1" applyAlignment="1">
      <alignment horizontal="justify" vertical="center" wrapText="1"/>
    </xf>
    <xf numFmtId="0" fontId="103" fillId="0" borderId="312" xfId="8" applyFont="1" applyBorder="1" applyAlignment="1">
      <alignment horizontal="justify" vertical="center" wrapText="1"/>
    </xf>
    <xf numFmtId="0" fontId="103" fillId="0" borderId="10" xfId="8" applyFont="1" applyBorder="1" applyAlignment="1">
      <alignment horizontal="justify" vertical="center" wrapText="1"/>
    </xf>
    <xf numFmtId="0" fontId="103" fillId="0" borderId="90" xfId="8" applyFont="1" applyBorder="1" applyAlignment="1">
      <alignment horizontal="justify" vertical="center" wrapText="1"/>
    </xf>
    <xf numFmtId="9" fontId="103" fillId="0" borderId="314" xfId="8" applyNumberFormat="1" applyFont="1" applyBorder="1" applyAlignment="1">
      <alignment horizontal="center" vertical="center" wrapText="1"/>
    </xf>
    <xf numFmtId="9" fontId="103" fillId="0" borderId="12" xfId="8" applyNumberFormat="1" applyFont="1" applyBorder="1" applyAlignment="1">
      <alignment horizontal="center" vertical="center" wrapText="1"/>
    </xf>
    <xf numFmtId="9" fontId="103" fillId="0" borderId="315" xfId="8" applyNumberFormat="1" applyFont="1" applyBorder="1" applyAlignment="1">
      <alignment horizontal="center" vertical="center" wrapText="1"/>
    </xf>
    <xf numFmtId="0" fontId="14" fillId="0" borderId="321" xfId="8" applyFont="1" applyBorder="1" applyAlignment="1">
      <alignment horizontal="center" vertical="center" wrapText="1"/>
    </xf>
    <xf numFmtId="0" fontId="103" fillId="0" borderId="265" xfId="8" applyFont="1" applyBorder="1" applyAlignment="1">
      <alignment horizontal="justify" vertical="center" wrapText="1"/>
    </xf>
    <xf numFmtId="0" fontId="103" fillId="0" borderId="263" xfId="8" applyFont="1" applyBorder="1" applyAlignment="1">
      <alignment horizontal="justify" vertical="center" wrapText="1"/>
    </xf>
    <xf numFmtId="0" fontId="103" fillId="0" borderId="183" xfId="8" applyFont="1" applyBorder="1" applyAlignment="1">
      <alignment horizontal="justify" vertical="center" wrapText="1"/>
    </xf>
    <xf numFmtId="4" fontId="103" fillId="0" borderId="265" xfId="8" applyNumberFormat="1" applyFont="1" applyBorder="1" applyAlignment="1">
      <alignment horizontal="right" vertical="center" wrapText="1"/>
    </xf>
    <xf numFmtId="4" fontId="103" fillId="0" borderId="263" xfId="8" applyNumberFormat="1" applyFont="1" applyBorder="1" applyAlignment="1">
      <alignment horizontal="right" vertical="center" wrapText="1"/>
    </xf>
    <xf numFmtId="4" fontId="103" fillId="0" borderId="183" xfId="8" applyNumberFormat="1" applyFont="1" applyBorder="1" applyAlignment="1">
      <alignment horizontal="right" vertical="center" wrapText="1"/>
    </xf>
    <xf numFmtId="4" fontId="103" fillId="0" borderId="29" xfId="8" applyNumberFormat="1" applyFont="1" applyBorder="1" applyAlignment="1">
      <alignment horizontal="right" vertical="center" wrapText="1"/>
    </xf>
    <xf numFmtId="4" fontId="14" fillId="0" borderId="256" xfId="8" applyNumberFormat="1" applyFont="1" applyBorder="1" applyAlignment="1">
      <alignment horizontal="right" vertical="center" wrapText="1"/>
    </xf>
    <xf numFmtId="4" fontId="14" fillId="0" borderId="257" xfId="8" applyNumberFormat="1" applyFont="1" applyBorder="1" applyAlignment="1">
      <alignment horizontal="right" vertical="center" wrapText="1"/>
    </xf>
    <xf numFmtId="4" fontId="14" fillId="0" borderId="259" xfId="8" applyNumberFormat="1" applyFont="1" applyBorder="1" applyAlignment="1">
      <alignment horizontal="right" vertical="center" wrapText="1"/>
    </xf>
    <xf numFmtId="4" fontId="48" fillId="0" borderId="31" xfId="8" applyNumberFormat="1" applyFont="1" applyBorder="1" applyAlignment="1">
      <alignment horizontal="right" vertical="center" wrapText="1"/>
    </xf>
    <xf numFmtId="4" fontId="48" fillId="0" borderId="13" xfId="8" applyNumberFormat="1" applyFont="1" applyBorder="1" applyAlignment="1">
      <alignment horizontal="right" vertical="center" wrapText="1"/>
    </xf>
    <xf numFmtId="9" fontId="14" fillId="0" borderId="312" xfId="8" applyNumberFormat="1" applyFont="1" applyBorder="1" applyAlignment="1">
      <alignment horizontal="center" vertical="center" wrapText="1"/>
    </xf>
    <xf numFmtId="9" fontId="14" fillId="0" borderId="10" xfId="8" applyNumberFormat="1" applyFont="1" applyBorder="1" applyAlignment="1">
      <alignment horizontal="center" vertical="center" wrapText="1"/>
    </xf>
    <xf numFmtId="9" fontId="14" fillId="0" borderId="90" xfId="8" applyNumberFormat="1" applyFont="1" applyBorder="1" applyAlignment="1">
      <alignment horizontal="center" vertical="center" wrapText="1"/>
    </xf>
    <xf numFmtId="0" fontId="14" fillId="0" borderId="15" xfId="8" applyFont="1" applyBorder="1" applyAlignment="1">
      <alignment horizontal="left" vertical="center" wrapText="1"/>
    </xf>
    <xf numFmtId="0" fontId="14" fillId="0" borderId="16" xfId="8" applyFont="1" applyBorder="1" applyAlignment="1">
      <alignment horizontal="left" vertical="center" wrapText="1"/>
    </xf>
    <xf numFmtId="0" fontId="14" fillId="0" borderId="89" xfId="8" applyFont="1" applyBorder="1" applyAlignment="1">
      <alignment horizontal="left" vertical="center" wrapText="1"/>
    </xf>
    <xf numFmtId="0" fontId="14" fillId="0" borderId="312" xfId="8" applyFont="1" applyBorder="1" applyAlignment="1">
      <alignment horizontal="justify" vertical="center" wrapText="1"/>
    </xf>
    <xf numFmtId="0" fontId="14" fillId="0" borderId="10" xfId="8" applyFont="1" applyBorder="1" applyAlignment="1">
      <alignment horizontal="justify" vertical="center" wrapText="1"/>
    </xf>
    <xf numFmtId="0" fontId="14" fillId="0" borderId="90" xfId="8" applyFont="1" applyBorder="1" applyAlignment="1">
      <alignment horizontal="justify" vertical="center" wrapText="1"/>
    </xf>
    <xf numFmtId="9" fontId="14" fillId="0" borderId="312" xfId="11" applyFont="1" applyFill="1" applyBorder="1" applyAlignment="1">
      <alignment horizontal="center" vertical="center" wrapText="1"/>
    </xf>
    <xf numFmtId="9" fontId="14" fillId="0" borderId="10" xfId="11" applyFont="1" applyFill="1" applyBorder="1" applyAlignment="1">
      <alignment horizontal="center" vertical="center" wrapText="1"/>
    </xf>
    <xf numFmtId="9" fontId="14" fillId="0" borderId="90" xfId="11" applyFont="1" applyFill="1" applyBorder="1" applyAlignment="1">
      <alignment horizontal="center" vertical="center" wrapText="1"/>
    </xf>
    <xf numFmtId="0" fontId="103" fillId="0" borderId="264" xfId="8" applyFont="1" applyBorder="1" applyAlignment="1">
      <alignment horizontal="justify" vertical="center" wrapText="1"/>
    </xf>
    <xf numFmtId="4" fontId="103" fillId="0" borderId="264" xfId="8" applyNumberFormat="1" applyFont="1" applyBorder="1" applyAlignment="1">
      <alignment horizontal="right" vertical="center" wrapText="1"/>
    </xf>
    <xf numFmtId="9" fontId="48" fillId="13" borderId="108" xfId="8" applyNumberFormat="1" applyFont="1" applyFill="1" applyBorder="1" applyAlignment="1">
      <alignment horizontal="center" vertical="center" wrapText="1"/>
    </xf>
    <xf numFmtId="9" fontId="48" fillId="13" borderId="1" xfId="8" applyNumberFormat="1" applyFont="1" applyFill="1" applyBorder="1" applyAlignment="1">
      <alignment horizontal="center" vertical="center" wrapText="1"/>
    </xf>
    <xf numFmtId="9" fontId="48" fillId="13" borderId="89" xfId="8" applyNumberFormat="1" applyFont="1" applyFill="1" applyBorder="1" applyAlignment="1">
      <alignment horizontal="center" vertical="center" wrapText="1"/>
    </xf>
    <xf numFmtId="0" fontId="14" fillId="2" borderId="259" xfId="8" applyFont="1" applyFill="1" applyBorder="1" applyAlignment="1">
      <alignment horizontal="center" vertical="center" wrapText="1"/>
    </xf>
    <xf numFmtId="0" fontId="103" fillId="0" borderId="31" xfId="8" applyFont="1" applyBorder="1" applyAlignment="1">
      <alignment horizontal="left" vertical="center" wrapText="1"/>
    </xf>
    <xf numFmtId="0" fontId="103" fillId="0" borderId="13" xfId="8" applyFont="1" applyBorder="1" applyAlignment="1">
      <alignment horizontal="left" vertical="center" wrapText="1"/>
    </xf>
    <xf numFmtId="0" fontId="103" fillId="0" borderId="27" xfId="8" applyFont="1" applyBorder="1" applyAlignment="1">
      <alignment horizontal="left" vertical="center" wrapText="1"/>
    </xf>
    <xf numFmtId="4" fontId="103" fillId="0" borderId="181" xfId="8" applyNumberFormat="1" applyFont="1" applyBorder="1" applyAlignment="1">
      <alignment horizontal="right" vertical="center" wrapText="1"/>
    </xf>
    <xf numFmtId="4" fontId="103" fillId="0" borderId="257" xfId="8" applyNumberFormat="1" applyFont="1" applyBorder="1" applyAlignment="1">
      <alignment horizontal="right" vertical="center" wrapText="1"/>
    </xf>
    <xf numFmtId="4" fontId="103" fillId="0" borderId="184" xfId="8" applyNumberFormat="1" applyFont="1" applyBorder="1" applyAlignment="1">
      <alignment horizontal="right" vertical="center" wrapText="1"/>
    </xf>
    <xf numFmtId="4" fontId="103" fillId="0" borderId="256" xfId="8" applyNumberFormat="1" applyFont="1" applyBorder="1" applyAlignment="1">
      <alignment horizontal="right" vertical="center"/>
    </xf>
    <xf numFmtId="4" fontId="103" fillId="0" borderId="257" xfId="8" applyNumberFormat="1" applyFont="1" applyBorder="1" applyAlignment="1">
      <alignment horizontal="right" vertical="center"/>
    </xf>
    <xf numFmtId="4" fontId="103" fillId="0" borderId="259" xfId="8" applyNumberFormat="1" applyFont="1" applyBorder="1" applyAlignment="1">
      <alignment horizontal="right" vertical="center"/>
    </xf>
    <xf numFmtId="0" fontId="103" fillId="0" borderId="315" xfId="8" applyFont="1" applyBorder="1" applyAlignment="1">
      <alignment horizontal="center" vertical="center" wrapText="1"/>
    </xf>
    <xf numFmtId="0" fontId="14" fillId="0" borderId="317" xfId="8" applyFont="1" applyBorder="1" applyAlignment="1">
      <alignment horizontal="center" vertical="center" wrapText="1"/>
    </xf>
    <xf numFmtId="0" fontId="103" fillId="0" borderId="321" xfId="8" applyFont="1" applyBorder="1" applyAlignment="1">
      <alignment horizontal="justify" vertical="center" wrapText="1"/>
    </xf>
    <xf numFmtId="0" fontId="103" fillId="0" borderId="13" xfId="8" applyFont="1" applyBorder="1" applyAlignment="1">
      <alignment horizontal="justify" vertical="center" wrapText="1"/>
    </xf>
    <xf numFmtId="0" fontId="103" fillId="0" borderId="326" xfId="8" applyFont="1" applyBorder="1" applyAlignment="1">
      <alignment horizontal="justify" vertical="center" wrapText="1"/>
    </xf>
    <xf numFmtId="4" fontId="103" fillId="0" borderId="256" xfId="8" applyNumberFormat="1" applyFont="1" applyBorder="1" applyAlignment="1">
      <alignment horizontal="right" vertical="center" wrapText="1"/>
    </xf>
    <xf numFmtId="4" fontId="103" fillId="0" borderId="259" xfId="8" applyNumberFormat="1" applyFont="1" applyBorder="1" applyAlignment="1">
      <alignment horizontal="right" vertical="center" wrapText="1"/>
    </xf>
    <xf numFmtId="4" fontId="14" fillId="0" borderId="256" xfId="12" applyNumberFormat="1" applyFont="1" applyBorder="1" applyAlignment="1">
      <alignment horizontal="right" vertical="center" wrapText="1"/>
    </xf>
    <xf numFmtId="4" fontId="14" fillId="0" borderId="259" xfId="12" applyNumberFormat="1" applyFont="1" applyBorder="1" applyAlignment="1">
      <alignment horizontal="right" vertical="center" wrapText="1"/>
    </xf>
    <xf numFmtId="0" fontId="14" fillId="13" borderId="312" xfId="8" applyFont="1" applyFill="1" applyBorder="1" applyAlignment="1">
      <alignment horizontal="justify" vertical="center" wrapText="1"/>
    </xf>
    <xf numFmtId="0" fontId="14" fillId="13" borderId="90" xfId="8" applyFont="1" applyFill="1" applyBorder="1" applyAlignment="1">
      <alignment horizontal="justify" vertical="center" wrapText="1"/>
    </xf>
    <xf numFmtId="9" fontId="14" fillId="13" borderId="314" xfId="8" applyNumberFormat="1" applyFont="1" applyFill="1" applyBorder="1" applyAlignment="1">
      <alignment horizontal="center" vertical="center" wrapText="1"/>
    </xf>
    <xf numFmtId="9" fontId="14" fillId="13" borderId="315" xfId="8" applyNumberFormat="1" applyFont="1" applyFill="1" applyBorder="1" applyAlignment="1">
      <alignment horizontal="center" vertical="center" wrapText="1"/>
    </xf>
    <xf numFmtId="4" fontId="14" fillId="0" borderId="225" xfId="12" applyNumberFormat="1" applyFont="1" applyBorder="1" applyAlignment="1">
      <alignment horizontal="right" vertical="center" wrapText="1"/>
    </xf>
    <xf numFmtId="4" fontId="14" fillId="0" borderId="263" xfId="12" applyNumberFormat="1" applyFont="1" applyBorder="1" applyAlignment="1">
      <alignment horizontal="right" vertical="center" wrapText="1"/>
    </xf>
    <xf numFmtId="4" fontId="14" fillId="0" borderId="183" xfId="12" applyNumberFormat="1" applyFont="1" applyBorder="1" applyAlignment="1">
      <alignment horizontal="right" vertical="center" wrapText="1"/>
    </xf>
    <xf numFmtId="4" fontId="48" fillId="0" borderId="256" xfId="12" applyNumberFormat="1" applyFont="1" applyBorder="1" applyAlignment="1">
      <alignment horizontal="right" vertical="center" wrapText="1"/>
    </xf>
    <xf numFmtId="4" fontId="48" fillId="0" borderId="257" xfId="12" applyNumberFormat="1" applyFont="1" applyBorder="1" applyAlignment="1">
      <alignment horizontal="right" vertical="center" wrapText="1"/>
    </xf>
    <xf numFmtId="4" fontId="48" fillId="0" borderId="184" xfId="12" applyNumberFormat="1" applyFont="1" applyBorder="1" applyAlignment="1">
      <alignment horizontal="right" vertical="center" wrapText="1"/>
    </xf>
    <xf numFmtId="0" fontId="14" fillId="2" borderId="96" xfId="8" applyFont="1" applyFill="1" applyBorder="1" applyAlignment="1">
      <alignment horizontal="center" vertical="center" wrapText="1"/>
    </xf>
    <xf numFmtId="0" fontId="14" fillId="2" borderId="80" xfId="8" applyFont="1" applyFill="1" applyBorder="1" applyAlignment="1">
      <alignment horizontal="center" vertical="center" wrapText="1"/>
    </xf>
    <xf numFmtId="0" fontId="14" fillId="2" borderId="92" xfId="8" applyFont="1" applyFill="1" applyBorder="1" applyAlignment="1">
      <alignment horizontal="center" vertical="center" wrapText="1"/>
    </xf>
    <xf numFmtId="4" fontId="14" fillId="0" borderId="96" xfId="12" applyNumberFormat="1" applyFont="1" applyBorder="1" applyAlignment="1">
      <alignment horizontal="right" vertical="center" wrapText="1"/>
    </xf>
    <xf numFmtId="4" fontId="14" fillId="0" borderId="80" xfId="12" applyNumberFormat="1" applyFont="1" applyBorder="1" applyAlignment="1">
      <alignment horizontal="right" vertical="center" wrapText="1"/>
    </xf>
    <xf numFmtId="4" fontId="14" fillId="2" borderId="96" xfId="12" applyNumberFormat="1" applyFont="1" applyFill="1" applyBorder="1" applyAlignment="1">
      <alignment horizontal="right" vertical="center" wrapText="1"/>
    </xf>
    <xf numFmtId="4" fontId="14" fillId="2" borderId="80" xfId="12" applyNumberFormat="1" applyFont="1" applyFill="1" applyBorder="1" applyAlignment="1">
      <alignment horizontal="right" vertical="center" wrapText="1"/>
    </xf>
    <xf numFmtId="0" fontId="14" fillId="2" borderId="93" xfId="8" applyFont="1" applyFill="1" applyBorder="1" applyAlignment="1">
      <alignment horizontal="center" vertical="center" wrapText="1"/>
    </xf>
    <xf numFmtId="0" fontId="14" fillId="2" borderId="122" xfId="8" applyFont="1" applyFill="1" applyBorder="1" applyAlignment="1">
      <alignment horizontal="center" vertical="center" wrapText="1"/>
    </xf>
    <xf numFmtId="0" fontId="14" fillId="0" borderId="319" xfId="8" applyFont="1" applyBorder="1" applyAlignment="1">
      <alignment horizontal="center" vertical="center" wrapText="1"/>
    </xf>
    <xf numFmtId="4" fontId="48" fillId="0" borderId="265" xfId="8" applyNumberFormat="1" applyFont="1" applyBorder="1" applyAlignment="1">
      <alignment horizontal="right" vertical="center"/>
    </xf>
    <xf numFmtId="4" fontId="48" fillId="0" borderId="263" xfId="8" applyNumberFormat="1" applyFont="1" applyBorder="1" applyAlignment="1">
      <alignment horizontal="right" vertical="center"/>
    </xf>
    <xf numFmtId="4" fontId="48" fillId="0" borderId="183" xfId="8" applyNumberFormat="1" applyFont="1" applyBorder="1" applyAlignment="1">
      <alignment horizontal="right" vertical="center"/>
    </xf>
    <xf numFmtId="0" fontId="14" fillId="0" borderId="96" xfId="8" applyFont="1" applyBorder="1" applyAlignment="1">
      <alignment horizontal="justify" vertical="center" wrapText="1"/>
    </xf>
    <xf numFmtId="0" fontId="14" fillId="0" borderId="80" xfId="8" applyFont="1" applyBorder="1" applyAlignment="1">
      <alignment horizontal="justify" vertical="center" wrapText="1"/>
    </xf>
    <xf numFmtId="0" fontId="14" fillId="0" borderId="92" xfId="8" applyFont="1" applyBorder="1" applyAlignment="1">
      <alignment horizontal="justify" vertical="center" wrapText="1"/>
    </xf>
    <xf numFmtId="0" fontId="48" fillId="13" borderId="255" xfId="8" applyFont="1" applyFill="1" applyBorder="1" applyAlignment="1">
      <alignment horizontal="justify" vertical="center" wrapText="1"/>
    </xf>
    <xf numFmtId="0" fontId="48" fillId="13" borderId="4" xfId="8" applyFont="1" applyFill="1" applyBorder="1" applyAlignment="1">
      <alignment horizontal="justify" vertical="center" wrapText="1"/>
    </xf>
    <xf numFmtId="0" fontId="48" fillId="13" borderId="324" xfId="8" applyFont="1" applyFill="1" applyBorder="1" applyAlignment="1">
      <alignment horizontal="justify" vertical="center" wrapText="1"/>
    </xf>
    <xf numFmtId="49" fontId="5" fillId="2" borderId="5" xfId="0" applyNumberFormat="1" applyFont="1" applyFill="1" applyBorder="1" applyAlignment="1">
      <alignment horizontal="center" vertical="center" wrapText="1"/>
    </xf>
    <xf numFmtId="49" fontId="5" fillId="2" borderId="7" xfId="0" applyNumberFormat="1" applyFont="1" applyFill="1" applyBorder="1" applyAlignment="1">
      <alignment horizontal="center" vertical="center" wrapText="1"/>
    </xf>
    <xf numFmtId="0" fontId="5" fillId="0" borderId="5" xfId="0" applyFont="1" applyBorder="1" applyAlignment="1">
      <alignment horizontal="justify" vertical="center" wrapText="1"/>
    </xf>
    <xf numFmtId="0" fontId="5" fillId="0" borderId="6" xfId="0" applyFont="1" applyBorder="1" applyAlignment="1">
      <alignment horizontal="justify" vertical="center" wrapText="1"/>
    </xf>
    <xf numFmtId="0" fontId="5" fillId="0" borderId="7" xfId="0" applyFont="1" applyBorder="1" applyAlignment="1">
      <alignment horizontal="justify"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49" fontId="5" fillId="0" borderId="5" xfId="0" applyNumberFormat="1" applyFont="1" applyBorder="1" applyAlignment="1">
      <alignment horizontal="center" vertical="top" wrapText="1"/>
    </xf>
    <xf numFmtId="49" fontId="5" fillId="0" borderId="6" xfId="0" applyNumberFormat="1" applyFont="1" applyBorder="1" applyAlignment="1">
      <alignment horizontal="center" vertical="top" wrapText="1"/>
    </xf>
    <xf numFmtId="49" fontId="5" fillId="0" borderId="7" xfId="0" applyNumberFormat="1" applyFont="1" applyBorder="1" applyAlignment="1">
      <alignment horizontal="center" vertical="top" wrapText="1"/>
    </xf>
    <xf numFmtId="49" fontId="5" fillId="0" borderId="5" xfId="0" applyNumberFormat="1" applyFont="1" applyBorder="1" applyAlignment="1">
      <alignment horizontal="justify" vertical="top" wrapText="1"/>
    </xf>
    <xf numFmtId="49" fontId="5" fillId="0" borderId="6" xfId="0" applyNumberFormat="1" applyFont="1" applyBorder="1" applyAlignment="1">
      <alignment horizontal="justify" vertical="top" wrapText="1"/>
    </xf>
    <xf numFmtId="49" fontId="5" fillId="0" borderId="7" xfId="0" applyNumberFormat="1" applyFont="1" applyBorder="1" applyAlignment="1">
      <alignment horizontal="justify" vertical="top" wrapText="1"/>
    </xf>
    <xf numFmtId="4" fontId="5" fillId="0" borderId="11" xfId="0" applyNumberFormat="1" applyFont="1" applyBorder="1" applyAlignment="1">
      <alignment horizontal="center" vertical="center" wrapText="1"/>
    </xf>
    <xf numFmtId="49" fontId="5" fillId="0" borderId="5" xfId="0" applyNumberFormat="1" applyFont="1" applyBorder="1" applyAlignment="1">
      <alignment horizontal="justify" vertical="center" wrapText="1"/>
    </xf>
    <xf numFmtId="49" fontId="5" fillId="0" borderId="6" xfId="0" applyNumberFormat="1" applyFont="1" applyBorder="1" applyAlignment="1">
      <alignment horizontal="justify" vertical="center" wrapText="1"/>
    </xf>
    <xf numFmtId="49" fontId="5" fillId="0" borderId="7" xfId="0" applyNumberFormat="1" applyFont="1" applyBorder="1" applyAlignment="1">
      <alignment horizontal="justify" vertical="center" wrapText="1"/>
    </xf>
    <xf numFmtId="49" fontId="5" fillId="0" borderId="5" xfId="0" applyNumberFormat="1" applyFont="1" applyFill="1" applyBorder="1" applyAlignment="1">
      <alignment horizontal="center" vertical="center" wrapText="1"/>
    </xf>
    <xf numFmtId="49" fontId="5" fillId="0" borderId="7" xfId="0" applyNumberFormat="1" applyFont="1" applyFill="1" applyBorder="1" applyAlignment="1">
      <alignment horizontal="center" vertical="center" wrapText="1"/>
    </xf>
    <xf numFmtId="49" fontId="5" fillId="0" borderId="3" xfId="0" applyNumberFormat="1" applyFont="1" applyFill="1" applyBorder="1" applyAlignment="1">
      <alignment horizontal="left" vertical="center" wrapText="1"/>
    </xf>
    <xf numFmtId="49" fontId="5" fillId="0" borderId="5" xfId="0" applyNumberFormat="1" applyFont="1" applyFill="1" applyBorder="1" applyAlignment="1">
      <alignment horizontal="justify" vertical="center" wrapText="1"/>
    </xf>
    <xf numFmtId="49" fontId="5" fillId="0" borderId="6" xfId="0" applyNumberFormat="1" applyFont="1" applyFill="1" applyBorder="1" applyAlignment="1">
      <alignment horizontal="justify" vertical="center" wrapText="1"/>
    </xf>
    <xf numFmtId="49" fontId="5" fillId="0" borderId="7" xfId="0" applyNumberFormat="1" applyFont="1" applyFill="1" applyBorder="1" applyAlignment="1">
      <alignment horizontal="justify" vertical="center" wrapText="1"/>
    </xf>
    <xf numFmtId="49" fontId="5" fillId="0" borderId="6" xfId="0" applyNumberFormat="1" applyFont="1" applyFill="1" applyBorder="1" applyAlignment="1">
      <alignment horizontal="center" vertical="center" wrapText="1"/>
    </xf>
    <xf numFmtId="49" fontId="5" fillId="0" borderId="5" xfId="0" applyNumberFormat="1" applyFont="1" applyFill="1" applyBorder="1" applyAlignment="1">
      <alignment horizontal="justify" vertical="top" wrapText="1"/>
    </xf>
    <xf numFmtId="49" fontId="5" fillId="0" borderId="6" xfId="0" applyNumberFormat="1" applyFont="1" applyFill="1" applyBorder="1" applyAlignment="1">
      <alignment horizontal="justify" vertical="top" wrapTex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10" fillId="0" borderId="5" xfId="0" applyFont="1" applyFill="1" applyBorder="1" applyAlignment="1">
      <alignment horizontal="justify" vertical="center" wrapText="1" readingOrder="1"/>
    </xf>
    <xf numFmtId="0" fontId="10" fillId="0" borderId="6" xfId="0" applyFont="1" applyFill="1" applyBorder="1" applyAlignment="1">
      <alignment horizontal="justify" vertical="center" wrapText="1" readingOrder="1"/>
    </xf>
    <xf numFmtId="0" fontId="10" fillId="0" borderId="7" xfId="0" applyFont="1" applyFill="1" applyBorder="1" applyAlignment="1">
      <alignment horizontal="justify" vertical="center" wrapText="1" readingOrder="1"/>
    </xf>
    <xf numFmtId="0" fontId="10" fillId="0" borderId="5" xfId="0" applyFont="1" applyFill="1" applyBorder="1" applyAlignment="1">
      <alignment horizontal="justify" vertical="center" wrapText="1"/>
    </xf>
    <xf numFmtId="0" fontId="10" fillId="0" borderId="6" xfId="0" applyFont="1" applyFill="1" applyBorder="1" applyAlignment="1">
      <alignment horizontal="justify" vertical="center" wrapText="1"/>
    </xf>
    <xf numFmtId="0" fontId="10" fillId="0" borderId="7" xfId="0" applyFont="1" applyFill="1" applyBorder="1" applyAlignment="1">
      <alignment horizontal="justify" vertical="center" wrapText="1"/>
    </xf>
    <xf numFmtId="0" fontId="10" fillId="2" borderId="5"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7" xfId="0" applyFont="1" applyFill="1" applyBorder="1" applyAlignment="1">
      <alignment horizontal="center" vertical="center" wrapText="1"/>
    </xf>
    <xf numFmtId="49" fontId="10" fillId="2" borderId="3" xfId="0" applyNumberFormat="1" applyFont="1" applyFill="1" applyBorder="1" applyAlignment="1">
      <alignment horizontal="justify" vertical="top" wrapText="1"/>
    </xf>
    <xf numFmtId="2" fontId="10" fillId="0" borderId="5" xfId="0" applyNumberFormat="1" applyFont="1" applyBorder="1" applyAlignment="1">
      <alignment horizontal="center" vertical="center"/>
    </xf>
    <xf numFmtId="2" fontId="10" fillId="0" borderId="6" xfId="0" applyNumberFormat="1" applyFont="1" applyBorder="1" applyAlignment="1">
      <alignment horizontal="center" vertical="center"/>
    </xf>
    <xf numFmtId="2" fontId="10" fillId="0" borderId="7" xfId="0" applyNumberFormat="1" applyFont="1" applyBorder="1" applyAlignment="1">
      <alignment horizontal="center" vertical="center"/>
    </xf>
    <xf numFmtId="0" fontId="5" fillId="0" borderId="3" xfId="0" applyFont="1" applyBorder="1" applyAlignment="1">
      <alignment vertical="top"/>
    </xf>
    <xf numFmtId="0" fontId="5" fillId="2" borderId="3" xfId="0" applyFont="1" applyFill="1" applyBorder="1" applyAlignment="1">
      <alignment horizontal="justify"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5"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5" xfId="0" applyFont="1" applyFill="1" applyBorder="1" applyAlignment="1">
      <alignment horizontal="left" vertical="center"/>
    </xf>
    <xf numFmtId="0" fontId="5" fillId="0" borderId="6" xfId="0" applyFont="1" applyFill="1" applyBorder="1" applyAlignment="1">
      <alignment horizontal="left" vertical="center"/>
    </xf>
    <xf numFmtId="4" fontId="23" fillId="0" borderId="45" xfId="0" applyNumberFormat="1" applyFont="1" applyFill="1" applyBorder="1" applyAlignment="1">
      <alignment horizontal="center" vertical="center"/>
    </xf>
    <xf numFmtId="0" fontId="5" fillId="0" borderId="52" xfId="0" applyFont="1" applyFill="1" applyBorder="1" applyAlignment="1">
      <alignment horizontal="left" vertical="center" wrapText="1" readingOrder="1"/>
    </xf>
    <xf numFmtId="0" fontId="5" fillId="0" borderId="53" xfId="0" applyFont="1" applyFill="1" applyBorder="1" applyAlignment="1">
      <alignment horizontal="left" vertical="center" wrapText="1" readingOrder="1"/>
    </xf>
    <xf numFmtId="0" fontId="22" fillId="0" borderId="45" xfId="0" applyFont="1" applyFill="1" applyBorder="1" applyAlignment="1">
      <alignment horizontal="center" vertical="center" wrapText="1"/>
    </xf>
    <xf numFmtId="9" fontId="22" fillId="0" borderId="45" xfId="0" applyNumberFormat="1" applyFont="1" applyFill="1" applyBorder="1" applyAlignment="1">
      <alignment horizontal="center" vertical="center" wrapText="1"/>
    </xf>
    <xf numFmtId="0" fontId="5" fillId="0" borderId="57" xfId="0" applyFont="1" applyFill="1" applyBorder="1" applyAlignment="1">
      <alignment horizontal="left" vertical="center" wrapText="1" readingOrder="1"/>
    </xf>
    <xf numFmtId="0" fontId="5" fillId="0" borderId="59" xfId="0" applyFont="1" applyFill="1" applyBorder="1" applyAlignment="1">
      <alignment horizontal="left" vertical="center" wrapText="1" readingOrder="1"/>
    </xf>
    <xf numFmtId="4" fontId="23" fillId="2" borderId="45" xfId="0" applyNumberFormat="1" applyFont="1" applyFill="1" applyBorder="1" applyAlignment="1">
      <alignment horizontal="center" vertical="center"/>
    </xf>
    <xf numFmtId="0" fontId="22" fillId="0" borderId="45" xfId="0" applyFont="1" applyFill="1" applyBorder="1" applyAlignment="1">
      <alignment horizontal="justify" vertical="center" wrapText="1"/>
    </xf>
    <xf numFmtId="3" fontId="22" fillId="0" borderId="45" xfId="0" applyNumberFormat="1" applyFont="1" applyFill="1" applyBorder="1" applyAlignment="1">
      <alignment horizontal="center" vertical="center" wrapText="1"/>
    </xf>
    <xf numFmtId="0" fontId="14" fillId="0" borderId="45" xfId="0" applyFont="1" applyBorder="1" applyAlignment="1">
      <alignment horizontal="center" vertical="center" wrapText="1"/>
    </xf>
    <xf numFmtId="0" fontId="14" fillId="0" borderId="35" xfId="0" applyFont="1" applyBorder="1" applyAlignment="1">
      <alignment horizontal="center" vertical="center" wrapText="1"/>
    </xf>
    <xf numFmtId="0" fontId="23" fillId="0" borderId="15" xfId="0" applyFont="1" applyBorder="1" applyAlignment="1">
      <alignment horizontal="center"/>
    </xf>
    <xf numFmtId="0" fontId="23" fillId="0" borderId="16" xfId="0" applyFont="1" applyBorder="1" applyAlignment="1">
      <alignment horizontal="center"/>
    </xf>
    <xf numFmtId="0" fontId="23" fillId="0" borderId="17" xfId="0" applyFont="1" applyBorder="1" applyAlignment="1">
      <alignment horizontal="center"/>
    </xf>
    <xf numFmtId="0" fontId="5" fillId="0" borderId="55" xfId="0" applyFont="1" applyFill="1" applyBorder="1" applyAlignment="1">
      <alignment horizontal="left" vertical="center" wrapText="1" readingOrder="1"/>
    </xf>
    <xf numFmtId="0" fontId="26" fillId="2" borderId="45" xfId="0" applyFont="1" applyFill="1" applyBorder="1" applyAlignment="1">
      <alignment horizontal="center" vertical="center" wrapText="1"/>
    </xf>
    <xf numFmtId="9" fontId="26" fillId="2" borderId="45" xfId="0" applyNumberFormat="1" applyFont="1" applyFill="1" applyBorder="1" applyAlignment="1">
      <alignment horizontal="center" vertical="center" wrapText="1"/>
    </xf>
    <xf numFmtId="9" fontId="26" fillId="2" borderId="33" xfId="0" applyNumberFormat="1" applyFont="1" applyFill="1" applyBorder="1" applyAlignment="1">
      <alignment horizontal="center" vertical="center" wrapText="1"/>
    </xf>
    <xf numFmtId="0" fontId="5" fillId="0" borderId="47" xfId="0" applyFont="1" applyFill="1" applyBorder="1" applyAlignment="1">
      <alignment horizontal="left" vertical="center" wrapText="1" readingOrder="1"/>
    </xf>
    <xf numFmtId="0" fontId="5" fillId="0" borderId="49" xfId="0" applyFont="1" applyFill="1" applyBorder="1" applyAlignment="1">
      <alignment horizontal="left" vertical="center" wrapText="1" readingOrder="1"/>
    </xf>
    <xf numFmtId="0" fontId="5" fillId="0" borderId="51" xfId="0" applyFont="1" applyFill="1" applyBorder="1" applyAlignment="1">
      <alignment horizontal="left" vertical="center" wrapText="1" readingOrder="1"/>
    </xf>
    <xf numFmtId="0" fontId="29" fillId="2" borderId="46" xfId="0" applyFont="1" applyFill="1" applyBorder="1" applyAlignment="1">
      <alignment horizontal="center"/>
    </xf>
    <xf numFmtId="0" fontId="29" fillId="2" borderId="48" xfId="0" applyFont="1" applyFill="1" applyBorder="1" applyAlignment="1">
      <alignment horizontal="center"/>
    </xf>
    <xf numFmtId="0" fontId="5" fillId="0" borderId="63" xfId="0" applyFont="1" applyFill="1" applyBorder="1" applyAlignment="1">
      <alignment horizontal="left" vertical="center" wrapText="1" readingOrder="1"/>
    </xf>
    <xf numFmtId="0" fontId="29" fillId="2" borderId="15" xfId="0" applyFont="1" applyFill="1" applyBorder="1" applyAlignment="1">
      <alignment horizontal="center"/>
    </xf>
    <xf numFmtId="0" fontId="29" fillId="2" borderId="16" xfId="0" applyFont="1" applyFill="1" applyBorder="1" applyAlignment="1">
      <alignment horizontal="center"/>
    </xf>
    <xf numFmtId="0" fontId="29" fillId="2" borderId="17" xfId="0" applyFont="1" applyFill="1" applyBorder="1" applyAlignment="1">
      <alignment horizontal="center"/>
    </xf>
    <xf numFmtId="0" fontId="26" fillId="0" borderId="35" xfId="0" applyFont="1" applyFill="1" applyBorder="1" applyAlignment="1">
      <alignment horizontal="center" vertical="center" wrapText="1"/>
    </xf>
    <xf numFmtId="9" fontId="26" fillId="0" borderId="45" xfId="0" applyNumberFormat="1" applyFont="1" applyFill="1" applyBorder="1" applyAlignment="1">
      <alignment horizontal="center" vertical="center" wrapText="1"/>
    </xf>
    <xf numFmtId="4" fontId="23" fillId="2" borderId="46" xfId="0" applyNumberFormat="1" applyFont="1" applyFill="1" applyBorder="1" applyAlignment="1">
      <alignment horizontal="center" vertical="center"/>
    </xf>
    <xf numFmtId="4" fontId="23" fillId="2" borderId="48" xfId="0" applyNumberFormat="1" applyFont="1" applyFill="1" applyBorder="1" applyAlignment="1">
      <alignment horizontal="center" vertical="center"/>
    </xf>
    <xf numFmtId="4" fontId="23" fillId="2" borderId="50" xfId="0" applyNumberFormat="1" applyFont="1" applyFill="1" applyBorder="1" applyAlignment="1">
      <alignment horizontal="center" vertical="center"/>
    </xf>
    <xf numFmtId="0" fontId="5" fillId="0" borderId="3" xfId="0" applyFont="1" applyFill="1" applyBorder="1" applyAlignment="1">
      <alignment horizontal="left" vertical="center" wrapText="1" readingOrder="1"/>
    </xf>
    <xf numFmtId="0" fontId="26" fillId="2" borderId="46" xfId="0" applyFont="1" applyFill="1" applyBorder="1" applyAlignment="1">
      <alignment horizontal="center" vertical="center" wrapText="1"/>
    </xf>
    <xf numFmtId="0" fontId="26" fillId="2" borderId="48" xfId="0" applyFont="1" applyFill="1" applyBorder="1" applyAlignment="1">
      <alignment horizontal="center" vertical="center" wrapText="1"/>
    </xf>
    <xf numFmtId="0" fontId="26" fillId="2" borderId="50" xfId="0" applyFont="1" applyFill="1" applyBorder="1" applyAlignment="1">
      <alignment horizontal="center" vertical="center" wrapText="1"/>
    </xf>
    <xf numFmtId="9" fontId="26" fillId="2" borderId="46" xfId="0" applyNumberFormat="1" applyFont="1" applyFill="1" applyBorder="1" applyAlignment="1">
      <alignment horizontal="center" vertical="center" wrapText="1"/>
    </xf>
    <xf numFmtId="9" fontId="26" fillId="2" borderId="48" xfId="0" applyNumberFormat="1" applyFont="1" applyFill="1" applyBorder="1" applyAlignment="1">
      <alignment horizontal="center" vertical="center" wrapText="1"/>
    </xf>
    <xf numFmtId="9" fontId="26" fillId="2" borderId="50" xfId="0" applyNumberFormat="1" applyFont="1" applyFill="1" applyBorder="1" applyAlignment="1">
      <alignment horizontal="center" vertical="center" wrapText="1"/>
    </xf>
    <xf numFmtId="0" fontId="5" fillId="0" borderId="47" xfId="0" applyFont="1" applyFill="1" applyBorder="1" applyAlignment="1">
      <alignment horizontal="center" vertical="center" wrapText="1" readingOrder="1"/>
    </xf>
    <xf numFmtId="0" fontId="5" fillId="0" borderId="49" xfId="0" applyFont="1" applyFill="1" applyBorder="1" applyAlignment="1">
      <alignment horizontal="center" vertical="center" wrapText="1" readingOrder="1"/>
    </xf>
    <xf numFmtId="0" fontId="5" fillId="0" borderId="51" xfId="0" applyFont="1" applyFill="1" applyBorder="1" applyAlignment="1">
      <alignment horizontal="center" vertical="center" wrapText="1" readingOrder="1"/>
    </xf>
    <xf numFmtId="4" fontId="23" fillId="2" borderId="45" xfId="0" applyNumberFormat="1" applyFont="1" applyFill="1" applyBorder="1" applyAlignment="1">
      <alignment horizontal="center" vertical="center" wrapText="1"/>
    </xf>
    <xf numFmtId="0" fontId="6" fillId="3" borderId="38" xfId="0" applyFont="1" applyFill="1" applyBorder="1" applyAlignment="1">
      <alignment horizontal="center" vertical="center" wrapText="1"/>
    </xf>
    <xf numFmtId="0" fontId="6" fillId="3" borderId="39" xfId="0" applyFont="1" applyFill="1" applyBorder="1" applyAlignment="1">
      <alignment horizontal="center" vertical="center" wrapText="1"/>
    </xf>
    <xf numFmtId="0" fontId="6" fillId="3" borderId="40" xfId="0" applyFont="1" applyFill="1" applyBorder="1" applyAlignment="1">
      <alignment horizontal="center" vertical="center" wrapText="1"/>
    </xf>
    <xf numFmtId="164" fontId="6" fillId="3" borderId="38" xfId="0" applyNumberFormat="1" applyFont="1" applyFill="1" applyBorder="1" applyAlignment="1">
      <alignment horizontal="center" vertical="center" wrapText="1"/>
    </xf>
    <xf numFmtId="164" fontId="6" fillId="3" borderId="39" xfId="0" applyNumberFormat="1" applyFont="1" applyFill="1" applyBorder="1" applyAlignment="1">
      <alignment horizontal="center" vertical="center" wrapText="1"/>
    </xf>
    <xf numFmtId="164" fontId="6" fillId="3" borderId="40" xfId="0" applyNumberFormat="1" applyFont="1" applyFill="1" applyBorder="1" applyAlignment="1">
      <alignment horizontal="center" vertical="center" wrapText="1"/>
    </xf>
    <xf numFmtId="164" fontId="6" fillId="3" borderId="5" xfId="1" applyFont="1" applyFill="1" applyBorder="1" applyAlignment="1">
      <alignment horizontal="center" vertical="center" wrapText="1"/>
    </xf>
    <xf numFmtId="164" fontId="6" fillId="3" borderId="44" xfId="1" applyFont="1" applyFill="1" applyBorder="1" applyAlignment="1">
      <alignment horizontal="center" vertical="center" wrapText="1"/>
    </xf>
    <xf numFmtId="0" fontId="6" fillId="3" borderId="44" xfId="0" applyFont="1" applyFill="1" applyBorder="1" applyAlignment="1">
      <alignment horizontal="center" vertical="center" wrapText="1"/>
    </xf>
    <xf numFmtId="0" fontId="19" fillId="0" borderId="0" xfId="0" applyFont="1" applyAlignment="1">
      <alignment horizontal="center" vertical="center"/>
    </xf>
    <xf numFmtId="0" fontId="7" fillId="6" borderId="36" xfId="0" applyNumberFormat="1" applyFont="1" applyFill="1" applyBorder="1" applyAlignment="1">
      <alignment horizontal="center" vertical="center" wrapText="1"/>
    </xf>
    <xf numFmtId="0" fontId="7" fillId="6" borderId="34" xfId="0" applyNumberFormat="1" applyFont="1" applyFill="1" applyBorder="1" applyAlignment="1">
      <alignment horizontal="center" vertical="center" wrapText="1"/>
    </xf>
    <xf numFmtId="0" fontId="7" fillId="6" borderId="37" xfId="0" applyNumberFormat="1" applyFont="1" applyFill="1" applyBorder="1" applyAlignment="1">
      <alignment horizontal="center" vertical="center" wrapText="1"/>
    </xf>
    <xf numFmtId="0" fontId="5" fillId="0" borderId="127" xfId="0" applyFont="1" applyFill="1" applyBorder="1" applyAlignment="1">
      <alignment horizontal="justify" vertical="center"/>
    </xf>
    <xf numFmtId="0" fontId="5" fillId="0" borderId="136" xfId="0" applyFont="1" applyFill="1" applyBorder="1" applyAlignment="1">
      <alignment horizontal="justify" vertical="center"/>
    </xf>
    <xf numFmtId="0" fontId="48" fillId="2" borderId="10" xfId="4" applyFont="1" applyFill="1" applyBorder="1" applyAlignment="1">
      <alignment horizontal="center"/>
    </xf>
    <xf numFmtId="0" fontId="5" fillId="2" borderId="250" xfId="0" applyFont="1" applyFill="1" applyBorder="1" applyAlignment="1">
      <alignment horizontal="center" vertical="center" wrapText="1"/>
    </xf>
    <xf numFmtId="4" fontId="5" fillId="0" borderId="172" xfId="1" applyNumberFormat="1" applyFont="1" applyFill="1" applyBorder="1" applyAlignment="1">
      <alignment horizontal="center" vertical="center" wrapText="1"/>
    </xf>
    <xf numFmtId="4" fontId="5" fillId="0" borderId="236" xfId="1" applyNumberFormat="1" applyFont="1" applyFill="1" applyBorder="1" applyAlignment="1">
      <alignment horizontal="center" vertical="center" wrapText="1"/>
    </xf>
    <xf numFmtId="4" fontId="5" fillId="0" borderId="230" xfId="1" applyNumberFormat="1" applyFont="1" applyFill="1" applyBorder="1" applyAlignment="1">
      <alignment horizontal="center" vertical="center" wrapText="1"/>
    </xf>
    <xf numFmtId="4" fontId="5" fillId="0" borderId="223" xfId="1" applyNumberFormat="1" applyFont="1" applyFill="1" applyBorder="1" applyAlignment="1">
      <alignment horizontal="center" vertical="center" wrapText="1"/>
    </xf>
    <xf numFmtId="0" fontId="48" fillId="9" borderId="125" xfId="2" applyFont="1" applyFill="1" applyBorder="1" applyAlignment="1">
      <alignment horizontal="justify" vertical="center" wrapText="1"/>
    </xf>
    <xf numFmtId="0" fontId="48" fillId="9" borderId="126" xfId="2" applyFont="1" applyFill="1" applyBorder="1" applyAlignment="1">
      <alignment horizontal="justify" vertical="center" wrapText="1"/>
    </xf>
    <xf numFmtId="1" fontId="48" fillId="9" borderId="125" xfId="2" applyNumberFormat="1" applyFont="1" applyFill="1" applyBorder="1" applyAlignment="1">
      <alignment horizontal="center" vertical="center" wrapText="1"/>
    </xf>
    <xf numFmtId="1" fontId="48" fillId="9" borderId="126" xfId="2" applyNumberFormat="1" applyFont="1" applyFill="1" applyBorder="1" applyAlignment="1">
      <alignment horizontal="center" vertical="center" wrapText="1"/>
    </xf>
    <xf numFmtId="164" fontId="52" fillId="2" borderId="468" xfId="2" applyNumberFormat="1" applyFont="1" applyFill="1" applyBorder="1" applyAlignment="1">
      <alignment horizontal="center" vertical="center" wrapText="1"/>
    </xf>
    <xf numFmtId="164" fontId="52" fillId="2" borderId="135" xfId="2" applyNumberFormat="1" applyFont="1" applyFill="1" applyBorder="1" applyAlignment="1">
      <alignment horizontal="center" vertical="center" wrapText="1"/>
    </xf>
    <xf numFmtId="4" fontId="52" fillId="0" borderId="471" xfId="2" applyNumberFormat="1" applyFont="1" applyFill="1" applyBorder="1" applyAlignment="1">
      <alignment horizontal="center" vertical="center" wrapText="1"/>
    </xf>
    <xf numFmtId="4" fontId="52" fillId="0" borderId="470" xfId="2" applyNumberFormat="1" applyFont="1" applyFill="1" applyBorder="1" applyAlignment="1">
      <alignment horizontal="center" vertical="center" wrapText="1"/>
    </xf>
    <xf numFmtId="0" fontId="5" fillId="0" borderId="111" xfId="0" applyFont="1" applyFill="1" applyBorder="1" applyAlignment="1">
      <alignment horizontal="left" vertical="center" wrapText="1"/>
    </xf>
    <xf numFmtId="0" fontId="5" fillId="0" borderId="59" xfId="0" applyFont="1" applyFill="1" applyBorder="1" applyAlignment="1">
      <alignment horizontal="left" vertical="center" wrapText="1"/>
    </xf>
    <xf numFmtId="0" fontId="5" fillId="0" borderId="75" xfId="0" applyFont="1" applyFill="1" applyBorder="1" applyAlignment="1">
      <alignment horizontal="left" vertical="center" wrapText="1"/>
    </xf>
    <xf numFmtId="0" fontId="5" fillId="0" borderId="93" xfId="0" applyFont="1" applyFill="1" applyBorder="1" applyAlignment="1">
      <alignment horizontal="center" vertical="center" wrapText="1"/>
    </xf>
    <xf numFmtId="0" fontId="5" fillId="0" borderId="122" xfId="0" applyFont="1" applyFill="1" applyBorder="1" applyAlignment="1">
      <alignment horizontal="center" vertical="center" wrapText="1"/>
    </xf>
    <xf numFmtId="0" fontId="5" fillId="0" borderId="95" xfId="0" applyFont="1" applyFill="1" applyBorder="1" applyAlignment="1">
      <alignment horizontal="center" vertical="center" wrapText="1"/>
    </xf>
    <xf numFmtId="4" fontId="5" fillId="0" borderId="173" xfId="1" applyNumberFormat="1" applyFont="1" applyFill="1" applyBorder="1" applyAlignment="1">
      <alignment horizontal="center" vertical="center" wrapText="1"/>
    </xf>
    <xf numFmtId="4" fontId="5" fillId="0" borderId="163" xfId="1" applyNumberFormat="1" applyFont="1" applyFill="1" applyBorder="1" applyAlignment="1">
      <alignment horizontal="center" vertical="center" wrapText="1"/>
    </xf>
    <xf numFmtId="0" fontId="5" fillId="0" borderId="59" xfId="0" applyFont="1" applyFill="1" applyBorder="1" applyAlignment="1">
      <alignment horizontal="center" vertical="center" wrapText="1"/>
    </xf>
    <xf numFmtId="0" fontId="5" fillId="0" borderId="110" xfId="0" applyFont="1" applyFill="1" applyBorder="1" applyAlignment="1">
      <alignment horizontal="center" vertical="center" wrapText="1"/>
    </xf>
    <xf numFmtId="0" fontId="48" fillId="2" borderId="10" xfId="4" applyFont="1" applyFill="1" applyBorder="1" applyAlignment="1">
      <alignment horizontal="justify" vertical="center"/>
    </xf>
    <xf numFmtId="4" fontId="52" fillId="0" borderId="469" xfId="2" applyNumberFormat="1" applyFont="1" applyFill="1" applyBorder="1" applyAlignment="1">
      <alignment horizontal="center" vertical="center" wrapText="1"/>
    </xf>
    <xf numFmtId="0" fontId="48" fillId="2" borderId="15" xfId="4" applyFont="1" applyFill="1" applyBorder="1" applyAlignment="1">
      <alignment horizontal="justify" vertical="center" wrapText="1"/>
    </xf>
    <xf numFmtId="0" fontId="48" fillId="2" borderId="17" xfId="4" applyFont="1" applyFill="1" applyBorder="1" applyAlignment="1">
      <alignment horizontal="justify" vertical="center" wrapText="1"/>
    </xf>
    <xf numFmtId="9" fontId="48" fillId="2" borderId="26" xfId="4" applyNumberFormat="1" applyFont="1" applyFill="1" applyBorder="1" applyAlignment="1">
      <alignment horizontal="center" vertical="center" wrapText="1"/>
    </xf>
    <xf numFmtId="9" fontId="48" fillId="2" borderId="17" xfId="4" applyNumberFormat="1" applyFont="1" applyFill="1" applyBorder="1" applyAlignment="1">
      <alignment horizontal="center" vertical="center" wrapText="1"/>
    </xf>
    <xf numFmtId="0" fontId="5" fillId="0" borderId="80" xfId="0" applyFont="1" applyFill="1" applyBorder="1" applyAlignment="1">
      <alignment horizontal="center" vertical="center" wrapText="1"/>
    </xf>
    <xf numFmtId="0" fontId="48" fillId="2" borderId="16" xfId="4" applyFont="1" applyFill="1" applyBorder="1" applyAlignment="1">
      <alignment horizontal="justify" vertical="center" wrapText="1"/>
    </xf>
    <xf numFmtId="9" fontId="48" fillId="2" borderId="15" xfId="4" applyNumberFormat="1" applyFont="1" applyFill="1" applyBorder="1" applyAlignment="1">
      <alignment horizontal="center" vertical="center" wrapText="1"/>
    </xf>
    <xf numFmtId="9" fontId="48" fillId="2" borderId="16" xfId="4" applyNumberFormat="1" applyFont="1" applyFill="1" applyBorder="1" applyAlignment="1">
      <alignment horizontal="center" vertical="center" wrapText="1"/>
    </xf>
    <xf numFmtId="0" fontId="5" fillId="0" borderId="115" xfId="0" applyFont="1" applyFill="1" applyBorder="1" applyAlignment="1">
      <alignment horizontal="justify" vertical="center"/>
    </xf>
    <xf numFmtId="0" fontId="5" fillId="0" borderId="116" xfId="0" applyFont="1" applyFill="1" applyBorder="1" applyAlignment="1">
      <alignment horizontal="justify" vertical="center"/>
    </xf>
    <xf numFmtId="0" fontId="5" fillId="0" borderId="96" xfId="0" applyFont="1" applyFill="1" applyBorder="1" applyAlignment="1">
      <alignment horizontal="center" vertical="center" wrapText="1"/>
    </xf>
    <xf numFmtId="0" fontId="48" fillId="2" borderId="10" xfId="4" applyFont="1" applyFill="1" applyBorder="1" applyAlignment="1">
      <alignment horizontal="justify" vertical="center" wrapText="1"/>
    </xf>
    <xf numFmtId="0" fontId="5" fillId="0" borderId="92" xfId="0" applyFont="1" applyFill="1" applyBorder="1" applyAlignment="1">
      <alignment horizontal="center" vertical="center" wrapText="1"/>
    </xf>
    <xf numFmtId="0" fontId="48" fillId="2" borderId="29" xfId="4" applyFont="1" applyFill="1" applyBorder="1" applyAlignment="1">
      <alignment horizontal="justify" vertical="center" wrapText="1"/>
    </xf>
    <xf numFmtId="0" fontId="48" fillId="2" borderId="32" xfId="4" applyFont="1" applyFill="1" applyBorder="1" applyAlignment="1">
      <alignment horizontal="justify" vertical="center" wrapText="1"/>
    </xf>
    <xf numFmtId="9" fontId="48" fillId="2" borderId="12" xfId="4" applyNumberFormat="1" applyFont="1" applyFill="1" applyBorder="1" applyAlignment="1">
      <alignment horizontal="center" vertical="center" wrapText="1"/>
    </xf>
    <xf numFmtId="9" fontId="48" fillId="2" borderId="10" xfId="4" applyNumberFormat="1" applyFont="1" applyFill="1" applyBorder="1" applyAlignment="1">
      <alignment horizontal="center" vertical="center" wrapText="1"/>
    </xf>
    <xf numFmtId="0" fontId="5" fillId="0" borderId="71" xfId="0" applyFont="1" applyFill="1" applyBorder="1" applyAlignment="1">
      <alignment horizontal="left" vertical="center" wrapText="1"/>
    </xf>
    <xf numFmtId="0" fontId="5" fillId="0" borderId="110" xfId="0" applyFont="1" applyFill="1" applyBorder="1" applyAlignment="1">
      <alignment horizontal="left" vertical="center" wrapText="1"/>
    </xf>
    <xf numFmtId="0" fontId="5" fillId="2" borderId="96" xfId="0" applyFont="1" applyFill="1" applyBorder="1" applyAlignment="1">
      <alignment horizontal="left" vertical="center" wrapText="1"/>
    </xf>
    <xf numFmtId="0" fontId="5" fillId="2" borderId="92" xfId="0" applyFont="1" applyFill="1" applyBorder="1" applyAlignment="1">
      <alignment horizontal="left" vertical="center" wrapText="1"/>
    </xf>
    <xf numFmtId="0" fontId="5" fillId="2" borderId="0" xfId="0" applyFont="1" applyFill="1" applyBorder="1" applyAlignment="1">
      <alignment horizontal="left" vertical="center" wrapText="1"/>
    </xf>
    <xf numFmtId="0" fontId="5" fillId="2" borderId="97" xfId="0" applyFont="1" applyFill="1" applyBorder="1" applyAlignment="1">
      <alignment horizontal="left" vertical="center" wrapText="1"/>
    </xf>
    <xf numFmtId="0" fontId="5" fillId="0" borderId="71" xfId="0" applyFont="1" applyFill="1" applyBorder="1" applyAlignment="1">
      <alignment vertical="center" wrapText="1"/>
    </xf>
    <xf numFmtId="0" fontId="5" fillId="0" borderId="59" xfId="0" applyFont="1" applyFill="1" applyBorder="1" applyAlignment="1">
      <alignment vertical="center" wrapText="1"/>
    </xf>
    <xf numFmtId="0" fontId="48" fillId="2" borderId="24" xfId="4" applyFont="1" applyFill="1" applyBorder="1" applyAlignment="1">
      <alignment horizontal="justify" vertical="center" wrapText="1"/>
    </xf>
    <xf numFmtId="0" fontId="48" fillId="2" borderId="76" xfId="4" applyFont="1" applyFill="1" applyBorder="1" applyAlignment="1">
      <alignment horizontal="justify" vertical="center" wrapText="1"/>
    </xf>
    <xf numFmtId="9" fontId="48" fillId="2" borderId="18" xfId="4" applyNumberFormat="1" applyFont="1" applyFill="1" applyBorder="1" applyAlignment="1">
      <alignment horizontal="center" vertical="center" wrapText="1"/>
    </xf>
    <xf numFmtId="0" fontId="5" fillId="2" borderId="1" xfId="0" applyFont="1" applyFill="1" applyBorder="1" applyAlignment="1">
      <alignment horizontal="left" vertical="center" wrapText="1"/>
    </xf>
    <xf numFmtId="0" fontId="5" fillId="2" borderId="93" xfId="0" applyFont="1" applyFill="1" applyBorder="1" applyAlignment="1">
      <alignment horizontal="left" vertical="center" wrapText="1"/>
    </xf>
    <xf numFmtId="0" fontId="5" fillId="2" borderId="95" xfId="0" applyFont="1" applyFill="1" applyBorder="1" applyAlignment="1">
      <alignment horizontal="left" vertical="center" wrapText="1"/>
    </xf>
    <xf numFmtId="0" fontId="5" fillId="0" borderId="94" xfId="0" applyFont="1" applyFill="1" applyBorder="1" applyAlignment="1">
      <alignment horizontal="center" vertical="center" wrapText="1"/>
    </xf>
    <xf numFmtId="0" fontId="5" fillId="0" borderId="81" xfId="0" applyFont="1" applyFill="1" applyBorder="1" applyAlignment="1">
      <alignment horizontal="center" vertical="center" wrapText="1"/>
    </xf>
    <xf numFmtId="0" fontId="5" fillId="0" borderId="101" xfId="0" applyFont="1" applyFill="1" applyBorder="1" applyAlignment="1">
      <alignment horizontal="center" vertical="center" wrapText="1"/>
    </xf>
    <xf numFmtId="0" fontId="5" fillId="2" borderId="88" xfId="0" applyFont="1" applyFill="1" applyBorder="1" applyAlignment="1">
      <alignment horizontal="left" vertical="center" wrapText="1"/>
    </xf>
    <xf numFmtId="0" fontId="48" fillId="2" borderId="14" xfId="4" applyFont="1" applyFill="1" applyBorder="1" applyAlignment="1">
      <alignment horizontal="justify" vertical="center" wrapText="1"/>
    </xf>
    <xf numFmtId="0" fontId="5" fillId="2" borderId="96" xfId="4" applyFont="1" applyFill="1" applyBorder="1" applyAlignment="1">
      <alignment horizontal="left" vertical="center" wrapText="1"/>
    </xf>
    <xf numFmtId="0" fontId="5" fillId="2" borderId="92" xfId="4" applyFont="1" applyFill="1" applyBorder="1" applyAlignment="1">
      <alignment horizontal="left" vertical="center" wrapText="1"/>
    </xf>
    <xf numFmtId="0" fontId="5" fillId="2" borderId="102" xfId="0" applyFont="1" applyFill="1" applyBorder="1" applyAlignment="1">
      <alignment horizontal="left" vertical="center" wrapText="1"/>
    </xf>
    <xf numFmtId="0" fontId="5" fillId="2" borderId="103" xfId="0" applyFont="1" applyFill="1" applyBorder="1" applyAlignment="1">
      <alignment horizontal="left" vertical="center" wrapText="1"/>
    </xf>
    <xf numFmtId="0" fontId="5" fillId="2" borderId="83" xfId="0" applyFont="1" applyFill="1" applyBorder="1" applyAlignment="1">
      <alignment horizontal="left" vertical="center" wrapText="1"/>
    </xf>
    <xf numFmtId="0" fontId="5" fillId="2" borderId="84" xfId="0" applyFont="1" applyFill="1" applyBorder="1" applyAlignment="1">
      <alignment horizontal="left" vertical="center" wrapText="1"/>
    </xf>
    <xf numFmtId="0" fontId="5" fillId="2" borderId="249" xfId="0" applyFont="1" applyFill="1" applyBorder="1" applyAlignment="1">
      <alignment vertical="center" wrapText="1"/>
    </xf>
    <xf numFmtId="0" fontId="5" fillId="2" borderId="122" xfId="0" applyFont="1" applyFill="1" applyBorder="1" applyAlignment="1">
      <alignment vertical="center" wrapText="1"/>
    </xf>
    <xf numFmtId="0" fontId="5" fillId="2" borderId="329" xfId="0" applyFont="1" applyFill="1" applyBorder="1" applyAlignment="1">
      <alignment vertical="center" wrapText="1"/>
    </xf>
    <xf numFmtId="0" fontId="5" fillId="2" borderId="85" xfId="0" applyFont="1" applyFill="1" applyBorder="1" applyAlignment="1">
      <alignment horizontal="left" vertical="center" wrapText="1"/>
    </xf>
    <xf numFmtId="0" fontId="5" fillId="2" borderId="86" xfId="0" applyFont="1" applyFill="1" applyBorder="1" applyAlignment="1">
      <alignment horizontal="left" vertical="center" wrapText="1"/>
    </xf>
    <xf numFmtId="0" fontId="5" fillId="2" borderId="91" xfId="0" applyFont="1" applyFill="1" applyBorder="1" applyAlignment="1">
      <alignment horizontal="left" vertical="center" wrapText="1"/>
    </xf>
    <xf numFmtId="0" fontId="5" fillId="2" borderId="95" xfId="0" applyFont="1" applyFill="1" applyBorder="1" applyAlignment="1">
      <alignment vertical="center" wrapText="1"/>
    </xf>
    <xf numFmtId="0" fontId="5" fillId="0" borderId="75" xfId="0" applyFont="1" applyFill="1" applyBorder="1" applyAlignment="1">
      <alignment vertical="center" wrapText="1"/>
    </xf>
    <xf numFmtId="0" fontId="48" fillId="2" borderId="25" xfId="4" applyFont="1" applyFill="1" applyBorder="1" applyAlignment="1">
      <alignment horizontal="justify" vertical="center" wrapText="1"/>
    </xf>
    <xf numFmtId="0" fontId="48" fillId="2" borderId="73" xfId="4" applyFont="1" applyFill="1" applyBorder="1" applyAlignment="1">
      <alignment horizontal="justify" vertical="center" wrapText="1"/>
    </xf>
    <xf numFmtId="9" fontId="48" fillId="2" borderId="20" xfId="4" applyNumberFormat="1" applyFont="1" applyFill="1" applyBorder="1" applyAlignment="1">
      <alignment horizontal="center" vertical="center"/>
    </xf>
    <xf numFmtId="0" fontId="48" fillId="2" borderId="24" xfId="4" applyFont="1" applyFill="1" applyBorder="1" applyAlignment="1">
      <alignment horizontal="center" vertical="center"/>
    </xf>
    <xf numFmtId="0" fontId="5" fillId="2" borderId="77" xfId="0" applyFont="1" applyFill="1" applyBorder="1" applyAlignment="1">
      <alignment horizontal="left" vertical="center" wrapText="1"/>
    </xf>
    <xf numFmtId="0" fontId="5" fillId="2" borderId="18" xfId="0" applyFont="1" applyFill="1" applyBorder="1" applyAlignment="1">
      <alignment horizontal="left" vertical="center" wrapText="1"/>
    </xf>
    <xf numFmtId="0" fontId="5" fillId="0" borderId="79" xfId="0" applyFont="1" applyFill="1" applyBorder="1" applyAlignment="1">
      <alignment horizontal="center" vertical="center" wrapText="1"/>
    </xf>
    <xf numFmtId="9" fontId="48" fillId="2" borderId="10" xfId="4" applyNumberFormat="1" applyFont="1" applyFill="1" applyBorder="1" applyAlignment="1">
      <alignment horizontal="center" vertical="center"/>
    </xf>
    <xf numFmtId="0" fontId="5" fillId="2" borderId="87" xfId="0" applyFont="1" applyFill="1" applyBorder="1" applyAlignment="1">
      <alignment horizontal="left" vertical="center" wrapText="1"/>
    </xf>
    <xf numFmtId="0" fontId="48" fillId="2" borderId="89" xfId="4" applyFont="1" applyFill="1" applyBorder="1" applyAlignment="1">
      <alignment horizontal="justify" vertical="center" wrapText="1"/>
    </xf>
    <xf numFmtId="9" fontId="48" fillId="2" borderId="90" xfId="4" applyNumberFormat="1" applyFont="1" applyFill="1" applyBorder="1" applyAlignment="1">
      <alignment horizontal="center" vertical="center"/>
    </xf>
    <xf numFmtId="0" fontId="48" fillId="2" borderId="20" xfId="4" applyFont="1" applyFill="1" applyBorder="1" applyAlignment="1">
      <alignment horizontal="justify" vertical="center" wrapText="1"/>
    </xf>
    <xf numFmtId="9" fontId="48" fillId="2" borderId="24" xfId="4" applyNumberFormat="1" applyFont="1" applyFill="1" applyBorder="1" applyAlignment="1">
      <alignment horizontal="center" vertical="center"/>
    </xf>
    <xf numFmtId="9" fontId="48" fillId="2" borderId="76" xfId="4" applyNumberFormat="1" applyFont="1" applyFill="1" applyBorder="1" applyAlignment="1">
      <alignment horizontal="center" vertical="center"/>
    </xf>
    <xf numFmtId="0" fontId="5" fillId="0" borderId="467" xfId="0" applyFont="1" applyFill="1" applyBorder="1" applyAlignment="1">
      <alignment horizontal="center" vertical="center" wrapText="1"/>
    </xf>
    <xf numFmtId="0" fontId="48" fillId="2" borderId="28" xfId="4" applyFont="1" applyFill="1" applyBorder="1" applyAlignment="1">
      <alignment horizontal="justify" vertical="center" wrapText="1"/>
    </xf>
    <xf numFmtId="0" fontId="48" fillId="2" borderId="23" xfId="4" applyFont="1" applyFill="1" applyBorder="1" applyAlignment="1">
      <alignment horizontal="justify" vertical="center" wrapText="1"/>
    </xf>
    <xf numFmtId="9" fontId="48" fillId="2" borderId="28" xfId="4" applyNumberFormat="1" applyFont="1" applyFill="1" applyBorder="1" applyAlignment="1">
      <alignment horizontal="center" vertical="center"/>
    </xf>
    <xf numFmtId="9" fontId="48" fillId="2" borderId="23" xfId="4" applyNumberFormat="1" applyFont="1" applyFill="1" applyBorder="1" applyAlignment="1">
      <alignment horizontal="center" vertical="center"/>
    </xf>
    <xf numFmtId="9" fontId="48" fillId="2" borderId="20" xfId="4" applyNumberFormat="1" applyFont="1" applyFill="1" applyBorder="1" applyAlignment="1">
      <alignment horizontal="center" vertical="center" wrapText="1"/>
    </xf>
    <xf numFmtId="9" fontId="48" fillId="2" borderId="23" xfId="4" applyNumberFormat="1" applyFont="1" applyFill="1" applyBorder="1" applyAlignment="1">
      <alignment horizontal="center" vertical="center" wrapText="1"/>
    </xf>
    <xf numFmtId="0" fontId="48" fillId="2" borderId="19" xfId="4" applyFont="1" applyFill="1" applyBorder="1" applyAlignment="1">
      <alignment horizontal="justify" vertical="center" wrapText="1"/>
    </xf>
    <xf numFmtId="9" fontId="48" fillId="2" borderId="24" xfId="4" applyNumberFormat="1" applyFont="1" applyFill="1" applyBorder="1" applyAlignment="1">
      <alignment horizontal="center" vertical="center" wrapText="1"/>
    </xf>
    <xf numFmtId="0" fontId="5" fillId="2" borderId="6" xfId="0" applyFont="1" applyFill="1" applyBorder="1" applyAlignment="1">
      <alignment horizontal="left" vertical="center" wrapText="1"/>
    </xf>
    <xf numFmtId="0" fontId="48" fillId="2" borderId="18" xfId="4" applyFont="1" applyFill="1" applyBorder="1" applyAlignment="1">
      <alignment horizontal="justify" vertical="center" wrapText="1"/>
    </xf>
    <xf numFmtId="0" fontId="48" fillId="2" borderId="10" xfId="4" applyFont="1" applyFill="1" applyBorder="1" applyAlignment="1">
      <alignment horizontal="center" vertical="center"/>
    </xf>
    <xf numFmtId="0" fontId="48" fillId="2" borderId="74" xfId="4" applyFont="1" applyFill="1" applyBorder="1" applyAlignment="1">
      <alignment horizontal="justify" vertical="center" wrapText="1"/>
    </xf>
    <xf numFmtId="4" fontId="5" fillId="0" borderId="5" xfId="1" applyNumberFormat="1" applyFont="1" applyFill="1" applyBorder="1" applyAlignment="1">
      <alignment horizontal="center" vertical="center" wrapText="1"/>
    </xf>
    <xf numFmtId="9" fontId="48" fillId="2" borderId="19" xfId="4" applyNumberFormat="1" applyFont="1" applyFill="1" applyBorder="1" applyAlignment="1">
      <alignment horizontal="center" vertical="center" wrapText="1"/>
    </xf>
    <xf numFmtId="49" fontId="5" fillId="0" borderId="251" xfId="0" applyNumberFormat="1" applyFont="1" applyFill="1" applyBorder="1" applyAlignment="1">
      <alignment horizontal="center" vertical="center" wrapText="1"/>
    </xf>
    <xf numFmtId="49" fontId="5" fillId="0" borderId="250" xfId="0" applyNumberFormat="1" applyFont="1" applyFill="1" applyBorder="1" applyAlignment="1">
      <alignment horizontal="center" vertical="center" wrapText="1"/>
    </xf>
    <xf numFmtId="49" fontId="5" fillId="0" borderId="233" xfId="0" applyNumberFormat="1" applyFont="1" applyFill="1" applyBorder="1" applyAlignment="1">
      <alignment horizontal="center" vertical="center" wrapText="1"/>
    </xf>
    <xf numFmtId="4" fontId="5" fillId="0" borderId="206" xfId="1" applyNumberFormat="1" applyFont="1" applyFill="1" applyBorder="1" applyAlignment="1">
      <alignment horizontal="center" vertical="center" wrapText="1"/>
    </xf>
    <xf numFmtId="4" fontId="5" fillId="0" borderId="174" xfId="1" applyNumberFormat="1" applyFont="1" applyFill="1" applyBorder="1" applyAlignment="1">
      <alignment horizontal="center" vertical="center" wrapText="1"/>
    </xf>
    <xf numFmtId="0" fontId="5" fillId="0" borderId="70" xfId="0" applyFont="1" applyFill="1" applyBorder="1" applyAlignment="1">
      <alignment horizontal="left" vertical="center" wrapText="1"/>
    </xf>
    <xf numFmtId="0" fontId="48" fillId="0" borderId="20" xfId="4" applyFont="1" applyFill="1" applyBorder="1" applyAlignment="1">
      <alignment horizontal="justify" vertical="center" wrapText="1"/>
    </xf>
    <xf numFmtId="0" fontId="48" fillId="0" borderId="24" xfId="4" applyFont="1" applyFill="1" applyBorder="1" applyAlignment="1">
      <alignment horizontal="justify" vertical="center" wrapText="1"/>
    </xf>
    <xf numFmtId="3" fontId="48" fillId="0" borderId="20" xfId="3" applyNumberFormat="1" applyFont="1" applyFill="1" applyBorder="1" applyAlignment="1">
      <alignment horizontal="center" vertical="center"/>
    </xf>
    <xf numFmtId="3" fontId="48" fillId="0" borderId="24" xfId="3" applyNumberFormat="1" applyFont="1" applyFill="1" applyBorder="1" applyAlignment="1">
      <alignment horizontal="center" vertical="center"/>
    </xf>
    <xf numFmtId="49" fontId="5" fillId="0" borderId="5" xfId="0" applyNumberFormat="1" applyFont="1" applyFill="1" applyBorder="1" applyAlignment="1">
      <alignment horizontal="left" vertical="center" wrapText="1"/>
    </xf>
    <xf numFmtId="49" fontId="5" fillId="0" borderId="6" xfId="0" applyNumberFormat="1" applyFont="1" applyFill="1" applyBorder="1" applyAlignment="1">
      <alignment horizontal="left" vertical="center" wrapText="1"/>
    </xf>
    <xf numFmtId="4" fontId="5" fillId="0" borderId="6" xfId="1" applyNumberFormat="1" applyFont="1" applyFill="1" applyBorder="1" applyAlignment="1">
      <alignment horizontal="center" vertical="center" wrapText="1"/>
    </xf>
    <xf numFmtId="0" fontId="44" fillId="0" borderId="0" xfId="4" applyFont="1" applyAlignment="1"/>
    <xf numFmtId="0" fontId="49" fillId="3" borderId="66" xfId="4" applyFont="1" applyFill="1" applyBorder="1" applyAlignment="1">
      <alignment horizontal="center" vertical="center" wrapText="1"/>
    </xf>
    <xf numFmtId="0" fontId="49" fillId="3" borderId="67" xfId="4" applyFont="1" applyFill="1" applyBorder="1" applyAlignment="1">
      <alignment horizontal="center" vertical="center" wrapText="1"/>
    </xf>
    <xf numFmtId="0" fontId="49" fillId="3" borderId="22" xfId="4" applyFont="1" applyFill="1" applyBorder="1" applyAlignment="1">
      <alignment horizontal="center" vertical="center" wrapText="1"/>
    </xf>
    <xf numFmtId="0" fontId="7" fillId="6" borderId="68" xfId="0" applyFont="1" applyFill="1" applyBorder="1" applyAlignment="1">
      <alignment horizontal="center" vertical="center" wrapText="1"/>
    </xf>
    <xf numFmtId="0" fontId="7" fillId="6" borderId="21" xfId="0" applyFont="1" applyFill="1" applyBorder="1" applyAlignment="1">
      <alignment horizontal="center" vertical="center" wrapText="1"/>
    </xf>
    <xf numFmtId="0" fontId="7" fillId="6" borderId="69" xfId="0" applyFont="1" applyFill="1" applyBorder="1" applyAlignment="1">
      <alignment horizontal="center" vertical="center" wrapText="1"/>
    </xf>
    <xf numFmtId="0" fontId="7" fillId="6" borderId="68" xfId="0" applyNumberFormat="1" applyFont="1" applyFill="1" applyBorder="1" applyAlignment="1">
      <alignment horizontal="center" vertical="center" wrapText="1"/>
    </xf>
    <xf numFmtId="0" fontId="7" fillId="6" borderId="21" xfId="0" applyNumberFormat="1" applyFont="1" applyFill="1" applyBorder="1" applyAlignment="1">
      <alignment horizontal="center" vertical="center" wrapText="1"/>
    </xf>
    <xf numFmtId="0" fontId="7" fillId="6" borderId="69" xfId="0" applyNumberFormat="1" applyFont="1" applyFill="1" applyBorder="1" applyAlignment="1">
      <alignment horizontal="center" vertical="center" wrapText="1"/>
    </xf>
    <xf numFmtId="164" fontId="6" fillId="3" borderId="301" xfId="0" applyNumberFormat="1" applyFont="1" applyFill="1" applyBorder="1" applyAlignment="1">
      <alignment horizontal="center" vertical="center" wrapText="1"/>
    </xf>
    <xf numFmtId="164" fontId="6" fillId="3" borderId="302" xfId="0" applyNumberFormat="1" applyFont="1" applyFill="1" applyBorder="1" applyAlignment="1">
      <alignment horizontal="center" vertical="center" wrapText="1"/>
    </xf>
    <xf numFmtId="164" fontId="6" fillId="3" borderId="303" xfId="0" applyNumberFormat="1" applyFont="1" applyFill="1" applyBorder="1" applyAlignment="1">
      <alignment horizontal="center" vertical="center" wrapText="1"/>
    </xf>
    <xf numFmtId="0" fontId="6" fillId="3" borderId="249" xfId="0" applyFont="1" applyFill="1" applyBorder="1" applyAlignment="1">
      <alignment horizontal="left" vertical="center" wrapText="1"/>
    </xf>
    <xf numFmtId="0" fontId="6" fillId="3" borderId="98" xfId="0" applyFont="1" applyFill="1" applyBorder="1" applyAlignment="1">
      <alignment horizontal="left" vertical="center" wrapText="1"/>
    </xf>
    <xf numFmtId="0" fontId="6" fillId="3" borderId="171" xfId="0" applyFont="1" applyFill="1" applyBorder="1" applyAlignment="1">
      <alignment horizontal="left" vertical="center" wrapText="1"/>
    </xf>
    <xf numFmtId="0" fontId="14" fillId="0" borderId="96" xfId="0" applyFont="1" applyFill="1" applyBorder="1" applyAlignment="1">
      <alignment vertical="center" wrapText="1"/>
    </xf>
    <xf numFmtId="0" fontId="14" fillId="0" borderId="92" xfId="0" applyFont="1" applyFill="1" applyBorder="1" applyAlignment="1">
      <alignment vertical="center" wrapText="1"/>
    </xf>
    <xf numFmtId="0" fontId="14" fillId="0" borderId="265" xfId="0" applyFont="1" applyFill="1" applyBorder="1" applyAlignment="1">
      <alignment horizontal="left" vertical="center" wrapText="1"/>
    </xf>
    <xf numFmtId="0" fontId="14" fillId="0" borderId="264" xfId="0" applyFont="1" applyFill="1" applyBorder="1" applyAlignment="1">
      <alignment horizontal="left" vertical="center" wrapText="1"/>
    </xf>
    <xf numFmtId="0" fontId="14" fillId="0" borderId="80" xfId="0" applyFont="1" applyFill="1" applyBorder="1" applyAlignment="1">
      <alignment vertical="center" wrapText="1"/>
    </xf>
    <xf numFmtId="0" fontId="14" fillId="0" borderId="225" xfId="0" applyFont="1" applyFill="1" applyBorder="1" applyAlignment="1">
      <alignment horizontal="center" vertical="center" wrapText="1"/>
    </xf>
    <xf numFmtId="0" fontId="14" fillId="0" borderId="264" xfId="0" applyFont="1" applyFill="1" applyBorder="1" applyAlignment="1">
      <alignment horizontal="center" vertical="center" wrapText="1"/>
    </xf>
    <xf numFmtId="166" fontId="14" fillId="0" borderId="175" xfId="1" applyNumberFormat="1" applyFont="1" applyFill="1" applyBorder="1" applyAlignment="1">
      <alignment horizontal="right" vertical="center"/>
    </xf>
    <xf numFmtId="166" fontId="14" fillId="0" borderId="145" xfId="1" applyNumberFormat="1" applyFont="1" applyFill="1" applyBorder="1" applyAlignment="1">
      <alignment horizontal="right" vertical="center"/>
    </xf>
    <xf numFmtId="166" fontId="14" fillId="0" borderId="96" xfId="1" applyNumberFormat="1" applyFont="1" applyFill="1" applyBorder="1" applyAlignment="1">
      <alignment horizontal="center" vertical="center"/>
    </xf>
    <xf numFmtId="166" fontId="14" fillId="0" borderId="80" xfId="1" applyNumberFormat="1" applyFont="1" applyFill="1" applyBorder="1" applyAlignment="1">
      <alignment horizontal="center" vertical="center"/>
    </xf>
    <xf numFmtId="166" fontId="14" fillId="0" borderId="92" xfId="1" applyNumberFormat="1" applyFont="1" applyFill="1" applyBorder="1" applyAlignment="1">
      <alignment horizontal="center" vertical="center"/>
    </xf>
    <xf numFmtId="0" fontId="14" fillId="2" borderId="144" xfId="0" applyFont="1" applyFill="1" applyBorder="1" applyAlignment="1">
      <alignment horizontal="left" vertical="center" wrapText="1"/>
    </xf>
    <xf numFmtId="0" fontId="14" fillId="2" borderId="153" xfId="0" applyFont="1" applyFill="1" applyBorder="1" applyAlignment="1">
      <alignment horizontal="left" vertical="center" wrapText="1"/>
    </xf>
    <xf numFmtId="0" fontId="14" fillId="2" borderId="185" xfId="0" applyFont="1" applyFill="1" applyBorder="1" applyAlignment="1">
      <alignment horizontal="left" vertical="center" wrapText="1"/>
    </xf>
    <xf numFmtId="0" fontId="14" fillId="2" borderId="17" xfId="0" applyFont="1" applyFill="1" applyBorder="1" applyAlignment="1">
      <alignment horizontal="left" vertical="center" wrapText="1"/>
    </xf>
    <xf numFmtId="0" fontId="14" fillId="2" borderId="10" xfId="0" applyFont="1" applyFill="1" applyBorder="1" applyAlignment="1">
      <alignment horizontal="left" vertical="center" wrapText="1"/>
    </xf>
    <xf numFmtId="0" fontId="14" fillId="0" borderId="214" xfId="3" applyNumberFormat="1" applyFont="1" applyFill="1" applyBorder="1" applyAlignment="1">
      <alignment horizontal="center" vertical="center" wrapText="1"/>
    </xf>
    <xf numFmtId="0" fontId="14" fillId="0" borderId="215" xfId="3" applyNumberFormat="1" applyFont="1" applyFill="1" applyBorder="1" applyAlignment="1">
      <alignment horizontal="center" vertical="center" wrapText="1"/>
    </xf>
    <xf numFmtId="0" fontId="14" fillId="0" borderId="181" xfId="0" applyFont="1" applyFill="1" applyBorder="1" applyAlignment="1">
      <alignment horizontal="center" vertical="center" wrapText="1"/>
    </xf>
    <xf numFmtId="0" fontId="14" fillId="2" borderId="256" xfId="0" applyFont="1" applyFill="1" applyBorder="1" applyAlignment="1">
      <alignment horizontal="left" vertical="center" wrapText="1"/>
    </xf>
    <xf numFmtId="0" fontId="14" fillId="2" borderId="257" xfId="0" applyFont="1" applyFill="1" applyBorder="1" applyAlignment="1">
      <alignment horizontal="left" vertical="center" wrapText="1"/>
    </xf>
    <xf numFmtId="0" fontId="14" fillId="2" borderId="259" xfId="0" applyFont="1" applyFill="1" applyBorder="1" applyAlignment="1">
      <alignment horizontal="left" vertical="center" wrapText="1"/>
    </xf>
    <xf numFmtId="0" fontId="14" fillId="2" borderId="325" xfId="0" applyFont="1" applyFill="1" applyBorder="1" applyAlignment="1">
      <alignment horizontal="left" vertical="center" wrapText="1"/>
    </xf>
    <xf numFmtId="0" fontId="14" fillId="2" borderId="14" xfId="0" applyFont="1" applyFill="1" applyBorder="1" applyAlignment="1">
      <alignment horizontal="left" vertical="center" wrapText="1"/>
    </xf>
    <xf numFmtId="0" fontId="14" fillId="2" borderId="322" xfId="0" applyFont="1" applyFill="1" applyBorder="1" applyAlignment="1">
      <alignment horizontal="left" vertical="center" wrapText="1"/>
    </xf>
    <xf numFmtId="0" fontId="14" fillId="0" borderId="314" xfId="3" applyNumberFormat="1" applyFont="1" applyFill="1" applyBorder="1" applyAlignment="1">
      <alignment horizontal="center" vertical="center" wrapText="1"/>
    </xf>
    <xf numFmtId="0" fontId="14" fillId="0" borderId="12" xfId="3" applyNumberFormat="1" applyFont="1" applyFill="1" applyBorder="1" applyAlignment="1">
      <alignment horizontal="center" vertical="center" wrapText="1"/>
    </xf>
    <xf numFmtId="0" fontId="14" fillId="0" borderId="315" xfId="3" applyNumberFormat="1" applyFont="1" applyFill="1" applyBorder="1" applyAlignment="1">
      <alignment horizontal="center" vertical="center" wrapText="1"/>
    </xf>
    <xf numFmtId="164" fontId="14" fillId="0" borderId="96" xfId="0" applyNumberFormat="1" applyFont="1" applyFill="1" applyBorder="1" applyAlignment="1">
      <alignment horizontal="center" vertical="center" wrapText="1"/>
    </xf>
    <xf numFmtId="164" fontId="14" fillId="0" borderId="80" xfId="0" applyNumberFormat="1" applyFont="1" applyFill="1" applyBorder="1" applyAlignment="1">
      <alignment horizontal="center" vertical="center" wrapText="1"/>
    </xf>
    <xf numFmtId="164" fontId="14" fillId="0" borderId="92" xfId="0" applyNumberFormat="1" applyFont="1" applyFill="1" applyBorder="1" applyAlignment="1">
      <alignment horizontal="center" vertical="center" wrapText="1"/>
    </xf>
    <xf numFmtId="0" fontId="57" fillId="0" borderId="225" xfId="0" applyFont="1" applyFill="1" applyBorder="1" applyAlignment="1">
      <alignment horizontal="center" vertical="center"/>
    </xf>
    <xf numFmtId="0" fontId="57" fillId="0" borderId="263" xfId="0" applyFont="1" applyFill="1" applyBorder="1" applyAlignment="1">
      <alignment horizontal="center" vertical="center"/>
    </xf>
    <xf numFmtId="0" fontId="57" fillId="0" borderId="183" xfId="0" applyFont="1" applyFill="1" applyBorder="1" applyAlignment="1">
      <alignment horizontal="center" vertical="center"/>
    </xf>
    <xf numFmtId="166" fontId="14" fillId="0" borderId="154" xfId="1" applyNumberFormat="1" applyFont="1" applyFill="1" applyBorder="1" applyAlignment="1">
      <alignment horizontal="center" vertical="center" wrapText="1"/>
    </xf>
    <xf numFmtId="166" fontId="14" fillId="0" borderId="160" xfId="1" applyNumberFormat="1" applyFont="1" applyFill="1" applyBorder="1" applyAlignment="1">
      <alignment horizontal="center" vertical="center" wrapText="1"/>
    </xf>
    <xf numFmtId="166" fontId="14" fillId="0" borderId="198" xfId="1" applyNumberFormat="1" applyFont="1" applyFill="1" applyBorder="1" applyAlignment="1">
      <alignment horizontal="center" vertical="center" wrapText="1"/>
    </xf>
    <xf numFmtId="0" fontId="14" fillId="2" borderId="213" xfId="0" applyFont="1" applyFill="1" applyBorder="1" applyAlignment="1">
      <alignment horizontal="left" vertical="center" wrapText="1"/>
    </xf>
    <xf numFmtId="0" fontId="14" fillId="2" borderId="152" xfId="0" applyFont="1" applyFill="1" applyBorder="1" applyAlignment="1">
      <alignment horizontal="left" vertical="center" wrapText="1"/>
    </xf>
    <xf numFmtId="0" fontId="14" fillId="2" borderId="150" xfId="0" applyFont="1" applyFill="1" applyBorder="1" applyAlignment="1">
      <alignment horizontal="left" vertical="center" wrapText="1"/>
    </xf>
    <xf numFmtId="9" fontId="14" fillId="0" borderId="144" xfId="3" applyFont="1" applyFill="1" applyBorder="1" applyAlignment="1">
      <alignment horizontal="center" vertical="center" wrapText="1"/>
    </xf>
    <xf numFmtId="9" fontId="14" fillId="0" borderId="153" xfId="3" applyFont="1" applyFill="1" applyBorder="1" applyAlignment="1">
      <alignment horizontal="center" vertical="center" wrapText="1"/>
    </xf>
    <xf numFmtId="9" fontId="14" fillId="0" borderId="185" xfId="3" applyFont="1" applyFill="1" applyBorder="1" applyAlignment="1">
      <alignment horizontal="center" vertical="center" wrapText="1"/>
    </xf>
    <xf numFmtId="0" fontId="14" fillId="0" borderId="142" xfId="0" applyFont="1" applyFill="1" applyBorder="1" applyAlignment="1">
      <alignment horizontal="center" vertical="center" wrapText="1"/>
    </xf>
    <xf numFmtId="0" fontId="14" fillId="0" borderId="159" xfId="0" applyFont="1" applyFill="1" applyBorder="1" applyAlignment="1">
      <alignment horizontal="center" vertical="center" wrapText="1"/>
    </xf>
    <xf numFmtId="0" fontId="14" fillId="0" borderId="186" xfId="0" applyFont="1" applyFill="1" applyBorder="1" applyAlignment="1">
      <alignment horizontal="center" vertical="center" wrapText="1"/>
    </xf>
    <xf numFmtId="164" fontId="14" fillId="0" borderId="100" xfId="0" applyNumberFormat="1" applyFont="1" applyFill="1" applyBorder="1" applyAlignment="1">
      <alignment horizontal="center" vertical="center" wrapText="1"/>
    </xf>
    <xf numFmtId="164" fontId="14" fillId="0" borderId="134" xfId="0" applyNumberFormat="1" applyFont="1" applyFill="1" applyBorder="1" applyAlignment="1">
      <alignment horizontal="center" vertical="center" wrapText="1"/>
    </xf>
    <xf numFmtId="164" fontId="14" fillId="0" borderId="93" xfId="0" applyNumberFormat="1" applyFont="1" applyFill="1" applyBorder="1" applyAlignment="1">
      <alignment horizontal="center" vertical="center" wrapText="1"/>
    </xf>
    <xf numFmtId="164" fontId="14" fillId="0" borderId="175" xfId="0" applyNumberFormat="1" applyFont="1" applyFill="1" applyBorder="1" applyAlignment="1">
      <alignment horizontal="center" vertical="center" wrapText="1"/>
    </xf>
    <xf numFmtId="0" fontId="57" fillId="0" borderId="0" xfId="0" applyFont="1" applyFill="1" applyBorder="1" applyAlignment="1">
      <alignment horizontal="center" vertical="center" wrapText="1"/>
    </xf>
    <xf numFmtId="0" fontId="57" fillId="0" borderId="103" xfId="0" applyFont="1" applyFill="1" applyBorder="1" applyAlignment="1">
      <alignment horizontal="center" vertical="center" wrapText="1"/>
    </xf>
    <xf numFmtId="166" fontId="14" fillId="0" borderId="142" xfId="1" applyNumberFormat="1" applyFont="1" applyFill="1" applyBorder="1" applyAlignment="1">
      <alignment horizontal="right" vertical="center" wrapText="1"/>
    </xf>
    <xf numFmtId="166" fontId="14" fillId="0" borderId="168" xfId="1" applyNumberFormat="1" applyFont="1" applyFill="1" applyBorder="1" applyAlignment="1">
      <alignment horizontal="right" vertical="center" wrapText="1"/>
    </xf>
    <xf numFmtId="166" fontId="14" fillId="0" borderId="169" xfId="1" applyNumberFormat="1" applyFont="1" applyFill="1" applyBorder="1" applyAlignment="1">
      <alignment horizontal="center" vertical="center" wrapText="1"/>
    </xf>
    <xf numFmtId="0" fontId="14" fillId="2" borderId="212" xfId="0" applyFont="1" applyFill="1" applyBorder="1" applyAlignment="1">
      <alignment horizontal="left" vertical="center" wrapText="1"/>
    </xf>
    <xf numFmtId="0" fontId="14" fillId="2" borderId="151" xfId="0" applyFont="1" applyFill="1" applyBorder="1" applyAlignment="1">
      <alignment horizontal="left" vertical="center" wrapText="1"/>
    </xf>
    <xf numFmtId="0" fontId="14" fillId="2" borderId="165" xfId="0" applyFont="1" applyFill="1" applyBorder="1" applyAlignment="1">
      <alignment horizontal="left" vertical="center" wrapText="1"/>
    </xf>
    <xf numFmtId="0" fontId="14" fillId="2" borderId="166" xfId="0" applyFont="1" applyFill="1" applyBorder="1" applyAlignment="1">
      <alignment horizontal="left" vertical="center" wrapText="1"/>
    </xf>
    <xf numFmtId="9" fontId="14" fillId="0" borderId="144" xfId="0" applyNumberFormat="1" applyFont="1" applyFill="1" applyBorder="1" applyAlignment="1">
      <alignment horizontal="center" vertical="center" wrapText="1"/>
    </xf>
    <xf numFmtId="9" fontId="14" fillId="0" borderId="153" xfId="0" applyNumberFormat="1" applyFont="1" applyFill="1" applyBorder="1" applyAlignment="1">
      <alignment horizontal="center" vertical="center" wrapText="1"/>
    </xf>
    <xf numFmtId="9" fontId="14" fillId="0" borderId="167" xfId="0" applyNumberFormat="1" applyFont="1" applyFill="1" applyBorder="1" applyAlignment="1">
      <alignment horizontal="center" vertical="center" wrapText="1"/>
    </xf>
    <xf numFmtId="0" fontId="14" fillId="0" borderId="154" xfId="0" applyFont="1" applyFill="1" applyBorder="1" applyAlignment="1">
      <alignment horizontal="center" vertical="center" wrapText="1"/>
    </xf>
    <xf numFmtId="0" fontId="14" fillId="0" borderId="160" xfId="0" applyFont="1" applyFill="1" applyBorder="1" applyAlignment="1">
      <alignment horizontal="center" vertical="center" wrapText="1"/>
    </xf>
    <xf numFmtId="0" fontId="14" fillId="0" borderId="168" xfId="0" applyFont="1" applyFill="1" applyBorder="1" applyAlignment="1">
      <alignment horizontal="center" vertical="center" wrapText="1"/>
    </xf>
    <xf numFmtId="0" fontId="57" fillId="0" borderId="102" xfId="0" applyFont="1" applyFill="1" applyBorder="1" applyAlignment="1">
      <alignment horizontal="center" vertical="center" wrapText="1"/>
    </xf>
    <xf numFmtId="166" fontId="14" fillId="0" borderId="159" xfId="1" applyNumberFormat="1" applyFont="1" applyFill="1" applyBorder="1" applyAlignment="1">
      <alignment horizontal="right" vertical="center" wrapText="1"/>
    </xf>
    <xf numFmtId="0" fontId="14" fillId="2" borderId="142" xfId="0" applyFont="1" applyFill="1" applyBorder="1" applyAlignment="1">
      <alignment horizontal="left" vertical="center" wrapText="1"/>
    </xf>
    <xf numFmtId="0" fontId="14" fillId="2" borderId="168" xfId="0" applyFont="1" applyFill="1" applyBorder="1" applyAlignment="1">
      <alignment horizontal="left" vertical="center" wrapText="1"/>
    </xf>
    <xf numFmtId="0" fontId="14" fillId="0" borderId="207" xfId="0" applyFont="1" applyFill="1" applyBorder="1" applyAlignment="1">
      <alignment horizontal="left" vertical="center" wrapText="1"/>
    </xf>
    <xf numFmtId="0" fontId="14" fillId="0" borderId="241" xfId="0" applyFont="1" applyFill="1" applyBorder="1" applyAlignment="1">
      <alignment horizontal="left" vertical="center" wrapText="1"/>
    </xf>
    <xf numFmtId="9" fontId="14" fillId="0" borderId="208" xfId="0" applyNumberFormat="1"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103" xfId="0" applyFont="1" applyFill="1" applyBorder="1" applyAlignment="1">
      <alignment horizontal="center" vertical="center" wrapText="1"/>
    </xf>
    <xf numFmtId="0" fontId="14" fillId="0" borderId="222" xfId="0" applyFont="1" applyFill="1" applyBorder="1" applyAlignment="1">
      <alignment horizontal="left" vertical="center" wrapText="1"/>
    </xf>
    <xf numFmtId="0" fontId="14" fillId="0" borderId="168" xfId="0" applyFont="1" applyFill="1" applyBorder="1" applyAlignment="1">
      <alignment horizontal="left" vertical="center" wrapText="1"/>
    </xf>
    <xf numFmtId="0" fontId="57" fillId="2" borderId="0" xfId="0" applyFont="1" applyFill="1" applyBorder="1" applyAlignment="1">
      <alignment horizontal="center" wrapText="1"/>
    </xf>
    <xf numFmtId="0" fontId="14" fillId="0" borderId="238" xfId="0" applyFont="1" applyFill="1" applyBorder="1" applyAlignment="1">
      <alignment horizontal="center" vertical="center" wrapText="1"/>
    </xf>
    <xf numFmtId="0" fontId="14" fillId="0" borderId="170" xfId="0" applyFont="1" applyFill="1" applyBorder="1" applyAlignment="1">
      <alignment horizontal="center" vertical="center" wrapText="1"/>
    </xf>
    <xf numFmtId="0" fontId="14" fillId="0" borderId="237" xfId="0" applyFont="1" applyFill="1" applyBorder="1" applyAlignment="1">
      <alignment horizontal="center" vertical="center" wrapText="1"/>
    </xf>
    <xf numFmtId="0" fontId="14" fillId="0" borderId="228" xfId="0" applyFont="1" applyFill="1" applyBorder="1" applyAlignment="1">
      <alignment horizontal="center" vertical="center" wrapText="1"/>
    </xf>
    <xf numFmtId="0" fontId="57" fillId="0" borderId="228" xfId="0" applyFont="1" applyFill="1" applyBorder="1" applyAlignment="1">
      <alignment horizontal="center" vertical="center" wrapText="1"/>
    </xf>
    <xf numFmtId="166" fontId="14" fillId="0" borderId="186" xfId="1" applyNumberFormat="1" applyFont="1" applyFill="1" applyBorder="1" applyAlignment="1">
      <alignment horizontal="right" vertical="center" wrapText="1"/>
    </xf>
    <xf numFmtId="0" fontId="14" fillId="0" borderId="142" xfId="0" applyFont="1" applyFill="1" applyBorder="1" applyAlignment="1">
      <alignment horizontal="left" vertical="center" wrapText="1"/>
    </xf>
    <xf numFmtId="0" fontId="14" fillId="0" borderId="159" xfId="0" applyFont="1" applyFill="1" applyBorder="1" applyAlignment="1">
      <alignment horizontal="left" vertical="center" wrapText="1"/>
    </xf>
    <xf numFmtId="0" fontId="14" fillId="0" borderId="176" xfId="0" applyFont="1" applyFill="1" applyBorder="1" applyAlignment="1">
      <alignment horizontal="left" vertical="center" wrapText="1"/>
    </xf>
    <xf numFmtId="0" fontId="14" fillId="0" borderId="149" xfId="0" applyFont="1" applyFill="1" applyBorder="1" applyAlignment="1">
      <alignment horizontal="left" vertical="center" wrapText="1"/>
    </xf>
    <xf numFmtId="0" fontId="14" fillId="0" borderId="191" xfId="0" applyFont="1" applyFill="1" applyBorder="1" applyAlignment="1">
      <alignment horizontal="left" vertical="center" wrapText="1"/>
    </xf>
    <xf numFmtId="0" fontId="14" fillId="0" borderId="240" xfId="0" applyFont="1" applyFill="1" applyBorder="1" applyAlignment="1">
      <alignment horizontal="center" vertical="center" wrapText="1"/>
    </xf>
    <xf numFmtId="0" fontId="14" fillId="0" borderId="190" xfId="0" applyFont="1" applyFill="1" applyBorder="1" applyAlignment="1">
      <alignment horizontal="center" vertical="center" wrapText="1"/>
    </xf>
    <xf numFmtId="0" fontId="14" fillId="0" borderId="192" xfId="0" applyFont="1" applyFill="1" applyBorder="1" applyAlignment="1">
      <alignment horizontal="center" vertical="center" wrapText="1"/>
    </xf>
    <xf numFmtId="0" fontId="14" fillId="0" borderId="175" xfId="0" applyFont="1" applyFill="1" applyBorder="1" applyAlignment="1">
      <alignment horizontal="center" vertical="center" wrapText="1"/>
    </xf>
    <xf numFmtId="0" fontId="14" fillId="0" borderId="145" xfId="0" applyFont="1" applyFill="1" applyBorder="1" applyAlignment="1">
      <alignment horizontal="center" vertical="center" wrapText="1"/>
    </xf>
    <xf numFmtId="0" fontId="14" fillId="0" borderId="179" xfId="0" applyFont="1" applyFill="1" applyBorder="1" applyAlignment="1">
      <alignment horizontal="center" vertical="center" wrapText="1"/>
    </xf>
    <xf numFmtId="0" fontId="14" fillId="0" borderId="96" xfId="0" applyFont="1" applyFill="1" applyBorder="1" applyAlignment="1">
      <alignment horizontal="left" vertical="center" wrapText="1"/>
    </xf>
    <xf numFmtId="0" fontId="14" fillId="0" borderId="80" xfId="0" applyFont="1" applyFill="1" applyBorder="1" applyAlignment="1">
      <alignment horizontal="left" vertical="center" wrapText="1"/>
    </xf>
    <xf numFmtId="0" fontId="14" fillId="0" borderId="92" xfId="0" applyFont="1" applyFill="1" applyBorder="1" applyAlignment="1">
      <alignment horizontal="left" vertical="center" wrapText="1"/>
    </xf>
    <xf numFmtId="2" fontId="14" fillId="0" borderId="96" xfId="0" applyNumberFormat="1" applyFont="1" applyBorder="1" applyAlignment="1">
      <alignment horizontal="left" vertical="center" wrapText="1"/>
    </xf>
    <xf numFmtId="2" fontId="14" fillId="0" borderId="92" xfId="0" applyNumberFormat="1" applyFont="1" applyBorder="1" applyAlignment="1">
      <alignment horizontal="left" vertical="center" wrapText="1"/>
    </xf>
    <xf numFmtId="2" fontId="57" fillId="0" borderId="175" xfId="0" applyNumberFormat="1" applyFont="1" applyBorder="1" applyAlignment="1">
      <alignment horizontal="center" vertical="center" wrapText="1"/>
    </xf>
    <xf numFmtId="2" fontId="57" fillId="0" borderId="179" xfId="0" applyNumberFormat="1" applyFont="1" applyBorder="1" applyAlignment="1">
      <alignment horizontal="center" vertical="center" wrapText="1"/>
    </xf>
    <xf numFmtId="166" fontId="14" fillId="0" borderId="96" xfId="1" applyNumberFormat="1" applyFont="1" applyBorder="1" applyAlignment="1">
      <alignment horizontal="right" vertical="center" wrapText="1"/>
    </xf>
    <xf numFmtId="166" fontId="14" fillId="0" borderId="92" xfId="1" applyNumberFormat="1" applyFont="1" applyBorder="1" applyAlignment="1">
      <alignment horizontal="right" vertical="center" wrapText="1"/>
    </xf>
    <xf numFmtId="166" fontId="14" fillId="0" borderId="175" xfId="1" applyNumberFormat="1" applyFont="1" applyBorder="1" applyAlignment="1">
      <alignment horizontal="center" vertical="center" wrapText="1"/>
    </xf>
    <xf numFmtId="166" fontId="14" fillId="0" borderId="179" xfId="1" applyNumberFormat="1" applyFont="1" applyBorder="1" applyAlignment="1">
      <alignment horizontal="center" vertical="center" wrapText="1"/>
    </xf>
    <xf numFmtId="0" fontId="14" fillId="0" borderId="209" xfId="0" applyFont="1" applyFill="1" applyBorder="1" applyAlignment="1">
      <alignment horizontal="left" vertical="center" wrapText="1"/>
    </xf>
    <xf numFmtId="1" fontId="14" fillId="0" borderId="185" xfId="0" applyNumberFormat="1" applyFont="1" applyFill="1" applyBorder="1" applyAlignment="1">
      <alignment horizontal="center" vertical="center" wrapText="1"/>
    </xf>
    <xf numFmtId="1" fontId="14" fillId="0" borderId="190" xfId="0" applyNumberFormat="1" applyFont="1" applyFill="1" applyBorder="1" applyAlignment="1">
      <alignment horizontal="center" vertical="center" wrapText="1"/>
    </xf>
    <xf numFmtId="0" fontId="57" fillId="5" borderId="207" xfId="0" applyFont="1" applyFill="1" applyBorder="1" applyAlignment="1">
      <alignment horizontal="left" vertical="center" wrapText="1"/>
    </xf>
    <xf numFmtId="0" fontId="57" fillId="5" borderId="182" xfId="0" applyFont="1" applyFill="1" applyBorder="1" applyAlignment="1">
      <alignment horizontal="left" vertical="center" wrapText="1"/>
    </xf>
    <xf numFmtId="0" fontId="57" fillId="5" borderId="241" xfId="0" applyFont="1" applyFill="1" applyBorder="1" applyAlignment="1">
      <alignment horizontal="left" vertical="center" wrapText="1"/>
    </xf>
    <xf numFmtId="0" fontId="57" fillId="5" borderId="208" xfId="0" applyFont="1" applyFill="1" applyBorder="1" applyAlignment="1">
      <alignment horizontal="center" vertical="center" wrapText="1"/>
    </xf>
    <xf numFmtId="0" fontId="57" fillId="5" borderId="153" xfId="0" applyFont="1" applyFill="1" applyBorder="1" applyAlignment="1">
      <alignment horizontal="center" vertical="center" wrapText="1"/>
    </xf>
    <xf numFmtId="0" fontId="57" fillId="5" borderId="167" xfId="0" applyFont="1" applyFill="1" applyBorder="1" applyAlignment="1">
      <alignment horizontal="center" vertical="center" wrapText="1"/>
    </xf>
    <xf numFmtId="0" fontId="14" fillId="5" borderId="214" xfId="0" applyFont="1" applyFill="1" applyBorder="1" applyAlignment="1">
      <alignment horizontal="center" vertical="center" wrapText="1"/>
    </xf>
    <xf numFmtId="0" fontId="14" fillId="5" borderId="215" xfId="0" applyFont="1" applyFill="1" applyBorder="1" applyAlignment="1">
      <alignment horizontal="center" vertical="center" wrapText="1"/>
    </xf>
    <xf numFmtId="0" fontId="14" fillId="5" borderId="228" xfId="0" applyFont="1" applyFill="1" applyBorder="1" applyAlignment="1">
      <alignment horizontal="center" vertical="center" wrapText="1"/>
    </xf>
    <xf numFmtId="0" fontId="14" fillId="0" borderId="182" xfId="0" applyFont="1" applyFill="1" applyBorder="1" applyAlignment="1">
      <alignment horizontal="left" vertical="center" wrapText="1"/>
    </xf>
    <xf numFmtId="0" fontId="14" fillId="0" borderId="153" xfId="0" applyFont="1" applyFill="1" applyBorder="1" applyAlignment="1">
      <alignment horizontal="center" vertical="center" wrapText="1"/>
    </xf>
    <xf numFmtId="0" fontId="14" fillId="0" borderId="168" xfId="0" applyFont="1" applyFill="1" applyBorder="1" applyAlignment="1">
      <alignment horizontal="left" vertical="center"/>
    </xf>
    <xf numFmtId="0" fontId="14" fillId="0" borderId="198" xfId="0" applyFont="1" applyFill="1" applyBorder="1" applyAlignment="1">
      <alignment horizontal="center" vertical="center" wrapText="1"/>
    </xf>
    <xf numFmtId="164" fontId="14" fillId="0" borderId="142" xfId="1" applyNumberFormat="1" applyFont="1" applyFill="1" applyBorder="1" applyAlignment="1">
      <alignment horizontal="right" vertical="center" wrapText="1"/>
    </xf>
    <xf numFmtId="164" fontId="14" fillId="0" borderId="168" xfId="1" applyNumberFormat="1" applyFont="1" applyFill="1" applyBorder="1" applyAlignment="1">
      <alignment horizontal="right" vertical="center" wrapText="1"/>
    </xf>
    <xf numFmtId="164" fontId="14" fillId="0" borderId="154" xfId="1" applyNumberFormat="1" applyFont="1" applyFill="1" applyBorder="1" applyAlignment="1">
      <alignment horizontal="center" vertical="center" wrapText="1"/>
    </xf>
    <xf numFmtId="164" fontId="14" fillId="0" borderId="198" xfId="1" applyNumberFormat="1" applyFont="1" applyFill="1" applyBorder="1" applyAlignment="1">
      <alignment horizontal="center" vertical="center" wrapText="1"/>
    </xf>
    <xf numFmtId="0" fontId="14" fillId="5" borderId="154" xfId="0" applyFont="1" applyFill="1" applyBorder="1" applyAlignment="1">
      <alignment horizontal="center" vertical="center" wrapText="1"/>
    </xf>
    <xf numFmtId="0" fontId="14" fillId="5" borderId="160" xfId="0" applyFont="1" applyFill="1" applyBorder="1" applyAlignment="1">
      <alignment horizontal="center" vertical="center" wrapText="1"/>
    </xf>
    <xf numFmtId="0" fontId="14" fillId="5" borderId="198" xfId="0" applyFont="1" applyFill="1" applyBorder="1" applyAlignment="1">
      <alignment horizontal="center" vertical="center" wrapText="1"/>
    </xf>
    <xf numFmtId="0" fontId="57" fillId="2" borderId="143" xfId="0" applyFont="1" applyFill="1" applyBorder="1" applyAlignment="1">
      <alignment horizontal="left" vertical="center" wrapText="1"/>
    </xf>
    <xf numFmtId="0" fontId="57" fillId="2" borderId="182" xfId="0" applyFont="1" applyFill="1" applyBorder="1" applyAlignment="1">
      <alignment horizontal="left" vertical="center" wrapText="1"/>
    </xf>
    <xf numFmtId="0" fontId="57" fillId="2" borderId="209" xfId="0" applyFont="1" applyFill="1" applyBorder="1" applyAlignment="1">
      <alignment horizontal="left" vertical="center" wrapText="1"/>
    </xf>
    <xf numFmtId="9" fontId="57" fillId="5" borderId="144" xfId="0" applyNumberFormat="1" applyFont="1" applyFill="1" applyBorder="1" applyAlignment="1">
      <alignment horizontal="center" vertical="center" wrapText="1"/>
    </xf>
    <xf numFmtId="9" fontId="57" fillId="5" borderId="153" xfId="0" applyNumberFormat="1" applyFont="1" applyFill="1" applyBorder="1" applyAlignment="1">
      <alignment horizontal="center" vertical="center" wrapText="1"/>
    </xf>
    <xf numFmtId="9" fontId="57" fillId="5" borderId="185" xfId="0" applyNumberFormat="1" applyFont="1" applyFill="1" applyBorder="1" applyAlignment="1">
      <alignment horizontal="center" vertical="center" wrapText="1"/>
    </xf>
    <xf numFmtId="0" fontId="14" fillId="5" borderId="142" xfId="0" applyFont="1" applyFill="1" applyBorder="1" applyAlignment="1">
      <alignment horizontal="center" vertical="center" wrapText="1"/>
    </xf>
    <xf numFmtId="0" fontId="14" fillId="5" borderId="159" xfId="0" applyFont="1" applyFill="1" applyBorder="1" applyAlignment="1">
      <alignment horizontal="center" vertical="center" wrapText="1"/>
    </xf>
    <xf numFmtId="0" fontId="14" fillId="0" borderId="212" xfId="0" applyFont="1" applyFill="1" applyBorder="1" applyAlignment="1">
      <alignment horizontal="left" vertical="center" wrapText="1"/>
    </xf>
    <xf numFmtId="0" fontId="14" fillId="0" borderId="227" xfId="0" applyFont="1" applyFill="1" applyBorder="1" applyAlignment="1">
      <alignment horizontal="left" vertical="center" wrapText="1"/>
    </xf>
    <xf numFmtId="0" fontId="57" fillId="0" borderId="190" xfId="0" applyFont="1" applyFill="1" applyBorder="1" applyAlignment="1">
      <alignment horizontal="center" vertical="center" wrapText="1"/>
    </xf>
    <xf numFmtId="164" fontId="14" fillId="0" borderId="180" xfId="1" applyNumberFormat="1" applyFont="1" applyFill="1" applyBorder="1" applyAlignment="1">
      <alignment horizontal="center" vertical="center" wrapText="1"/>
    </xf>
    <xf numFmtId="164" fontId="14" fillId="0" borderId="258" xfId="1" applyNumberFormat="1" applyFont="1" applyFill="1" applyBorder="1" applyAlignment="1">
      <alignment horizontal="center" vertical="center" wrapText="1"/>
    </xf>
    <xf numFmtId="164" fontId="14" fillId="0" borderId="319" xfId="1" applyNumberFormat="1" applyFont="1" applyFill="1" applyBorder="1" applyAlignment="1">
      <alignment horizontal="center" vertical="center" wrapText="1"/>
    </xf>
    <xf numFmtId="164" fontId="14" fillId="0" borderId="256" xfId="1" applyNumberFormat="1" applyFont="1" applyFill="1" applyBorder="1" applyAlignment="1">
      <alignment horizontal="center" vertical="center" wrapText="1"/>
    </xf>
    <xf numFmtId="164" fontId="14" fillId="0" borderId="257" xfId="1" applyNumberFormat="1" applyFont="1" applyFill="1" applyBorder="1" applyAlignment="1">
      <alignment horizontal="center" vertical="center" wrapText="1"/>
    </xf>
    <xf numFmtId="164" fontId="14" fillId="0" borderId="259" xfId="1" applyNumberFormat="1" applyFont="1" applyFill="1" applyBorder="1" applyAlignment="1">
      <alignment horizontal="center" vertical="center" wrapText="1"/>
    </xf>
    <xf numFmtId="0" fontId="57" fillId="0" borderId="142" xfId="0" applyFont="1" applyFill="1" applyBorder="1" applyAlignment="1">
      <alignment horizontal="left" vertical="center" wrapText="1"/>
    </xf>
    <xf numFmtId="0" fontId="57" fillId="0" borderId="159" xfId="0" applyFont="1" applyFill="1" applyBorder="1" applyAlignment="1">
      <alignment horizontal="left" vertical="center" wrapText="1"/>
    </xf>
    <xf numFmtId="0" fontId="57" fillId="0" borderId="186" xfId="0" applyFont="1" applyFill="1" applyBorder="1" applyAlignment="1">
      <alignment horizontal="left" vertical="center" wrapText="1"/>
    </xf>
    <xf numFmtId="9" fontId="57" fillId="5" borderId="208" xfId="0" applyNumberFormat="1" applyFont="1" applyFill="1" applyBorder="1" applyAlignment="1">
      <alignment horizontal="center" vertical="center"/>
    </xf>
    <xf numFmtId="9" fontId="57" fillId="5" borderId="153" xfId="0" applyNumberFormat="1" applyFont="1" applyFill="1" applyBorder="1" applyAlignment="1">
      <alignment horizontal="center" vertical="center"/>
    </xf>
    <xf numFmtId="9" fontId="57" fillId="5" borderId="167" xfId="0" applyNumberFormat="1" applyFont="1" applyFill="1" applyBorder="1" applyAlignment="1">
      <alignment horizontal="center" vertical="center"/>
    </xf>
    <xf numFmtId="0" fontId="14" fillId="5" borderId="168" xfId="0" applyFont="1" applyFill="1" applyBorder="1" applyAlignment="1">
      <alignment horizontal="center" vertical="center" wrapText="1"/>
    </xf>
    <xf numFmtId="0" fontId="57" fillId="0" borderId="321" xfId="0" applyFont="1" applyFill="1" applyBorder="1" applyAlignment="1">
      <alignment horizontal="center" vertical="center" wrapText="1"/>
    </xf>
    <xf numFmtId="0" fontId="57" fillId="0" borderId="13" xfId="0" applyFont="1" applyFill="1" applyBorder="1" applyAlignment="1">
      <alignment horizontal="center" vertical="center" wrapText="1"/>
    </xf>
    <xf numFmtId="0" fontId="57" fillId="0" borderId="326" xfId="0" applyFont="1" applyFill="1" applyBorder="1" applyAlignment="1">
      <alignment horizontal="center" vertical="center" wrapText="1"/>
    </xf>
    <xf numFmtId="164" fontId="14" fillId="0" borderId="320" xfId="1" applyNumberFormat="1" applyFont="1" applyFill="1" applyBorder="1" applyAlignment="1">
      <alignment horizontal="center" vertical="center" wrapText="1"/>
    </xf>
    <xf numFmtId="164" fontId="14" fillId="0" borderId="317" xfId="1" applyNumberFormat="1" applyFont="1" applyFill="1" applyBorder="1" applyAlignment="1">
      <alignment horizontal="center" vertical="center" wrapText="1"/>
    </xf>
    <xf numFmtId="0" fontId="57" fillId="5" borderId="143" xfId="0" applyFont="1" applyFill="1" applyBorder="1" applyAlignment="1">
      <alignment horizontal="left" vertical="center" wrapText="1"/>
    </xf>
    <xf numFmtId="0" fontId="57" fillId="5" borderId="209" xfId="0" applyFont="1" applyFill="1" applyBorder="1" applyAlignment="1">
      <alignment horizontal="left" vertical="center" wrapText="1"/>
    </xf>
    <xf numFmtId="9" fontId="57" fillId="5" borderId="144" xfId="0" applyNumberFormat="1" applyFont="1" applyFill="1" applyBorder="1" applyAlignment="1">
      <alignment horizontal="center" vertical="center"/>
    </xf>
    <xf numFmtId="9" fontId="57" fillId="5" borderId="185" xfId="0" applyNumberFormat="1" applyFont="1" applyFill="1" applyBorder="1" applyAlignment="1">
      <alignment horizontal="center" vertical="center"/>
    </xf>
    <xf numFmtId="0" fontId="14" fillId="5" borderId="96" xfId="0" applyFont="1" applyFill="1" applyBorder="1" applyAlignment="1">
      <alignment horizontal="center" vertical="center" wrapText="1"/>
    </xf>
    <xf numFmtId="0" fontId="14" fillId="5" borderId="80" xfId="0" applyFont="1" applyFill="1" applyBorder="1" applyAlignment="1">
      <alignment horizontal="center" vertical="center" wrapText="1"/>
    </xf>
    <xf numFmtId="0" fontId="14" fillId="0" borderId="184" xfId="0" applyFont="1" applyFill="1" applyBorder="1" applyAlignment="1">
      <alignment horizontal="center" vertical="center" wrapText="1"/>
    </xf>
    <xf numFmtId="0" fontId="57" fillId="0" borderId="31" xfId="0" applyFont="1" applyFill="1" applyBorder="1" applyAlignment="1">
      <alignment horizontal="center" vertical="center" wrapText="1"/>
    </xf>
    <xf numFmtId="0" fontId="57" fillId="0" borderId="27" xfId="0" applyFont="1" applyFill="1" applyBorder="1" applyAlignment="1">
      <alignment horizontal="center" vertical="center" wrapText="1"/>
    </xf>
    <xf numFmtId="0" fontId="14" fillId="0" borderId="189" xfId="0" applyFont="1" applyFill="1" applyBorder="1" applyAlignment="1">
      <alignment horizontal="left" vertical="center" wrapText="1"/>
    </xf>
    <xf numFmtId="0" fontId="57" fillId="5" borderId="152" xfId="0" applyFont="1" applyFill="1" applyBorder="1" applyAlignment="1">
      <alignment horizontal="left" vertical="center" wrapText="1"/>
    </xf>
    <xf numFmtId="0" fontId="57" fillId="2" borderId="150" xfId="0" applyFont="1" applyFill="1" applyBorder="1" applyAlignment="1">
      <alignment horizontal="left" vertical="center" wrapText="1"/>
    </xf>
    <xf numFmtId="9" fontId="57" fillId="5" borderId="153" xfId="3" applyFont="1" applyFill="1" applyBorder="1" applyAlignment="1">
      <alignment horizontal="center" vertical="center" wrapText="1"/>
    </xf>
    <xf numFmtId="9" fontId="57" fillId="5" borderId="185" xfId="3" applyFont="1" applyFill="1" applyBorder="1" applyAlignment="1">
      <alignment horizontal="center" vertical="center" wrapText="1"/>
    </xf>
    <xf numFmtId="0" fontId="14" fillId="5" borderId="186" xfId="0" applyFont="1" applyFill="1" applyBorder="1" applyAlignment="1">
      <alignment horizontal="center" vertical="center" wrapText="1"/>
    </xf>
    <xf numFmtId="0" fontId="14" fillId="0" borderId="188" xfId="0" applyFont="1" applyFill="1" applyBorder="1" applyAlignment="1">
      <alignment horizontal="left" vertical="center" wrapText="1"/>
    </xf>
    <xf numFmtId="0" fontId="14" fillId="0" borderId="156" xfId="0" applyFont="1" applyFill="1" applyBorder="1" applyAlignment="1">
      <alignment horizontal="left" vertical="center" wrapText="1"/>
    </xf>
    <xf numFmtId="0" fontId="57" fillId="5" borderId="221" xfId="0" applyFont="1" applyFill="1" applyBorder="1" applyAlignment="1">
      <alignment horizontal="left" vertical="center" wrapText="1"/>
    </xf>
    <xf numFmtId="0" fontId="57" fillId="5" borderId="166" xfId="0" applyFont="1" applyFill="1" applyBorder="1" applyAlignment="1">
      <alignment horizontal="left" vertical="center" wrapText="1"/>
    </xf>
    <xf numFmtId="0" fontId="14" fillId="5" borderId="93" xfId="0" applyFont="1" applyFill="1" applyBorder="1" applyAlignment="1">
      <alignment horizontal="center" vertical="center" wrapText="1"/>
    </xf>
    <xf numFmtId="0" fontId="14" fillId="5" borderId="122" xfId="0" applyFont="1" applyFill="1" applyBorder="1" applyAlignment="1">
      <alignment horizontal="center" vertical="center" wrapText="1"/>
    </xf>
    <xf numFmtId="0" fontId="14" fillId="5" borderId="0" xfId="0" applyFont="1" applyFill="1" applyBorder="1" applyAlignment="1">
      <alignment horizontal="center" vertical="center" wrapText="1"/>
    </xf>
    <xf numFmtId="0" fontId="14" fillId="5" borderId="103" xfId="0" applyFont="1" applyFill="1" applyBorder="1" applyAlignment="1">
      <alignment horizontal="center" vertical="center" wrapText="1"/>
    </xf>
    <xf numFmtId="0" fontId="14" fillId="2" borderId="154" xfId="0" applyFont="1" applyFill="1" applyBorder="1" applyAlignment="1">
      <alignment horizontal="center" vertical="center" wrapText="1"/>
    </xf>
    <xf numFmtId="164" fontId="14" fillId="0" borderId="159" xfId="1" applyNumberFormat="1" applyFont="1" applyFill="1" applyBorder="1" applyAlignment="1">
      <alignment horizontal="right" vertical="center" wrapText="1"/>
    </xf>
    <xf numFmtId="164" fontId="14" fillId="0" borderId="186" xfId="1" applyNumberFormat="1" applyFont="1" applyFill="1" applyBorder="1" applyAlignment="1">
      <alignment horizontal="right" vertical="center" wrapText="1"/>
    </xf>
    <xf numFmtId="164" fontId="14" fillId="0" borderId="160" xfId="1" applyNumberFormat="1" applyFont="1" applyFill="1" applyBorder="1" applyAlignment="1">
      <alignment horizontal="center" vertical="center" wrapText="1"/>
    </xf>
    <xf numFmtId="164" fontId="14" fillId="0" borderId="169" xfId="1" applyNumberFormat="1" applyFont="1" applyFill="1" applyBorder="1" applyAlignment="1">
      <alignment horizontal="center" vertical="center" wrapText="1"/>
    </xf>
    <xf numFmtId="1" fontId="57" fillId="5" borderId="153" xfId="0" applyNumberFormat="1" applyFont="1" applyFill="1" applyBorder="1" applyAlignment="1">
      <alignment horizontal="center" vertical="center" wrapText="1"/>
    </xf>
    <xf numFmtId="0" fontId="14" fillId="2" borderId="142" xfId="0" applyFont="1" applyFill="1" applyBorder="1" applyAlignment="1">
      <alignment horizontal="center" vertical="center" wrapText="1"/>
    </xf>
    <xf numFmtId="164" fontId="14" fillId="0" borderId="145" xfId="0" applyNumberFormat="1" applyFont="1" applyFill="1" applyBorder="1" applyAlignment="1">
      <alignment horizontal="center" vertical="center" wrapText="1"/>
    </xf>
    <xf numFmtId="164" fontId="14" fillId="0" borderId="179" xfId="0" applyNumberFormat="1" applyFont="1" applyFill="1" applyBorder="1" applyAlignment="1">
      <alignment horizontal="center" vertical="center" wrapText="1"/>
    </xf>
    <xf numFmtId="164" fontId="14" fillId="0" borderId="194" xfId="1" applyNumberFormat="1" applyFont="1" applyFill="1" applyBorder="1" applyAlignment="1">
      <alignment horizontal="center" vertical="center" wrapText="1"/>
    </xf>
    <xf numFmtId="9" fontId="57" fillId="2" borderId="143" xfId="0" applyNumberFormat="1" applyFont="1" applyFill="1" applyBorder="1" applyAlignment="1">
      <alignment horizontal="left" vertical="center" wrapText="1"/>
    </xf>
    <xf numFmtId="9" fontId="57" fillId="5" borderId="182" xfId="0" applyNumberFormat="1" applyFont="1" applyFill="1" applyBorder="1" applyAlignment="1">
      <alignment horizontal="left" vertical="center" wrapText="1"/>
    </xf>
    <xf numFmtId="1" fontId="57" fillId="2" borderId="144" xfId="0" applyNumberFormat="1" applyFont="1" applyFill="1" applyBorder="1" applyAlignment="1">
      <alignment horizontal="center" vertical="center" wrapText="1"/>
    </xf>
    <xf numFmtId="1" fontId="57" fillId="2" borderId="153" xfId="0" applyNumberFormat="1" applyFont="1" applyFill="1" applyBorder="1" applyAlignment="1">
      <alignment horizontal="center" vertical="center" wrapText="1"/>
    </xf>
    <xf numFmtId="0" fontId="57" fillId="0" borderId="207" xfId="0" applyFont="1" applyFill="1" applyBorder="1" applyAlignment="1">
      <alignment horizontal="left" vertical="center" wrapText="1"/>
    </xf>
    <xf numFmtId="0" fontId="57" fillId="0" borderId="182" xfId="0" applyFont="1" applyFill="1" applyBorder="1" applyAlignment="1">
      <alignment horizontal="left" vertical="center" wrapText="1"/>
    </xf>
    <xf numFmtId="0" fontId="57" fillId="0" borderId="241" xfId="0" applyFont="1" applyFill="1" applyBorder="1" applyAlignment="1">
      <alignment horizontal="left" vertical="center" wrapText="1"/>
    </xf>
    <xf numFmtId="1" fontId="57" fillId="0" borderId="208" xfId="0" applyNumberFormat="1" applyFont="1" applyFill="1" applyBorder="1" applyAlignment="1">
      <alignment horizontal="center" vertical="center" wrapText="1"/>
    </xf>
    <xf numFmtId="1" fontId="57" fillId="0" borderId="153" xfId="0" applyNumberFormat="1" applyFont="1" applyFill="1" applyBorder="1" applyAlignment="1">
      <alignment horizontal="center" vertical="center" wrapText="1"/>
    </xf>
    <xf numFmtId="1" fontId="57" fillId="0" borderId="167" xfId="0" applyNumberFormat="1" applyFont="1" applyFill="1" applyBorder="1" applyAlignment="1">
      <alignment horizontal="center" vertical="center" wrapText="1"/>
    </xf>
    <xf numFmtId="0" fontId="14" fillId="0" borderId="215" xfId="0" applyFont="1" applyFill="1" applyBorder="1" applyAlignment="1">
      <alignment horizontal="center" vertical="center" wrapText="1"/>
    </xf>
    <xf numFmtId="0" fontId="14" fillId="0" borderId="218" xfId="0" applyFont="1" applyFill="1" applyBorder="1" applyAlignment="1">
      <alignment horizontal="center" vertical="center" wrapText="1"/>
    </xf>
    <xf numFmtId="164" fontId="14" fillId="0" borderId="142" xfId="1" applyNumberFormat="1" applyFont="1" applyFill="1" applyBorder="1" applyAlignment="1">
      <alignment horizontal="center" vertical="center" wrapText="1"/>
    </xf>
    <xf numFmtId="164" fontId="14" fillId="0" borderId="159" xfId="1" applyNumberFormat="1" applyFont="1" applyFill="1" applyBorder="1" applyAlignment="1">
      <alignment horizontal="center" vertical="center" wrapText="1"/>
    </xf>
    <xf numFmtId="164" fontId="14" fillId="0" borderId="168" xfId="1" applyNumberFormat="1" applyFont="1" applyFill="1" applyBorder="1" applyAlignment="1">
      <alignment horizontal="center" vertical="center" wrapText="1"/>
    </xf>
    <xf numFmtId="0" fontId="57" fillId="0" borderId="143" xfId="0" applyFont="1" applyFill="1" applyBorder="1" applyAlignment="1">
      <alignment horizontal="left" vertical="center" wrapText="1"/>
    </xf>
    <xf numFmtId="0" fontId="57" fillId="0" borderId="209" xfId="0" applyFont="1" applyFill="1" applyBorder="1" applyAlignment="1">
      <alignment horizontal="left" vertical="center" wrapText="1"/>
    </xf>
    <xf numFmtId="1" fontId="57" fillId="0" borderId="144" xfId="0" applyNumberFormat="1" applyFont="1" applyFill="1" applyBorder="1" applyAlignment="1">
      <alignment horizontal="center" vertical="center" wrapText="1"/>
    </xf>
    <xf numFmtId="1" fontId="57" fillId="0" borderId="152" xfId="0" applyNumberFormat="1" applyFont="1" applyFill="1" applyBorder="1" applyAlignment="1">
      <alignment horizontal="center" vertical="center" wrapText="1"/>
    </xf>
    <xf numFmtId="1" fontId="57" fillId="0" borderId="150" xfId="0" applyNumberFormat="1" applyFont="1" applyFill="1" applyBorder="1" applyAlignment="1">
      <alignment horizontal="center" vertical="center" wrapText="1"/>
    </xf>
    <xf numFmtId="0" fontId="14" fillId="0" borderId="214" xfId="0" applyFont="1" applyFill="1" applyBorder="1" applyAlignment="1">
      <alignment horizontal="center" vertical="center" wrapText="1"/>
    </xf>
    <xf numFmtId="0" fontId="14" fillId="0" borderId="186" xfId="0" applyFont="1" applyFill="1" applyBorder="1" applyAlignment="1">
      <alignment horizontal="left" vertical="center" wrapText="1"/>
    </xf>
    <xf numFmtId="164" fontId="14" fillId="0" borderId="178" xfId="1" applyNumberFormat="1" applyFont="1" applyFill="1" applyBorder="1" applyAlignment="1">
      <alignment horizontal="right" vertical="center" wrapText="1"/>
    </xf>
    <xf numFmtId="164" fontId="14" fillId="0" borderId="195" xfId="1" applyNumberFormat="1" applyFont="1" applyFill="1" applyBorder="1" applyAlignment="1">
      <alignment horizontal="right" vertical="center" wrapText="1"/>
    </xf>
    <xf numFmtId="164" fontId="14" fillId="0" borderId="220" xfId="1" applyNumberFormat="1" applyFont="1" applyFill="1" applyBorder="1" applyAlignment="1">
      <alignment horizontal="right" vertical="center" wrapText="1"/>
    </xf>
    <xf numFmtId="9" fontId="57" fillId="0" borderId="208" xfId="3" applyFont="1" applyFill="1" applyBorder="1" applyAlignment="1">
      <alignment horizontal="center" vertical="center" wrapText="1"/>
    </xf>
    <xf numFmtId="9" fontId="57" fillId="0" borderId="153" xfId="3" applyFont="1" applyFill="1" applyBorder="1" applyAlignment="1">
      <alignment horizontal="center" vertical="center" wrapText="1"/>
    </xf>
    <xf numFmtId="9" fontId="57" fillId="0" borderId="167" xfId="3" applyFont="1" applyFill="1" applyBorder="1" applyAlignment="1">
      <alignment horizontal="center" vertical="center" wrapText="1"/>
    </xf>
    <xf numFmtId="0" fontId="57" fillId="0" borderId="208" xfId="1" applyNumberFormat="1" applyFont="1" applyFill="1" applyBorder="1" applyAlignment="1">
      <alignment horizontal="center" vertical="center" wrapText="1"/>
    </xf>
    <xf numFmtId="0" fontId="57" fillId="0" borderId="153" xfId="1" applyNumberFormat="1" applyFont="1" applyFill="1" applyBorder="1" applyAlignment="1">
      <alignment horizontal="center" vertical="center" wrapText="1"/>
    </xf>
    <xf numFmtId="0" fontId="57" fillId="0" borderId="167" xfId="1" applyNumberFormat="1" applyFont="1" applyFill="1" applyBorder="1" applyAlignment="1">
      <alignment horizontal="center" vertical="center" wrapText="1"/>
    </xf>
    <xf numFmtId="0" fontId="57" fillId="0" borderId="209" xfId="0" applyFont="1" applyFill="1" applyBorder="1" applyAlignment="1">
      <alignment horizontal="center" vertical="center" wrapText="1"/>
    </xf>
    <xf numFmtId="0" fontId="57" fillId="0" borderId="149" xfId="0" applyFont="1" applyFill="1" applyBorder="1" applyAlignment="1">
      <alignment horizontal="center" vertical="center" wrapText="1"/>
    </xf>
    <xf numFmtId="0" fontId="57" fillId="0" borderId="143" xfId="0" applyFont="1" applyFill="1" applyBorder="1" applyAlignment="1">
      <alignment horizontal="center" vertical="center" wrapText="1"/>
    </xf>
    <xf numFmtId="0" fontId="57" fillId="0" borderId="214" xfId="0" applyFont="1" applyFill="1" applyBorder="1" applyAlignment="1">
      <alignment horizontal="center" vertical="center" wrapText="1"/>
    </xf>
    <xf numFmtId="164" fontId="14" fillId="0" borderId="222" xfId="1" applyNumberFormat="1" applyFont="1" applyFill="1" applyBorder="1" applyAlignment="1">
      <alignment horizontal="right" vertical="center" wrapText="1"/>
    </xf>
    <xf numFmtId="0" fontId="57" fillId="0" borderId="208" xfId="0" applyFont="1" applyFill="1" applyBorder="1" applyAlignment="1">
      <alignment horizontal="center" vertical="center" wrapText="1"/>
    </xf>
    <xf numFmtId="0" fontId="57" fillId="0" borderId="152" xfId="0" applyFont="1" applyFill="1" applyBorder="1" applyAlignment="1">
      <alignment horizontal="center" vertical="center" wrapText="1"/>
    </xf>
    <xf numFmtId="0" fontId="57" fillId="0" borderId="167" xfId="0" applyFont="1" applyFill="1" applyBorder="1" applyAlignment="1">
      <alignment horizontal="center" vertical="center" wrapText="1"/>
    </xf>
    <xf numFmtId="2" fontId="14" fillId="0" borderId="142" xfId="0" applyNumberFormat="1" applyFont="1" applyBorder="1" applyAlignment="1">
      <alignment horizontal="left" vertical="center" wrapText="1"/>
    </xf>
    <xf numFmtId="2" fontId="14" fillId="0" borderId="159" xfId="0" applyNumberFormat="1" applyFont="1" applyBorder="1" applyAlignment="1">
      <alignment horizontal="left" vertical="center" wrapText="1"/>
    </xf>
    <xf numFmtId="2" fontId="14" fillId="0" borderId="186" xfId="0" applyNumberFormat="1" applyFont="1" applyBorder="1" applyAlignment="1">
      <alignment horizontal="left" vertical="center" wrapText="1"/>
    </xf>
    <xf numFmtId="2" fontId="57" fillId="0" borderId="102" xfId="0" applyNumberFormat="1" applyFont="1" applyBorder="1" applyAlignment="1">
      <alignment horizontal="center" vertical="center" wrapText="1"/>
    </xf>
    <xf numFmtId="2" fontId="57" fillId="0" borderId="0" xfId="0" applyNumberFormat="1" applyFont="1" applyBorder="1" applyAlignment="1">
      <alignment horizontal="center" vertical="center" wrapText="1"/>
    </xf>
    <xf numFmtId="2" fontId="57" fillId="0" borderId="103" xfId="0" applyNumberFormat="1" applyFont="1" applyBorder="1" applyAlignment="1">
      <alignment horizontal="center" vertical="center" wrapText="1"/>
    </xf>
    <xf numFmtId="165" fontId="57" fillId="0" borderId="190" xfId="1" applyNumberFormat="1" applyFont="1" applyFill="1" applyBorder="1" applyAlignment="1">
      <alignment horizontal="center" vertical="center" wrapText="1"/>
    </xf>
    <xf numFmtId="165" fontId="57" fillId="0" borderId="204" xfId="1" applyNumberFormat="1" applyFont="1" applyFill="1" applyBorder="1" applyAlignment="1">
      <alignment horizontal="center" vertical="center" wrapText="1"/>
    </xf>
    <xf numFmtId="165" fontId="57" fillId="0" borderId="93" xfId="0" applyNumberFormat="1" applyFont="1" applyFill="1" applyBorder="1" applyAlignment="1">
      <alignment horizontal="center" vertical="center" wrapText="1"/>
    </xf>
    <xf numFmtId="165" fontId="57" fillId="0" borderId="122" xfId="0" applyNumberFormat="1" applyFont="1" applyFill="1" applyBorder="1" applyAlignment="1">
      <alignment horizontal="center" vertical="center" wrapText="1"/>
    </xf>
    <xf numFmtId="165" fontId="57" fillId="0" borderId="95" xfId="0" applyNumberFormat="1" applyFont="1" applyFill="1" applyBorder="1" applyAlignment="1">
      <alignment horizontal="center" vertical="center" wrapText="1"/>
    </xf>
    <xf numFmtId="164" fontId="14" fillId="0" borderId="142" xfId="1" applyNumberFormat="1" applyFont="1" applyBorder="1" applyAlignment="1">
      <alignment horizontal="right" vertical="center" wrapText="1"/>
    </xf>
    <xf numFmtId="164" fontId="14" fillId="0" borderId="159" xfId="1" applyNumberFormat="1" applyFont="1" applyBorder="1" applyAlignment="1">
      <alignment horizontal="right" vertical="center" wrapText="1"/>
    </xf>
    <xf numFmtId="164" fontId="14" fillId="0" borderId="168" xfId="1" applyNumberFormat="1" applyFont="1" applyBorder="1" applyAlignment="1">
      <alignment horizontal="right" vertical="center" wrapText="1"/>
    </xf>
    <xf numFmtId="164" fontId="14" fillId="0" borderId="222" xfId="1" applyNumberFormat="1" applyFont="1" applyBorder="1" applyAlignment="1">
      <alignment horizontal="center" vertical="center" wrapText="1"/>
    </xf>
    <xf numFmtId="164" fontId="14" fillId="0" borderId="159" xfId="1" applyNumberFormat="1" applyFont="1" applyBorder="1" applyAlignment="1">
      <alignment horizontal="center" vertical="center" wrapText="1"/>
    </xf>
    <xf numFmtId="164" fontId="14" fillId="0" borderId="186" xfId="1" applyNumberFormat="1" applyFont="1" applyBorder="1" applyAlignment="1">
      <alignment horizontal="center" vertical="center" wrapText="1"/>
    </xf>
    <xf numFmtId="9" fontId="57" fillId="0" borderId="208" xfId="1" applyNumberFormat="1" applyFont="1" applyFill="1" applyBorder="1" applyAlignment="1">
      <alignment horizontal="center" vertical="center" wrapText="1"/>
    </xf>
    <xf numFmtId="9" fontId="57" fillId="0" borderId="153" xfId="1" applyNumberFormat="1" applyFont="1" applyFill="1" applyBorder="1" applyAlignment="1">
      <alignment horizontal="center" vertical="center" wrapText="1"/>
    </xf>
    <xf numFmtId="9" fontId="57" fillId="0" borderId="167" xfId="1" applyNumberFormat="1" applyFont="1" applyFill="1" applyBorder="1" applyAlignment="1">
      <alignment horizontal="center" vertical="center" wrapText="1"/>
    </xf>
    <xf numFmtId="0" fontId="14" fillId="0" borderId="169" xfId="0" applyFont="1" applyFill="1" applyBorder="1" applyAlignment="1">
      <alignment horizontal="center" vertical="center" wrapText="1"/>
    </xf>
    <xf numFmtId="0" fontId="14" fillId="0" borderId="169" xfId="0" applyFont="1" applyFill="1" applyBorder="1" applyAlignment="1">
      <alignment horizontal="left" vertical="center" wrapText="1"/>
    </xf>
    <xf numFmtId="0" fontId="57" fillId="0" borderId="175" xfId="0" applyFont="1" applyFill="1" applyBorder="1" applyAlignment="1">
      <alignment horizontal="center" vertical="center" wrapText="1"/>
    </xf>
    <xf numFmtId="0" fontId="57" fillId="0" borderId="145" xfId="0" applyFont="1" applyFill="1" applyBorder="1" applyAlignment="1">
      <alignment horizontal="center" vertical="center" wrapText="1"/>
    </xf>
    <xf numFmtId="164" fontId="14" fillId="0" borderId="186" xfId="1" applyNumberFormat="1" applyFont="1" applyFill="1" applyBorder="1" applyAlignment="1">
      <alignment horizontal="center" vertical="center" wrapText="1"/>
    </xf>
    <xf numFmtId="1" fontId="57" fillId="5" borderId="208" xfId="0" applyNumberFormat="1" applyFont="1" applyFill="1" applyBorder="1" applyAlignment="1">
      <alignment horizontal="center" vertical="center" wrapText="1"/>
    </xf>
    <xf numFmtId="1" fontId="57" fillId="5" borderId="167" xfId="0" applyNumberFormat="1" applyFont="1" applyFill="1" applyBorder="1" applyAlignment="1">
      <alignment horizontal="center" vertical="center" wrapText="1"/>
    </xf>
    <xf numFmtId="0" fontId="14" fillId="5" borderId="155" xfId="0" applyFont="1" applyFill="1" applyBorder="1" applyAlignment="1">
      <alignment horizontal="center" vertical="center" wrapText="1"/>
    </xf>
    <xf numFmtId="0" fontId="14" fillId="5" borderId="161" xfId="0" applyFont="1" applyFill="1" applyBorder="1" applyAlignment="1">
      <alignment horizontal="center" vertical="center" wrapText="1"/>
    </xf>
    <xf numFmtId="0" fontId="14" fillId="5" borderId="239" xfId="0" applyFont="1" applyFill="1" applyBorder="1" applyAlignment="1">
      <alignment horizontal="center" vertical="center" wrapText="1"/>
    </xf>
    <xf numFmtId="1" fontId="57" fillId="0" borderId="185" xfId="0" applyNumberFormat="1" applyFont="1" applyFill="1" applyBorder="1" applyAlignment="1">
      <alignment horizontal="center" vertical="center" wrapText="1"/>
    </xf>
    <xf numFmtId="0" fontId="57" fillId="0" borderId="93" xfId="0" applyFont="1" applyFill="1" applyBorder="1" applyAlignment="1">
      <alignment horizontal="center" vertical="center" wrapText="1"/>
    </xf>
    <xf numFmtId="0" fontId="57" fillId="0" borderId="122" xfId="0" applyFont="1" applyFill="1" applyBorder="1" applyAlignment="1">
      <alignment horizontal="center" vertical="center" wrapText="1"/>
    </xf>
    <xf numFmtId="0" fontId="57" fillId="0" borderId="95" xfId="0" applyFont="1" applyFill="1" applyBorder="1" applyAlignment="1">
      <alignment horizontal="center" vertical="center" wrapText="1"/>
    </xf>
    <xf numFmtId="0" fontId="14" fillId="0" borderId="155" xfId="0" applyFont="1" applyFill="1" applyBorder="1" applyAlignment="1">
      <alignment horizontal="left" vertical="center" wrapText="1"/>
    </xf>
    <xf numFmtId="0" fontId="14" fillId="0" borderId="161" xfId="0" applyFont="1" applyFill="1" applyBorder="1" applyAlignment="1">
      <alignment horizontal="left" vertical="center" wrapText="1"/>
    </xf>
    <xf numFmtId="0" fontId="14" fillId="0" borderId="239" xfId="0" applyFont="1" applyFill="1" applyBorder="1" applyAlignment="1">
      <alignment horizontal="left" vertical="center" wrapText="1"/>
    </xf>
    <xf numFmtId="0" fontId="57" fillId="0" borderId="96" xfId="0" applyFont="1" applyFill="1" applyBorder="1" applyAlignment="1">
      <alignment horizontal="center" vertical="center" wrapText="1"/>
    </xf>
    <xf numFmtId="0" fontId="57" fillId="0" borderId="80" xfId="0" applyFont="1" applyFill="1" applyBorder="1" applyAlignment="1">
      <alignment horizontal="center" vertical="center" wrapText="1"/>
    </xf>
    <xf numFmtId="0" fontId="57" fillId="0" borderId="92" xfId="0" applyFont="1" applyFill="1" applyBorder="1" applyAlignment="1">
      <alignment horizontal="center" vertical="center" wrapText="1"/>
    </xf>
    <xf numFmtId="164" fontId="14" fillId="0" borderId="218" xfId="1" applyNumberFormat="1" applyFont="1" applyFill="1" applyBorder="1" applyAlignment="1">
      <alignment horizontal="center" vertical="center" wrapText="1"/>
    </xf>
    <xf numFmtId="0" fontId="57" fillId="5" borderId="176" xfId="0" applyFont="1" applyFill="1" applyBorder="1" applyAlignment="1">
      <alignment horizontal="center" vertical="center" wrapText="1"/>
    </xf>
    <xf numFmtId="0" fontId="57" fillId="5" borderId="149" xfId="0" applyFont="1" applyFill="1" applyBorder="1" applyAlignment="1">
      <alignment horizontal="center" vertical="center" wrapText="1"/>
    </xf>
    <xf numFmtId="0" fontId="57" fillId="5" borderId="191" xfId="0" applyFont="1" applyFill="1" applyBorder="1" applyAlignment="1">
      <alignment horizontal="center" vertical="center" wrapText="1"/>
    </xf>
    <xf numFmtId="0" fontId="14" fillId="5" borderId="95" xfId="0" applyFont="1" applyFill="1" applyBorder="1" applyAlignment="1">
      <alignment horizontal="center" vertical="center" wrapText="1"/>
    </xf>
    <xf numFmtId="0" fontId="14" fillId="0" borderId="93" xfId="0" applyFont="1" applyBorder="1" applyAlignment="1">
      <alignment horizontal="left" vertical="center" wrapText="1"/>
    </xf>
    <xf numFmtId="0" fontId="14" fillId="0" borderId="80" xfId="0" applyFont="1" applyBorder="1" applyAlignment="1">
      <alignment horizontal="left" vertical="center" wrapText="1"/>
    </xf>
    <xf numFmtId="0" fontId="14" fillId="0" borderId="92" xfId="0" applyFont="1" applyBorder="1" applyAlignment="1">
      <alignment horizontal="left" vertical="center" wrapText="1"/>
    </xf>
    <xf numFmtId="0" fontId="57" fillId="2" borderId="207" xfId="0" applyFont="1" applyFill="1" applyBorder="1" applyAlignment="1">
      <alignment horizontal="left" vertical="center" wrapText="1"/>
    </xf>
    <xf numFmtId="0" fontId="57" fillId="2" borderId="241" xfId="0" applyFont="1" applyFill="1" applyBorder="1" applyAlignment="1">
      <alignment horizontal="left" vertical="center" wrapText="1"/>
    </xf>
    <xf numFmtId="1" fontId="57" fillId="5" borderId="178" xfId="0" applyNumberFormat="1" applyFont="1" applyFill="1" applyBorder="1" applyAlignment="1">
      <alignment horizontal="center" vertical="center" wrapText="1"/>
    </xf>
    <xf numFmtId="1" fontId="57" fillId="5" borderId="195" xfId="0" applyNumberFormat="1" applyFont="1" applyFill="1" applyBorder="1" applyAlignment="1">
      <alignment horizontal="center" vertical="center" wrapText="1"/>
    </xf>
    <xf numFmtId="1" fontId="57" fillId="5" borderId="197" xfId="0" applyNumberFormat="1" applyFont="1" applyFill="1" applyBorder="1" applyAlignment="1">
      <alignment horizontal="center" vertical="center" wrapText="1"/>
    </xf>
    <xf numFmtId="0" fontId="14" fillId="5" borderId="238" xfId="0" applyFont="1" applyFill="1" applyBorder="1" applyAlignment="1">
      <alignment horizontal="center" vertical="center" wrapText="1"/>
    </xf>
    <xf numFmtId="0" fontId="14" fillId="5" borderId="170" xfId="0" applyFont="1" applyFill="1" applyBorder="1" applyAlignment="1">
      <alignment horizontal="center" vertical="center" wrapText="1"/>
    </xf>
    <xf numFmtId="0" fontId="14" fillId="0" borderId="237" xfId="0" applyFont="1" applyFill="1" applyBorder="1" applyAlignment="1">
      <alignment horizontal="left" vertical="center" wrapText="1"/>
    </xf>
    <xf numFmtId="0" fontId="14" fillId="0" borderId="215" xfId="0" applyFont="1" applyFill="1" applyBorder="1" applyAlignment="1">
      <alignment horizontal="left" vertical="center" wrapText="1"/>
    </xf>
    <xf numFmtId="0" fontId="14" fillId="0" borderId="218" xfId="0" applyFont="1" applyFill="1" applyBorder="1" applyAlignment="1">
      <alignment horizontal="left" vertical="center" wrapText="1"/>
    </xf>
    <xf numFmtId="0" fontId="14" fillId="0" borderId="248" xfId="0" applyFont="1" applyFill="1" applyBorder="1" applyAlignment="1">
      <alignment horizontal="left" vertical="center" wrapText="1"/>
    </xf>
    <xf numFmtId="0" fontId="57" fillId="0" borderId="152" xfId="0" applyFont="1" applyBorder="1" applyAlignment="1">
      <alignment horizontal="left" vertical="center" wrapText="1"/>
    </xf>
    <xf numFmtId="0" fontId="57" fillId="0" borderId="153" xfId="0" applyNumberFormat="1" applyFont="1" applyBorder="1" applyAlignment="1">
      <alignment horizontal="center" vertical="center" wrapText="1"/>
    </xf>
    <xf numFmtId="0" fontId="14" fillId="0" borderId="93" xfId="0" applyFont="1" applyBorder="1" applyAlignment="1">
      <alignment horizontal="center" vertical="center" wrapText="1"/>
    </xf>
    <xf numFmtId="0" fontId="14" fillId="0" borderId="122" xfId="0" applyFont="1" applyBorder="1" applyAlignment="1">
      <alignment horizontal="center" vertical="center" wrapText="1"/>
    </xf>
    <xf numFmtId="9" fontId="57" fillId="0" borderId="208" xfId="0" applyNumberFormat="1" applyFont="1" applyFill="1" applyBorder="1" applyAlignment="1">
      <alignment horizontal="center" vertical="center" wrapText="1"/>
    </xf>
    <xf numFmtId="9" fontId="57" fillId="0" borderId="153" xfId="0" applyNumberFormat="1" applyFont="1" applyFill="1" applyBorder="1" applyAlignment="1">
      <alignment horizontal="center" vertical="center" wrapText="1"/>
    </xf>
    <xf numFmtId="9" fontId="57" fillId="0" borderId="167" xfId="0" applyNumberFormat="1" applyFont="1" applyFill="1" applyBorder="1" applyAlignment="1">
      <alignment horizontal="center" vertical="center" wrapText="1"/>
    </xf>
    <xf numFmtId="0" fontId="14" fillId="0" borderId="155" xfId="0" applyFont="1" applyFill="1" applyBorder="1" applyAlignment="1">
      <alignment horizontal="center" vertical="center" wrapText="1"/>
    </xf>
    <xf numFmtId="0" fontId="14" fillId="0" borderId="161" xfId="0" applyFont="1" applyFill="1" applyBorder="1" applyAlignment="1">
      <alignment horizontal="center" vertical="center" wrapText="1"/>
    </xf>
    <xf numFmtId="0" fontId="14" fillId="0" borderId="239" xfId="0" applyFont="1" applyFill="1" applyBorder="1" applyAlignment="1">
      <alignment horizontal="center" vertical="center" wrapText="1"/>
    </xf>
    <xf numFmtId="0" fontId="57" fillId="0" borderId="143" xfId="0" applyFont="1" applyBorder="1" applyAlignment="1">
      <alignment horizontal="left" vertical="center" wrapText="1"/>
    </xf>
    <xf numFmtId="0" fontId="57" fillId="0" borderId="182" xfId="0" applyFont="1" applyBorder="1" applyAlignment="1">
      <alignment horizontal="left" vertical="center" wrapText="1"/>
    </xf>
    <xf numFmtId="0" fontId="57" fillId="0" borderId="241" xfId="0" applyFont="1" applyBorder="1" applyAlignment="1">
      <alignment horizontal="left" vertical="center" wrapText="1"/>
    </xf>
    <xf numFmtId="9" fontId="57" fillId="0" borderId="144" xfId="0" applyNumberFormat="1" applyFont="1" applyBorder="1" applyAlignment="1">
      <alignment horizontal="center" vertical="center" wrapText="1"/>
    </xf>
    <xf numFmtId="0" fontId="57" fillId="0" borderId="153" xfId="0" applyFont="1" applyBorder="1" applyAlignment="1">
      <alignment horizontal="center" vertical="center" wrapText="1"/>
    </xf>
    <xf numFmtId="0" fontId="57" fillId="0" borderId="167" xfId="0" applyFont="1" applyBorder="1" applyAlignment="1">
      <alignment horizontal="center" vertical="center" wrapText="1"/>
    </xf>
    <xf numFmtId="0" fontId="57" fillId="0" borderId="154" xfId="0" applyFont="1" applyBorder="1" applyAlignment="1">
      <alignment horizontal="left" vertical="center" wrapText="1"/>
    </xf>
    <xf numFmtId="0" fontId="57" fillId="0" borderId="160" xfId="0" applyFont="1" applyBorder="1" applyAlignment="1">
      <alignment horizontal="left" vertical="center" wrapText="1"/>
    </xf>
    <xf numFmtId="0" fontId="57" fillId="0" borderId="198" xfId="0" applyFont="1" applyBorder="1" applyAlignment="1">
      <alignment horizontal="left" vertical="center" wrapText="1"/>
    </xf>
    <xf numFmtId="0" fontId="14" fillId="0" borderId="95" xfId="0" applyFont="1" applyBorder="1" applyAlignment="1">
      <alignment horizontal="center" vertical="center" wrapText="1"/>
    </xf>
    <xf numFmtId="0" fontId="57" fillId="0" borderId="194" xfId="0" applyFont="1" applyBorder="1" applyAlignment="1">
      <alignment horizontal="left" vertical="center" wrapText="1"/>
    </xf>
    <xf numFmtId="0" fontId="57" fillId="0" borderId="169" xfId="0" applyFont="1" applyBorder="1" applyAlignment="1">
      <alignment horizontal="left" vertical="center" wrapText="1"/>
    </xf>
    <xf numFmtId="0" fontId="14" fillId="0" borderId="238" xfId="0" applyFont="1" applyBorder="1" applyAlignment="1">
      <alignment horizontal="center" vertical="center" wrapText="1"/>
    </xf>
    <xf numFmtId="0" fontId="14" fillId="0" borderId="161" xfId="0" applyFont="1" applyBorder="1" applyAlignment="1">
      <alignment horizontal="center" vertical="center" wrapText="1"/>
    </xf>
    <xf numFmtId="0" fontId="14" fillId="0" borderId="239" xfId="0" applyFont="1" applyBorder="1" applyAlignment="1">
      <alignment horizontal="center" vertical="center" wrapText="1"/>
    </xf>
    <xf numFmtId="0" fontId="57" fillId="0" borderId="144" xfId="0" applyFont="1" applyFill="1" applyBorder="1" applyAlignment="1">
      <alignment horizontal="center" vertical="center" wrapText="1"/>
    </xf>
    <xf numFmtId="0" fontId="57" fillId="0" borderId="153" xfId="0" applyFont="1" applyFill="1" applyBorder="1" applyAlignment="1">
      <alignment horizontal="center" vertical="center" wrapText="1"/>
    </xf>
    <xf numFmtId="0" fontId="57" fillId="0" borderId="207" xfId="0" applyFont="1" applyBorder="1" applyAlignment="1">
      <alignment horizontal="left" vertical="center" wrapText="1"/>
    </xf>
    <xf numFmtId="0" fontId="57" fillId="0" borderId="208" xfId="0" applyFont="1" applyBorder="1" applyAlignment="1">
      <alignment horizontal="center" vertical="center" wrapText="1"/>
    </xf>
    <xf numFmtId="0" fontId="57" fillId="0" borderId="237" xfId="0" applyFont="1" applyBorder="1" applyAlignment="1">
      <alignment horizontal="left" vertical="center" wrapText="1"/>
    </xf>
    <xf numFmtId="0" fontId="57" fillId="0" borderId="215" xfId="0" applyFont="1" applyBorder="1" applyAlignment="1">
      <alignment horizontal="left" vertical="center" wrapText="1"/>
    </xf>
    <xf numFmtId="0" fontId="57" fillId="0" borderId="228" xfId="0" applyFont="1" applyBorder="1" applyAlignment="1">
      <alignment horizontal="left" vertical="center" wrapText="1"/>
    </xf>
    <xf numFmtId="164" fontId="14" fillId="0" borderId="225" xfId="1" applyNumberFormat="1" applyFont="1" applyFill="1" applyBorder="1" applyAlignment="1">
      <alignment horizontal="center" vertical="center" wrapText="1"/>
    </xf>
    <xf numFmtId="164" fontId="14" fillId="0" borderId="263" xfId="1" applyNumberFormat="1" applyFont="1" applyFill="1" applyBorder="1" applyAlignment="1">
      <alignment horizontal="center" vertical="center" wrapText="1"/>
    </xf>
    <xf numFmtId="164" fontId="14" fillId="0" borderId="264" xfId="1" applyNumberFormat="1" applyFont="1" applyFill="1" applyBorder="1" applyAlignment="1">
      <alignment horizontal="center" vertical="center" wrapText="1"/>
    </xf>
    <xf numFmtId="0" fontId="59" fillId="2" borderId="0" xfId="0" applyFont="1" applyFill="1" applyBorder="1" applyAlignment="1">
      <alignment horizontal="center" vertical="center"/>
    </xf>
    <xf numFmtId="0" fontId="57" fillId="0" borderId="209" xfId="0" applyFont="1" applyBorder="1" applyAlignment="1">
      <alignment horizontal="left" vertical="center" wrapText="1"/>
    </xf>
    <xf numFmtId="9" fontId="57" fillId="0" borderId="153" xfId="0" applyNumberFormat="1" applyFont="1" applyBorder="1" applyAlignment="1">
      <alignment horizontal="center" vertical="center" wrapText="1"/>
    </xf>
    <xf numFmtId="9" fontId="57" fillId="0" borderId="185" xfId="0" applyNumberFormat="1" applyFont="1" applyBorder="1" applyAlignment="1">
      <alignment horizontal="center" vertical="center" wrapText="1"/>
    </xf>
    <xf numFmtId="0" fontId="14" fillId="0" borderId="256" xfId="0" applyFont="1" applyFill="1" applyBorder="1" applyAlignment="1">
      <alignment horizontal="left" vertical="center" wrapText="1"/>
    </xf>
    <xf numFmtId="0" fontId="14" fillId="0" borderId="257" xfId="0" applyFont="1" applyFill="1" applyBorder="1" applyAlignment="1">
      <alignment horizontal="left" vertical="center" wrapText="1"/>
    </xf>
    <xf numFmtId="0" fontId="14" fillId="0" borderId="259" xfId="0" applyFont="1" applyFill="1" applyBorder="1" applyAlignment="1">
      <alignment horizontal="left" vertical="center" wrapText="1"/>
    </xf>
    <xf numFmtId="164" fontId="14" fillId="0" borderId="256" xfId="1" applyNumberFormat="1" applyFont="1" applyFill="1" applyBorder="1" applyAlignment="1">
      <alignment horizontal="right" vertical="center" wrapText="1"/>
    </xf>
    <xf numFmtId="164" fontId="14" fillId="0" borderId="257" xfId="1" applyNumberFormat="1" applyFont="1" applyFill="1" applyBorder="1" applyAlignment="1">
      <alignment horizontal="right" vertical="center" wrapText="1"/>
    </xf>
    <xf numFmtId="164" fontId="14" fillId="0" borderId="259" xfId="1" applyNumberFormat="1" applyFont="1" applyFill="1" applyBorder="1" applyAlignment="1">
      <alignment horizontal="right" vertical="center" wrapText="1"/>
    </xf>
    <xf numFmtId="9" fontId="57" fillId="0" borderId="221" xfId="0" applyNumberFormat="1" applyFont="1" applyFill="1" applyBorder="1" applyAlignment="1">
      <alignment horizontal="left" vertical="center" wrapText="1"/>
    </xf>
    <xf numFmtId="9" fontId="57" fillId="0" borderId="152" xfId="0" applyNumberFormat="1" applyFont="1" applyFill="1" applyBorder="1" applyAlignment="1">
      <alignment horizontal="left" vertical="center" wrapText="1"/>
    </xf>
    <xf numFmtId="9" fontId="57" fillId="0" borderId="166" xfId="0" applyNumberFormat="1" applyFont="1" applyFill="1" applyBorder="1" applyAlignment="1">
      <alignment horizontal="left" vertical="center" wrapText="1"/>
    </xf>
    <xf numFmtId="3" fontId="57" fillId="0" borderId="208" xfId="1" applyNumberFormat="1" applyFont="1" applyFill="1" applyBorder="1" applyAlignment="1">
      <alignment horizontal="center" vertical="center" wrapText="1"/>
    </xf>
    <xf numFmtId="3" fontId="57" fillId="0" borderId="153" xfId="1" applyNumberFormat="1" applyFont="1" applyFill="1" applyBorder="1" applyAlignment="1">
      <alignment horizontal="center" vertical="center" wrapText="1"/>
    </xf>
    <xf numFmtId="3" fontId="57" fillId="0" borderId="167" xfId="1" applyNumberFormat="1" applyFont="1" applyFill="1" applyBorder="1" applyAlignment="1">
      <alignment horizontal="center" vertical="center" wrapText="1"/>
    </xf>
    <xf numFmtId="0" fontId="14" fillId="2" borderId="102" xfId="0" applyFont="1" applyFill="1" applyBorder="1" applyAlignment="1">
      <alignment horizontal="center" vertical="center" wrapText="1"/>
    </xf>
    <xf numFmtId="0" fontId="14" fillId="2" borderId="103" xfId="0" applyFont="1" applyFill="1" applyBorder="1" applyAlignment="1">
      <alignment horizontal="center" vertical="center" wrapText="1"/>
    </xf>
    <xf numFmtId="0" fontId="57" fillId="0" borderId="240" xfId="0" applyFont="1" applyFill="1" applyBorder="1" applyAlignment="1">
      <alignment horizontal="center" vertical="center" wrapText="1"/>
    </xf>
    <xf numFmtId="0" fontId="57" fillId="0" borderId="192" xfId="0" applyFont="1" applyFill="1" applyBorder="1" applyAlignment="1">
      <alignment horizontal="center" vertical="center" wrapText="1"/>
    </xf>
    <xf numFmtId="9" fontId="57" fillId="0" borderId="213" xfId="0" applyNumberFormat="1" applyFont="1" applyFill="1" applyBorder="1" applyAlignment="1">
      <alignment horizontal="left" vertical="center" wrapText="1"/>
    </xf>
    <xf numFmtId="9" fontId="57" fillId="0" borderId="150" xfId="0" applyNumberFormat="1" applyFont="1" applyFill="1" applyBorder="1" applyAlignment="1">
      <alignment horizontal="left" vertical="center" wrapText="1"/>
    </xf>
    <xf numFmtId="9" fontId="57" fillId="0" borderId="144" xfId="0" applyNumberFormat="1" applyFont="1" applyFill="1" applyBorder="1" applyAlignment="1">
      <alignment horizontal="center" vertical="center" wrapText="1"/>
    </xf>
    <xf numFmtId="9" fontId="57" fillId="0" borderId="185" xfId="0" applyNumberFormat="1" applyFont="1" applyFill="1" applyBorder="1" applyAlignment="1">
      <alignment horizontal="center" vertical="center" wrapText="1"/>
    </xf>
    <xf numFmtId="0" fontId="57" fillId="0" borderId="152" xfId="0" applyFont="1" applyFill="1" applyBorder="1" applyAlignment="1">
      <alignment horizontal="left" vertical="center" wrapText="1"/>
    </xf>
    <xf numFmtId="0" fontId="57" fillId="0" borderId="150" xfId="0" applyFont="1" applyFill="1" applyBorder="1" applyAlignment="1">
      <alignment horizontal="left" vertical="center" wrapText="1"/>
    </xf>
    <xf numFmtId="9" fontId="57" fillId="0" borderId="152" xfId="0" applyNumberFormat="1" applyFont="1" applyFill="1" applyBorder="1" applyAlignment="1">
      <alignment horizontal="center" vertical="center" wrapText="1"/>
    </xf>
    <xf numFmtId="0" fontId="14" fillId="0" borderId="246" xfId="0" applyFont="1" applyFill="1" applyBorder="1" applyAlignment="1">
      <alignment horizontal="left" vertical="center" wrapText="1"/>
    </xf>
    <xf numFmtId="0" fontId="14" fillId="0" borderId="151" xfId="0" applyFont="1" applyFill="1" applyBorder="1" applyAlignment="1">
      <alignment horizontal="left" vertical="center" wrapText="1"/>
    </xf>
    <xf numFmtId="0" fontId="14" fillId="0" borderId="165" xfId="0" applyFont="1" applyFill="1" applyBorder="1" applyAlignment="1">
      <alignment horizontal="left" vertical="center" wrapText="1"/>
    </xf>
    <xf numFmtId="0" fontId="57" fillId="0" borderId="213" xfId="0" applyFont="1" applyFill="1" applyBorder="1" applyAlignment="1">
      <alignment horizontal="left" vertical="center" wrapText="1"/>
    </xf>
    <xf numFmtId="0" fontId="57" fillId="0" borderId="166" xfId="0" applyFont="1" applyFill="1" applyBorder="1" applyAlignment="1">
      <alignment horizontal="left" vertical="center" wrapText="1"/>
    </xf>
    <xf numFmtId="0" fontId="57" fillId="0" borderId="154" xfId="0" applyFont="1" applyFill="1" applyBorder="1" applyAlignment="1">
      <alignment horizontal="left" vertical="center" wrapText="1"/>
    </xf>
    <xf numFmtId="0" fontId="57" fillId="0" borderId="160" xfId="0" applyFont="1" applyFill="1" applyBorder="1" applyAlignment="1">
      <alignment horizontal="left" vertical="center" wrapText="1"/>
    </xf>
    <xf numFmtId="9" fontId="57" fillId="0" borderId="182" xfId="0" applyNumberFormat="1" applyFont="1" applyFill="1" applyBorder="1" applyAlignment="1">
      <alignment horizontal="left" vertical="center" wrapText="1"/>
    </xf>
    <xf numFmtId="0" fontId="14" fillId="0" borderId="238" xfId="0" applyFont="1" applyFill="1" applyBorder="1" applyAlignment="1">
      <alignment horizontal="left" vertical="center" wrapText="1"/>
    </xf>
    <xf numFmtId="0" fontId="14" fillId="0" borderId="170" xfId="0" applyFont="1" applyFill="1" applyBorder="1" applyAlignment="1">
      <alignment horizontal="left" vertical="center" wrapText="1"/>
    </xf>
    <xf numFmtId="164" fontId="14" fillId="0" borderId="154" xfId="1" applyNumberFormat="1" applyFont="1" applyBorder="1" applyAlignment="1">
      <alignment horizontal="center" vertical="center"/>
    </xf>
    <xf numFmtId="164" fontId="14" fillId="0" borderId="160" xfId="1" applyNumberFormat="1" applyFont="1" applyBorder="1" applyAlignment="1">
      <alignment horizontal="center" vertical="center"/>
    </xf>
    <xf numFmtId="164" fontId="14" fillId="0" borderId="198" xfId="1" applyNumberFormat="1" applyFont="1" applyBorder="1" applyAlignment="1">
      <alignment horizontal="center" vertical="center"/>
    </xf>
    <xf numFmtId="0" fontId="5" fillId="0" borderId="96" xfId="0" applyFont="1" applyFill="1" applyBorder="1" applyAlignment="1">
      <alignment horizontal="left" vertical="center" wrapText="1" readingOrder="1"/>
    </xf>
    <xf numFmtId="0" fontId="5" fillId="0" borderId="92" xfId="0" applyFont="1" applyFill="1" applyBorder="1" applyAlignment="1">
      <alignment horizontal="left" vertical="center" wrapText="1" readingOrder="1"/>
    </xf>
    <xf numFmtId="9" fontId="57" fillId="0" borderId="144" xfId="3" applyFont="1" applyFill="1" applyBorder="1" applyAlignment="1">
      <alignment horizontal="center" vertical="center" wrapText="1"/>
    </xf>
    <xf numFmtId="0" fontId="5" fillId="0" borderId="80" xfId="0" applyFont="1" applyFill="1" applyBorder="1" applyAlignment="1">
      <alignment horizontal="left" vertical="center" wrapText="1" readingOrder="1"/>
    </xf>
    <xf numFmtId="0" fontId="14" fillId="2" borderId="122" xfId="0" applyFont="1" applyFill="1" applyBorder="1" applyAlignment="1">
      <alignment horizontal="center" vertical="center" wrapText="1"/>
    </xf>
    <xf numFmtId="164" fontId="14" fillId="0" borderId="222" xfId="1" applyNumberFormat="1" applyFont="1" applyBorder="1" applyAlignment="1">
      <alignment horizontal="right" vertical="center"/>
    </xf>
    <xf numFmtId="164" fontId="14" fillId="0" borderId="159" xfId="1" applyNumberFormat="1" applyFont="1" applyBorder="1" applyAlignment="1">
      <alignment horizontal="right" vertical="center"/>
    </xf>
    <xf numFmtId="164" fontId="14" fillId="0" borderId="168" xfId="1" applyNumberFormat="1" applyFont="1" applyBorder="1" applyAlignment="1">
      <alignment horizontal="right" vertical="center"/>
    </xf>
    <xf numFmtId="0" fontId="5" fillId="0" borderId="188" xfId="0" applyFont="1" applyFill="1" applyBorder="1" applyAlignment="1">
      <alignment horizontal="left" vertical="center" wrapText="1" readingOrder="1"/>
    </xf>
    <xf numFmtId="0" fontId="5" fillId="0" borderId="189" xfId="0" applyFont="1" applyFill="1" applyBorder="1" applyAlignment="1">
      <alignment horizontal="left" vertical="center" wrapText="1" readingOrder="1"/>
    </xf>
    <xf numFmtId="0" fontId="5" fillId="0" borderId="156" xfId="0" applyFont="1" applyFill="1" applyBorder="1" applyAlignment="1">
      <alignment horizontal="left" vertical="center" wrapText="1" readingOrder="1"/>
    </xf>
    <xf numFmtId="0" fontId="57" fillId="0" borderId="150" xfId="0" applyFont="1" applyFill="1" applyBorder="1" applyAlignment="1">
      <alignment horizontal="center" vertical="center" wrapText="1"/>
    </xf>
    <xf numFmtId="0" fontId="57" fillId="0" borderId="204" xfId="0" applyFont="1" applyFill="1" applyBorder="1" applyAlignment="1">
      <alignment horizontal="center" vertical="center" wrapText="1"/>
    </xf>
    <xf numFmtId="0" fontId="57" fillId="0" borderId="213" xfId="0" applyFont="1" applyFill="1" applyBorder="1" applyAlignment="1">
      <alignment horizontal="center" vertical="center" wrapText="1"/>
    </xf>
    <xf numFmtId="9" fontId="57" fillId="0" borderId="190" xfId="0" applyNumberFormat="1" applyFont="1" applyFill="1" applyBorder="1" applyAlignment="1">
      <alignment horizontal="center" vertical="center" wrapText="1"/>
    </xf>
    <xf numFmtId="0" fontId="5" fillId="0" borderId="249" xfId="0" applyFont="1" applyFill="1" applyBorder="1" applyAlignment="1">
      <alignment horizontal="left" vertical="center" wrapText="1"/>
    </xf>
    <xf numFmtId="0" fontId="5" fillId="0" borderId="95" xfId="0" applyFont="1" applyFill="1" applyBorder="1" applyAlignment="1">
      <alignment horizontal="left" vertical="center" wrapText="1"/>
    </xf>
    <xf numFmtId="0" fontId="14" fillId="0" borderId="175" xfId="0" applyFont="1" applyFill="1" applyBorder="1" applyAlignment="1">
      <alignment horizontal="left" vertical="center" wrapText="1"/>
    </xf>
    <xf numFmtId="0" fontId="14" fillId="0" borderId="179" xfId="0" applyFont="1" applyFill="1" applyBorder="1" applyAlignment="1">
      <alignment horizontal="left" vertical="center" wrapText="1"/>
    </xf>
    <xf numFmtId="0" fontId="5" fillId="0" borderId="96" xfId="0" applyFont="1" applyFill="1" applyBorder="1" applyAlignment="1">
      <alignment horizontal="center" vertical="center" wrapText="1" readingOrder="1"/>
    </xf>
    <xf numFmtId="0" fontId="5" fillId="0" borderId="80" xfId="0" applyFont="1" applyFill="1" applyBorder="1" applyAlignment="1">
      <alignment horizontal="center" vertical="center" wrapText="1" readingOrder="1"/>
    </xf>
    <xf numFmtId="0" fontId="5" fillId="0" borderId="92" xfId="0" applyFont="1" applyFill="1" applyBorder="1" applyAlignment="1">
      <alignment horizontal="center" vertical="center" wrapText="1" readingOrder="1"/>
    </xf>
    <xf numFmtId="0" fontId="57" fillId="0" borderId="149" xfId="0" applyFont="1" applyFill="1" applyBorder="1" applyAlignment="1">
      <alignment horizontal="left" vertical="center" wrapText="1"/>
    </xf>
    <xf numFmtId="0" fontId="57" fillId="0" borderId="191" xfId="0" applyFont="1" applyFill="1" applyBorder="1" applyAlignment="1">
      <alignment horizontal="left" vertical="center" wrapText="1"/>
    </xf>
    <xf numFmtId="0" fontId="57" fillId="2" borderId="96" xfId="0" applyFont="1" applyFill="1" applyBorder="1" applyAlignment="1">
      <alignment horizontal="center" vertical="center" wrapText="1"/>
    </xf>
    <xf numFmtId="0" fontId="57" fillId="2" borderId="80" xfId="0" applyFont="1" applyFill="1" applyBorder="1" applyAlignment="1">
      <alignment horizontal="center" vertical="center" wrapText="1"/>
    </xf>
    <xf numFmtId="164" fontId="14" fillId="0" borderId="96" xfId="1" applyNumberFormat="1" applyFont="1" applyFill="1" applyBorder="1" applyAlignment="1">
      <alignment horizontal="right" vertical="center" wrapText="1"/>
    </xf>
    <xf numFmtId="164" fontId="14" fillId="0" borderId="92" xfId="1" applyNumberFormat="1" applyFont="1" applyFill="1" applyBorder="1" applyAlignment="1">
      <alignment horizontal="right" vertical="center" wrapText="1"/>
    </xf>
    <xf numFmtId="164" fontId="14" fillId="0" borderId="145" xfId="1" applyNumberFormat="1" applyFont="1" applyFill="1" applyBorder="1" applyAlignment="1">
      <alignment horizontal="center" vertical="center" wrapText="1"/>
    </xf>
    <xf numFmtId="164" fontId="14" fillId="2" borderId="93" xfId="0" applyNumberFormat="1" applyFont="1" applyFill="1" applyBorder="1" applyAlignment="1">
      <alignment horizontal="left" vertical="center" wrapText="1"/>
    </xf>
    <xf numFmtId="164" fontId="14" fillId="2" borderId="122" xfId="0" applyNumberFormat="1" applyFont="1" applyFill="1" applyBorder="1" applyAlignment="1">
      <alignment horizontal="left" vertical="center" wrapText="1"/>
    </xf>
    <xf numFmtId="164" fontId="14" fillId="2" borderId="95" xfId="0" applyNumberFormat="1" applyFont="1" applyFill="1" applyBorder="1" applyAlignment="1">
      <alignment horizontal="left" vertical="center" wrapText="1"/>
    </xf>
    <xf numFmtId="164" fontId="14" fillId="0" borderId="175" xfId="1" applyNumberFormat="1" applyFont="1" applyFill="1" applyBorder="1" applyAlignment="1">
      <alignment horizontal="right" vertical="center" wrapText="1"/>
    </xf>
    <xf numFmtId="164" fontId="14" fillId="0" borderId="145" xfId="1" applyNumberFormat="1" applyFont="1" applyFill="1" applyBorder="1" applyAlignment="1">
      <alignment horizontal="right" vertical="center" wrapText="1"/>
    </xf>
    <xf numFmtId="164" fontId="14" fillId="0" borderId="179" xfId="1" applyNumberFormat="1" applyFont="1" applyFill="1" applyBorder="1" applyAlignment="1">
      <alignment horizontal="right" vertical="center" wrapText="1"/>
    </xf>
    <xf numFmtId="164" fontId="14" fillId="0" borderId="96" xfId="1" applyNumberFormat="1" applyFont="1" applyFill="1" applyBorder="1" applyAlignment="1">
      <alignment horizontal="center" vertical="center" wrapText="1"/>
    </xf>
    <xf numFmtId="164" fontId="14" fillId="0" borderId="80" xfId="1" applyNumberFormat="1" applyFont="1" applyFill="1" applyBorder="1" applyAlignment="1">
      <alignment horizontal="center" vertical="center" wrapText="1"/>
    </xf>
    <xf numFmtId="164" fontId="14" fillId="0" borderId="92" xfId="1" applyNumberFormat="1" applyFont="1" applyFill="1" applyBorder="1" applyAlignment="1">
      <alignment horizontal="center" vertical="center" wrapText="1"/>
    </xf>
    <xf numFmtId="164" fontId="14" fillId="2" borderId="222" xfId="1" applyNumberFormat="1" applyFont="1" applyFill="1" applyBorder="1" applyAlignment="1">
      <alignment horizontal="center" vertical="center" wrapText="1"/>
    </xf>
    <xf numFmtId="164" fontId="14" fillId="2" borderId="168" xfId="1" applyNumberFormat="1" applyFont="1" applyFill="1" applyBorder="1" applyAlignment="1">
      <alignment horizontal="center" vertical="center" wrapText="1"/>
    </xf>
    <xf numFmtId="0" fontId="59" fillId="0" borderId="182" xfId="0" applyFont="1" applyFill="1" applyBorder="1" applyAlignment="1">
      <alignment horizontal="left" vertical="center" wrapText="1"/>
    </xf>
    <xf numFmtId="0" fontId="14" fillId="2" borderId="222" xfId="0" applyFont="1" applyFill="1" applyBorder="1" applyAlignment="1">
      <alignment horizontal="left" vertical="center" wrapText="1"/>
    </xf>
    <xf numFmtId="0" fontId="14" fillId="2" borderId="170" xfId="0" applyFont="1" applyFill="1" applyBorder="1" applyAlignment="1">
      <alignment horizontal="left" vertical="center" wrapText="1"/>
    </xf>
    <xf numFmtId="164" fontId="14" fillId="2" borderId="222" xfId="1" applyNumberFormat="1" applyFont="1" applyFill="1" applyBorder="1" applyAlignment="1">
      <alignment horizontal="right" vertical="center" wrapText="1"/>
    </xf>
    <xf numFmtId="164" fontId="14" fillId="2" borderId="168" xfId="1" applyNumberFormat="1" applyFont="1" applyFill="1" applyBorder="1" applyAlignment="1">
      <alignment horizontal="right" vertical="center" wrapText="1"/>
    </xf>
    <xf numFmtId="0" fontId="65" fillId="0" borderId="96" xfId="0" applyFont="1" applyFill="1" applyBorder="1" applyAlignment="1">
      <alignment horizontal="center" vertical="center" wrapText="1"/>
    </xf>
    <xf numFmtId="0" fontId="65" fillId="0" borderId="80" xfId="0" applyFont="1" applyFill="1" applyBorder="1" applyAlignment="1">
      <alignment horizontal="center" vertical="center" wrapText="1"/>
    </xf>
    <xf numFmtId="0" fontId="65" fillId="0" borderId="92" xfId="0" applyFont="1" applyFill="1" applyBorder="1" applyAlignment="1">
      <alignment horizontal="center" vertical="center" wrapText="1"/>
    </xf>
    <xf numFmtId="0" fontId="6" fillId="3" borderId="107" xfId="0" applyFont="1" applyFill="1" applyBorder="1" applyAlignment="1">
      <alignment horizontal="center" vertical="center" wrapText="1"/>
    </xf>
    <xf numFmtId="0" fontId="6" fillId="3" borderId="230" xfId="0" applyFont="1" applyFill="1" applyBorder="1" applyAlignment="1">
      <alignment horizontal="center" vertical="center" wrapText="1"/>
    </xf>
    <xf numFmtId="0" fontId="59" fillId="4" borderId="146" xfId="0" applyFont="1" applyFill="1" applyBorder="1" applyAlignment="1">
      <alignment horizontal="center" vertical="center" wrapText="1"/>
    </xf>
    <xf numFmtId="0" fontId="59" fillId="4" borderId="147" xfId="0" applyFont="1" applyFill="1" applyBorder="1" applyAlignment="1">
      <alignment horizontal="center" vertical="center" wrapText="1"/>
    </xf>
    <xf numFmtId="0" fontId="59" fillId="4" borderId="148" xfId="0" applyFont="1" applyFill="1" applyBorder="1" applyAlignment="1">
      <alignment horizontal="center" vertical="center" wrapText="1"/>
    </xf>
    <xf numFmtId="0" fontId="57" fillId="4" borderId="191" xfId="0" applyNumberFormat="1" applyFont="1" applyFill="1" applyBorder="1" applyAlignment="1">
      <alignment horizontal="center" vertical="center" wrapText="1"/>
    </xf>
    <xf numFmtId="0" fontId="57" fillId="4" borderId="157" xfId="0" applyNumberFormat="1" applyFont="1" applyFill="1" applyBorder="1" applyAlignment="1">
      <alignment horizontal="center" vertical="center" wrapText="1"/>
    </xf>
    <xf numFmtId="0" fontId="57" fillId="4" borderId="158" xfId="0" applyNumberFormat="1" applyFont="1" applyFill="1" applyBorder="1" applyAlignment="1">
      <alignment horizontal="center" vertical="center" wrapText="1"/>
    </xf>
    <xf numFmtId="0" fontId="57" fillId="2" borderId="226" xfId="0" applyFont="1" applyFill="1" applyBorder="1" applyAlignment="1">
      <alignment horizontal="left" vertical="center" wrapText="1"/>
    </xf>
    <xf numFmtId="0" fontId="57" fillId="2" borderId="204" xfId="0" applyFont="1" applyFill="1" applyBorder="1" applyAlignment="1">
      <alignment horizontal="left" vertical="center" wrapText="1"/>
    </xf>
    <xf numFmtId="0" fontId="57" fillId="2" borderId="157" xfId="0" applyFont="1" applyFill="1" applyBorder="1" applyAlignment="1">
      <alignment horizontal="left" vertical="center" wrapText="1"/>
    </xf>
    <xf numFmtId="9" fontId="57" fillId="2" borderId="240" xfId="0" applyNumberFormat="1" applyFont="1" applyFill="1" applyBorder="1" applyAlignment="1">
      <alignment horizontal="center" vertical="center" wrapText="1"/>
    </xf>
    <xf numFmtId="9" fontId="57" fillId="2" borderId="190" xfId="0" applyNumberFormat="1" applyFont="1" applyFill="1" applyBorder="1" applyAlignment="1">
      <alignment horizontal="center" vertical="center" wrapText="1"/>
    </xf>
    <xf numFmtId="9" fontId="57" fillId="2" borderId="192" xfId="0" applyNumberFormat="1" applyFont="1" applyFill="1" applyBorder="1" applyAlignment="1">
      <alignment horizontal="center" vertical="center" wrapText="1"/>
    </xf>
    <xf numFmtId="164" fontId="14" fillId="2" borderId="96" xfId="0" applyNumberFormat="1" applyFont="1" applyFill="1" applyBorder="1" applyAlignment="1">
      <alignment horizontal="left" vertical="center" wrapText="1"/>
    </xf>
    <xf numFmtId="164" fontId="14" fillId="2" borderId="80" xfId="0" applyNumberFormat="1" applyFont="1" applyFill="1" applyBorder="1" applyAlignment="1">
      <alignment horizontal="left" vertical="center" wrapText="1"/>
    </xf>
    <xf numFmtId="164" fontId="14" fillId="2" borderId="92" xfId="0" applyNumberFormat="1" applyFont="1" applyFill="1" applyBorder="1" applyAlignment="1">
      <alignment horizontal="left" vertical="center" wrapText="1"/>
    </xf>
    <xf numFmtId="0" fontId="57" fillId="0" borderId="179" xfId="0" applyFont="1" applyFill="1" applyBorder="1" applyAlignment="1">
      <alignment horizontal="center" vertical="center" wrapText="1"/>
    </xf>
    <xf numFmtId="0" fontId="6" fillId="3" borderId="304" xfId="0" applyFont="1" applyFill="1" applyBorder="1" applyAlignment="1">
      <alignment horizontal="center" vertical="center" wrapText="1"/>
    </xf>
    <xf numFmtId="164" fontId="6" fillId="3" borderId="0" xfId="0" applyNumberFormat="1" applyFont="1" applyFill="1" applyBorder="1" applyAlignment="1">
      <alignment horizontal="center" vertical="center" wrapText="1"/>
    </xf>
    <xf numFmtId="164" fontId="6" fillId="3" borderId="145" xfId="0" applyNumberFormat="1" applyFont="1" applyFill="1" applyBorder="1" applyAlignment="1">
      <alignment horizontal="center" vertical="center" wrapText="1"/>
    </xf>
    <xf numFmtId="164" fontId="15" fillId="3" borderId="43" xfId="0" applyNumberFormat="1" applyFont="1" applyFill="1" applyBorder="1" applyAlignment="1">
      <alignment horizontal="center" vertical="center" wrapText="1"/>
    </xf>
    <xf numFmtId="164" fontId="15" fillId="3" borderId="199" xfId="0" applyNumberFormat="1" applyFont="1" applyFill="1" applyBorder="1" applyAlignment="1">
      <alignment horizontal="center" vertical="center" wrapText="1"/>
    </xf>
    <xf numFmtId="164" fontId="15" fillId="3" borderId="217" xfId="1" applyFont="1" applyFill="1" applyBorder="1" applyAlignment="1">
      <alignment horizontal="center" vertical="center" wrapText="1"/>
    </xf>
    <xf numFmtId="164" fontId="15" fillId="3" borderId="140" xfId="1" applyFont="1" applyFill="1" applyBorder="1" applyAlignment="1">
      <alignment horizontal="center" vertical="center" wrapText="1"/>
    </xf>
    <xf numFmtId="0" fontId="57" fillId="2" borderId="149" xfId="0" applyFont="1" applyFill="1" applyBorder="1" applyAlignment="1">
      <alignment horizontal="left" vertical="center" wrapText="1"/>
    </xf>
    <xf numFmtId="9" fontId="57" fillId="2" borderId="208" xfId="0" applyNumberFormat="1" applyFont="1" applyFill="1" applyBorder="1" applyAlignment="1">
      <alignment horizontal="center" vertical="center" wrapText="1"/>
    </xf>
    <xf numFmtId="9" fontId="57" fillId="2" borderId="153" xfId="0" applyNumberFormat="1" applyFont="1" applyFill="1" applyBorder="1" applyAlignment="1">
      <alignment horizontal="center" vertical="center" wrapText="1"/>
    </xf>
    <xf numFmtId="9" fontId="57" fillId="2" borderId="185" xfId="0" applyNumberFormat="1" applyFont="1" applyFill="1" applyBorder="1" applyAlignment="1">
      <alignment horizontal="center" vertical="center" wrapText="1"/>
    </xf>
    <xf numFmtId="0" fontId="14" fillId="2" borderId="159" xfId="0" applyFont="1" applyFill="1" applyBorder="1" applyAlignment="1">
      <alignment horizontal="center" vertical="center" wrapText="1"/>
    </xf>
    <xf numFmtId="0" fontId="14" fillId="2" borderId="186" xfId="0" applyFont="1" applyFill="1" applyBorder="1" applyAlignment="1">
      <alignment horizontal="center" vertical="center" wrapText="1"/>
    </xf>
    <xf numFmtId="0" fontId="57" fillId="2" borderId="221" xfId="0" applyFont="1" applyFill="1" applyBorder="1" applyAlignment="1">
      <alignment horizontal="left" vertical="center" wrapText="1"/>
    </xf>
    <xf numFmtId="0" fontId="57" fillId="2" borderId="166" xfId="0" applyFont="1" applyFill="1" applyBorder="1" applyAlignment="1">
      <alignment horizontal="left" vertical="center" wrapText="1"/>
    </xf>
    <xf numFmtId="9" fontId="57" fillId="2" borderId="167" xfId="0" applyNumberFormat="1" applyFont="1" applyFill="1" applyBorder="1" applyAlignment="1">
      <alignment horizontal="center" vertical="center" wrapText="1"/>
    </xf>
    <xf numFmtId="4" fontId="14" fillId="0" borderId="160" xfId="0" applyNumberFormat="1" applyFont="1" applyFill="1" applyBorder="1" applyAlignment="1">
      <alignment horizontal="center" vertical="center" wrapText="1"/>
    </xf>
    <xf numFmtId="4" fontId="14" fillId="0" borderId="169" xfId="0" applyNumberFormat="1" applyFont="1" applyFill="1" applyBorder="1" applyAlignment="1">
      <alignment horizontal="center" vertical="center" wrapText="1"/>
    </xf>
    <xf numFmtId="4" fontId="14" fillId="0" borderId="142" xfId="0" applyNumberFormat="1" applyFont="1" applyFill="1" applyBorder="1" applyAlignment="1">
      <alignment horizontal="center" vertical="center" wrapText="1"/>
    </xf>
    <xf numFmtId="4" fontId="14" fillId="0" borderId="168" xfId="0" applyNumberFormat="1" applyFont="1" applyFill="1" applyBorder="1" applyAlignment="1">
      <alignment horizontal="center" vertical="center" wrapText="1"/>
    </xf>
    <xf numFmtId="4" fontId="14" fillId="0" borderId="154" xfId="0" applyNumberFormat="1" applyFont="1" applyFill="1" applyBorder="1" applyAlignment="1">
      <alignment horizontal="center" vertical="center" wrapText="1"/>
    </xf>
    <xf numFmtId="0" fontId="14" fillId="0" borderId="182" xfId="0" applyFont="1" applyFill="1" applyBorder="1" applyAlignment="1">
      <alignment horizontal="center" vertical="center" wrapText="1"/>
    </xf>
    <xf numFmtId="0" fontId="14" fillId="0" borderId="209" xfId="0" applyFont="1" applyFill="1" applyBorder="1" applyAlignment="1">
      <alignment horizontal="center" vertical="center" wrapText="1"/>
    </xf>
    <xf numFmtId="0" fontId="57" fillId="2" borderId="190" xfId="0" applyFont="1" applyFill="1" applyBorder="1" applyAlignment="1">
      <alignment horizontal="center" vertical="center" wrapText="1"/>
    </xf>
    <xf numFmtId="0" fontId="14" fillId="2" borderId="154" xfId="0" applyFont="1" applyFill="1" applyBorder="1" applyAlignment="1">
      <alignment horizontal="left" vertical="center" wrapText="1"/>
    </xf>
    <xf numFmtId="0" fontId="14" fillId="2" borderId="160" xfId="0" applyFont="1" applyFill="1" applyBorder="1" applyAlignment="1">
      <alignment horizontal="left" vertical="center" wrapText="1"/>
    </xf>
    <xf numFmtId="0" fontId="14" fillId="2" borderId="198" xfId="0" applyFont="1" applyFill="1" applyBorder="1" applyAlignment="1">
      <alignment horizontal="left" vertical="center" wrapText="1"/>
    </xf>
    <xf numFmtId="0" fontId="57" fillId="2" borderId="145" xfId="0" applyFont="1" applyFill="1" applyBorder="1" applyAlignment="1">
      <alignment horizontal="center" vertical="center" wrapText="1"/>
    </xf>
    <xf numFmtId="0" fontId="14" fillId="2" borderId="194" xfId="0" applyFont="1" applyFill="1" applyBorder="1" applyAlignment="1">
      <alignment horizontal="center" vertical="center" wrapText="1"/>
    </xf>
    <xf numFmtId="0" fontId="14" fillId="2" borderId="160" xfId="0" applyFont="1" applyFill="1" applyBorder="1" applyAlignment="1">
      <alignment horizontal="center" vertical="center" wrapText="1"/>
    </xf>
    <xf numFmtId="0" fontId="57" fillId="2" borderId="213" xfId="0" applyFont="1" applyFill="1" applyBorder="1" applyAlignment="1">
      <alignment horizontal="left" vertical="center" wrapText="1"/>
    </xf>
    <xf numFmtId="0" fontId="57" fillId="2" borderId="144" xfId="0" applyFont="1" applyFill="1" applyBorder="1" applyAlignment="1">
      <alignment horizontal="center" vertical="center" wrapText="1"/>
    </xf>
    <xf numFmtId="0" fontId="57" fillId="2" borderId="167" xfId="0" applyFont="1" applyFill="1" applyBorder="1" applyAlignment="1">
      <alignment horizontal="center" vertical="center" wrapText="1"/>
    </xf>
    <xf numFmtId="164" fontId="14" fillId="2" borderId="102" xfId="0" applyNumberFormat="1" applyFont="1" applyFill="1" applyBorder="1" applyAlignment="1">
      <alignment horizontal="left" vertical="center" wrapText="1"/>
    </xf>
    <xf numFmtId="164" fontId="14" fillId="2" borderId="103" xfId="0" applyNumberFormat="1" applyFont="1" applyFill="1" applyBorder="1" applyAlignment="1">
      <alignment horizontal="left" vertical="center" wrapText="1"/>
    </xf>
    <xf numFmtId="0" fontId="57" fillId="0" borderId="221" xfId="0" applyFont="1" applyFill="1" applyBorder="1" applyAlignment="1">
      <alignment horizontal="left" vertical="center" wrapText="1"/>
    </xf>
    <xf numFmtId="0" fontId="6" fillId="3" borderId="102" xfId="0" applyFont="1" applyFill="1" applyBorder="1" applyAlignment="1">
      <alignment horizontal="left" vertical="center" wrapText="1"/>
    </xf>
    <xf numFmtId="0" fontId="7" fillId="6" borderId="478" xfId="0" applyNumberFormat="1" applyFont="1" applyFill="1" applyBorder="1" applyAlignment="1">
      <alignment horizontal="center" vertical="center" wrapText="1"/>
    </xf>
    <xf numFmtId="0" fontId="7" fillId="6" borderId="479" xfId="0" applyNumberFormat="1" applyFont="1" applyFill="1" applyBorder="1" applyAlignment="1">
      <alignment horizontal="center" vertical="center" wrapText="1"/>
    </xf>
    <xf numFmtId="0" fontId="7" fillId="6" borderId="477" xfId="0" applyNumberFormat="1" applyFont="1" applyFill="1" applyBorder="1" applyAlignment="1">
      <alignment horizontal="center" vertical="center" wrapText="1"/>
    </xf>
    <xf numFmtId="0" fontId="7" fillId="6" borderId="480" xfId="0" applyNumberFormat="1" applyFont="1" applyFill="1" applyBorder="1" applyAlignment="1">
      <alignment horizontal="center" vertical="center" wrapText="1"/>
    </xf>
    <xf numFmtId="0" fontId="6" fillId="3" borderId="145" xfId="0" applyFont="1" applyFill="1" applyBorder="1" applyAlignment="1">
      <alignment horizontal="center" vertical="center" wrapText="1"/>
    </xf>
    <xf numFmtId="0" fontId="6" fillId="3" borderId="179" xfId="0" applyFont="1" applyFill="1" applyBorder="1" applyAlignment="1">
      <alignment horizontal="center" vertical="center" wrapText="1"/>
    </xf>
    <xf numFmtId="164" fontId="6" fillId="3" borderId="97" xfId="0" applyNumberFormat="1" applyFont="1" applyFill="1" applyBorder="1" applyAlignment="1">
      <alignment horizontal="center" vertical="center" wrapText="1"/>
    </xf>
    <xf numFmtId="164" fontId="6" fillId="3" borderId="164" xfId="0" applyNumberFormat="1" applyFont="1" applyFill="1" applyBorder="1" applyAlignment="1">
      <alignment horizontal="center" vertical="center" wrapText="1"/>
    </xf>
    <xf numFmtId="164" fontId="6" fillId="3" borderId="187" xfId="0" applyNumberFormat="1" applyFont="1" applyFill="1" applyBorder="1" applyAlignment="1">
      <alignment horizontal="center" vertical="center" wrapText="1"/>
    </xf>
    <xf numFmtId="0" fontId="6" fillId="4" borderId="43" xfId="0" applyFont="1" applyFill="1" applyBorder="1" applyAlignment="1">
      <alignment horizontal="center" vertical="top" wrapText="1"/>
    </xf>
    <xf numFmtId="164" fontId="15" fillId="3" borderId="127" xfId="0" applyNumberFormat="1" applyFont="1" applyFill="1" applyBorder="1" applyAlignment="1">
      <alignment horizontal="center" vertical="center" wrapText="1"/>
    </xf>
    <xf numFmtId="164" fontId="15" fillId="3" borderId="78" xfId="0" applyNumberFormat="1" applyFont="1" applyFill="1" applyBorder="1" applyAlignment="1">
      <alignment horizontal="center" vertical="center" wrapText="1"/>
    </xf>
    <xf numFmtId="164" fontId="15" fillId="3" borderId="43" xfId="1" applyFont="1" applyFill="1" applyBorder="1" applyAlignment="1">
      <alignment horizontal="center" vertical="center" wrapText="1"/>
    </xf>
    <xf numFmtId="164" fontId="15" fillId="3" borderId="3" xfId="1" applyFont="1" applyFill="1" applyBorder="1" applyAlignment="1">
      <alignment horizontal="center" vertical="center" wrapText="1"/>
    </xf>
    <xf numFmtId="0" fontId="57" fillId="2" borderId="0" xfId="0" applyFont="1" applyFill="1" applyBorder="1" applyAlignment="1">
      <alignment horizontal="center" vertical="center" wrapText="1"/>
    </xf>
    <xf numFmtId="0" fontId="14" fillId="0" borderId="238" xfId="0" applyFont="1" applyFill="1" applyBorder="1" applyAlignment="1">
      <alignment horizontal="justify" vertical="center" wrapText="1"/>
    </xf>
    <xf numFmtId="0" fontId="14" fillId="0" borderId="170" xfId="0" applyFont="1" applyFill="1" applyBorder="1" applyAlignment="1">
      <alignment horizontal="justify" vertical="center" wrapText="1"/>
    </xf>
    <xf numFmtId="0" fontId="61" fillId="0" borderId="222" xfId="0" applyFont="1" applyFill="1" applyBorder="1" applyAlignment="1">
      <alignment horizontal="center" vertical="center" wrapText="1"/>
    </xf>
    <xf numFmtId="0" fontId="61" fillId="0" borderId="168" xfId="0" applyFont="1" applyFill="1" applyBorder="1" applyAlignment="1">
      <alignment horizontal="center" vertical="center" wrapText="1"/>
    </xf>
    <xf numFmtId="0" fontId="7" fillId="6" borderId="100" xfId="0" applyNumberFormat="1" applyFont="1" applyFill="1" applyBorder="1" applyAlignment="1">
      <alignment horizontal="center" vertical="center" wrapText="1"/>
    </xf>
    <xf numFmtId="0" fontId="7" fillId="6" borderId="104" xfId="0" applyNumberFormat="1" applyFont="1" applyFill="1" applyBorder="1" applyAlignment="1">
      <alignment horizontal="center" vertical="center" wrapText="1"/>
    </xf>
    <xf numFmtId="0" fontId="7" fillId="6" borderId="134" xfId="0" applyNumberFormat="1" applyFont="1" applyFill="1" applyBorder="1" applyAlignment="1">
      <alignment horizontal="center" vertical="center" wrapText="1"/>
    </xf>
    <xf numFmtId="0" fontId="6" fillId="3" borderId="164" xfId="0" applyFont="1" applyFill="1" applyBorder="1" applyAlignment="1">
      <alignment horizontal="center" vertical="center" wrapText="1"/>
    </xf>
    <xf numFmtId="164" fontId="6" fillId="3" borderId="196" xfId="0" applyNumberFormat="1" applyFont="1" applyFill="1" applyBorder="1" applyAlignment="1">
      <alignment horizontal="center" vertical="center" wrapText="1"/>
    </xf>
    <xf numFmtId="164" fontId="6" fillId="3" borderId="93" xfId="0" applyNumberFormat="1" applyFont="1" applyFill="1" applyBorder="1" applyAlignment="1">
      <alignment horizontal="center" vertical="center" wrapText="1"/>
    </xf>
    <xf numFmtId="164" fontId="6" fillId="3" borderId="102" xfId="0" applyNumberFormat="1" applyFont="1" applyFill="1" applyBorder="1" applyAlignment="1">
      <alignment horizontal="center" vertical="center" wrapText="1"/>
    </xf>
    <xf numFmtId="164" fontId="6" fillId="3" borderId="175" xfId="0" applyNumberFormat="1" applyFont="1" applyFill="1" applyBorder="1" applyAlignment="1">
      <alignment horizontal="center" vertical="center" wrapText="1"/>
    </xf>
    <xf numFmtId="164" fontId="15" fillId="3" borderId="231" xfId="1" applyFont="1" applyFill="1" applyBorder="1" applyAlignment="1">
      <alignment horizontal="center" vertical="center" wrapText="1"/>
    </xf>
    <xf numFmtId="0" fontId="5" fillId="0" borderId="172" xfId="0" applyFont="1" applyFill="1" applyBorder="1" applyAlignment="1">
      <alignment horizontal="center" vertical="center" wrapText="1" readingOrder="1"/>
    </xf>
    <xf numFmtId="0" fontId="5" fillId="0" borderId="173" xfId="0" applyFont="1" applyFill="1" applyBorder="1" applyAlignment="1">
      <alignment horizontal="center" vertical="center" wrapText="1" readingOrder="1"/>
    </xf>
    <xf numFmtId="0" fontId="5" fillId="0" borderId="236" xfId="0" applyFont="1" applyFill="1" applyBorder="1" applyAlignment="1">
      <alignment horizontal="center" vertical="center" wrapText="1" readingOrder="1"/>
    </xf>
    <xf numFmtId="0" fontId="5" fillId="0" borderId="188" xfId="0" applyFont="1" applyFill="1" applyBorder="1" applyAlignment="1">
      <alignment horizontal="center" vertical="center" wrapText="1" readingOrder="1"/>
    </xf>
    <xf numFmtId="0" fontId="5" fillId="0" borderId="156" xfId="0" applyFont="1" applyFill="1" applyBorder="1" applyAlignment="1">
      <alignment horizontal="center" vertical="center" wrapText="1" readingOrder="1"/>
    </xf>
    <xf numFmtId="0" fontId="61" fillId="0" borderId="221" xfId="0" applyFont="1" applyFill="1" applyBorder="1" applyAlignment="1">
      <alignment horizontal="center" vertical="center" wrapText="1"/>
    </xf>
    <xf numFmtId="0" fontId="61" fillId="0" borderId="166" xfId="0" applyFont="1" applyFill="1" applyBorder="1" applyAlignment="1">
      <alignment horizontal="center" vertical="center" wrapText="1"/>
    </xf>
    <xf numFmtId="9" fontId="61" fillId="0" borderId="208" xfId="0" applyNumberFormat="1" applyFont="1" applyFill="1" applyBorder="1" applyAlignment="1">
      <alignment horizontal="center" vertical="center" wrapText="1"/>
    </xf>
    <xf numFmtId="9" fontId="61" fillId="0" borderId="167" xfId="0" applyNumberFormat="1" applyFont="1" applyFill="1" applyBorder="1" applyAlignment="1">
      <alignment horizontal="center" vertical="center" wrapText="1"/>
    </xf>
    <xf numFmtId="164" fontId="15" fillId="3" borderId="248" xfId="0" applyNumberFormat="1" applyFont="1" applyFill="1" applyBorder="1" applyAlignment="1">
      <alignment horizontal="center" vertical="center" wrapText="1"/>
    </xf>
    <xf numFmtId="164" fontId="15" fillId="3" borderId="95" xfId="0" applyNumberFormat="1" applyFont="1" applyFill="1" applyBorder="1" applyAlignment="1">
      <alignment horizontal="center" vertical="center" wrapText="1"/>
    </xf>
    <xf numFmtId="164" fontId="15" fillId="3" borderId="112" xfId="1" applyFont="1" applyFill="1" applyBorder="1" applyAlignment="1">
      <alignment horizontal="center" vertical="center" wrapText="1"/>
    </xf>
    <xf numFmtId="164" fontId="15" fillId="3" borderId="174" xfId="1" applyFont="1" applyFill="1" applyBorder="1" applyAlignment="1">
      <alignment horizontal="center" vertical="center" wrapText="1"/>
    </xf>
    <xf numFmtId="0" fontId="5" fillId="0" borderId="472" xfId="0" applyFont="1" applyFill="1" applyBorder="1" applyAlignment="1">
      <alignment horizontal="justify" vertical="center" wrapText="1" readingOrder="1"/>
    </xf>
    <xf numFmtId="0" fontId="5" fillId="0" borderId="202" xfId="0" applyFont="1" applyFill="1" applyBorder="1" applyAlignment="1">
      <alignment horizontal="justify" vertical="center" wrapText="1" readingOrder="1"/>
    </xf>
    <xf numFmtId="0" fontId="5" fillId="0" borderId="203" xfId="0" applyFont="1" applyFill="1" applyBorder="1" applyAlignment="1">
      <alignment horizontal="justify" vertical="center" wrapText="1" readingOrder="1"/>
    </xf>
    <xf numFmtId="0" fontId="5" fillId="0" borderId="127" xfId="0" applyFont="1" applyFill="1" applyBorder="1" applyAlignment="1">
      <alignment horizontal="justify" vertical="center" wrapText="1" readingOrder="1"/>
    </xf>
    <xf numFmtId="0" fontId="5" fillId="0" borderId="118" xfId="0" applyFont="1" applyFill="1" applyBorder="1" applyAlignment="1">
      <alignment horizontal="justify" vertical="center" wrapText="1" readingOrder="1"/>
    </xf>
    <xf numFmtId="0" fontId="5" fillId="0" borderId="136" xfId="0" applyFont="1" applyFill="1" applyBorder="1" applyAlignment="1">
      <alignment horizontal="justify" vertical="center" wrapText="1" readingOrder="1"/>
    </xf>
    <xf numFmtId="0" fontId="57" fillId="2" borderId="0" xfId="0" applyFont="1" applyFill="1" applyBorder="1" applyAlignment="1">
      <alignment horizontal="left" wrapText="1"/>
    </xf>
    <xf numFmtId="0" fontId="6" fillId="3" borderId="113" xfId="0" applyFont="1" applyFill="1" applyBorder="1" applyAlignment="1">
      <alignment horizontal="left" vertical="center" wrapText="1"/>
    </xf>
    <xf numFmtId="0" fontId="6" fillId="3" borderId="245" xfId="0" applyFont="1" applyFill="1" applyBorder="1" applyAlignment="1">
      <alignment horizontal="left" vertical="center" wrapText="1"/>
    </xf>
    <xf numFmtId="0" fontId="6" fillId="3" borderId="199" xfId="0" applyFont="1" applyFill="1" applyBorder="1" applyAlignment="1">
      <alignment horizontal="left" vertical="center" wrapText="1"/>
    </xf>
    <xf numFmtId="164" fontId="15" fillId="3" borderId="188" xfId="0" applyNumberFormat="1" applyFont="1" applyFill="1" applyBorder="1" applyAlignment="1">
      <alignment horizontal="center" vertical="center" wrapText="1"/>
    </xf>
    <xf numFmtId="164" fontId="15" fillId="3" borderId="156" xfId="0" applyNumberFormat="1" applyFont="1" applyFill="1" applyBorder="1" applyAlignment="1">
      <alignment horizontal="center" vertical="center" wrapText="1"/>
    </xf>
    <xf numFmtId="0" fontId="5" fillId="0" borderId="123" xfId="0" applyFont="1" applyFill="1" applyBorder="1" applyAlignment="1">
      <alignment horizontal="justify" vertical="center" wrapText="1" readingOrder="1"/>
    </xf>
    <xf numFmtId="0" fontId="5" fillId="0" borderId="219" xfId="0" applyFont="1" applyFill="1" applyBorder="1" applyAlignment="1">
      <alignment horizontal="justify" vertical="center" wrapText="1" readingOrder="1"/>
    </xf>
    <xf numFmtId="0" fontId="6" fillId="3" borderId="103" xfId="0" applyFont="1" applyFill="1" applyBorder="1" applyAlignment="1">
      <alignment horizontal="left" vertical="center" wrapText="1"/>
    </xf>
    <xf numFmtId="0" fontId="6" fillId="3" borderId="223" xfId="0" applyFont="1" applyFill="1" applyBorder="1" applyAlignment="1">
      <alignment horizontal="left" vertical="center" wrapText="1"/>
    </xf>
    <xf numFmtId="0" fontId="7" fillId="6" borderId="473" xfId="0" applyNumberFormat="1" applyFont="1" applyFill="1" applyBorder="1" applyAlignment="1">
      <alignment horizontal="center" vertical="center" wrapText="1"/>
    </xf>
    <xf numFmtId="0" fontId="59" fillId="0" borderId="96" xfId="0" applyFont="1" applyFill="1" applyBorder="1" applyAlignment="1">
      <alignment horizontal="left" vertical="center" wrapText="1"/>
    </xf>
    <xf numFmtId="0" fontId="59" fillId="0" borderId="92" xfId="0" applyFont="1" applyFill="1" applyBorder="1" applyAlignment="1">
      <alignment horizontal="left" vertical="center" wrapText="1"/>
    </xf>
    <xf numFmtId="0" fontId="59" fillId="0" borderId="175" xfId="0" applyFont="1" applyFill="1" applyBorder="1" applyAlignment="1">
      <alignment horizontal="left" vertical="center" wrapText="1"/>
    </xf>
    <xf numFmtId="0" fontId="59" fillId="0" borderId="179" xfId="0" applyFont="1" applyFill="1" applyBorder="1" applyAlignment="1">
      <alignment horizontal="left" vertical="center" wrapText="1"/>
    </xf>
    <xf numFmtId="0" fontId="59" fillId="0" borderId="102" xfId="0" applyFont="1" applyFill="1" applyBorder="1" applyAlignment="1">
      <alignment horizontal="left" vertical="center" wrapText="1"/>
    </xf>
    <xf numFmtId="0" fontId="59" fillId="0" borderId="103" xfId="0" applyFont="1" applyFill="1" applyBorder="1" applyAlignment="1">
      <alignment horizontal="left" vertical="center" wrapText="1"/>
    </xf>
    <xf numFmtId="0" fontId="5" fillId="0" borderId="96" xfId="0" applyFont="1" applyFill="1" applyBorder="1" applyAlignment="1">
      <alignment horizontal="justify" vertical="center" wrapText="1" readingOrder="1"/>
    </xf>
    <xf numFmtId="0" fontId="5" fillId="0" borderId="80" xfId="0" applyFont="1" applyFill="1" applyBorder="1" applyAlignment="1">
      <alignment horizontal="justify" vertical="center" wrapText="1" readingOrder="1"/>
    </xf>
    <xf numFmtId="0" fontId="5" fillId="0" borderId="82" xfId="0" applyFont="1" applyFill="1" applyBorder="1" applyAlignment="1">
      <alignment horizontal="justify" vertical="center" wrapText="1" readingOrder="1"/>
    </xf>
    <xf numFmtId="0" fontId="57" fillId="0" borderId="176" xfId="0" applyFont="1" applyFill="1" applyBorder="1" applyAlignment="1">
      <alignment horizontal="left" vertical="center" wrapText="1"/>
    </xf>
    <xf numFmtId="0" fontId="56" fillId="0" borderId="0" xfId="0" applyFont="1" applyAlignment="1">
      <alignment horizontal="center"/>
    </xf>
    <xf numFmtId="0" fontId="7" fillId="6" borderId="475" xfId="0" applyNumberFormat="1" applyFont="1" applyFill="1" applyBorder="1" applyAlignment="1">
      <alignment horizontal="center" vertical="center" wrapText="1"/>
    </xf>
    <xf numFmtId="0" fontId="7" fillId="6" borderId="476" xfId="0" applyNumberFormat="1" applyFont="1" applyFill="1" applyBorder="1" applyAlignment="1">
      <alignment horizontal="center" vertical="center" wrapText="1"/>
    </xf>
    <xf numFmtId="0" fontId="7" fillId="6" borderId="474" xfId="0" applyNumberFormat="1" applyFont="1" applyFill="1" applyBorder="1" applyAlignment="1">
      <alignment horizontal="center" vertical="center" wrapText="1"/>
    </xf>
    <xf numFmtId="164" fontId="6" fillId="3" borderId="243" xfId="0" applyNumberFormat="1" applyFont="1" applyFill="1" applyBorder="1" applyAlignment="1">
      <alignment horizontal="center" vertical="center" wrapText="1"/>
    </xf>
    <xf numFmtId="164" fontId="6" fillId="3" borderId="100" xfId="0" applyNumberFormat="1" applyFont="1" applyFill="1" applyBorder="1" applyAlignment="1">
      <alignment horizontal="center" vertical="center" wrapText="1"/>
    </xf>
    <xf numFmtId="164" fontId="6" fillId="3" borderId="104" xfId="0" applyNumberFormat="1" applyFont="1" applyFill="1" applyBorder="1" applyAlignment="1">
      <alignment horizontal="center" vertical="center" wrapText="1"/>
    </xf>
    <xf numFmtId="164" fontId="6" fillId="3" borderId="134" xfId="0" applyNumberFormat="1" applyFont="1" applyFill="1" applyBorder="1" applyAlignment="1">
      <alignment horizontal="center" vertical="center" wrapText="1"/>
    </xf>
    <xf numFmtId="164" fontId="15" fillId="3" borderId="206" xfId="0" applyNumberFormat="1" applyFont="1" applyFill="1" applyBorder="1" applyAlignment="1">
      <alignment horizontal="center" vertical="center" wrapText="1"/>
    </xf>
    <xf numFmtId="164" fontId="15" fillId="3" borderId="236" xfId="0" applyNumberFormat="1" applyFont="1" applyFill="1" applyBorder="1" applyAlignment="1">
      <alignment horizontal="center" vertical="center" wrapText="1"/>
    </xf>
    <xf numFmtId="0" fontId="7" fillId="6" borderId="5" xfId="0" applyFont="1" applyFill="1" applyBorder="1" applyAlignment="1">
      <alignment horizontal="center" vertical="center" wrapText="1"/>
    </xf>
    <xf numFmtId="0" fontId="7" fillId="6" borderId="5" xfId="0" applyNumberFormat="1" applyFont="1" applyFill="1" applyBorder="1" applyAlignment="1">
      <alignment horizontal="center" vertical="center" wrapText="1"/>
    </xf>
    <xf numFmtId="0" fontId="5" fillId="0" borderId="53" xfId="0" applyFont="1" applyFill="1" applyBorder="1" applyAlignment="1">
      <alignment horizontal="justify" vertical="center" wrapText="1" readingOrder="1"/>
    </xf>
    <xf numFmtId="0" fontId="5" fillId="0" borderId="171" xfId="0" applyFont="1" applyFill="1" applyBorder="1" applyAlignment="1">
      <alignment horizontal="center" vertical="center" wrapText="1"/>
    </xf>
    <xf numFmtId="0" fontId="72" fillId="0" borderId="187" xfId="0" applyFont="1" applyBorder="1" applyAlignment="1">
      <alignment horizontal="center" vertical="center" wrapText="1"/>
    </xf>
    <xf numFmtId="49" fontId="5" fillId="2" borderId="5" xfId="0" applyNumberFormat="1" applyFont="1" applyFill="1" applyBorder="1" applyAlignment="1">
      <alignment horizontal="left" vertical="center" wrapText="1"/>
    </xf>
    <xf numFmtId="0" fontId="72" fillId="2" borderId="6" xfId="0" applyFont="1" applyFill="1" applyBorder="1" applyAlignment="1">
      <alignment horizontal="left" vertical="center" wrapText="1"/>
    </xf>
    <xf numFmtId="4" fontId="5" fillId="0" borderId="5" xfId="0" applyNumberFormat="1" applyFont="1" applyFill="1" applyBorder="1" applyAlignment="1">
      <alignment horizontal="center" vertical="center" wrapText="1"/>
    </xf>
    <xf numFmtId="4" fontId="5" fillId="0" borderId="6" xfId="0" applyNumberFormat="1" applyFont="1" applyFill="1" applyBorder="1" applyAlignment="1">
      <alignment horizontal="center" vertical="center" wrapText="1"/>
    </xf>
    <xf numFmtId="0" fontId="5" fillId="0" borderId="187" xfId="0" applyFont="1" applyFill="1" applyBorder="1" applyAlignment="1">
      <alignment horizontal="center" vertical="center" wrapText="1"/>
    </xf>
    <xf numFmtId="0" fontId="5" fillId="0" borderId="164" xfId="0" applyFont="1" applyFill="1" applyBorder="1" applyAlignment="1">
      <alignment horizontal="center" vertical="center" wrapText="1"/>
    </xf>
    <xf numFmtId="49" fontId="5" fillId="0" borderId="7" xfId="0" applyNumberFormat="1" applyFont="1" applyFill="1" applyBorder="1" applyAlignment="1">
      <alignment horizontal="left" vertical="center" wrapText="1"/>
    </xf>
    <xf numFmtId="4" fontId="5" fillId="0" borderId="7" xfId="1" applyNumberFormat="1" applyFont="1" applyFill="1" applyBorder="1" applyAlignment="1">
      <alignment horizontal="center" vertical="center" wrapText="1"/>
    </xf>
    <xf numFmtId="0" fontId="5" fillId="0" borderId="112" xfId="0" applyFont="1" applyFill="1" applyBorder="1" applyAlignment="1">
      <alignment horizontal="justify" vertical="center" wrapText="1" readingOrder="1"/>
    </xf>
    <xf numFmtId="0" fontId="5" fillId="0" borderId="107" xfId="0" applyFont="1" applyFill="1" applyBorder="1" applyAlignment="1">
      <alignment horizontal="justify" vertical="center" wrapText="1" readingOrder="1"/>
    </xf>
    <xf numFmtId="0" fontId="5" fillId="0" borderId="113" xfId="0" applyFont="1" applyFill="1" applyBorder="1" applyAlignment="1">
      <alignment horizontal="justify" vertical="center" wrapText="1" readingOrder="1"/>
    </xf>
    <xf numFmtId="0" fontId="73" fillId="0" borderId="93" xfId="0" applyFont="1" applyBorder="1" applyAlignment="1">
      <alignment horizontal="center" vertical="center" wrapText="1"/>
    </xf>
    <xf numFmtId="0" fontId="73" fillId="0" borderId="122" xfId="0" applyFont="1" applyBorder="1" applyAlignment="1">
      <alignment horizontal="center" vertical="center" wrapText="1"/>
    </xf>
    <xf numFmtId="0" fontId="73" fillId="0" borderId="95" xfId="0" applyFont="1" applyBorder="1" applyAlignment="1">
      <alignment horizontal="center" vertical="center" wrapText="1"/>
    </xf>
    <xf numFmtId="0" fontId="73" fillId="2" borderId="102" xfId="0" applyFont="1" applyFill="1" applyBorder="1" applyAlignment="1">
      <alignment horizontal="left" vertical="center" wrapText="1" readingOrder="1"/>
    </xf>
    <xf numFmtId="0" fontId="73" fillId="2" borderId="0" xfId="0" applyFont="1" applyFill="1" applyBorder="1" applyAlignment="1">
      <alignment horizontal="left" vertical="center" wrapText="1" readingOrder="1"/>
    </xf>
    <xf numFmtId="0" fontId="73" fillId="2" borderId="103" xfId="0" applyFont="1" applyFill="1" applyBorder="1" applyAlignment="1">
      <alignment horizontal="left" vertical="center" wrapText="1" readingOrder="1"/>
    </xf>
    <xf numFmtId="2" fontId="73" fillId="0" borderId="96" xfId="0" applyNumberFormat="1" applyFont="1" applyFill="1" applyBorder="1" applyAlignment="1">
      <alignment horizontal="center" vertical="center" wrapText="1"/>
    </xf>
    <xf numFmtId="2" fontId="73" fillId="0" borderId="80" xfId="0" applyNumberFormat="1" applyFont="1" applyFill="1" applyBorder="1" applyAlignment="1">
      <alignment horizontal="center" vertical="center" wrapText="1"/>
    </xf>
    <xf numFmtId="2" fontId="73" fillId="0" borderId="92" xfId="0" applyNumberFormat="1" applyFont="1" applyFill="1" applyBorder="1" applyAlignment="1">
      <alignment horizontal="center" vertical="center" wrapText="1"/>
    </xf>
    <xf numFmtId="0" fontId="73" fillId="2" borderId="485" xfId="0" applyFont="1" applyFill="1" applyBorder="1" applyAlignment="1">
      <alignment horizontal="center" vertical="center" wrapText="1"/>
    </xf>
    <xf numFmtId="0" fontId="73" fillId="2" borderId="409" xfId="0" applyFont="1" applyFill="1" applyBorder="1" applyAlignment="1">
      <alignment horizontal="center" vertical="center" wrapText="1"/>
    </xf>
    <xf numFmtId="0" fontId="73" fillId="2" borderId="486" xfId="0" applyFont="1" applyFill="1" applyBorder="1" applyAlignment="1">
      <alignment horizontal="center" vertical="center" wrapText="1"/>
    </xf>
    <xf numFmtId="0" fontId="73" fillId="0" borderId="487" xfId="0" applyFont="1" applyFill="1" applyBorder="1" applyAlignment="1">
      <alignment vertical="center" wrapText="1" readingOrder="1"/>
    </xf>
    <xf numFmtId="0" fontId="73" fillId="0" borderId="406" xfId="0" applyFont="1" applyFill="1" applyBorder="1" applyAlignment="1">
      <alignment vertical="center" wrapText="1" readingOrder="1"/>
    </xf>
    <xf numFmtId="0" fontId="73" fillId="0" borderId="103" xfId="0" applyFont="1" applyFill="1" applyBorder="1" applyAlignment="1">
      <alignment vertical="center" wrapText="1" readingOrder="1"/>
    </xf>
    <xf numFmtId="4" fontId="73" fillId="0" borderId="96" xfId="0" applyNumberFormat="1" applyFont="1" applyFill="1" applyBorder="1" applyAlignment="1">
      <alignment horizontal="center" vertical="center" wrapText="1"/>
    </xf>
    <xf numFmtId="4" fontId="73" fillId="0" borderId="80" xfId="0" applyNumberFormat="1" applyFont="1" applyFill="1" applyBorder="1" applyAlignment="1">
      <alignment horizontal="center" vertical="center" wrapText="1"/>
    </xf>
    <xf numFmtId="4" fontId="75" fillId="0" borderId="127" xfId="0" applyNumberFormat="1" applyFont="1" applyFill="1" applyBorder="1" applyAlignment="1">
      <alignment horizontal="center" vertical="center" wrapText="1"/>
    </xf>
    <xf numFmtId="4" fontId="75" fillId="0" borderId="118" xfId="0" applyNumberFormat="1" applyFont="1" applyFill="1" applyBorder="1" applyAlignment="1">
      <alignment horizontal="center" vertical="center" wrapText="1"/>
    </xf>
    <xf numFmtId="0" fontId="75" fillId="0" borderId="78" xfId="0" applyFont="1" applyFill="1" applyBorder="1"/>
    <xf numFmtId="0" fontId="5" fillId="2" borderId="96" xfId="0" applyFont="1" applyFill="1" applyBorder="1" applyAlignment="1">
      <alignment horizontal="justify" vertical="center" wrapText="1" readingOrder="1"/>
    </xf>
    <xf numFmtId="0" fontId="5" fillId="2" borderId="92" xfId="0" applyFont="1" applyFill="1" applyBorder="1" applyAlignment="1">
      <alignment horizontal="justify" vertical="center" wrapText="1" readingOrder="1"/>
    </xf>
    <xf numFmtId="9" fontId="73" fillId="0" borderId="93" xfId="0" applyNumberFormat="1" applyFont="1" applyFill="1" applyBorder="1" applyAlignment="1">
      <alignment horizontal="center" vertical="center" wrapText="1"/>
    </xf>
    <xf numFmtId="9" fontId="73" fillId="0" borderId="95" xfId="0" applyNumberFormat="1" applyFont="1" applyFill="1" applyBorder="1" applyAlignment="1">
      <alignment horizontal="center" vertical="center" wrapText="1"/>
    </xf>
    <xf numFmtId="0" fontId="73" fillId="2" borderId="321" xfId="0" applyFont="1" applyFill="1" applyBorder="1" applyAlignment="1">
      <alignment horizontal="left" vertical="center" wrapText="1" readingOrder="1"/>
    </xf>
    <xf numFmtId="0" fontId="73" fillId="2" borderId="326" xfId="0" applyFont="1" applyFill="1" applyBorder="1" applyAlignment="1">
      <alignment horizontal="left" vertical="center" wrapText="1" readingOrder="1"/>
    </xf>
    <xf numFmtId="4" fontId="73" fillId="0" borderId="488" xfId="0" applyNumberFormat="1" applyFont="1" applyFill="1" applyBorder="1" applyAlignment="1">
      <alignment horizontal="center" vertical="center"/>
    </xf>
    <xf numFmtId="4" fontId="73" fillId="0" borderId="489" xfId="0" applyNumberFormat="1" applyFont="1" applyFill="1" applyBorder="1" applyAlignment="1">
      <alignment horizontal="center" vertical="center"/>
    </xf>
    <xf numFmtId="0" fontId="97" fillId="0" borderId="0" xfId="0" applyFont="1" applyAlignment="1">
      <alignment horizontal="center" vertical="center" wrapText="1"/>
    </xf>
    <xf numFmtId="0" fontId="97" fillId="0" borderId="0" xfId="0" applyFont="1" applyAlignment="1">
      <alignment horizontal="center" vertical="center"/>
    </xf>
    <xf numFmtId="0" fontId="5" fillId="0" borderId="111" xfId="0" applyFont="1" applyFill="1" applyBorder="1" applyAlignment="1">
      <alignment horizontal="center" vertical="center" wrapText="1" readingOrder="1"/>
    </xf>
    <xf numFmtId="0" fontId="5" fillId="0" borderId="59" xfId="0" applyFont="1" applyFill="1" applyBorder="1" applyAlignment="1">
      <alignment horizontal="center" vertical="center" wrapText="1" readingOrder="1"/>
    </xf>
    <xf numFmtId="0" fontId="5" fillId="0" borderId="110" xfId="0" applyFont="1" applyFill="1" applyBorder="1" applyAlignment="1">
      <alignment horizontal="center" vertical="center" wrapText="1" readingOrder="1"/>
    </xf>
    <xf numFmtId="0" fontId="5" fillId="2" borderId="10" xfId="0" applyFont="1" applyFill="1" applyBorder="1" applyAlignment="1">
      <alignment horizontal="center" vertical="center"/>
    </xf>
    <xf numFmtId="0" fontId="5" fillId="2" borderId="15" xfId="0" applyFont="1" applyFill="1" applyBorder="1" applyAlignment="1">
      <alignment horizontal="center"/>
    </xf>
    <xf numFmtId="0" fontId="5" fillId="2" borderId="16" xfId="0" applyFont="1" applyFill="1" applyBorder="1" applyAlignment="1">
      <alignment horizontal="center"/>
    </xf>
    <xf numFmtId="0" fontId="5" fillId="2" borderId="17" xfId="0" applyFont="1" applyFill="1" applyBorder="1" applyAlignment="1">
      <alignment horizontal="center"/>
    </xf>
    <xf numFmtId="4" fontId="5" fillId="0" borderId="10" xfId="0" applyNumberFormat="1" applyFont="1" applyFill="1" applyBorder="1" applyAlignment="1">
      <alignment horizontal="center" vertical="center" wrapText="1"/>
    </xf>
    <xf numFmtId="4" fontId="5" fillId="0" borderId="171" xfId="0" applyNumberFormat="1" applyFont="1" applyFill="1" applyBorder="1" applyAlignment="1">
      <alignment horizontal="center" vertical="center" wrapText="1"/>
    </xf>
    <xf numFmtId="4" fontId="5" fillId="0" borderId="187" xfId="0" applyNumberFormat="1" applyFont="1" applyFill="1" applyBorder="1" applyAlignment="1">
      <alignment horizontal="center" vertical="center" wrapText="1"/>
    </xf>
    <xf numFmtId="0" fontId="5" fillId="0" borderId="52" xfId="0" applyFont="1" applyFill="1" applyBorder="1" applyAlignment="1">
      <alignment horizontal="center" vertical="center" wrapText="1" readingOrder="1"/>
    </xf>
    <xf numFmtId="0" fontId="5" fillId="0" borderId="53" xfId="0" applyFont="1" applyFill="1" applyBorder="1" applyAlignment="1">
      <alignment horizontal="center" vertical="center" wrapText="1" readingOrder="1"/>
    </xf>
    <xf numFmtId="0" fontId="5" fillId="0" borderId="196" xfId="0" applyFont="1" applyFill="1" applyBorder="1" applyAlignment="1">
      <alignment horizontal="center" vertical="center" wrapText="1" readingOrder="1"/>
    </xf>
    <xf numFmtId="0" fontId="5" fillId="0" borderId="10" xfId="0" applyFont="1" applyFill="1" applyBorder="1" applyAlignment="1">
      <alignment horizontal="center" vertical="center" wrapText="1"/>
    </xf>
    <xf numFmtId="49" fontId="5" fillId="0" borderId="10" xfId="0" applyNumberFormat="1" applyFont="1" applyFill="1" applyBorder="1" applyAlignment="1">
      <alignment horizontal="left" vertical="center" wrapText="1"/>
    </xf>
    <xf numFmtId="4" fontId="5" fillId="0" borderId="43" xfId="1" applyNumberFormat="1" applyFont="1" applyFill="1" applyBorder="1" applyAlignment="1">
      <alignment horizontal="center" vertical="center" wrapText="1"/>
    </xf>
    <xf numFmtId="4" fontId="5" fillId="0" borderId="171" xfId="1" applyNumberFormat="1" applyFont="1" applyFill="1" applyBorder="1" applyAlignment="1">
      <alignment horizontal="center" vertical="center" wrapText="1"/>
    </xf>
    <xf numFmtId="0" fontId="5" fillId="0" borderId="260" xfId="0" applyFont="1" applyFill="1" applyBorder="1" applyAlignment="1">
      <alignment horizontal="center" vertical="center" wrapText="1" readingOrder="1"/>
    </xf>
    <xf numFmtId="0" fontId="5" fillId="0" borderId="4" xfId="0" applyFont="1" applyFill="1" applyBorder="1" applyAlignment="1">
      <alignment horizontal="center" vertical="center" wrapText="1" readingOrder="1"/>
    </xf>
    <xf numFmtId="0" fontId="79" fillId="0" borderId="15" xfId="0" applyFont="1" applyBorder="1" applyAlignment="1">
      <alignment horizontal="center" vertical="center" wrapText="1"/>
    </xf>
    <xf numFmtId="0" fontId="79" fillId="0" borderId="16" xfId="0" applyFont="1" applyBorder="1" applyAlignment="1">
      <alignment horizontal="center" vertical="center" wrapText="1"/>
    </xf>
    <xf numFmtId="0" fontId="79" fillId="0" borderId="17" xfId="0" applyFont="1" applyBorder="1" applyAlignment="1">
      <alignment horizontal="center" vertical="center" wrapText="1"/>
    </xf>
    <xf numFmtId="0" fontId="51" fillId="2" borderId="10" xfId="0" applyFont="1" applyFill="1" applyBorder="1" applyAlignment="1">
      <alignment horizontal="center" vertical="center" wrapText="1" readingOrder="1"/>
    </xf>
    <xf numFmtId="4" fontId="73" fillId="0" borderId="10" xfId="0" applyNumberFormat="1" applyFont="1" applyFill="1" applyBorder="1" applyAlignment="1">
      <alignment horizontal="center" vertical="center"/>
    </xf>
    <xf numFmtId="0" fontId="79" fillId="0" borderId="10" xfId="0" applyFont="1" applyBorder="1" applyAlignment="1">
      <alignment horizontal="center" vertical="center" wrapText="1"/>
    </xf>
    <xf numFmtId="0" fontId="5" fillId="2" borderId="10" xfId="0" applyFont="1" applyFill="1" applyBorder="1" applyAlignment="1">
      <alignment horizontal="center"/>
    </xf>
    <xf numFmtId="2" fontId="51" fillId="0" borderId="15" xfId="0" applyNumberFormat="1" applyFont="1" applyFill="1" applyBorder="1" applyAlignment="1">
      <alignment horizontal="center" vertical="center" wrapText="1"/>
    </xf>
    <xf numFmtId="2" fontId="51" fillId="0" borderId="16" xfId="0" applyNumberFormat="1" applyFont="1" applyFill="1" applyBorder="1" applyAlignment="1">
      <alignment horizontal="center" vertical="center" wrapText="1"/>
    </xf>
    <xf numFmtId="2" fontId="51" fillId="0" borderId="17" xfId="0" applyNumberFormat="1" applyFont="1" applyFill="1" applyBorder="1" applyAlignment="1">
      <alignment horizontal="center" vertical="center" wrapText="1"/>
    </xf>
    <xf numFmtId="0" fontId="78" fillId="0" borderId="10"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77" fillId="0" borderId="260" xfId="0" applyFont="1" applyBorder="1" applyAlignment="1">
      <alignment horizontal="center" vertical="center" wrapText="1"/>
    </xf>
    <xf numFmtId="0" fontId="77" fillId="0" borderId="4" xfId="0" applyFont="1" applyBorder="1" applyAlignment="1">
      <alignment horizontal="center" vertical="center" wrapText="1"/>
    </xf>
    <xf numFmtId="0" fontId="77" fillId="0" borderId="279" xfId="0" applyFont="1" applyBorder="1" applyAlignment="1">
      <alignment horizontal="center" vertical="center" wrapText="1"/>
    </xf>
    <xf numFmtId="0" fontId="79" fillId="0" borderId="98" xfId="0" applyFont="1" applyBorder="1" applyAlignment="1">
      <alignment horizontal="center" vertical="center" wrapText="1"/>
    </xf>
    <xf numFmtId="0" fontId="79" fillId="0" borderId="0" xfId="0" applyFont="1" applyAlignment="1">
      <alignment horizontal="center" vertical="center" wrapText="1"/>
    </xf>
    <xf numFmtId="0" fontId="79" fillId="0" borderId="97" xfId="0" applyFont="1" applyBorder="1" applyAlignment="1">
      <alignment horizontal="center" vertical="center" wrapText="1"/>
    </xf>
    <xf numFmtId="0" fontId="5" fillId="0" borderId="5" xfId="0" applyFont="1" applyBorder="1" applyAlignment="1">
      <alignment horizontal="center" vertical="top" wrapText="1"/>
    </xf>
    <xf numFmtId="0" fontId="5" fillId="0" borderId="6" xfId="0" applyFont="1" applyBorder="1" applyAlignment="1">
      <alignment horizontal="center" vertical="top" wrapText="1"/>
    </xf>
    <xf numFmtId="0" fontId="5" fillId="0" borderId="7" xfId="0" applyFont="1" applyBorder="1" applyAlignment="1">
      <alignment horizontal="center" vertical="top" wrapText="1"/>
    </xf>
    <xf numFmtId="0" fontId="77" fillId="0" borderId="27" xfId="0" applyFont="1" applyBorder="1" applyAlignment="1">
      <alignment horizontal="center" vertical="center" wrapText="1"/>
    </xf>
    <xf numFmtId="0" fontId="77" fillId="0" borderId="0" xfId="0" applyFont="1" applyAlignment="1">
      <alignment horizontal="center" vertical="center" wrapText="1"/>
    </xf>
    <xf numFmtId="0" fontId="77" fillId="0" borderId="97" xfId="0" applyFont="1" applyBorder="1" applyAlignment="1">
      <alignment horizontal="center" vertical="center" wrapText="1"/>
    </xf>
    <xf numFmtId="0" fontId="79" fillId="0" borderId="278" xfId="0" applyFont="1" applyBorder="1" applyAlignment="1">
      <alignment horizontal="center" vertical="center" wrapText="1"/>
    </xf>
    <xf numFmtId="0" fontId="79" fillId="0" borderId="269" xfId="0" applyFont="1" applyBorder="1" applyAlignment="1">
      <alignment horizontal="center" vertical="center" wrapText="1"/>
    </xf>
    <xf numFmtId="0" fontId="79" fillId="0" borderId="270" xfId="0" applyFont="1" applyBorder="1" applyAlignment="1">
      <alignment horizontal="center" vertical="center" wrapText="1"/>
    </xf>
    <xf numFmtId="49" fontId="5" fillId="0" borderId="5" xfId="0" applyNumberFormat="1" applyFont="1" applyFill="1" applyBorder="1" applyAlignment="1">
      <alignment horizontal="center" vertical="top" wrapText="1"/>
    </xf>
    <xf numFmtId="49" fontId="5" fillId="0" borderId="6" xfId="0" applyNumberFormat="1" applyFont="1" applyFill="1" applyBorder="1" applyAlignment="1">
      <alignment horizontal="center" vertical="top" wrapText="1"/>
    </xf>
    <xf numFmtId="49" fontId="5" fillId="0" borderId="7" xfId="0" applyNumberFormat="1" applyFont="1" applyFill="1" applyBorder="1" applyAlignment="1">
      <alignment horizontal="center" vertical="top" wrapText="1"/>
    </xf>
    <xf numFmtId="0" fontId="78" fillId="0" borderId="260" xfId="0" applyFont="1" applyBorder="1" applyAlignment="1">
      <alignment horizontal="center" vertical="center" wrapText="1"/>
    </xf>
    <xf numFmtId="0" fontId="78" fillId="0" borderId="4" xfId="0" applyFont="1" applyBorder="1" applyAlignment="1">
      <alignment horizontal="center" vertical="center" wrapText="1"/>
    </xf>
    <xf numFmtId="0" fontId="78" fillId="0" borderId="279" xfId="0" applyFont="1" applyBorder="1" applyAlignment="1">
      <alignment horizontal="center" vertical="center" wrapText="1"/>
    </xf>
    <xf numFmtId="0" fontId="79" fillId="0" borderId="268" xfId="0" applyFont="1" applyBorder="1" applyAlignment="1">
      <alignment horizontal="center" vertical="center" wrapText="1"/>
    </xf>
    <xf numFmtId="0" fontId="77" fillId="0" borderId="98" xfId="0" applyFont="1" applyBorder="1" applyAlignment="1">
      <alignment horizontal="center" vertical="center" wrapText="1"/>
    </xf>
    <xf numFmtId="0" fontId="79" fillId="2" borderId="260" xfId="0" applyFont="1" applyFill="1" applyBorder="1" applyAlignment="1">
      <alignment horizontal="center" vertical="center" wrapText="1"/>
    </xf>
    <xf numFmtId="0" fontId="79" fillId="2" borderId="4" xfId="0" applyFont="1" applyFill="1" applyBorder="1" applyAlignment="1">
      <alignment horizontal="center" vertical="center" wrapText="1"/>
    </xf>
    <xf numFmtId="0" fontId="79" fillId="2" borderId="279" xfId="0" applyFont="1" applyFill="1" applyBorder="1" applyAlignment="1">
      <alignment horizontal="center" vertical="center" wrapText="1"/>
    </xf>
    <xf numFmtId="0" fontId="9" fillId="2" borderId="42" xfId="0" applyFont="1" applyFill="1" applyBorder="1" applyAlignment="1">
      <alignment horizontal="justify" vertical="center" wrapText="1"/>
    </xf>
    <xf numFmtId="0" fontId="79" fillId="0" borderId="88" xfId="0" applyFont="1" applyBorder="1" applyAlignment="1">
      <alignment horizontal="center" vertical="center" wrapText="1"/>
    </xf>
    <xf numFmtId="0" fontId="79" fillId="0" borderId="1" xfId="0" applyFont="1" applyBorder="1" applyAlignment="1">
      <alignment horizontal="center" vertical="center" wrapText="1"/>
    </xf>
    <xf numFmtId="0" fontId="79" fillId="0" borderId="280" xfId="0" applyFont="1" applyBorder="1" applyAlignment="1">
      <alignment horizontal="center" vertical="center" wrapText="1"/>
    </xf>
    <xf numFmtId="0" fontId="79" fillId="0" borderId="187" xfId="0" applyFont="1" applyBorder="1" applyAlignment="1">
      <alignment horizontal="center" vertical="center" wrapText="1"/>
    </xf>
    <xf numFmtId="0" fontId="79" fillId="0" borderId="164" xfId="0" applyFont="1" applyBorder="1" applyAlignment="1">
      <alignment horizontal="center" vertical="center" wrapText="1"/>
    </xf>
    <xf numFmtId="0" fontId="77" fillId="2" borderId="260" xfId="0" applyFont="1" applyFill="1" applyBorder="1" applyAlignment="1">
      <alignment horizontal="center" vertical="center" wrapText="1"/>
    </xf>
    <xf numFmtId="0" fontId="77" fillId="2" borderId="4" xfId="0" applyFont="1" applyFill="1" applyBorder="1" applyAlignment="1">
      <alignment horizontal="center" vertical="center" wrapText="1"/>
    </xf>
    <xf numFmtId="0" fontId="77" fillId="2" borderId="279" xfId="0" applyFont="1" applyFill="1" applyBorder="1" applyAlignment="1">
      <alignment horizontal="center" vertical="center" wrapText="1"/>
    </xf>
    <xf numFmtId="0" fontId="79" fillId="0" borderId="171" xfId="0" applyFont="1" applyBorder="1" applyAlignment="1">
      <alignment horizontal="center" vertical="center" wrapText="1"/>
    </xf>
    <xf numFmtId="0" fontId="79" fillId="2" borderId="260" xfId="0" applyFont="1" applyFill="1" applyBorder="1" applyAlignment="1">
      <alignment vertical="center"/>
    </xf>
    <xf numFmtId="0" fontId="77" fillId="2" borderId="4" xfId="0" applyFont="1" applyFill="1" applyBorder="1" applyAlignment="1">
      <alignment vertical="center"/>
    </xf>
    <xf numFmtId="0" fontId="77" fillId="2" borderId="279" xfId="0" applyFont="1" applyFill="1" applyBorder="1" applyAlignment="1">
      <alignment vertical="center"/>
    </xf>
    <xf numFmtId="0" fontId="7" fillId="6" borderId="413" xfId="0" applyFont="1" applyFill="1" applyBorder="1" applyAlignment="1">
      <alignment horizontal="center" vertical="center" wrapText="1"/>
    </xf>
    <xf numFmtId="0" fontId="7" fillId="6" borderId="413" xfId="0" applyNumberFormat="1" applyFont="1" applyFill="1" applyBorder="1" applyAlignment="1">
      <alignment horizontal="center" vertical="center" wrapText="1"/>
    </xf>
    <xf numFmtId="0" fontId="7" fillId="6" borderId="414" xfId="0" applyNumberFormat="1" applyFont="1" applyFill="1" applyBorder="1" applyAlignment="1">
      <alignment horizontal="center" vertical="center" wrapText="1"/>
    </xf>
    <xf numFmtId="0" fontId="14" fillId="0" borderId="403" xfId="8" applyFont="1" applyFill="1" applyBorder="1" applyAlignment="1">
      <alignment horizontal="justify" vertical="center" wrapText="1"/>
    </xf>
    <xf numFmtId="0" fontId="14" fillId="0" borderId="402" xfId="8" applyFont="1" applyFill="1" applyBorder="1" applyAlignment="1">
      <alignment horizontal="justify" vertical="center" wrapText="1"/>
    </xf>
    <xf numFmtId="0" fontId="14" fillId="0" borderId="272" xfId="8" applyFont="1" applyFill="1" applyBorder="1" applyAlignment="1">
      <alignment horizontal="justify" vertical="center" wrapText="1"/>
    </xf>
    <xf numFmtId="9" fontId="14" fillId="0" borderId="403" xfId="8" applyNumberFormat="1" applyFont="1" applyFill="1" applyBorder="1" applyAlignment="1">
      <alignment horizontal="center" vertical="center" wrapText="1"/>
    </xf>
    <xf numFmtId="0" fontId="14" fillId="0" borderId="402" xfId="8" applyFont="1" applyFill="1" applyBorder="1" applyAlignment="1">
      <alignment horizontal="center" vertical="center" wrapText="1"/>
    </xf>
    <xf numFmtId="0" fontId="14" fillId="0" borderId="272" xfId="8" applyFont="1" applyFill="1" applyBorder="1" applyAlignment="1">
      <alignment horizontal="center" vertical="center" wrapText="1"/>
    </xf>
    <xf numFmtId="0" fontId="14" fillId="0" borderId="399" xfId="8" applyFont="1" applyFill="1" applyBorder="1" applyAlignment="1">
      <alignment horizontal="justify" vertical="center" wrapText="1"/>
    </xf>
    <xf numFmtId="0" fontId="14" fillId="0" borderId="408" xfId="8" applyFont="1" applyFill="1" applyBorder="1" applyAlignment="1">
      <alignment horizontal="justify" vertical="center" wrapText="1"/>
    </xf>
    <xf numFmtId="0" fontId="14" fillId="0" borderId="436" xfId="8" applyFont="1" applyFill="1" applyBorder="1" applyAlignment="1">
      <alignment horizontal="center" vertical="center" wrapText="1"/>
    </xf>
    <xf numFmtId="0" fontId="14" fillId="0" borderId="438" xfId="8" applyFont="1" applyFill="1" applyBorder="1" applyAlignment="1">
      <alignment horizontal="center" vertical="center" wrapText="1"/>
    </xf>
    <xf numFmtId="0" fontId="14" fillId="0" borderId="447" xfId="8" applyFont="1" applyFill="1" applyBorder="1" applyAlignment="1">
      <alignment horizontal="center" vertical="center" wrapText="1"/>
    </xf>
    <xf numFmtId="0" fontId="14" fillId="0" borderId="437" xfId="8" applyFont="1" applyFill="1" applyBorder="1" applyAlignment="1">
      <alignment horizontal="center" vertical="center" wrapText="1"/>
    </xf>
    <xf numFmtId="0" fontId="14" fillId="0" borderId="423" xfId="8" applyFont="1" applyFill="1" applyBorder="1" applyAlignment="1">
      <alignment horizontal="center" vertical="center" wrapText="1"/>
    </xf>
    <xf numFmtId="0" fontId="14" fillId="0" borderId="431" xfId="8" applyFont="1" applyFill="1" applyBorder="1" applyAlignment="1">
      <alignment horizontal="center" vertical="center" wrapText="1"/>
    </xf>
    <xf numFmtId="0" fontId="14" fillId="2" borderId="404" xfId="8" applyFont="1" applyFill="1" applyBorder="1" applyAlignment="1">
      <alignment horizontal="justify" vertical="center" wrapText="1"/>
    </xf>
    <xf numFmtId="0" fontId="14" fillId="2" borderId="405" xfId="8" applyFont="1" applyFill="1" applyBorder="1" applyAlignment="1">
      <alignment horizontal="justify" vertical="center" wrapText="1"/>
    </xf>
    <xf numFmtId="0" fontId="15" fillId="2" borderId="404" xfId="8" applyFont="1" applyFill="1" applyBorder="1" applyAlignment="1">
      <alignment horizontal="center" vertical="center" wrapText="1"/>
    </xf>
    <xf numFmtId="0" fontId="15" fillId="2" borderId="405" xfId="8" applyFont="1" applyFill="1" applyBorder="1" applyAlignment="1">
      <alignment horizontal="center" vertical="center" wrapText="1"/>
    </xf>
    <xf numFmtId="0" fontId="14" fillId="2" borderId="272" xfId="8" applyFont="1" applyFill="1" applyBorder="1" applyAlignment="1">
      <alignment horizontal="left" vertical="center" wrapText="1"/>
    </xf>
    <xf numFmtId="0" fontId="14" fillId="2" borderId="403" xfId="8" applyFont="1" applyFill="1" applyBorder="1" applyAlignment="1">
      <alignment horizontal="left" vertical="center" wrapText="1"/>
    </xf>
    <xf numFmtId="0" fontId="14" fillId="2" borderId="420" xfId="8" applyFont="1" applyFill="1" applyBorder="1" applyAlignment="1">
      <alignment horizontal="justify" vertical="center" wrapText="1"/>
    </xf>
    <xf numFmtId="0" fontId="14" fillId="2" borderId="421" xfId="8" applyFont="1" applyFill="1" applyBorder="1" applyAlignment="1">
      <alignment horizontal="justify" vertical="center" wrapText="1"/>
    </xf>
    <xf numFmtId="0" fontId="14" fillId="0" borderId="96" xfId="8" applyFont="1" applyFill="1" applyBorder="1" applyAlignment="1">
      <alignment horizontal="justify" vertical="center" wrapText="1"/>
    </xf>
    <xf numFmtId="0" fontId="14" fillId="0" borderId="80" xfId="8" applyFont="1" applyFill="1" applyBorder="1" applyAlignment="1">
      <alignment horizontal="justify" vertical="center" wrapText="1"/>
    </xf>
    <xf numFmtId="0" fontId="14" fillId="0" borderId="92" xfId="8" applyFont="1" applyFill="1" applyBorder="1" applyAlignment="1">
      <alignment horizontal="justify" vertical="center" wrapText="1"/>
    </xf>
    <xf numFmtId="0" fontId="14" fillId="0" borderId="425" xfId="8" applyFont="1" applyBorder="1" applyAlignment="1">
      <alignment horizontal="justify" vertical="center"/>
    </xf>
    <xf numFmtId="0" fontId="14" fillId="0" borderId="421" xfId="8" applyFont="1" applyBorder="1" applyAlignment="1">
      <alignment horizontal="justify" vertical="center"/>
    </xf>
    <xf numFmtId="0" fontId="14" fillId="0" borderId="256" xfId="8" applyFont="1" applyBorder="1" applyAlignment="1">
      <alignment horizontal="left" vertical="center"/>
    </xf>
    <xf numFmtId="0" fontId="14" fillId="0" borderId="259" xfId="8" applyFont="1" applyBorder="1" applyAlignment="1">
      <alignment horizontal="left" vertical="center"/>
    </xf>
    <xf numFmtId="0" fontId="14" fillId="0" borderId="256" xfId="8" applyFont="1" applyBorder="1" applyAlignment="1">
      <alignment horizontal="justify" vertical="center"/>
    </xf>
    <xf numFmtId="0" fontId="14" fillId="0" borderId="259" xfId="8" applyFont="1" applyBorder="1" applyAlignment="1">
      <alignment horizontal="justify" vertical="center"/>
    </xf>
    <xf numFmtId="0" fontId="14" fillId="0" borderId="261" xfId="8" applyFont="1" applyBorder="1" applyAlignment="1">
      <alignment horizontal="justify" vertical="center"/>
    </xf>
    <xf numFmtId="0" fontId="14" fillId="0" borderId="313" xfId="8" applyFont="1" applyBorder="1" applyAlignment="1">
      <alignment horizontal="justify" vertical="center"/>
    </xf>
    <xf numFmtId="0" fontId="14" fillId="0" borderId="181" xfId="8" applyFont="1" applyFill="1" applyBorder="1" applyAlignment="1">
      <alignment horizontal="left" vertical="center" wrapText="1"/>
    </xf>
    <xf numFmtId="0" fontId="14" fillId="0" borderId="184" xfId="8" applyFont="1" applyFill="1" applyBorder="1" applyAlignment="1">
      <alignment horizontal="left" vertical="center" wrapText="1"/>
    </xf>
    <xf numFmtId="0" fontId="14" fillId="0" borderId="102" xfId="8" applyFont="1" applyFill="1" applyBorder="1" applyAlignment="1">
      <alignment horizontal="center" vertical="center" wrapText="1"/>
    </xf>
    <xf numFmtId="0" fontId="14" fillId="0" borderId="103" xfId="8" applyFont="1" applyFill="1" applyBorder="1" applyAlignment="1">
      <alignment horizontal="center" vertical="center" wrapText="1"/>
    </xf>
    <xf numFmtId="0" fontId="14" fillId="2" borderId="175" xfId="8" applyFont="1" applyFill="1" applyBorder="1" applyAlignment="1">
      <alignment horizontal="left" vertical="center" wrapText="1"/>
    </xf>
    <xf numFmtId="0" fontId="14" fillId="2" borderId="179" xfId="8" applyFont="1" applyFill="1" applyBorder="1" applyAlignment="1">
      <alignment horizontal="left" vertical="center" wrapText="1"/>
    </xf>
    <xf numFmtId="0" fontId="14" fillId="0" borderId="145" xfId="8" applyFont="1" applyFill="1" applyBorder="1" applyAlignment="1">
      <alignment horizontal="left" vertical="center" wrapText="1"/>
    </xf>
    <xf numFmtId="0" fontId="14" fillId="0" borderId="0" xfId="8" applyFont="1" applyFill="1" applyBorder="1" applyAlignment="1">
      <alignment horizontal="center" vertical="center" wrapText="1"/>
    </xf>
    <xf numFmtId="164" fontId="14" fillId="0" borderId="401" xfId="1" applyFont="1" applyFill="1" applyBorder="1" applyAlignment="1">
      <alignment horizontal="center" vertical="center" wrapText="1"/>
    </xf>
    <xf numFmtId="164" fontId="14" fillId="0" borderId="430" xfId="1" applyFont="1" applyFill="1" applyBorder="1" applyAlignment="1">
      <alignment horizontal="center" vertical="center" wrapText="1"/>
    </xf>
    <xf numFmtId="164" fontId="14" fillId="0" borderId="402" xfId="1" applyFont="1" applyFill="1" applyBorder="1" applyAlignment="1">
      <alignment horizontal="center" vertical="center" wrapText="1"/>
    </xf>
    <xf numFmtId="164" fontId="14" fillId="0" borderId="427" xfId="1" applyFont="1" applyFill="1" applyBorder="1" applyAlignment="1">
      <alignment horizontal="center" vertical="center" wrapText="1"/>
    </xf>
    <xf numFmtId="0" fontId="14" fillId="0" borderId="102" xfId="8" applyFont="1" applyFill="1" applyBorder="1" applyAlignment="1">
      <alignment horizontal="left" vertical="center" wrapText="1"/>
    </xf>
    <xf numFmtId="0" fontId="14" fillId="0" borderId="1" xfId="8" applyFont="1" applyFill="1" applyBorder="1" applyAlignment="1">
      <alignment horizontal="left" vertical="center" wrapText="1"/>
    </xf>
    <xf numFmtId="0" fontId="14" fillId="0" borderId="0" xfId="8" applyFont="1" applyFill="1" applyBorder="1" applyAlignment="1">
      <alignment horizontal="left" vertical="center" wrapText="1"/>
    </xf>
    <xf numFmtId="0" fontId="14" fillId="0" borderId="122" xfId="8" applyFont="1" applyFill="1" applyBorder="1" applyAlignment="1">
      <alignment horizontal="center" vertical="center" wrapText="1"/>
    </xf>
    <xf numFmtId="0" fontId="14" fillId="0" borderId="95" xfId="8" applyFont="1" applyFill="1" applyBorder="1" applyAlignment="1">
      <alignment horizontal="center" vertical="center" wrapText="1"/>
    </xf>
    <xf numFmtId="0" fontId="14" fillId="2" borderId="263" xfId="8" applyFont="1" applyFill="1" applyBorder="1" applyAlignment="1">
      <alignment horizontal="center" vertical="center" wrapText="1"/>
    </xf>
    <xf numFmtId="0" fontId="14" fillId="2" borderId="183" xfId="8" applyFont="1" applyFill="1" applyBorder="1" applyAlignment="1">
      <alignment horizontal="center" vertical="center" wrapText="1"/>
    </xf>
    <xf numFmtId="164" fontId="14" fillId="0" borderId="256" xfId="1" applyFont="1" applyFill="1" applyBorder="1" applyAlignment="1">
      <alignment horizontal="center" vertical="center" wrapText="1"/>
    </xf>
    <xf numFmtId="164" fontId="14" fillId="0" borderId="257" xfId="1" applyFont="1" applyFill="1" applyBorder="1" applyAlignment="1">
      <alignment horizontal="center" vertical="center" wrapText="1"/>
    </xf>
    <xf numFmtId="164" fontId="14" fillId="0" borderId="184" xfId="1" applyFont="1" applyFill="1" applyBorder="1" applyAlignment="1">
      <alignment horizontal="center" vertical="center" wrapText="1"/>
    </xf>
    <xf numFmtId="164" fontId="14" fillId="0" borderId="32" xfId="1" applyFont="1" applyFill="1" applyBorder="1" applyAlignment="1">
      <alignment horizontal="center" vertical="center" wrapText="1"/>
    </xf>
    <xf numFmtId="164" fontId="14" fillId="0" borderId="14" xfId="1" applyFont="1" applyFill="1" applyBorder="1" applyAlignment="1">
      <alignment horizontal="center" vertical="center" wrapText="1"/>
    </xf>
    <xf numFmtId="164" fontId="14" fillId="0" borderId="29" xfId="1" applyFont="1" applyFill="1" applyBorder="1" applyAlignment="1">
      <alignment horizontal="center" vertical="center" wrapText="1"/>
    </xf>
    <xf numFmtId="0" fontId="14" fillId="0" borderId="427" xfId="8" applyFont="1" applyFill="1" applyBorder="1" applyAlignment="1">
      <alignment horizontal="center" vertical="center" wrapText="1"/>
    </xf>
    <xf numFmtId="0" fontId="14" fillId="0" borderId="399" xfId="8" applyFont="1" applyFill="1" applyBorder="1" applyAlignment="1">
      <alignment horizontal="center" vertical="center" wrapText="1"/>
    </xf>
    <xf numFmtId="0" fontId="14" fillId="0" borderId="428" xfId="8" applyFont="1" applyFill="1" applyBorder="1" applyAlignment="1">
      <alignment horizontal="center" vertical="center" wrapText="1"/>
    </xf>
    <xf numFmtId="0" fontId="14" fillId="2" borderId="419" xfId="8" applyFont="1" applyFill="1" applyBorder="1" applyAlignment="1">
      <alignment horizontal="justify" vertical="center" wrapText="1"/>
    </xf>
    <xf numFmtId="0" fontId="14" fillId="2" borderId="418" xfId="8" applyFont="1" applyFill="1" applyBorder="1" applyAlignment="1">
      <alignment horizontal="justify" vertical="center" wrapText="1"/>
    </xf>
    <xf numFmtId="0" fontId="14" fillId="0" borderId="401" xfId="8" applyFont="1" applyFill="1" applyBorder="1" applyAlignment="1">
      <alignment horizontal="center" vertical="center" wrapText="1"/>
    </xf>
    <xf numFmtId="0" fontId="14" fillId="0" borderId="430" xfId="8" applyFont="1" applyFill="1" applyBorder="1" applyAlignment="1">
      <alignment horizontal="center" vertical="center" wrapText="1"/>
    </xf>
    <xf numFmtId="0" fontId="14" fillId="2" borderId="145" xfId="8" applyFont="1" applyFill="1" applyBorder="1" applyAlignment="1">
      <alignment horizontal="left" vertical="center" wrapText="1"/>
    </xf>
    <xf numFmtId="164" fontId="14" fillId="0" borderId="409" xfId="1" applyFont="1" applyFill="1" applyBorder="1" applyAlignment="1">
      <alignment horizontal="center" vertical="center" wrapText="1"/>
    </xf>
    <xf numFmtId="164" fontId="14" fillId="0" borderId="405" xfId="1" applyFont="1" applyFill="1" applyBorder="1" applyAlignment="1">
      <alignment horizontal="center" vertical="center" wrapText="1"/>
    </xf>
    <xf numFmtId="164" fontId="14" fillId="2" borderId="273" xfId="1" applyFont="1" applyFill="1" applyBorder="1" applyAlignment="1">
      <alignment horizontal="center" vertical="center" wrapText="1"/>
    </xf>
    <xf numFmtId="164" fontId="14" fillId="2" borderId="403" xfId="1" applyFont="1" applyFill="1" applyBorder="1" applyAlignment="1">
      <alignment horizontal="center" vertical="center" wrapText="1"/>
    </xf>
    <xf numFmtId="0" fontId="14" fillId="0" borderId="273" xfId="8" applyFont="1" applyFill="1" applyBorder="1" applyAlignment="1">
      <alignment horizontal="left" vertical="center" wrapText="1"/>
    </xf>
    <xf numFmtId="0" fontId="14" fillId="0" borderId="403" xfId="8" applyFont="1" applyFill="1" applyBorder="1" applyAlignment="1">
      <alignment horizontal="left" vertical="center" wrapText="1"/>
    </xf>
    <xf numFmtId="0" fontId="14" fillId="2" borderId="432" xfId="8" applyFont="1" applyFill="1" applyBorder="1" applyAlignment="1">
      <alignment horizontal="justify" vertical="center" wrapText="1"/>
    </xf>
    <xf numFmtId="0" fontId="14" fillId="2" borderId="423" xfId="8" applyFont="1" applyFill="1" applyBorder="1" applyAlignment="1">
      <alignment horizontal="justify" vertical="center" wrapText="1"/>
    </xf>
    <xf numFmtId="164" fontId="14" fillId="0" borderId="415" xfId="1" applyFont="1" applyFill="1" applyBorder="1" applyAlignment="1">
      <alignment horizontal="center" vertical="center" wrapText="1"/>
    </xf>
    <xf numFmtId="164" fontId="14" fillId="0" borderId="416" xfId="1" applyFont="1" applyFill="1" applyBorder="1" applyAlignment="1">
      <alignment horizontal="center" vertical="center" wrapText="1"/>
    </xf>
    <xf numFmtId="164" fontId="14" fillId="0" borderId="417" xfId="1" applyFont="1" applyFill="1" applyBorder="1" applyAlignment="1">
      <alignment horizontal="center" vertical="center" wrapText="1"/>
    </xf>
    <xf numFmtId="0" fontId="14" fillId="0" borderId="272" xfId="8" applyFont="1" applyFill="1" applyBorder="1" applyAlignment="1">
      <alignment horizontal="left" vertical="center" wrapText="1"/>
    </xf>
    <xf numFmtId="0" fontId="14" fillId="2" borderId="0" xfId="6" applyFont="1" applyFill="1" applyBorder="1" applyAlignment="1">
      <alignment horizontal="left" vertical="center" wrapText="1"/>
    </xf>
    <xf numFmtId="0" fontId="14" fillId="2" borderId="446" xfId="6" applyFont="1" applyFill="1" applyBorder="1" applyAlignment="1">
      <alignment horizontal="left" vertical="center" wrapText="1"/>
    </xf>
    <xf numFmtId="0" fontId="14" fillId="0" borderId="93" xfId="6" applyFont="1" applyFill="1" applyBorder="1" applyAlignment="1">
      <alignment horizontal="center" vertical="center" wrapText="1"/>
    </xf>
    <xf numFmtId="0" fontId="14" fillId="0" borderId="122" xfId="6" applyFont="1" applyFill="1" applyBorder="1" applyAlignment="1">
      <alignment horizontal="center" vertical="center" wrapText="1"/>
    </xf>
    <xf numFmtId="0" fontId="14" fillId="0" borderId="426" xfId="6" applyFont="1" applyFill="1" applyBorder="1" applyAlignment="1">
      <alignment horizontal="center" vertical="center" wrapText="1"/>
    </xf>
    <xf numFmtId="164" fontId="14" fillId="2" borderId="273" xfId="8" applyNumberFormat="1" applyFont="1" applyFill="1" applyBorder="1" applyAlignment="1">
      <alignment horizontal="center" vertical="center" wrapText="1"/>
    </xf>
    <xf numFmtId="164" fontId="14" fillId="2" borderId="403" xfId="8" applyNumberFormat="1" applyFont="1" applyFill="1" applyBorder="1" applyAlignment="1">
      <alignment horizontal="center" vertical="center" wrapText="1"/>
    </xf>
    <xf numFmtId="0" fontId="14" fillId="2" borderId="273" xfId="8" applyFont="1" applyFill="1" applyBorder="1" applyAlignment="1">
      <alignment horizontal="left" vertical="center" wrapText="1"/>
    </xf>
    <xf numFmtId="0" fontId="14" fillId="2" borderId="272" xfId="8" applyFont="1" applyFill="1" applyBorder="1" applyAlignment="1">
      <alignment horizontal="center" vertical="center" wrapText="1"/>
    </xf>
    <xf numFmtId="0" fontId="14" fillId="2" borderId="273" xfId="8" applyFont="1" applyFill="1" applyBorder="1" applyAlignment="1">
      <alignment horizontal="center" vertical="center" wrapText="1"/>
    </xf>
    <xf numFmtId="0" fontId="14" fillId="2" borderId="272" xfId="8" applyFont="1" applyFill="1" applyBorder="1" applyAlignment="1">
      <alignment horizontal="justify" vertical="center" wrapText="1"/>
    </xf>
    <xf numFmtId="0" fontId="14" fillId="2" borderId="403" xfId="8" applyFont="1" applyFill="1" applyBorder="1" applyAlignment="1">
      <alignment horizontal="justify" vertical="center" wrapText="1"/>
    </xf>
    <xf numFmtId="0" fontId="14" fillId="2" borderId="273" xfId="8" applyFont="1" applyFill="1" applyBorder="1" applyAlignment="1">
      <alignment horizontal="justify" vertical="center" wrapText="1"/>
    </xf>
    <xf numFmtId="0" fontId="14" fillId="2" borderId="403" xfId="8" applyFont="1" applyFill="1" applyBorder="1" applyAlignment="1">
      <alignment horizontal="center" vertical="center" wrapText="1"/>
    </xf>
    <xf numFmtId="164" fontId="15" fillId="2" borderId="273" xfId="8" applyNumberFormat="1" applyFont="1" applyFill="1" applyBorder="1" applyAlignment="1">
      <alignment horizontal="center" vertical="center" wrapText="1"/>
    </xf>
    <xf numFmtId="164" fontId="15" fillId="2" borderId="403" xfId="8" applyNumberFormat="1" applyFont="1" applyFill="1" applyBorder="1" applyAlignment="1">
      <alignment horizontal="center" vertical="center" wrapText="1"/>
    </xf>
    <xf numFmtId="164" fontId="15" fillId="2" borderId="272" xfId="8" applyNumberFormat="1" applyFont="1" applyFill="1" applyBorder="1" applyAlignment="1">
      <alignment horizontal="center" vertical="center" wrapText="1"/>
    </xf>
    <xf numFmtId="164" fontId="14" fillId="0" borderId="272" xfId="1" applyFont="1" applyFill="1" applyBorder="1" applyAlignment="1">
      <alignment horizontal="center" vertical="center" wrapText="1"/>
    </xf>
    <xf numFmtId="164" fontId="14" fillId="0" borderId="273" xfId="1" applyFont="1" applyFill="1" applyBorder="1" applyAlignment="1">
      <alignment horizontal="center" vertical="center" wrapText="1"/>
    </xf>
    <xf numFmtId="164" fontId="14" fillId="2" borderId="272" xfId="1" applyFont="1" applyFill="1" applyBorder="1" applyAlignment="1">
      <alignment horizontal="center" vertical="center" wrapText="1"/>
    </xf>
    <xf numFmtId="0" fontId="14" fillId="2" borderId="402" xfId="8" applyFont="1" applyFill="1" applyBorder="1" applyAlignment="1">
      <alignment horizontal="justify" vertical="center" wrapText="1"/>
    </xf>
    <xf numFmtId="0" fontId="14" fillId="2" borderId="402" xfId="8" applyFont="1" applyFill="1" applyBorder="1" applyAlignment="1">
      <alignment horizontal="center" vertical="center" wrapText="1"/>
    </xf>
    <xf numFmtId="0" fontId="15" fillId="2" borderId="402" xfId="8" applyFont="1" applyFill="1" applyBorder="1" applyAlignment="1">
      <alignment horizontal="justify" vertical="center" wrapText="1"/>
    </xf>
    <xf numFmtId="0" fontId="6" fillId="3" borderId="112" xfId="0" applyFont="1" applyFill="1" applyBorder="1" applyAlignment="1">
      <alignment horizontal="center" vertical="center" wrapText="1"/>
    </xf>
    <xf numFmtId="0" fontId="6" fillId="3" borderId="113" xfId="0" applyFont="1" applyFill="1" applyBorder="1" applyAlignment="1">
      <alignment horizontal="center" vertical="center" wrapText="1"/>
    </xf>
    <xf numFmtId="0" fontId="6" fillId="3" borderId="105" xfId="0" applyFont="1" applyFill="1" applyBorder="1" applyAlignment="1">
      <alignment horizontal="center" vertical="center" wrapText="1"/>
    </xf>
    <xf numFmtId="0" fontId="6" fillId="3" borderId="223" xfId="0" applyFont="1" applyFill="1" applyBorder="1" applyAlignment="1">
      <alignment horizontal="center" vertical="center" wrapText="1"/>
    </xf>
    <xf numFmtId="164" fontId="14" fillId="0" borderId="424" xfId="1" applyFont="1" applyFill="1" applyBorder="1" applyAlignment="1">
      <alignment horizontal="center" vertical="center" wrapText="1"/>
    </xf>
    <xf numFmtId="164" fontId="15" fillId="2" borderId="425" xfId="8" applyNumberFormat="1" applyFont="1" applyFill="1" applyBorder="1" applyAlignment="1">
      <alignment horizontal="center" vertical="center" wrapText="1"/>
    </xf>
    <xf numFmtId="164" fontId="15" fillId="2" borderId="422" xfId="8" applyNumberFormat="1" applyFont="1" applyFill="1" applyBorder="1" applyAlignment="1">
      <alignment horizontal="center" vertical="center" wrapText="1"/>
    </xf>
    <xf numFmtId="0" fontId="110" fillId="0" borderId="438" xfId="8" applyFont="1" applyFill="1" applyBorder="1" applyAlignment="1">
      <alignment horizontal="justify" vertical="center" wrapText="1"/>
    </xf>
    <xf numFmtId="0" fontId="110" fillId="0" borderId="439" xfId="8" applyFont="1" applyFill="1" applyBorder="1" applyAlignment="1">
      <alignment horizontal="justify" vertical="center" wrapText="1"/>
    </xf>
    <xf numFmtId="0" fontId="108" fillId="0" borderId="402" xfId="8" applyFont="1" applyFill="1" applyBorder="1" applyAlignment="1">
      <alignment horizontal="center" vertical="center" wrapText="1"/>
    </xf>
    <xf numFmtId="0" fontId="108" fillId="0" borderId="427" xfId="8" applyFont="1" applyFill="1" applyBorder="1" applyAlignment="1">
      <alignment horizontal="center" vertical="center" wrapText="1"/>
    </xf>
    <xf numFmtId="0" fontId="110" fillId="0" borderId="402" xfId="8" applyFont="1" applyFill="1" applyBorder="1" applyAlignment="1">
      <alignment horizontal="center" vertical="center" wrapText="1"/>
    </xf>
    <xf numFmtId="0" fontId="110" fillId="0" borderId="427" xfId="8" applyFont="1" applyFill="1" applyBorder="1" applyAlignment="1">
      <alignment horizontal="center" vertical="center" wrapText="1"/>
    </xf>
    <xf numFmtId="0" fontId="110" fillId="2" borderId="402" xfId="8" applyFont="1" applyFill="1" applyBorder="1" applyAlignment="1">
      <alignment horizontal="justify" vertical="center" wrapText="1"/>
    </xf>
    <xf numFmtId="0" fontId="110" fillId="2" borderId="427" xfId="8" applyFont="1" applyFill="1" applyBorder="1" applyAlignment="1">
      <alignment horizontal="justify" vertical="center" wrapText="1"/>
    </xf>
    <xf numFmtId="0" fontId="110" fillId="2" borderId="423" xfId="8" applyFont="1" applyFill="1" applyBorder="1" applyAlignment="1">
      <alignment horizontal="center" vertical="center" wrapText="1"/>
    </xf>
    <xf numFmtId="0" fontId="110" fillId="2" borderId="431" xfId="8" applyFont="1" applyFill="1" applyBorder="1" applyAlignment="1">
      <alignment horizontal="center" vertical="center" wrapText="1"/>
    </xf>
    <xf numFmtId="164" fontId="110" fillId="2" borderId="402" xfId="8" applyNumberFormat="1" applyFont="1" applyFill="1" applyBorder="1" applyAlignment="1">
      <alignment horizontal="justify" vertical="center" wrapText="1"/>
    </xf>
    <xf numFmtId="164" fontId="110" fillId="0" borderId="402" xfId="1" applyFont="1" applyFill="1" applyBorder="1" applyAlignment="1">
      <alignment horizontal="center" vertical="center" wrapText="1"/>
    </xf>
    <xf numFmtId="164" fontId="111" fillId="2" borderId="420" xfId="8" applyNumberFormat="1" applyFont="1" applyFill="1" applyBorder="1" applyAlignment="1">
      <alignment horizontal="center" vertical="center" wrapText="1"/>
    </xf>
    <xf numFmtId="164" fontId="111" fillId="2" borderId="422" xfId="8" applyNumberFormat="1" applyFont="1" applyFill="1" applyBorder="1" applyAlignment="1">
      <alignment horizontal="center" vertical="center" wrapText="1"/>
    </xf>
    <xf numFmtId="0" fontId="14" fillId="0" borderId="436" xfId="8" applyFont="1" applyFill="1" applyBorder="1" applyAlignment="1">
      <alignment horizontal="justify" vertical="center" wrapText="1"/>
    </xf>
    <xf numFmtId="0" fontId="14" fillId="0" borderId="438" xfId="8" applyFont="1" applyFill="1" applyBorder="1" applyAlignment="1">
      <alignment horizontal="justify" vertical="center" wrapText="1"/>
    </xf>
    <xf numFmtId="0" fontId="14" fillId="0" borderId="424" xfId="8" applyFont="1" applyFill="1" applyBorder="1" applyAlignment="1">
      <alignment horizontal="center" vertical="center" wrapText="1"/>
    </xf>
    <xf numFmtId="0" fontId="14" fillId="2" borderId="424" xfId="8" applyFont="1" applyFill="1" applyBorder="1" applyAlignment="1">
      <alignment horizontal="justify" vertical="center" wrapText="1"/>
    </xf>
    <xf numFmtId="0" fontId="14" fillId="2" borderId="437" xfId="8" applyFont="1" applyFill="1" applyBorder="1" applyAlignment="1">
      <alignment horizontal="center" vertical="center" wrapText="1"/>
    </xf>
    <xf numFmtId="0" fontId="14" fillId="2" borderId="423" xfId="8" applyFont="1" applyFill="1" applyBorder="1" applyAlignment="1">
      <alignment horizontal="center" vertical="center" wrapText="1"/>
    </xf>
    <xf numFmtId="164" fontId="14" fillId="2" borderId="424" xfId="8" applyNumberFormat="1" applyFont="1" applyFill="1" applyBorder="1" applyAlignment="1">
      <alignment horizontal="justify" vertical="center" wrapText="1"/>
    </xf>
    <xf numFmtId="164" fontId="14" fillId="2" borderId="402" xfId="8" applyNumberFormat="1" applyFont="1" applyFill="1" applyBorder="1" applyAlignment="1">
      <alignment horizontal="justify" vertical="center" wrapText="1"/>
    </xf>
    <xf numFmtId="0" fontId="14" fillId="2" borderId="403" xfId="6" applyFont="1" applyFill="1" applyBorder="1" applyAlignment="1">
      <alignment horizontal="justify" vertical="center" wrapText="1"/>
    </xf>
    <xf numFmtId="0" fontId="14" fillId="2" borderId="402" xfId="6" applyFont="1" applyFill="1" applyBorder="1" applyAlignment="1">
      <alignment horizontal="justify" vertical="center" wrapText="1"/>
    </xf>
    <xf numFmtId="0" fontId="14" fillId="2" borderId="407" xfId="6" applyFont="1" applyFill="1" applyBorder="1" applyAlignment="1">
      <alignment horizontal="center" vertical="center" wrapText="1"/>
    </xf>
    <xf numFmtId="0" fontId="14" fillId="2" borderId="399" xfId="6" applyFont="1" applyFill="1" applyBorder="1" applyAlignment="1">
      <alignment horizontal="center" vertical="center" wrapText="1"/>
    </xf>
    <xf numFmtId="0" fontId="14" fillId="0" borderId="445" xfId="6" applyFont="1" applyFill="1" applyBorder="1" applyAlignment="1">
      <alignment horizontal="center" vertical="center" wrapText="1"/>
    </xf>
    <xf numFmtId="0" fontId="14" fillId="0" borderId="438" xfId="6" applyFont="1" applyFill="1" applyBorder="1" applyAlignment="1">
      <alignment horizontal="center" vertical="center" wrapText="1"/>
    </xf>
    <xf numFmtId="0" fontId="14" fillId="0" borderId="439" xfId="6" applyFont="1" applyFill="1" applyBorder="1" applyAlignment="1">
      <alignment horizontal="center" vertical="center" wrapText="1"/>
    </xf>
    <xf numFmtId="0" fontId="14" fillId="2" borderId="445" xfId="8" applyFont="1" applyFill="1" applyBorder="1" applyAlignment="1">
      <alignment horizontal="justify" vertical="center" wrapText="1"/>
    </xf>
    <xf numFmtId="0" fontId="14" fillId="2" borderId="438" xfId="8" applyFont="1" applyFill="1" applyBorder="1" applyAlignment="1">
      <alignment horizontal="justify" vertical="center" wrapText="1"/>
    </xf>
    <xf numFmtId="0" fontId="14" fillId="2" borderId="439" xfId="8" applyFont="1" applyFill="1" applyBorder="1" applyAlignment="1">
      <alignment horizontal="justify" vertical="center" wrapText="1"/>
    </xf>
    <xf numFmtId="0" fontId="15" fillId="0" borderId="402" xfId="8" applyFont="1" applyFill="1" applyBorder="1" applyAlignment="1">
      <alignment horizontal="justify" vertical="center" wrapText="1"/>
    </xf>
    <xf numFmtId="0" fontId="15" fillId="0" borderId="427" xfId="8" applyFont="1" applyFill="1" applyBorder="1" applyAlignment="1">
      <alignment horizontal="justify" vertical="center" wrapText="1"/>
    </xf>
    <xf numFmtId="9" fontId="15" fillId="0" borderId="402" xfId="8" applyNumberFormat="1" applyFont="1" applyFill="1" applyBorder="1" applyAlignment="1">
      <alignment horizontal="center" vertical="center" wrapText="1"/>
    </xf>
    <xf numFmtId="9" fontId="15" fillId="0" borderId="427" xfId="8" applyNumberFormat="1" applyFont="1" applyFill="1" applyBorder="1" applyAlignment="1">
      <alignment horizontal="center" vertical="center" wrapText="1"/>
    </xf>
    <xf numFmtId="0" fontId="14" fillId="0" borderId="427" xfId="8" applyFont="1" applyFill="1" applyBorder="1" applyAlignment="1">
      <alignment horizontal="justify" vertical="center" wrapText="1"/>
    </xf>
    <xf numFmtId="0" fontId="14" fillId="2" borderId="431" xfId="8" applyFont="1" applyFill="1" applyBorder="1" applyAlignment="1">
      <alignment horizontal="justify" vertical="center" wrapText="1"/>
    </xf>
    <xf numFmtId="0" fontId="14" fillId="2" borderId="400" xfId="8" applyFont="1" applyFill="1" applyBorder="1" applyAlignment="1">
      <alignment horizontal="center" vertical="center" wrapText="1"/>
    </xf>
    <xf numFmtId="0" fontId="14" fillId="2" borderId="448" xfId="8" applyFont="1" applyFill="1" applyBorder="1" applyAlignment="1">
      <alignment horizontal="center" vertical="center" wrapText="1"/>
    </xf>
    <xf numFmtId="164" fontId="14" fillId="0" borderId="403" xfId="1" applyFont="1" applyFill="1" applyBorder="1" applyAlignment="1">
      <alignment horizontal="center" vertical="center" wrapText="1"/>
    </xf>
    <xf numFmtId="0" fontId="14" fillId="0" borderId="402" xfId="6" applyFont="1" applyFill="1" applyBorder="1" applyAlignment="1">
      <alignment horizontal="justify" vertical="center" wrapText="1"/>
    </xf>
    <xf numFmtId="0" fontId="14" fillId="0" borderId="402" xfId="6" applyFont="1" applyFill="1" applyBorder="1" applyAlignment="1">
      <alignment horizontal="center" vertical="center" wrapText="1"/>
    </xf>
    <xf numFmtId="0" fontId="14" fillId="0" borderId="403" xfId="6" applyFont="1" applyFill="1" applyBorder="1" applyAlignment="1">
      <alignment horizontal="center" vertical="center" wrapText="1"/>
    </xf>
    <xf numFmtId="0" fontId="14" fillId="2" borderId="273" xfId="8" applyFont="1" applyFill="1" applyBorder="1" applyAlignment="1">
      <alignment horizontal="center" vertical="center"/>
    </xf>
    <xf numFmtId="0" fontId="14" fillId="2" borderId="403" xfId="8" applyFont="1" applyFill="1" applyBorder="1" applyAlignment="1">
      <alignment horizontal="center" vertical="center"/>
    </xf>
    <xf numFmtId="0" fontId="14" fillId="0" borderId="407" xfId="6" applyFont="1" applyFill="1" applyBorder="1" applyAlignment="1">
      <alignment horizontal="center" vertical="center" wrapText="1"/>
    </xf>
    <xf numFmtId="0" fontId="14" fillId="0" borderId="399" xfId="6" applyFont="1" applyFill="1" applyBorder="1" applyAlignment="1">
      <alignment horizontal="center" vertical="center" wrapText="1"/>
    </xf>
    <xf numFmtId="0" fontId="14" fillId="0" borderId="434" xfId="6" applyFont="1" applyFill="1" applyBorder="1" applyAlignment="1">
      <alignment horizontal="center" vertical="center" wrapText="1"/>
    </xf>
    <xf numFmtId="0" fontId="14" fillId="0" borderId="416" xfId="6" applyFont="1" applyFill="1" applyBorder="1" applyAlignment="1">
      <alignment horizontal="center" vertical="center" wrapText="1"/>
    </xf>
    <xf numFmtId="0" fontId="14" fillId="0" borderId="417" xfId="6" applyFont="1" applyFill="1" applyBorder="1" applyAlignment="1">
      <alignment horizontal="center" vertical="center" wrapText="1"/>
    </xf>
    <xf numFmtId="0" fontId="14" fillId="0" borderId="405" xfId="6" applyFont="1" applyFill="1" applyBorder="1" applyAlignment="1">
      <alignment horizontal="center" vertical="center" wrapText="1"/>
    </xf>
    <xf numFmtId="0" fontId="14" fillId="0" borderId="401" xfId="6" applyFont="1" applyFill="1" applyBorder="1" applyAlignment="1">
      <alignment horizontal="center" vertical="center" wrapText="1"/>
    </xf>
    <xf numFmtId="0" fontId="14" fillId="0" borderId="403" xfId="6" applyFont="1" applyFill="1" applyBorder="1" applyAlignment="1">
      <alignment horizontal="justify" vertical="center" wrapText="1"/>
    </xf>
    <xf numFmtId="0" fontId="14" fillId="0" borderId="422" xfId="6" applyFont="1" applyFill="1" applyBorder="1" applyAlignment="1">
      <alignment horizontal="center" vertical="center" wrapText="1"/>
    </xf>
    <xf numFmtId="0" fontId="14" fillId="0" borderId="423" xfId="6" applyFont="1" applyFill="1" applyBorder="1" applyAlignment="1">
      <alignment horizontal="center" vertical="center" wrapText="1"/>
    </xf>
    <xf numFmtId="0" fontId="14" fillId="0" borderId="431" xfId="6" applyFont="1" applyFill="1" applyBorder="1" applyAlignment="1">
      <alignment horizontal="center" vertical="center" wrapText="1"/>
    </xf>
    <xf numFmtId="0" fontId="14" fillId="2" borderId="272" xfId="6" applyFont="1" applyFill="1" applyBorder="1" applyAlignment="1">
      <alignment horizontal="left" vertical="center" wrapText="1"/>
    </xf>
    <xf numFmtId="0" fontId="14" fillId="2" borderId="403" xfId="6" applyFont="1" applyFill="1" applyBorder="1" applyAlignment="1">
      <alignment horizontal="left" vertical="center" wrapText="1"/>
    </xf>
    <xf numFmtId="9" fontId="14" fillId="0" borderId="402" xfId="6" applyNumberFormat="1" applyFont="1" applyFill="1" applyBorder="1" applyAlignment="1">
      <alignment horizontal="center" vertical="center" wrapText="1"/>
    </xf>
    <xf numFmtId="0" fontId="14" fillId="0" borderId="402" xfId="6" applyNumberFormat="1" applyFont="1" applyFill="1" applyBorder="1" applyAlignment="1">
      <alignment horizontal="center" vertical="center" wrapText="1"/>
    </xf>
    <xf numFmtId="0" fontId="14" fillId="2" borderId="273" xfId="6" applyFont="1" applyFill="1" applyBorder="1" applyAlignment="1">
      <alignment horizontal="left" vertical="center" wrapText="1"/>
    </xf>
    <xf numFmtId="0" fontId="65" fillId="0" borderId="402" xfId="8" applyFont="1" applyFill="1" applyBorder="1" applyAlignment="1">
      <alignment horizontal="justify" vertical="center" wrapText="1"/>
    </xf>
    <xf numFmtId="0" fontId="14" fillId="0" borderId="273" xfId="8" applyFont="1" applyFill="1" applyBorder="1" applyAlignment="1">
      <alignment horizontal="justify" vertical="center" wrapText="1"/>
    </xf>
    <xf numFmtId="0" fontId="14" fillId="0" borderId="273" xfId="8" applyFont="1" applyFill="1" applyBorder="1" applyAlignment="1">
      <alignment horizontal="center" vertical="center" wrapText="1"/>
    </xf>
    <xf numFmtId="164" fontId="14" fillId="0" borderId="272" xfId="8" applyNumberFormat="1" applyFont="1" applyFill="1" applyBorder="1" applyAlignment="1">
      <alignment horizontal="left" vertical="center" wrapText="1"/>
    </xf>
    <xf numFmtId="164" fontId="14" fillId="0" borderId="273" xfId="8" applyNumberFormat="1" applyFont="1" applyFill="1" applyBorder="1" applyAlignment="1">
      <alignment horizontal="left" vertical="center" wrapText="1"/>
    </xf>
    <xf numFmtId="164" fontId="14" fillId="0" borderId="403" xfId="8" applyNumberFormat="1" applyFont="1" applyFill="1" applyBorder="1" applyAlignment="1">
      <alignment horizontal="left" vertical="center" wrapText="1"/>
    </xf>
    <xf numFmtId="0" fontId="7" fillId="7" borderId="196" xfId="0" applyFont="1" applyFill="1" applyBorder="1" applyAlignment="1">
      <alignment horizontal="center" vertical="center" wrapText="1" readingOrder="1"/>
    </xf>
    <xf numFmtId="0" fontId="7" fillId="7" borderId="97" xfId="0" applyFont="1" applyFill="1" applyBorder="1" applyAlignment="1">
      <alignment horizontal="center" vertical="center" wrapText="1" readingOrder="1"/>
    </xf>
    <xf numFmtId="0" fontId="7" fillId="7" borderId="164" xfId="0" applyFont="1" applyFill="1" applyBorder="1" applyAlignment="1">
      <alignment horizontal="center" vertical="center" wrapText="1" readingOrder="1"/>
    </xf>
    <xf numFmtId="9" fontId="14" fillId="0" borderId="402" xfId="8" applyNumberFormat="1" applyFont="1" applyFill="1" applyBorder="1" applyAlignment="1">
      <alignment horizontal="center" vertical="center" wrapText="1"/>
    </xf>
    <xf numFmtId="0" fontId="14" fillId="5" borderId="402" xfId="6" applyFont="1" applyFill="1" applyBorder="1" applyAlignment="1">
      <alignment horizontal="center" vertical="center" wrapText="1"/>
    </xf>
    <xf numFmtId="164" fontId="108" fillId="0" borderId="402" xfId="1" applyFont="1" applyBorder="1" applyAlignment="1">
      <alignment horizontal="center" vertical="center" wrapText="1"/>
    </xf>
    <xf numFmtId="0" fontId="14" fillId="0" borderId="402" xfId="6" applyFont="1" applyBorder="1" applyAlignment="1">
      <alignment horizontal="justify" vertical="center" wrapText="1"/>
    </xf>
    <xf numFmtId="0" fontId="65" fillId="0" borderId="402" xfId="6" applyFont="1" applyBorder="1" applyAlignment="1">
      <alignment horizontal="justify" vertical="center" wrapText="1"/>
    </xf>
    <xf numFmtId="49" fontId="14" fillId="0" borderId="402" xfId="8" applyNumberFormat="1" applyFont="1" applyFill="1" applyBorder="1" applyAlignment="1">
      <alignment horizontal="justify" vertical="center" wrapText="1"/>
    </xf>
    <xf numFmtId="0" fontId="15" fillId="0" borderId="402" xfId="6" applyFont="1" applyFill="1" applyBorder="1" applyAlignment="1">
      <alignment horizontal="center" vertical="center" wrapText="1"/>
    </xf>
    <xf numFmtId="164" fontId="108" fillId="2" borderId="402" xfId="1" applyFont="1" applyFill="1" applyBorder="1" applyAlignment="1">
      <alignment horizontal="center" vertical="center" wrapText="1"/>
    </xf>
    <xf numFmtId="49" fontId="14" fillId="2" borderId="402" xfId="8" applyNumberFormat="1" applyFont="1" applyFill="1" applyBorder="1" applyAlignment="1">
      <alignment horizontal="justify" vertical="center" wrapText="1"/>
    </xf>
    <xf numFmtId="0" fontId="14" fillId="2" borderId="402" xfId="6" applyFont="1" applyFill="1" applyBorder="1" applyAlignment="1">
      <alignment horizontal="center" vertical="center" wrapText="1"/>
    </xf>
    <xf numFmtId="164" fontId="108" fillId="0" borderId="10" xfId="1" applyFont="1" applyBorder="1" applyAlignment="1">
      <alignment horizontal="center" vertical="center" wrapText="1"/>
    </xf>
    <xf numFmtId="164" fontId="108" fillId="0" borderId="10" xfId="1" applyFont="1" applyFill="1" applyBorder="1" applyAlignment="1">
      <alignment horizontal="center" vertical="center" wrapText="1"/>
    </xf>
    <xf numFmtId="164" fontId="108" fillId="0" borderId="403" xfId="1" applyFont="1" applyFill="1" applyBorder="1" applyAlignment="1">
      <alignment horizontal="center" vertical="center" wrapText="1"/>
    </xf>
    <xf numFmtId="164" fontId="108" fillId="0" borderId="402" xfId="1" applyFont="1" applyFill="1" applyBorder="1" applyAlignment="1">
      <alignment horizontal="center" vertical="center" wrapText="1"/>
    </xf>
    <xf numFmtId="49" fontId="14" fillId="0" borderId="272" xfId="8" applyNumberFormat="1" applyFont="1" applyFill="1" applyBorder="1" applyAlignment="1">
      <alignment horizontal="justify" vertical="center" wrapText="1"/>
    </xf>
    <xf numFmtId="49" fontId="14" fillId="0" borderId="403" xfId="8" applyNumberFormat="1" applyFont="1" applyFill="1" applyBorder="1" applyAlignment="1">
      <alignment horizontal="justify" vertical="center" wrapText="1"/>
    </xf>
    <xf numFmtId="0" fontId="14" fillId="0" borderId="272" xfId="6" applyFont="1" applyFill="1" applyBorder="1" applyAlignment="1">
      <alignment horizontal="center" vertical="center" wrapText="1"/>
    </xf>
    <xf numFmtId="0" fontId="14" fillId="0" borderId="410" xfId="8" applyFont="1" applyFill="1" applyBorder="1" applyAlignment="1">
      <alignment horizontal="center" vertical="center" wrapText="1"/>
    </xf>
    <xf numFmtId="0" fontId="14" fillId="2" borderId="410" xfId="8" applyFont="1" applyFill="1" applyBorder="1" applyAlignment="1">
      <alignment horizontal="center" vertical="center" wrapText="1"/>
    </xf>
    <xf numFmtId="0" fontId="65" fillId="0" borderId="402" xfId="6" applyFont="1" applyFill="1" applyBorder="1" applyAlignment="1">
      <alignment horizontal="justify" vertical="center" wrapText="1"/>
    </xf>
    <xf numFmtId="0" fontId="65" fillId="0" borderId="410" xfId="6" applyFont="1" applyFill="1" applyBorder="1" applyAlignment="1">
      <alignment horizontal="justify" vertical="center" wrapText="1"/>
    </xf>
    <xf numFmtId="0" fontId="14" fillId="0" borderId="412" xfId="8" applyFont="1" applyFill="1" applyBorder="1" applyAlignment="1">
      <alignment horizontal="center" vertical="center" wrapText="1"/>
    </xf>
    <xf numFmtId="0" fontId="14" fillId="0" borderId="411" xfId="8" applyFont="1" applyFill="1" applyBorder="1" applyAlignment="1">
      <alignment horizontal="center" vertical="center" wrapText="1"/>
    </xf>
    <xf numFmtId="0" fontId="14" fillId="2" borderId="272" xfId="6" applyFont="1" applyFill="1" applyBorder="1" applyAlignment="1">
      <alignment horizontal="center" vertical="center" wrapText="1"/>
    </xf>
    <xf numFmtId="0" fontId="14" fillId="2" borderId="403" xfId="6" applyFont="1" applyFill="1" applyBorder="1" applyAlignment="1">
      <alignment horizontal="center" vertical="center" wrapText="1"/>
    </xf>
    <xf numFmtId="0" fontId="15" fillId="8" borderId="420" xfId="0" applyFont="1" applyFill="1" applyBorder="1" applyAlignment="1">
      <alignment horizontal="center" vertical="top" wrapText="1"/>
    </xf>
    <xf numFmtId="0" fontId="15" fillId="8" borderId="422" xfId="0" applyFont="1" applyFill="1" applyBorder="1" applyAlignment="1">
      <alignment horizontal="center" vertical="top" wrapText="1"/>
    </xf>
    <xf numFmtId="164" fontId="14" fillId="0" borderId="402" xfId="1" applyFont="1" applyBorder="1" applyAlignment="1">
      <alignment horizontal="center" vertical="center" wrapText="1"/>
    </xf>
    <xf numFmtId="9" fontId="14" fillId="0" borderId="402" xfId="3" applyNumberFormat="1" applyFont="1" applyFill="1" applyBorder="1" applyAlignment="1">
      <alignment horizontal="center" vertical="center" wrapText="1"/>
    </xf>
    <xf numFmtId="164" fontId="14" fillId="0" borderId="402" xfId="1" applyFont="1" applyBorder="1" applyAlignment="1">
      <alignment horizontal="right" vertical="center"/>
    </xf>
    <xf numFmtId="164" fontId="14" fillId="0" borderId="272" xfId="1" applyFont="1" applyBorder="1" applyAlignment="1">
      <alignment horizontal="right" vertical="center"/>
    </xf>
    <xf numFmtId="164" fontId="14" fillId="0" borderId="403" xfId="1" applyFont="1" applyBorder="1" applyAlignment="1">
      <alignment horizontal="right" vertical="center"/>
    </xf>
    <xf numFmtId="0" fontId="14" fillId="0" borderId="403" xfId="8" applyFont="1" applyFill="1" applyBorder="1" applyAlignment="1">
      <alignment horizontal="center" vertical="center" wrapText="1"/>
    </xf>
    <xf numFmtId="0" fontId="14" fillId="0" borderId="402" xfId="8" applyFont="1" applyBorder="1" applyAlignment="1">
      <alignment horizontal="center" vertical="center"/>
    </xf>
    <xf numFmtId="0" fontId="14" fillId="0" borderId="15" xfId="6" applyFont="1" applyFill="1" applyBorder="1" applyAlignment="1">
      <alignment horizontal="left" vertical="center" wrapText="1"/>
    </xf>
    <xf numFmtId="0" fontId="14" fillId="0" borderId="17" xfId="6" applyFont="1" applyFill="1" applyBorder="1" applyAlignment="1">
      <alignment horizontal="left" vertical="center" wrapText="1"/>
    </xf>
    <xf numFmtId="0" fontId="14" fillId="0" borderId="272" xfId="6" applyFont="1" applyFill="1" applyBorder="1" applyAlignment="1">
      <alignment horizontal="justify" vertical="center" wrapText="1"/>
    </xf>
    <xf numFmtId="164" fontId="14" fillId="0" borderId="402" xfId="1" applyFont="1" applyBorder="1" applyAlignment="1">
      <alignment horizontal="center" vertical="center"/>
    </xf>
    <xf numFmtId="0" fontId="14" fillId="0" borderId="402" xfId="8" applyFont="1" applyFill="1" applyBorder="1" applyAlignment="1">
      <alignment horizontal="center" vertical="center"/>
    </xf>
    <xf numFmtId="0" fontId="14" fillId="0" borderId="402" xfId="8" applyFont="1" applyBorder="1" applyAlignment="1">
      <alignment horizontal="justify" vertical="center" wrapText="1"/>
    </xf>
    <xf numFmtId="164" fontId="14" fillId="0" borderId="402" xfId="1" applyFont="1" applyFill="1" applyBorder="1" applyAlignment="1">
      <alignment horizontal="center" vertical="center"/>
    </xf>
    <xf numFmtId="9" fontId="14" fillId="0" borderId="272" xfId="6" applyNumberFormat="1" applyFont="1" applyFill="1" applyBorder="1" applyAlignment="1">
      <alignment horizontal="center" vertical="center" wrapText="1"/>
    </xf>
    <xf numFmtId="3" fontId="14" fillId="0" borderId="424" xfId="8" applyNumberFormat="1" applyFont="1" applyFill="1" applyBorder="1" applyAlignment="1">
      <alignment horizontal="center" vertical="center" wrapText="1"/>
    </xf>
    <xf numFmtId="3" fontId="14" fillId="0" borderId="402" xfId="8" applyNumberFormat="1" applyFont="1" applyFill="1" applyBorder="1" applyAlignment="1">
      <alignment horizontal="center" vertical="center" wrapText="1"/>
    </xf>
    <xf numFmtId="0" fontId="14" fillId="0" borderId="424" xfId="8" applyFont="1" applyBorder="1" applyAlignment="1">
      <alignment horizontal="justify" vertical="center" wrapText="1"/>
    </xf>
    <xf numFmtId="0" fontId="14" fillId="0" borderId="441" xfId="8" applyFont="1" applyFill="1" applyBorder="1" applyAlignment="1">
      <alignment horizontal="justify" vertical="center" wrapText="1"/>
    </xf>
    <xf numFmtId="0" fontId="14" fillId="0" borderId="419" xfId="8" applyFont="1" applyFill="1" applyBorder="1" applyAlignment="1">
      <alignment horizontal="justify" vertical="center" wrapText="1"/>
    </xf>
    <xf numFmtId="0" fontId="14" fillId="0" borderId="418" xfId="8" applyFont="1" applyFill="1" applyBorder="1" applyAlignment="1">
      <alignment horizontal="justify" vertical="center" wrapText="1"/>
    </xf>
    <xf numFmtId="164" fontId="14" fillId="0" borderId="429" xfId="1" applyFont="1" applyFill="1" applyBorder="1" applyAlignment="1">
      <alignment horizontal="center" vertical="center" wrapText="1"/>
    </xf>
    <xf numFmtId="165" fontId="14" fillId="0" borderId="437" xfId="1" applyNumberFormat="1" applyFont="1" applyFill="1" applyBorder="1" applyAlignment="1">
      <alignment horizontal="center" vertical="center" wrapText="1"/>
    </xf>
    <xf numFmtId="165" fontId="14" fillId="0" borderId="423" xfId="1" applyNumberFormat="1" applyFont="1" applyFill="1" applyBorder="1" applyAlignment="1">
      <alignment horizontal="center" vertical="center" wrapText="1"/>
    </xf>
    <xf numFmtId="0" fontId="14" fillId="0" borderId="404" xfId="8" applyFont="1" applyFill="1" applyBorder="1" applyAlignment="1">
      <alignment horizontal="center" vertical="center" wrapText="1"/>
    </xf>
    <xf numFmtId="0" fontId="14" fillId="0" borderId="408" xfId="8" applyFont="1" applyFill="1" applyBorder="1" applyAlignment="1">
      <alignment horizontal="center" vertical="center" wrapText="1"/>
    </xf>
    <xf numFmtId="0" fontId="14" fillId="0" borderId="415" xfId="8" applyFont="1" applyFill="1" applyBorder="1" applyAlignment="1">
      <alignment horizontal="center" vertical="center" wrapText="1"/>
    </xf>
    <xf numFmtId="0" fontId="14" fillId="0" borderId="416" xfId="8" applyFont="1" applyFill="1" applyBorder="1" applyAlignment="1">
      <alignment horizontal="center" vertical="center" wrapText="1"/>
    </xf>
    <xf numFmtId="0" fontId="14" fillId="0" borderId="433" xfId="8" applyFont="1" applyFill="1" applyBorder="1" applyAlignment="1">
      <alignment horizontal="center" vertical="center" wrapText="1"/>
    </xf>
    <xf numFmtId="0" fontId="14" fillId="0" borderId="400" xfId="8" applyFont="1" applyFill="1" applyBorder="1" applyAlignment="1">
      <alignment horizontal="center" vertical="center" wrapText="1"/>
    </xf>
    <xf numFmtId="0" fontId="14" fillId="0" borderId="449" xfId="8" applyFont="1" applyFill="1" applyBorder="1" applyAlignment="1">
      <alignment horizontal="center" vertical="center" wrapText="1"/>
    </xf>
    <xf numFmtId="0" fontId="14" fillId="0" borderId="441" xfId="8" applyFont="1" applyFill="1" applyBorder="1" applyAlignment="1">
      <alignment horizontal="center" vertical="center" wrapText="1"/>
    </xf>
    <xf numFmtId="0" fontId="14" fillId="0" borderId="419" xfId="8" applyFont="1" applyFill="1" applyBorder="1" applyAlignment="1">
      <alignment horizontal="center" vertical="center" wrapText="1"/>
    </xf>
    <xf numFmtId="0" fontId="14" fillId="0" borderId="450" xfId="8" applyFont="1" applyFill="1" applyBorder="1" applyAlignment="1">
      <alignment horizontal="center" vertical="center" wrapText="1"/>
    </xf>
    <xf numFmtId="0" fontId="7" fillId="7" borderId="329" xfId="0" applyFont="1" applyFill="1" applyBorder="1" applyAlignment="1">
      <alignment horizontal="center" vertical="center" wrapText="1" readingOrder="1"/>
    </xf>
    <xf numFmtId="0" fontId="7" fillId="7" borderId="235" xfId="0" applyFont="1" applyFill="1" applyBorder="1" applyAlignment="1">
      <alignment horizontal="center" vertical="center" wrapText="1" readingOrder="1"/>
    </xf>
    <xf numFmtId="0" fontId="7" fillId="6" borderId="104" xfId="0" applyFont="1" applyFill="1" applyBorder="1" applyAlignment="1">
      <alignment horizontal="center" vertical="center" wrapText="1"/>
    </xf>
    <xf numFmtId="0" fontId="6" fillId="3" borderId="82" xfId="0" applyFont="1" applyFill="1" applyBorder="1" applyAlignment="1">
      <alignment horizontal="center" vertical="center" wrapText="1"/>
    </xf>
    <xf numFmtId="0" fontId="6" fillId="3" borderId="196" xfId="0" applyFont="1" applyFill="1" applyBorder="1" applyAlignment="1">
      <alignment horizontal="center" vertical="center" wrapText="1"/>
    </xf>
    <xf numFmtId="0" fontId="6" fillId="3" borderId="329" xfId="0" applyFont="1" applyFill="1" applyBorder="1" applyAlignment="1">
      <alignment horizontal="center" vertical="center" wrapText="1"/>
    </xf>
    <xf numFmtId="0" fontId="6" fillId="3" borderId="235" xfId="0" applyFont="1" applyFill="1" applyBorder="1" applyAlignment="1">
      <alignment horizontal="center" vertical="center" wrapText="1"/>
    </xf>
    <xf numFmtId="164" fontId="6" fillId="3" borderId="236" xfId="0" applyNumberFormat="1" applyFont="1" applyFill="1" applyBorder="1" applyAlignment="1">
      <alignment horizontal="center" vertical="center" wrapText="1"/>
    </xf>
    <xf numFmtId="0" fontId="14" fillId="0" borderId="272" xfId="8" applyFont="1" applyBorder="1" applyAlignment="1">
      <alignment horizontal="center" vertical="center"/>
    </xf>
    <xf numFmtId="0" fontId="14" fillId="0" borderId="403" xfId="8" applyFont="1" applyBorder="1" applyAlignment="1">
      <alignment horizontal="center" vertical="center"/>
    </xf>
    <xf numFmtId="164" fontId="14" fillId="0" borderId="402" xfId="1" applyFont="1" applyFill="1" applyBorder="1" applyAlignment="1">
      <alignment horizontal="justify" vertical="center" wrapText="1"/>
    </xf>
    <xf numFmtId="0" fontId="14" fillId="0" borderId="402" xfId="8" applyFont="1" applyBorder="1" applyAlignment="1">
      <alignment horizontal="justify" vertical="center"/>
    </xf>
    <xf numFmtId="0" fontId="15" fillId="0" borderId="402" xfId="8" applyFont="1" applyFill="1" applyBorder="1" applyAlignment="1">
      <alignment horizontal="center" vertical="center" wrapText="1"/>
    </xf>
    <xf numFmtId="0" fontId="15" fillId="0" borderId="402" xfId="8" applyFont="1" applyFill="1" applyBorder="1" applyAlignment="1">
      <alignment horizontal="center" vertical="center"/>
    </xf>
    <xf numFmtId="0" fontId="14" fillId="0" borderId="415" xfId="8" applyFont="1" applyFill="1" applyBorder="1" applyAlignment="1">
      <alignment horizontal="center" vertical="center"/>
    </xf>
    <xf numFmtId="0" fontId="14" fillId="0" borderId="417" xfId="8" applyFont="1" applyFill="1" applyBorder="1" applyAlignment="1">
      <alignment horizontal="center" vertical="center"/>
    </xf>
    <xf numFmtId="0" fontId="14" fillId="2" borderId="404" xfId="8" applyFont="1" applyFill="1" applyBorder="1" applyAlignment="1">
      <alignment horizontal="left" vertical="center" wrapText="1"/>
    </xf>
    <xf numFmtId="0" fontId="14" fillId="2" borderId="405" xfId="8" applyFont="1" applyFill="1" applyBorder="1" applyAlignment="1">
      <alignment horizontal="left" vertical="center" wrapText="1"/>
    </xf>
    <xf numFmtId="164" fontId="14" fillId="2" borderId="272" xfId="1" applyFont="1" applyFill="1" applyBorder="1" applyAlignment="1">
      <alignment horizontal="center" vertical="center"/>
    </xf>
    <xf numFmtId="164" fontId="14" fillId="2" borderId="403" xfId="1" applyFont="1" applyFill="1" applyBorder="1" applyAlignment="1">
      <alignment horizontal="center" vertical="center"/>
    </xf>
    <xf numFmtId="0" fontId="14" fillId="2" borderId="423" xfId="8" applyFont="1" applyFill="1" applyBorder="1" applyAlignment="1">
      <alignment horizontal="center" vertical="center"/>
    </xf>
    <xf numFmtId="0" fontId="14" fillId="2" borderId="431" xfId="8" applyFont="1" applyFill="1" applyBorder="1" applyAlignment="1">
      <alignment horizontal="center" vertical="center"/>
    </xf>
    <xf numFmtId="0" fontId="14" fillId="2" borderId="401" xfId="8" applyFont="1" applyFill="1" applyBorder="1" applyAlignment="1">
      <alignment horizontal="center" vertical="center"/>
    </xf>
    <xf numFmtId="0" fontId="14" fillId="2" borderId="449" xfId="8" applyFont="1" applyFill="1" applyBorder="1" applyAlignment="1">
      <alignment horizontal="center" vertical="center"/>
    </xf>
    <xf numFmtId="0" fontId="14" fillId="2" borderId="402" xfId="8" applyFont="1" applyFill="1" applyBorder="1" applyAlignment="1">
      <alignment horizontal="center" vertical="center"/>
    </xf>
    <xf numFmtId="0" fontId="14" fillId="2" borderId="404" xfId="8" applyFont="1" applyFill="1" applyBorder="1" applyAlignment="1">
      <alignment horizontal="center" vertical="center"/>
    </xf>
    <xf numFmtId="0" fontId="14" fillId="2" borderId="272" xfId="8" applyFont="1" applyFill="1" applyBorder="1" applyAlignment="1">
      <alignment horizontal="center" vertical="center"/>
    </xf>
    <xf numFmtId="0" fontId="14" fillId="2" borderId="450" xfId="8" applyFont="1" applyFill="1" applyBorder="1" applyAlignment="1">
      <alignment horizontal="center" vertical="center"/>
    </xf>
    <xf numFmtId="0" fontId="14" fillId="2" borderId="415" xfId="8" applyFont="1" applyFill="1" applyBorder="1" applyAlignment="1">
      <alignment horizontal="center" vertical="center"/>
    </xf>
    <xf numFmtId="0" fontId="14" fillId="2" borderId="416" xfId="8" applyFont="1" applyFill="1" applyBorder="1" applyAlignment="1">
      <alignment horizontal="center" vertical="center"/>
    </xf>
    <xf numFmtId="0" fontId="14" fillId="2" borderId="433" xfId="8" applyFont="1" applyFill="1" applyBorder="1" applyAlignment="1">
      <alignment horizontal="center" vertical="center"/>
    </xf>
    <xf numFmtId="164" fontId="14" fillId="2" borderId="273" xfId="1" applyFont="1" applyFill="1" applyBorder="1" applyAlignment="1">
      <alignment horizontal="center" vertical="center"/>
    </xf>
    <xf numFmtId="0" fontId="14" fillId="0" borderId="403" xfId="8" applyFont="1" applyFill="1" applyBorder="1" applyAlignment="1">
      <alignment horizontal="center" vertical="center"/>
    </xf>
    <xf numFmtId="0" fontId="14" fillId="0" borderId="272" xfId="8" applyFont="1" applyFill="1" applyBorder="1" applyAlignment="1">
      <alignment horizontal="center" vertical="center"/>
    </xf>
    <xf numFmtId="0" fontId="14" fillId="0" borderId="273" xfId="8" applyFont="1" applyFill="1" applyBorder="1" applyAlignment="1">
      <alignment horizontal="center" vertical="center"/>
    </xf>
    <xf numFmtId="164" fontId="14" fillId="2" borderId="402" xfId="1" applyFont="1" applyFill="1" applyBorder="1" applyAlignment="1">
      <alignment horizontal="center" vertical="center"/>
    </xf>
    <xf numFmtId="0" fontId="14" fillId="2" borderId="272" xfId="8" applyFont="1" applyFill="1" applyBorder="1" applyAlignment="1">
      <alignment horizontal="left" vertical="center"/>
    </xf>
    <xf numFmtId="0" fontId="14" fillId="2" borderId="273" xfId="8" applyFont="1" applyFill="1" applyBorder="1" applyAlignment="1">
      <alignment horizontal="left" vertical="center"/>
    </xf>
    <xf numFmtId="0" fontId="14" fillId="2" borderId="403" xfId="8" applyFont="1" applyFill="1" applyBorder="1" applyAlignment="1">
      <alignment horizontal="left" vertical="center"/>
    </xf>
    <xf numFmtId="164" fontId="108" fillId="0" borderId="0" xfId="1" applyFont="1" applyBorder="1" applyAlignment="1">
      <alignment horizontal="center" vertical="center" wrapText="1"/>
    </xf>
    <xf numFmtId="0" fontId="6" fillId="4" borderId="163" xfId="0" applyFont="1" applyFill="1" applyBorder="1" applyAlignment="1">
      <alignment horizontal="center" vertical="center" wrapText="1"/>
    </xf>
    <xf numFmtId="0" fontId="7" fillId="6" borderId="102" xfId="0" applyFont="1" applyFill="1" applyBorder="1" applyAlignment="1">
      <alignment horizontal="center" vertical="center" wrapText="1"/>
    </xf>
    <xf numFmtId="0" fontId="15" fillId="0" borderId="273" xfId="8" applyFont="1" applyFill="1" applyBorder="1" applyAlignment="1">
      <alignment horizontal="center" vertical="center" wrapText="1"/>
    </xf>
    <xf numFmtId="0" fontId="15" fillId="0" borderId="403" xfId="8" applyFont="1" applyFill="1" applyBorder="1" applyAlignment="1">
      <alignment horizontal="center" vertical="center" wrapText="1"/>
    </xf>
    <xf numFmtId="0" fontId="15" fillId="8" borderId="273" xfId="0" applyFont="1" applyFill="1" applyBorder="1" applyAlignment="1">
      <alignment horizontal="center" vertical="top" wrapText="1"/>
    </xf>
    <xf numFmtId="0" fontId="15" fillId="8" borderId="403" xfId="0" applyFont="1" applyFill="1" applyBorder="1" applyAlignment="1">
      <alignment horizontal="center" vertical="top" wrapText="1"/>
    </xf>
    <xf numFmtId="0" fontId="6" fillId="3" borderId="133" xfId="0" applyFont="1" applyFill="1" applyBorder="1" applyAlignment="1">
      <alignment horizontal="center" vertical="center" wrapText="1"/>
    </xf>
    <xf numFmtId="164" fontId="6" fillId="3" borderId="224" xfId="0" applyNumberFormat="1" applyFont="1" applyFill="1" applyBorder="1" applyAlignment="1">
      <alignment horizontal="center" vertical="center" wrapText="1"/>
    </xf>
    <xf numFmtId="164" fontId="15" fillId="0" borderId="272" xfId="8" applyNumberFormat="1" applyFont="1" applyFill="1" applyBorder="1" applyAlignment="1">
      <alignment horizontal="center" vertical="center" wrapText="1"/>
    </xf>
    <xf numFmtId="164" fontId="15" fillId="0" borderId="273" xfId="8" applyNumberFormat="1" applyFont="1" applyFill="1" applyBorder="1" applyAlignment="1">
      <alignment horizontal="center" vertical="center" wrapText="1"/>
    </xf>
    <xf numFmtId="164" fontId="15" fillId="0" borderId="403" xfId="8" applyNumberFormat="1" applyFont="1" applyFill="1" applyBorder="1" applyAlignment="1">
      <alignment horizontal="center" vertical="center" wrapText="1"/>
    </xf>
    <xf numFmtId="164" fontId="15" fillId="0" borderId="272" xfId="1" applyFont="1" applyFill="1" applyBorder="1" applyAlignment="1">
      <alignment horizontal="center" vertical="center"/>
    </xf>
    <xf numFmtId="164" fontId="15" fillId="0" borderId="273" xfId="1" applyFont="1" applyFill="1" applyBorder="1" applyAlignment="1">
      <alignment horizontal="center" vertical="center"/>
    </xf>
    <xf numFmtId="164" fontId="15" fillId="0" borderId="403" xfId="1" applyFont="1" applyFill="1" applyBorder="1" applyAlignment="1">
      <alignment horizontal="center" vertical="center"/>
    </xf>
    <xf numFmtId="0" fontId="14" fillId="0" borderId="272" xfId="6" applyFont="1" applyBorder="1" applyAlignment="1">
      <alignment horizontal="center" vertical="center"/>
    </xf>
    <xf numFmtId="0" fontId="14" fillId="0" borderId="273" xfId="6" applyFont="1" applyBorder="1" applyAlignment="1">
      <alignment horizontal="center" vertical="center"/>
    </xf>
    <xf numFmtId="0" fontId="14" fillId="0" borderId="403" xfId="6" applyFont="1" applyBorder="1" applyAlignment="1">
      <alignment horizontal="center" vertical="center"/>
    </xf>
    <xf numFmtId="0" fontId="15" fillId="8" borderId="272" xfId="0" applyFont="1" applyFill="1" applyBorder="1" applyAlignment="1">
      <alignment horizontal="center" vertical="top" wrapText="1"/>
    </xf>
    <xf numFmtId="164" fontId="65" fillId="0" borderId="402" xfId="1" applyFont="1" applyFill="1" applyBorder="1" applyAlignment="1">
      <alignment horizontal="center" vertical="center" wrapText="1"/>
    </xf>
    <xf numFmtId="0" fontId="7" fillId="7" borderId="7" xfId="0" applyFont="1" applyFill="1" applyBorder="1" applyAlignment="1">
      <alignment horizontal="center" vertical="center" wrapText="1" readingOrder="1"/>
    </xf>
    <xf numFmtId="164" fontId="14" fillId="0" borderId="271" xfId="8" applyNumberFormat="1" applyFont="1" applyFill="1" applyBorder="1" applyAlignment="1">
      <alignment horizontal="left" vertical="center" wrapText="1"/>
    </xf>
    <xf numFmtId="164" fontId="14" fillId="0" borderId="274" xfId="8" applyNumberFormat="1" applyFont="1" applyFill="1" applyBorder="1" applyAlignment="1">
      <alignment horizontal="left" vertical="center" wrapText="1"/>
    </xf>
    <xf numFmtId="0" fontId="81" fillId="11" borderId="9" xfId="8" applyFont="1" applyFill="1" applyBorder="1" applyAlignment="1">
      <alignment horizontal="left" vertical="center" wrapText="1"/>
    </xf>
    <xf numFmtId="0" fontId="6" fillId="11" borderId="9" xfId="8" applyFont="1" applyFill="1" applyBorder="1" applyAlignment="1">
      <alignment horizontal="left" vertical="center" wrapText="1"/>
    </xf>
    <xf numFmtId="0" fontId="7" fillId="6" borderId="287" xfId="8" applyFont="1" applyFill="1" applyBorder="1" applyAlignment="1">
      <alignment horizontal="left" vertical="center" wrapText="1"/>
    </xf>
    <xf numFmtId="0" fontId="7" fillId="6" borderId="288" xfId="8" applyFont="1" applyFill="1" applyBorder="1" applyAlignment="1">
      <alignment horizontal="left" vertical="center" wrapText="1"/>
    </xf>
    <xf numFmtId="0" fontId="7" fillId="6" borderId="305" xfId="8" applyFont="1" applyFill="1" applyBorder="1" applyAlignment="1">
      <alignment horizontal="left" vertical="center" wrapText="1"/>
    </xf>
    <xf numFmtId="0" fontId="5" fillId="0" borderId="9" xfId="8" applyFont="1" applyBorder="1" applyAlignment="1">
      <alignment horizontal="justify" vertical="center" wrapText="1"/>
    </xf>
    <xf numFmtId="0" fontId="5" fillId="0" borderId="9" xfId="8" applyFont="1" applyBorder="1" applyAlignment="1">
      <alignment horizontal="justify" vertical="center"/>
    </xf>
    <xf numFmtId="0" fontId="5" fillId="2" borderId="9" xfId="8" applyFont="1" applyFill="1" applyBorder="1" applyAlignment="1">
      <alignment horizontal="center" vertical="center" wrapText="1"/>
    </xf>
    <xf numFmtId="4" fontId="14" fillId="0" borderId="3" xfId="0" applyNumberFormat="1" applyFont="1" applyFill="1" applyBorder="1" applyAlignment="1">
      <alignment horizontal="center" vertical="center" wrapText="1"/>
    </xf>
    <xf numFmtId="0" fontId="7" fillId="6" borderId="9" xfId="8" applyFont="1" applyFill="1" applyBorder="1" applyAlignment="1">
      <alignment horizontal="left" vertical="center" wrapText="1"/>
    </xf>
    <xf numFmtId="0" fontId="14" fillId="2" borderId="9" xfId="8" applyFont="1" applyFill="1" applyBorder="1" applyAlignment="1">
      <alignment horizontal="justify" vertical="center" wrapText="1"/>
    </xf>
    <xf numFmtId="0" fontId="14" fillId="0" borderId="9" xfId="8" applyFont="1" applyFill="1" applyBorder="1" applyAlignment="1">
      <alignment horizontal="justify" vertical="center" wrapText="1"/>
    </xf>
    <xf numFmtId="164" fontId="14" fillId="0" borderId="9" xfId="8" applyNumberFormat="1" applyFont="1" applyFill="1" applyBorder="1" applyAlignment="1">
      <alignment horizontal="center" vertical="center" wrapText="1"/>
    </xf>
    <xf numFmtId="0" fontId="5" fillId="2" borderId="282" xfId="0" applyFont="1" applyFill="1" applyBorder="1" applyAlignment="1">
      <alignment horizontal="left" vertical="center" wrapText="1"/>
    </xf>
    <xf numFmtId="0" fontId="5" fillId="2" borderId="31" xfId="0" applyFont="1" applyFill="1" applyBorder="1" applyAlignment="1">
      <alignment horizontal="center" vertical="center" wrapText="1"/>
    </xf>
    <xf numFmtId="164" fontId="5" fillId="2" borderId="253" xfId="0" applyNumberFormat="1" applyFont="1" applyFill="1" applyBorder="1" applyAlignment="1">
      <alignment horizontal="center" vertical="center" wrapText="1"/>
    </xf>
    <xf numFmtId="164" fontId="6" fillId="2" borderId="283" xfId="0" applyNumberFormat="1" applyFont="1" applyFill="1" applyBorder="1" applyAlignment="1">
      <alignment horizontal="center" vertical="center" wrapText="1"/>
    </xf>
    <xf numFmtId="164" fontId="5" fillId="2" borderId="10" xfId="1" applyFont="1" applyFill="1" applyBorder="1" applyAlignment="1">
      <alignment horizontal="center" vertical="center" wrapText="1"/>
    </xf>
    <xf numFmtId="164" fontId="5" fillId="2" borderId="260" xfId="1" applyFont="1" applyFill="1" applyBorder="1" applyAlignment="1">
      <alignment horizontal="center" vertical="center" wrapText="1"/>
    </xf>
    <xf numFmtId="164" fontId="5" fillId="2" borderId="284" xfId="1" applyFont="1" applyFill="1" applyBorder="1" applyAlignment="1">
      <alignment horizontal="center" vertical="center" wrapText="1"/>
    </xf>
    <xf numFmtId="0" fontId="81" fillId="12" borderId="9" xfId="8" applyFont="1" applyFill="1" applyBorder="1" applyAlignment="1">
      <alignment horizontal="left" vertical="center" wrapText="1"/>
    </xf>
    <xf numFmtId="0" fontId="81" fillId="12" borderId="285" xfId="8" applyFont="1" applyFill="1" applyBorder="1" applyAlignment="1">
      <alignment horizontal="left" vertical="center" wrapText="1"/>
    </xf>
    <xf numFmtId="2" fontId="14" fillId="0" borderId="9" xfId="8" applyNumberFormat="1" applyFont="1" applyFill="1" applyBorder="1" applyAlignment="1">
      <alignment horizontal="justify" vertical="center" wrapText="1"/>
    </xf>
    <xf numFmtId="0" fontId="14" fillId="0" borderId="9" xfId="6" applyFont="1" applyFill="1" applyBorder="1" applyAlignment="1">
      <alignment horizontal="center" vertical="center" wrapText="1"/>
    </xf>
    <xf numFmtId="0" fontId="14" fillId="0" borderId="289" xfId="6" applyFont="1" applyFill="1" applyBorder="1" applyAlignment="1">
      <alignment horizontal="center" vertical="center" wrapText="1"/>
    </xf>
    <xf numFmtId="164" fontId="5" fillId="0" borderId="3" xfId="0" applyNumberFormat="1" applyFont="1" applyFill="1" applyBorder="1" applyAlignment="1">
      <alignment horizontal="justify" vertical="center" wrapText="1"/>
    </xf>
    <xf numFmtId="164" fontId="5" fillId="0" borderId="5" xfId="0" applyNumberFormat="1" applyFont="1" applyFill="1" applyBorder="1" applyAlignment="1">
      <alignment horizontal="justify" vertical="center" wrapText="1"/>
    </xf>
    <xf numFmtId="0" fontId="6" fillId="11" borderId="242" xfId="8" applyFont="1" applyFill="1" applyBorder="1" applyAlignment="1">
      <alignment horizontal="left" vertical="center" wrapText="1"/>
    </xf>
    <xf numFmtId="0" fontId="6" fillId="11" borderId="307" xfId="8" applyFont="1" applyFill="1" applyBorder="1" applyAlignment="1">
      <alignment horizontal="left" vertical="center" wrapText="1"/>
    </xf>
    <xf numFmtId="0" fontId="5" fillId="0" borderId="9" xfId="8" applyNumberFormat="1" applyFont="1" applyFill="1" applyBorder="1" applyAlignment="1">
      <alignment horizontal="justify" vertical="center" wrapText="1"/>
    </xf>
    <xf numFmtId="4" fontId="14" fillId="0" borderId="5" xfId="0" applyNumberFormat="1" applyFont="1" applyBorder="1" applyAlignment="1">
      <alignment horizontal="center" vertical="center"/>
    </xf>
    <xf numFmtId="4" fontId="14" fillId="0" borderId="7" xfId="0" applyNumberFormat="1" applyFont="1" applyBorder="1" applyAlignment="1">
      <alignment horizontal="center" vertical="center"/>
    </xf>
    <xf numFmtId="2" fontId="5" fillId="0" borderId="9" xfId="8" applyNumberFormat="1" applyFont="1" applyFill="1" applyBorder="1" applyAlignment="1">
      <alignment horizontal="justify" vertical="center" wrapText="1"/>
    </xf>
    <xf numFmtId="0" fontId="5" fillId="0" borderId="9" xfId="6" applyFont="1" applyFill="1" applyBorder="1" applyAlignment="1">
      <alignment horizontal="center" vertical="center" wrapText="1"/>
    </xf>
    <xf numFmtId="4" fontId="14" fillId="0" borderId="3" xfId="0" applyNumberFormat="1" applyFont="1" applyBorder="1" applyAlignment="1">
      <alignment horizontal="center" vertical="center"/>
    </xf>
    <xf numFmtId="0" fontId="5" fillId="2" borderId="9" xfId="8" applyFont="1" applyFill="1" applyBorder="1" applyAlignment="1">
      <alignment horizontal="justify" vertical="center" wrapText="1"/>
    </xf>
    <xf numFmtId="0" fontId="5" fillId="0" borderId="9" xfId="8" applyFont="1" applyFill="1" applyBorder="1" applyAlignment="1">
      <alignment horizontal="center" vertical="center" wrapText="1"/>
    </xf>
    <xf numFmtId="0" fontId="5" fillId="0" borderId="5" xfId="0" applyFont="1" applyBorder="1" applyAlignment="1">
      <alignment horizontal="center"/>
    </xf>
    <xf numFmtId="0" fontId="5" fillId="0" borderId="6" xfId="0" applyFont="1" applyBorder="1" applyAlignment="1">
      <alignment horizontal="center"/>
    </xf>
    <xf numFmtId="0" fontId="5" fillId="0" borderId="7" xfId="0" applyFont="1" applyBorder="1" applyAlignment="1">
      <alignment horizontal="center"/>
    </xf>
    <xf numFmtId="4" fontId="14" fillId="0" borderId="6" xfId="0" applyNumberFormat="1" applyFont="1" applyBorder="1" applyAlignment="1">
      <alignment horizontal="center" vertical="center"/>
    </xf>
    <xf numFmtId="4" fontId="14" fillId="0" borderId="286" xfId="0" applyNumberFormat="1" applyFont="1" applyBorder="1" applyAlignment="1">
      <alignment horizontal="center" vertical="center"/>
    </xf>
    <xf numFmtId="0" fontId="6" fillId="4" borderId="42" xfId="0" applyFont="1" applyFill="1" applyBorder="1" applyAlignment="1">
      <alignment horizontal="center" vertical="top" wrapText="1"/>
    </xf>
    <xf numFmtId="0" fontId="6" fillId="11" borderId="287" xfId="8" applyFont="1" applyFill="1" applyBorder="1" applyAlignment="1">
      <alignment horizontal="center" vertical="center" wrapText="1"/>
    </xf>
    <xf numFmtId="0" fontId="6" fillId="11" borderId="288" xfId="8" applyFont="1" applyFill="1" applyBorder="1" applyAlignment="1">
      <alignment horizontal="center" vertical="center" wrapText="1"/>
    </xf>
    <xf numFmtId="168" fontId="14" fillId="0" borderId="9" xfId="8" applyNumberFormat="1" applyFont="1" applyFill="1" applyBorder="1" applyAlignment="1">
      <alignment horizontal="center" vertical="center" wrapText="1"/>
    </xf>
    <xf numFmtId="4" fontId="14" fillId="0" borderId="9" xfId="8" applyNumberFormat="1" applyFont="1" applyFill="1" applyBorder="1" applyAlignment="1">
      <alignment horizontal="center" vertical="center" wrapText="1"/>
    </xf>
    <xf numFmtId="0" fontId="5" fillId="0" borderId="9" xfId="8" applyFont="1" applyFill="1" applyBorder="1" applyAlignment="1">
      <alignment horizontal="justify" vertical="center" wrapText="1"/>
    </xf>
    <xf numFmtId="49" fontId="6" fillId="3" borderId="5" xfId="0" applyNumberFormat="1" applyFont="1" applyFill="1" applyBorder="1" applyAlignment="1">
      <alignment horizontal="center" vertical="center" wrapText="1"/>
    </xf>
    <xf numFmtId="49" fontId="6" fillId="3" borderId="7" xfId="0" applyNumberFormat="1" applyFont="1" applyFill="1" applyBorder="1" applyAlignment="1">
      <alignment horizontal="center" vertical="center" wrapText="1"/>
    </xf>
    <xf numFmtId="4" fontId="5" fillId="0" borderId="9" xfId="8" applyNumberFormat="1" applyFont="1" applyFill="1" applyBorder="1" applyAlignment="1">
      <alignment horizontal="center" vertical="center" wrapText="1"/>
    </xf>
    <xf numFmtId="4" fontId="13" fillId="0" borderId="9" xfId="8" applyNumberFormat="1" applyFont="1" applyFill="1" applyBorder="1" applyAlignment="1">
      <alignment horizontal="center" vertical="center" wrapText="1"/>
    </xf>
    <xf numFmtId="0" fontId="14" fillId="0" borderId="9" xfId="8" applyFont="1" applyFill="1" applyBorder="1" applyAlignment="1">
      <alignment horizontal="center" vertical="center" wrapText="1"/>
    </xf>
    <xf numFmtId="0" fontId="5" fillId="0" borderId="9" xfId="8" applyNumberFormat="1" applyFont="1" applyFill="1" applyBorder="1" applyAlignment="1">
      <alignment horizontal="left" vertical="center" wrapText="1"/>
    </xf>
    <xf numFmtId="0" fontId="13" fillId="0" borderId="9" xfId="8" applyNumberFormat="1" applyFont="1" applyFill="1" applyBorder="1" applyAlignment="1">
      <alignment horizontal="center" vertical="center" wrapText="1"/>
    </xf>
    <xf numFmtId="0" fontId="99" fillId="0" borderId="9" xfId="8" applyFont="1" applyFill="1" applyBorder="1" applyAlignment="1">
      <alignment horizontal="justify" vertical="center" wrapText="1"/>
    </xf>
    <xf numFmtId="0" fontId="99" fillId="0" borderId="9" xfId="8" applyNumberFormat="1" applyFont="1" applyFill="1" applyBorder="1" applyAlignment="1">
      <alignment horizontal="center" vertical="center" wrapText="1"/>
    </xf>
    <xf numFmtId="0" fontId="99" fillId="0" borderId="9" xfId="8" applyNumberFormat="1" applyFont="1" applyFill="1" applyBorder="1" applyAlignment="1">
      <alignment horizontal="justify" vertical="center" wrapText="1"/>
    </xf>
    <xf numFmtId="0" fontId="100" fillId="0" borderId="9" xfId="8" applyNumberFormat="1" applyFont="1" applyFill="1" applyBorder="1" applyAlignment="1">
      <alignment horizontal="center" vertical="center" wrapText="1"/>
    </xf>
    <xf numFmtId="0" fontId="101" fillId="0" borderId="289" xfId="8" applyNumberFormat="1" applyFont="1" applyFill="1" applyBorder="1" applyAlignment="1">
      <alignment horizontal="center" vertical="center" wrapText="1"/>
    </xf>
    <xf numFmtId="0" fontId="101" fillId="0" borderId="290" xfId="8" applyNumberFormat="1" applyFont="1" applyFill="1" applyBorder="1" applyAlignment="1">
      <alignment horizontal="center" vertical="center" wrapText="1"/>
    </xf>
    <xf numFmtId="0" fontId="101" fillId="0" borderId="285" xfId="8" applyNumberFormat="1" applyFont="1" applyFill="1" applyBorder="1" applyAlignment="1">
      <alignment horizontal="center" vertical="center" wrapText="1"/>
    </xf>
    <xf numFmtId="4" fontId="102" fillId="0" borderId="289" xfId="8" applyNumberFormat="1" applyFont="1" applyFill="1" applyBorder="1" applyAlignment="1">
      <alignment horizontal="center" vertical="center" wrapText="1"/>
    </xf>
    <xf numFmtId="4" fontId="102" fillId="0" borderId="290" xfId="8" applyNumberFormat="1" applyFont="1" applyFill="1" applyBorder="1" applyAlignment="1">
      <alignment horizontal="center" vertical="center" wrapText="1"/>
    </xf>
    <xf numFmtId="4" fontId="102" fillId="0" borderId="285" xfId="8" applyNumberFormat="1" applyFont="1" applyFill="1" applyBorder="1" applyAlignment="1">
      <alignment horizontal="center" vertical="center" wrapText="1"/>
    </xf>
    <xf numFmtId="0" fontId="5" fillId="0" borderId="291" xfId="8" applyNumberFormat="1" applyFont="1" applyFill="1" applyBorder="1" applyAlignment="1">
      <alignment horizontal="justify" vertical="center" wrapText="1"/>
    </xf>
    <xf numFmtId="0" fontId="5" fillId="0" borderId="292" xfId="8" applyNumberFormat="1" applyFont="1" applyFill="1" applyBorder="1" applyAlignment="1">
      <alignment horizontal="justify" vertical="center" wrapText="1"/>
    </xf>
    <xf numFmtId="0" fontId="5" fillId="0" borderId="291" xfId="8" applyFont="1" applyFill="1" applyBorder="1" applyAlignment="1">
      <alignment horizontal="center" vertical="center" wrapText="1"/>
    </xf>
    <xf numFmtId="0" fontId="5" fillId="0" borderId="292" xfId="8" applyFont="1" applyFill="1" applyBorder="1" applyAlignment="1">
      <alignment horizontal="center" vertical="center" wrapText="1"/>
    </xf>
    <xf numFmtId="164" fontId="13" fillId="0" borderId="291" xfId="8" applyNumberFormat="1" applyFont="1" applyFill="1" applyBorder="1" applyAlignment="1">
      <alignment horizontal="center" vertical="center" wrapText="1"/>
    </xf>
    <xf numFmtId="164" fontId="13" fillId="0" borderId="292" xfId="8" applyNumberFormat="1" applyFont="1" applyFill="1" applyBorder="1" applyAlignment="1">
      <alignment horizontal="center" vertical="center" wrapText="1"/>
    </xf>
    <xf numFmtId="4" fontId="14" fillId="0" borderId="291" xfId="8" applyNumberFormat="1" applyFont="1" applyFill="1" applyBorder="1" applyAlignment="1">
      <alignment horizontal="center" vertical="center" wrapText="1"/>
    </xf>
    <xf numFmtId="4" fontId="14" fillId="0" borderId="292" xfId="8" applyNumberFormat="1" applyFont="1" applyFill="1" applyBorder="1" applyAlignment="1">
      <alignment horizontal="center" vertical="center" wrapText="1"/>
    </xf>
    <xf numFmtId="39" fontId="5" fillId="2" borderId="7" xfId="1" applyNumberFormat="1" applyFont="1" applyFill="1" applyBorder="1" applyAlignment="1">
      <alignment horizontal="center" vertical="center" wrapText="1"/>
    </xf>
    <xf numFmtId="0" fontId="5" fillId="0" borderId="293" xfId="6" applyFont="1" applyFill="1" applyBorder="1" applyAlignment="1">
      <alignment horizontal="justify" vertical="center" wrapText="1"/>
    </xf>
    <xf numFmtId="0" fontId="5" fillId="0" borderId="10" xfId="6" applyFont="1" applyFill="1" applyBorder="1" applyAlignment="1">
      <alignment horizontal="justify" vertical="center" wrapText="1"/>
    </xf>
    <xf numFmtId="4" fontId="5" fillId="0" borderId="268" xfId="0" applyNumberFormat="1" applyFont="1" applyBorder="1" applyAlignment="1">
      <alignment horizontal="center" vertical="center"/>
    </xf>
    <xf numFmtId="4" fontId="5" fillId="0" borderId="269" xfId="0" applyNumberFormat="1" applyFont="1" applyBorder="1" applyAlignment="1">
      <alignment horizontal="center" vertical="center"/>
    </xf>
    <xf numFmtId="0" fontId="5" fillId="0" borderId="294" xfId="6" applyFont="1" applyFill="1" applyBorder="1" applyAlignment="1">
      <alignment horizontal="justify" vertical="center" wrapText="1"/>
    </xf>
    <xf numFmtId="0" fontId="5" fillId="0" borderId="296" xfId="6" applyFont="1" applyFill="1" applyBorder="1" applyAlignment="1">
      <alignment horizontal="justify" vertical="center" wrapText="1"/>
    </xf>
    <xf numFmtId="0" fontId="5" fillId="0" borderId="293" xfId="6" applyFont="1" applyFill="1" applyBorder="1" applyAlignment="1">
      <alignment horizontal="center" vertical="center" wrapText="1"/>
    </xf>
    <xf numFmtId="49" fontId="5" fillId="0" borderId="10" xfId="6" applyNumberFormat="1" applyFont="1" applyFill="1" applyBorder="1" applyAlignment="1">
      <alignment vertical="center" wrapText="1"/>
    </xf>
    <xf numFmtId="39" fontId="5" fillId="2" borderId="268" xfId="1" applyNumberFormat="1" applyFont="1" applyFill="1" applyBorder="1" applyAlignment="1">
      <alignment horizontal="center" vertical="center" wrapText="1"/>
    </xf>
    <xf numFmtId="39" fontId="5" fillId="2" borderId="270" xfId="1" applyNumberFormat="1" applyFont="1" applyFill="1" applyBorder="1" applyAlignment="1">
      <alignment horizontal="center" vertical="center" wrapText="1"/>
    </xf>
    <xf numFmtId="4" fontId="5" fillId="0" borderId="270" xfId="0" applyNumberFormat="1" applyFont="1" applyBorder="1" applyAlignment="1">
      <alignment horizontal="center" vertical="center"/>
    </xf>
    <xf numFmtId="0" fontId="5" fillId="2" borderId="293" xfId="6" applyFont="1" applyFill="1" applyBorder="1" applyAlignment="1">
      <alignment horizontal="justify" vertical="center" wrapText="1"/>
    </xf>
    <xf numFmtId="0" fontId="5" fillId="5" borderId="293" xfId="6" applyFont="1" applyFill="1" applyBorder="1" applyAlignment="1">
      <alignment horizontal="center" vertical="center" wrapText="1"/>
    </xf>
    <xf numFmtId="4" fontId="5" fillId="0" borderId="15" xfId="0" applyNumberFormat="1" applyFont="1" applyBorder="1" applyAlignment="1">
      <alignment horizontal="center" vertical="center"/>
    </xf>
    <xf numFmtId="4" fontId="5" fillId="0" borderId="16" xfId="0" applyNumberFormat="1" applyFont="1" applyBorder="1" applyAlignment="1">
      <alignment horizontal="center" vertical="center"/>
    </xf>
    <xf numFmtId="4" fontId="5" fillId="0" borderId="17" xfId="0" applyNumberFormat="1" applyFont="1" applyBorder="1" applyAlignment="1">
      <alignment horizontal="center" vertical="center"/>
    </xf>
    <xf numFmtId="0" fontId="5" fillId="0" borderId="297" xfId="6" applyFont="1" applyFill="1" applyBorder="1" applyAlignment="1">
      <alignment horizontal="center" vertical="center" wrapText="1"/>
    </xf>
    <xf numFmtId="0" fontId="5" fillId="0" borderId="297" xfId="6" applyFont="1" applyFill="1" applyBorder="1" applyAlignment="1">
      <alignment horizontal="center" vertical="center"/>
    </xf>
    <xf numFmtId="0" fontId="5" fillId="0" borderId="15" xfId="6" applyFont="1" applyFill="1" applyBorder="1" applyAlignment="1">
      <alignment horizontal="justify" vertical="center" wrapText="1"/>
    </xf>
    <xf numFmtId="0" fontId="5" fillId="0" borderId="17" xfId="6" applyFont="1" applyFill="1" applyBorder="1" applyAlignment="1">
      <alignment horizontal="justify" vertical="center" wrapText="1"/>
    </xf>
    <xf numFmtId="0" fontId="5" fillId="2" borderId="294" xfId="6" applyFont="1" applyFill="1" applyBorder="1" applyAlignment="1">
      <alignment horizontal="justify" vertical="center" wrapText="1"/>
    </xf>
    <xf numFmtId="0" fontId="5" fillId="2" borderId="298" xfId="6" applyFont="1" applyFill="1" applyBorder="1" applyAlignment="1">
      <alignment horizontal="justify" vertical="center" wrapText="1"/>
    </xf>
    <xf numFmtId="0" fontId="5" fillId="2" borderId="299" xfId="6" applyFont="1" applyFill="1" applyBorder="1" applyAlignment="1">
      <alignment horizontal="justify" vertical="center" wrapText="1"/>
    </xf>
    <xf numFmtId="0" fontId="5" fillId="5" borderId="294" xfId="6" applyFont="1" applyFill="1" applyBorder="1" applyAlignment="1">
      <alignment horizontal="center" vertical="center" wrapText="1"/>
    </xf>
    <xf numFmtId="0" fontId="5" fillId="5" borderId="298" xfId="6" applyFont="1" applyFill="1" applyBorder="1" applyAlignment="1">
      <alignment horizontal="center" vertical="center" wrapText="1"/>
    </xf>
    <xf numFmtId="0" fontId="5" fillId="5" borderId="299" xfId="6" applyFont="1" applyFill="1" applyBorder="1" applyAlignment="1">
      <alignment horizontal="center" vertical="center" wrapText="1"/>
    </xf>
    <xf numFmtId="0" fontId="5" fillId="0" borderId="180" xfId="0" applyFont="1" applyFill="1" applyBorder="1" applyAlignment="1">
      <alignment horizontal="left" vertical="center" wrapText="1"/>
    </xf>
    <xf numFmtId="0" fontId="5" fillId="0" borderId="258" xfId="0" applyFont="1" applyFill="1" applyBorder="1" applyAlignment="1">
      <alignment horizontal="left" vertical="center" wrapText="1"/>
    </xf>
    <xf numFmtId="0" fontId="5" fillId="0" borderId="317" xfId="0" applyFont="1" applyFill="1" applyBorder="1" applyAlignment="1">
      <alignment horizontal="left" vertical="center" wrapText="1"/>
    </xf>
    <xf numFmtId="0" fontId="5" fillId="0" borderId="256" xfId="4" applyFont="1" applyFill="1" applyBorder="1" applyAlignment="1">
      <alignment horizontal="left" vertical="center" wrapText="1"/>
    </xf>
    <xf numFmtId="0" fontId="5" fillId="0" borderId="257" xfId="4" applyFont="1" applyFill="1" applyBorder="1" applyAlignment="1">
      <alignment horizontal="left" vertical="center" wrapText="1"/>
    </xf>
    <xf numFmtId="0" fontId="5" fillId="0" borderId="263" xfId="4" applyFont="1" applyFill="1" applyBorder="1" applyAlignment="1">
      <alignment horizontal="left" vertical="center" wrapText="1"/>
    </xf>
    <xf numFmtId="0" fontId="5" fillId="0" borderId="264" xfId="4" applyFont="1" applyFill="1" applyBorder="1" applyAlignment="1">
      <alignment horizontal="left" vertical="center" wrapText="1"/>
    </xf>
    <xf numFmtId="0" fontId="5" fillId="0" borderId="256" xfId="4" applyFont="1" applyFill="1" applyBorder="1" applyAlignment="1">
      <alignment horizontal="center" vertical="center" wrapText="1"/>
    </xf>
    <xf numFmtId="0" fontId="5" fillId="0" borderId="257" xfId="4" applyFont="1" applyFill="1" applyBorder="1" applyAlignment="1">
      <alignment horizontal="center" vertical="center" wrapText="1"/>
    </xf>
    <xf numFmtId="0" fontId="5" fillId="0" borderId="259" xfId="4" applyFont="1" applyFill="1" applyBorder="1" applyAlignment="1">
      <alignment horizontal="center" vertical="center" wrapText="1"/>
    </xf>
    <xf numFmtId="49" fontId="5" fillId="0" borderId="96" xfId="0" applyNumberFormat="1" applyFont="1" applyBorder="1" applyAlignment="1">
      <alignment horizontal="center" vertical="top" wrapText="1"/>
    </xf>
    <xf numFmtId="49" fontId="5" fillId="0" borderId="80" xfId="0" applyNumberFormat="1" applyFont="1" applyBorder="1" applyAlignment="1">
      <alignment horizontal="center" vertical="top" wrapText="1"/>
    </xf>
    <xf numFmtId="49" fontId="5" fillId="0" borderId="92" xfId="0" applyNumberFormat="1" applyFont="1" applyBorder="1" applyAlignment="1">
      <alignment horizontal="center" vertical="top" wrapText="1"/>
    </xf>
    <xf numFmtId="4" fontId="5" fillId="0" borderId="171" xfId="0" applyNumberFormat="1" applyFont="1" applyBorder="1" applyAlignment="1">
      <alignment horizontal="center" vertical="center" wrapText="1"/>
    </xf>
    <xf numFmtId="4" fontId="5" fillId="0" borderId="187" xfId="0" applyNumberFormat="1" applyFont="1" applyBorder="1" applyAlignment="1">
      <alignment horizontal="center" vertical="center" wrapText="1"/>
    </xf>
    <xf numFmtId="4" fontId="5" fillId="0" borderId="5" xfId="0" applyNumberFormat="1" applyFont="1" applyBorder="1" applyAlignment="1">
      <alignment horizontal="right" vertical="center" wrapText="1"/>
    </xf>
    <xf numFmtId="4" fontId="5" fillId="0" borderId="6" xfId="0" applyNumberFormat="1" applyFont="1" applyBorder="1" applyAlignment="1">
      <alignment horizontal="right" vertical="center" wrapText="1"/>
    </xf>
    <xf numFmtId="4" fontId="5" fillId="0" borderId="7" xfId="0" applyNumberFormat="1" applyFont="1" applyBorder="1" applyAlignment="1">
      <alignment horizontal="right" vertical="center" wrapText="1"/>
    </xf>
    <xf numFmtId="0" fontId="5" fillId="0" borderId="174" xfId="0" applyFont="1" applyBorder="1" applyAlignment="1">
      <alignment horizontal="justify" vertical="center" wrapText="1"/>
    </xf>
    <xf numFmtId="0" fontId="5" fillId="0" borderId="230" xfId="0" applyFont="1" applyBorder="1" applyAlignment="1">
      <alignment horizontal="justify" vertical="center" wrapText="1"/>
    </xf>
    <xf numFmtId="0" fontId="5" fillId="0" borderId="223" xfId="0" applyFont="1" applyBorder="1" applyAlignment="1">
      <alignment horizontal="justify" vertical="center" wrapText="1"/>
    </xf>
    <xf numFmtId="0" fontId="5" fillId="0" borderId="320" xfId="0" applyFont="1" applyFill="1" applyBorder="1" applyAlignment="1">
      <alignment horizontal="left" vertical="center" wrapText="1"/>
    </xf>
    <xf numFmtId="0" fontId="5" fillId="0" borderId="259" xfId="4" applyFont="1" applyFill="1" applyBorder="1" applyAlignment="1">
      <alignment horizontal="left" vertical="center" wrapText="1"/>
    </xf>
    <xf numFmtId="0" fontId="5" fillId="0" borderId="320" xfId="4" applyFont="1" applyFill="1" applyBorder="1" applyAlignment="1">
      <alignment horizontal="center" vertical="center" wrapText="1"/>
    </xf>
    <xf numFmtId="0" fontId="5" fillId="0" borderId="258" xfId="4" applyFont="1" applyFill="1" applyBorder="1" applyAlignment="1">
      <alignment horizontal="center" vertical="center" wrapText="1"/>
    </xf>
    <xf numFmtId="0" fontId="5" fillId="0" borderId="317" xfId="4" applyFont="1" applyFill="1" applyBorder="1" applyAlignment="1">
      <alignment horizontal="center" vertical="center" wrapText="1"/>
    </xf>
    <xf numFmtId="0" fontId="5" fillId="0" borderId="175" xfId="0" applyFont="1" applyBorder="1" applyAlignment="1">
      <alignment horizontal="center" vertical="top" wrapText="1"/>
    </xf>
    <xf numFmtId="0" fontId="5" fillId="0" borderId="145" xfId="0" applyFont="1" applyBorder="1" applyAlignment="1">
      <alignment horizontal="center" vertical="top" wrapText="1"/>
    </xf>
    <xf numFmtId="0" fontId="5" fillId="0" borderId="179" xfId="0" applyFont="1" applyBorder="1" applyAlignment="1">
      <alignment horizontal="center" vertical="top" wrapText="1"/>
    </xf>
    <xf numFmtId="4" fontId="5" fillId="0" borderId="171" xfId="0" applyNumberFormat="1" applyFont="1" applyBorder="1" applyAlignment="1">
      <alignment horizontal="center" vertical="center"/>
    </xf>
    <xf numFmtId="4" fontId="5" fillId="0" borderId="187" xfId="0" applyNumberFormat="1" applyFont="1" applyBorder="1" applyAlignment="1">
      <alignment horizontal="center" vertical="center"/>
    </xf>
    <xf numFmtId="4" fontId="5" fillId="0" borderId="5" xfId="0" applyNumberFormat="1" applyFont="1" applyBorder="1" applyAlignment="1">
      <alignment horizontal="right" vertical="center"/>
    </xf>
    <xf numFmtId="4" fontId="5" fillId="0" borderId="6" xfId="0" applyNumberFormat="1" applyFont="1" applyBorder="1" applyAlignment="1">
      <alignment horizontal="right" vertical="center"/>
    </xf>
    <xf numFmtId="4" fontId="5" fillId="0" borderId="7" xfId="0" applyNumberFormat="1" applyFont="1" applyBorder="1" applyAlignment="1">
      <alignment horizontal="right" vertical="center"/>
    </xf>
    <xf numFmtId="0" fontId="5" fillId="0" borderId="30" xfId="0" applyFont="1" applyFill="1" applyBorder="1" applyAlignment="1">
      <alignment horizontal="left" vertical="center" wrapText="1"/>
    </xf>
    <xf numFmtId="0" fontId="5" fillId="0" borderId="12" xfId="0" applyFont="1" applyFill="1" applyBorder="1" applyAlignment="1">
      <alignment horizontal="left" vertical="center" wrapText="1"/>
    </xf>
    <xf numFmtId="0" fontId="5" fillId="0" borderId="26" xfId="0" applyFont="1" applyFill="1" applyBorder="1" applyAlignment="1">
      <alignment horizontal="left" vertical="center" wrapText="1"/>
    </xf>
    <xf numFmtId="4" fontId="5" fillId="0" borderId="98" xfId="0" applyNumberFormat="1" applyFont="1" applyBorder="1" applyAlignment="1">
      <alignment horizontal="center" vertical="center"/>
    </xf>
    <xf numFmtId="4" fontId="5" fillId="0" borderId="0" xfId="0" applyNumberFormat="1" applyFont="1" applyBorder="1" applyAlignment="1">
      <alignment horizontal="center" vertical="center"/>
    </xf>
    <xf numFmtId="0" fontId="6" fillId="3" borderId="100" xfId="0" applyFont="1" applyFill="1" applyBorder="1" applyAlignment="1">
      <alignment horizontal="center" vertical="center" wrapText="1"/>
    </xf>
    <xf numFmtId="0" fontId="6" fillId="3" borderId="104" xfId="0" applyFont="1" applyFill="1" applyBorder="1" applyAlignment="1">
      <alignment horizontal="center" vertical="center" wrapText="1"/>
    </xf>
    <xf numFmtId="0" fontId="6" fillId="3" borderId="103" xfId="0" applyFont="1" applyFill="1" applyBorder="1" applyAlignment="1">
      <alignment horizontal="center" vertical="center" wrapText="1"/>
    </xf>
    <xf numFmtId="0" fontId="6" fillId="3" borderId="134" xfId="0" applyFont="1" applyFill="1" applyBorder="1" applyAlignment="1">
      <alignment horizontal="center" vertical="center" wrapText="1"/>
    </xf>
    <xf numFmtId="0" fontId="51" fillId="0" borderId="256" xfId="0" applyFont="1" applyFill="1" applyBorder="1" applyAlignment="1">
      <alignment horizontal="left" vertical="center" wrapText="1"/>
    </xf>
    <xf numFmtId="0" fontId="51" fillId="0" borderId="257" xfId="0" applyFont="1" applyFill="1" applyBorder="1" applyAlignment="1">
      <alignment horizontal="left" vertical="center" wrapText="1"/>
    </xf>
    <xf numFmtId="0" fontId="51" fillId="0" borderId="259" xfId="0" applyFont="1" applyFill="1" applyBorder="1" applyAlignment="1">
      <alignment horizontal="left" vertical="center" wrapText="1"/>
    </xf>
    <xf numFmtId="0" fontId="5" fillId="0" borderId="96" xfId="4" applyFont="1" applyFill="1" applyBorder="1" applyAlignment="1">
      <alignment horizontal="center" vertical="center" wrapText="1"/>
    </xf>
    <xf numFmtId="0" fontId="5" fillId="0" borderId="80" xfId="4" applyFont="1" applyFill="1" applyBorder="1" applyAlignment="1">
      <alignment horizontal="center" vertical="center" wrapText="1"/>
    </xf>
    <xf numFmtId="0" fontId="5" fillId="0" borderId="92" xfId="4" applyFont="1" applyFill="1" applyBorder="1" applyAlignment="1">
      <alignment horizontal="center" vertical="center" wrapText="1"/>
    </xf>
    <xf numFmtId="49" fontId="5" fillId="0" borderId="171" xfId="0" applyNumberFormat="1" applyFont="1" applyFill="1" applyBorder="1" applyAlignment="1">
      <alignment horizontal="center" vertical="center" wrapText="1"/>
    </xf>
    <xf numFmtId="49" fontId="5" fillId="0" borderId="187" xfId="0" applyNumberFormat="1" applyFont="1" applyFill="1" applyBorder="1" applyAlignment="1">
      <alignment horizontal="center" vertical="center" wrapText="1"/>
    </xf>
    <xf numFmtId="4" fontId="5" fillId="0" borderId="52" xfId="0" applyNumberFormat="1" applyFont="1" applyBorder="1" applyAlignment="1">
      <alignment horizontal="center" vertical="center"/>
    </xf>
    <xf numFmtId="4" fontId="5" fillId="0" borderId="53" xfId="0" applyNumberFormat="1" applyFont="1" applyBorder="1" applyAlignment="1">
      <alignment horizontal="center" vertical="center"/>
    </xf>
    <xf numFmtId="4" fontId="5" fillId="0" borderId="196" xfId="0" applyNumberFormat="1" applyFont="1" applyBorder="1" applyAlignment="1">
      <alignment horizontal="center" vertical="center"/>
    </xf>
    <xf numFmtId="4" fontId="5" fillId="0" borderId="96" xfId="4" applyNumberFormat="1" applyFont="1" applyBorder="1" applyAlignment="1">
      <alignment horizontal="center" vertical="center"/>
    </xf>
    <xf numFmtId="4" fontId="5" fillId="0" borderId="80" xfId="4" applyNumberFormat="1" applyFont="1" applyBorder="1" applyAlignment="1">
      <alignment horizontal="center" vertical="center"/>
    </xf>
    <xf numFmtId="4" fontId="5" fillId="0" borderId="92" xfId="4" applyNumberFormat="1" applyFont="1" applyBorder="1" applyAlignment="1">
      <alignment horizontal="center" vertical="center"/>
    </xf>
    <xf numFmtId="49" fontId="5" fillId="0" borderId="96" xfId="0" applyNumberFormat="1" applyFont="1" applyFill="1" applyBorder="1" applyAlignment="1">
      <alignment horizontal="center" vertical="center" wrapText="1"/>
    </xf>
    <xf numFmtId="49" fontId="5" fillId="0" borderId="80" xfId="0" applyNumberFormat="1" applyFont="1" applyFill="1" applyBorder="1" applyAlignment="1">
      <alignment horizontal="center" vertical="center" wrapText="1"/>
    </xf>
    <xf numFmtId="49" fontId="5" fillId="0" borderId="92" xfId="0" applyNumberFormat="1" applyFont="1" applyFill="1" applyBorder="1" applyAlignment="1">
      <alignment horizontal="center" vertical="center" wrapText="1"/>
    </xf>
    <xf numFmtId="0" fontId="6" fillId="3" borderId="5" xfId="0" applyFont="1" applyFill="1" applyBorder="1" applyAlignment="1">
      <alignment horizontal="center" vertical="top" wrapText="1"/>
    </xf>
    <xf numFmtId="0" fontId="6" fillId="4" borderId="52" xfId="0" applyFont="1" applyFill="1" applyBorder="1" applyAlignment="1">
      <alignment horizontal="center" vertical="top" wrapText="1"/>
    </xf>
    <xf numFmtId="0" fontId="6" fillId="4" borderId="251" xfId="0" applyFont="1" applyFill="1" applyBorder="1" applyAlignment="1">
      <alignment horizontal="center" vertical="top" wrapText="1"/>
    </xf>
    <xf numFmtId="0" fontId="6" fillId="4" borderId="72" xfId="0" applyFont="1" applyFill="1" applyBorder="1" applyAlignment="1">
      <alignment horizontal="center" vertical="top" wrapText="1"/>
    </xf>
    <xf numFmtId="0" fontId="6" fillId="4" borderId="140" xfId="0" applyFont="1" applyFill="1" applyBorder="1" applyAlignment="1">
      <alignment horizontal="center" vertical="top" wrapText="1"/>
    </xf>
    <xf numFmtId="0" fontId="6" fillId="4" borderId="171" xfId="0" applyFont="1" applyFill="1" applyBorder="1" applyAlignment="1">
      <alignment horizontal="center" vertical="top" wrapText="1"/>
    </xf>
    <xf numFmtId="0" fontId="5" fillId="0" borderId="257" xfId="0" applyFont="1" applyFill="1" applyBorder="1" applyAlignment="1">
      <alignment horizontal="left" vertical="center" wrapText="1"/>
    </xf>
    <xf numFmtId="0" fontId="5" fillId="0" borderId="259" xfId="0" applyFont="1" applyFill="1" applyBorder="1" applyAlignment="1">
      <alignment horizontal="left" vertical="center" wrapText="1"/>
    </xf>
    <xf numFmtId="0" fontId="5" fillId="0" borderId="175" xfId="4" applyFont="1" applyFill="1" applyBorder="1" applyAlignment="1">
      <alignment horizontal="center" vertical="center" wrapText="1"/>
    </xf>
    <xf numFmtId="0" fontId="5" fillId="0" borderId="145" xfId="4" applyFont="1" applyFill="1" applyBorder="1" applyAlignment="1">
      <alignment horizontal="center" vertical="center" wrapText="1"/>
    </xf>
    <xf numFmtId="0" fontId="5" fillId="0" borderId="179" xfId="4" applyFont="1" applyFill="1" applyBorder="1" applyAlignment="1">
      <alignment horizontal="center" vertical="center" wrapText="1"/>
    </xf>
    <xf numFmtId="0" fontId="6" fillId="3" borderId="95" xfId="0" applyFont="1" applyFill="1" applyBorder="1" applyAlignment="1">
      <alignment horizontal="center" vertical="center" wrapText="1"/>
    </xf>
    <xf numFmtId="0" fontId="6" fillId="3" borderId="97"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5" fillId="0" borderId="102" xfId="4" applyFont="1" applyFill="1" applyBorder="1" applyAlignment="1">
      <alignment horizontal="center" vertical="center" wrapText="1"/>
    </xf>
    <xf numFmtId="0" fontId="5" fillId="0" borderId="0" xfId="4" applyFont="1" applyFill="1" applyBorder="1" applyAlignment="1">
      <alignment horizontal="center" vertical="center" wrapText="1"/>
    </xf>
    <xf numFmtId="0" fontId="5" fillId="0" borderId="103" xfId="4" applyFont="1" applyFill="1" applyBorder="1" applyAlignment="1">
      <alignment horizontal="center" vertical="center" wrapText="1"/>
    </xf>
    <xf numFmtId="4" fontId="5" fillId="0" borderId="98" xfId="0" applyNumberFormat="1" applyFont="1" applyBorder="1" applyAlignment="1">
      <alignment horizontal="right" vertical="center"/>
    </xf>
    <xf numFmtId="4" fontId="5" fillId="0" borderId="0" xfId="0" applyNumberFormat="1" applyFont="1" applyBorder="1" applyAlignment="1">
      <alignment horizontal="right" vertical="center"/>
    </xf>
    <xf numFmtId="4" fontId="5" fillId="0" borderId="97" xfId="0" applyNumberFormat="1" applyFont="1" applyBorder="1" applyAlignment="1">
      <alignment horizontal="right" vertical="center"/>
    </xf>
    <xf numFmtId="4" fontId="5" fillId="0" borderId="96" xfId="4" applyNumberFormat="1" applyFont="1" applyBorder="1" applyAlignment="1">
      <alignment horizontal="right" vertical="center"/>
    </xf>
    <xf numFmtId="4" fontId="5" fillId="0" borderId="80" xfId="4" applyNumberFormat="1" applyFont="1" applyBorder="1" applyAlignment="1">
      <alignment horizontal="right" vertical="center"/>
    </xf>
    <xf numFmtId="4" fontId="5" fillId="0" borderId="92" xfId="4" applyNumberFormat="1" applyFont="1" applyBorder="1" applyAlignment="1">
      <alignment horizontal="right" vertical="center"/>
    </xf>
    <xf numFmtId="0" fontId="5" fillId="0" borderId="319" xfId="0" applyFont="1" applyFill="1" applyBorder="1" applyAlignment="1">
      <alignment horizontal="left" vertical="center" wrapText="1"/>
    </xf>
    <xf numFmtId="0" fontId="5" fillId="0" borderId="180" xfId="4" applyFont="1" applyFill="1" applyBorder="1" applyAlignment="1">
      <alignment horizontal="center" vertical="center" wrapText="1"/>
    </xf>
    <xf numFmtId="0" fontId="5" fillId="0" borderId="181" xfId="4" applyFont="1" applyFill="1" applyBorder="1" applyAlignment="1">
      <alignment horizontal="center" vertical="center" wrapText="1"/>
    </xf>
    <xf numFmtId="4" fontId="5" fillId="0" borderId="78" xfId="0" applyNumberFormat="1" applyFont="1" applyBorder="1" applyAlignment="1">
      <alignment horizontal="right" vertical="center"/>
    </xf>
    <xf numFmtId="4" fontId="5" fillId="0" borderId="80" xfId="0" applyNumberFormat="1" applyFont="1" applyBorder="1" applyAlignment="1">
      <alignment horizontal="right" vertical="center"/>
    </xf>
    <xf numFmtId="4" fontId="5" fillId="0" borderId="92" xfId="0" applyNumberFormat="1" applyFont="1" applyBorder="1" applyAlignment="1">
      <alignment horizontal="right" vertical="center"/>
    </xf>
    <xf numFmtId="4" fontId="5" fillId="0" borderId="145" xfId="4" applyNumberFormat="1" applyFont="1" applyBorder="1" applyAlignment="1">
      <alignment horizontal="right" vertical="center"/>
    </xf>
    <xf numFmtId="4" fontId="5" fillId="0" borderId="179" xfId="4" applyNumberFormat="1" applyFont="1" applyBorder="1" applyAlignment="1">
      <alignment horizontal="right" vertical="center"/>
    </xf>
    <xf numFmtId="0" fontId="5" fillId="0" borderId="256" xfId="0" applyFont="1" applyFill="1" applyBorder="1" applyAlignment="1">
      <alignment horizontal="left" vertical="center" wrapText="1"/>
    </xf>
    <xf numFmtId="0" fontId="5" fillId="0" borderId="184" xfId="0" applyFont="1" applyFill="1" applyBorder="1" applyAlignment="1">
      <alignment horizontal="left" vertical="center" wrapText="1"/>
    </xf>
    <xf numFmtId="0" fontId="5" fillId="0" borderId="320" xfId="0" applyFont="1" applyFill="1" applyBorder="1" applyAlignment="1">
      <alignment horizontal="center" vertical="center" wrapText="1"/>
    </xf>
    <xf numFmtId="0" fontId="5" fillId="0" borderId="258" xfId="0" applyFont="1" applyFill="1" applyBorder="1" applyAlignment="1">
      <alignment horizontal="center" vertical="center" wrapText="1"/>
    </xf>
    <xf numFmtId="0" fontId="5" fillId="0" borderId="317" xfId="0" applyFont="1" applyFill="1" applyBorder="1" applyAlignment="1">
      <alignment horizontal="center" vertical="center" wrapText="1"/>
    </xf>
    <xf numFmtId="0" fontId="5" fillId="0" borderId="256" xfId="0" applyFont="1" applyFill="1" applyBorder="1" applyAlignment="1">
      <alignment horizontal="center" vertical="center" wrapText="1"/>
    </xf>
    <xf numFmtId="0" fontId="5" fillId="0" borderId="257" xfId="0" applyFont="1" applyFill="1" applyBorder="1" applyAlignment="1">
      <alignment horizontal="center" vertical="center" wrapText="1"/>
    </xf>
    <xf numFmtId="0" fontId="5" fillId="0" borderId="259" xfId="0" applyFont="1" applyFill="1" applyBorder="1" applyAlignment="1">
      <alignment horizontal="center" vertical="center" wrapText="1"/>
    </xf>
    <xf numFmtId="4" fontId="5" fillId="0" borderId="96" xfId="0" applyNumberFormat="1" applyFont="1" applyBorder="1" applyAlignment="1">
      <alignment horizontal="right" vertical="center"/>
    </xf>
    <xf numFmtId="4" fontId="5" fillId="0" borderId="82" xfId="0" applyNumberFormat="1" applyFont="1" applyBorder="1" applyAlignment="1">
      <alignment horizontal="right" vertical="center"/>
    </xf>
    <xf numFmtId="0" fontId="6" fillId="4" borderId="243" xfId="0" applyFont="1" applyFill="1" applyBorder="1" applyAlignment="1">
      <alignment horizontal="center" vertical="top" wrapText="1"/>
    </xf>
    <xf numFmtId="0" fontId="6" fillId="3" borderId="171" xfId="0" applyFont="1" applyFill="1" applyBorder="1" applyAlignment="1">
      <alignment horizontal="center" vertical="top" wrapText="1"/>
    </xf>
    <xf numFmtId="0" fontId="5" fillId="0" borderId="181" xfId="0" applyFont="1" applyFill="1" applyBorder="1" applyAlignment="1">
      <alignment horizontal="left" vertical="center" wrapText="1"/>
    </xf>
    <xf numFmtId="0" fontId="5" fillId="0" borderId="181" xfId="4" applyFont="1" applyFill="1" applyBorder="1" applyAlignment="1">
      <alignment horizontal="left" vertical="center" wrapText="1"/>
    </xf>
    <xf numFmtId="0" fontId="5" fillId="0" borderId="181" xfId="4" applyFont="1" applyBorder="1" applyAlignment="1">
      <alignment horizontal="center" vertical="center" wrapText="1"/>
    </xf>
    <xf numFmtId="0" fontId="5" fillId="0" borderId="257" xfId="4" applyFont="1" applyBorder="1" applyAlignment="1">
      <alignment horizontal="center" vertical="center" wrapText="1"/>
    </xf>
    <xf numFmtId="0" fontId="5" fillId="0" borderId="259" xfId="4" applyFont="1" applyBorder="1" applyAlignment="1">
      <alignment horizontal="center" vertical="center" wrapText="1"/>
    </xf>
    <xf numFmtId="164" fontId="71" fillId="0" borderId="80" xfId="1" applyFont="1" applyFill="1" applyBorder="1" applyAlignment="1">
      <alignment horizontal="center" vertical="center" wrapText="1"/>
    </xf>
    <xf numFmtId="164" fontId="71" fillId="0" borderId="92" xfId="1" applyFont="1" applyFill="1" applyBorder="1" applyAlignment="1">
      <alignment horizontal="center" vertical="center" wrapText="1"/>
    </xf>
    <xf numFmtId="2" fontId="5" fillId="0" borderId="145" xfId="4" applyNumberFormat="1" applyFont="1" applyBorder="1" applyAlignment="1">
      <alignment horizontal="center" vertical="center"/>
    </xf>
    <xf numFmtId="0" fontId="6" fillId="3" borderId="100" xfId="4" applyFont="1" applyFill="1" applyBorder="1" applyAlignment="1">
      <alignment horizontal="left" vertical="center" wrapText="1"/>
    </xf>
    <xf numFmtId="0" fontId="6" fillId="3" borderId="104" xfId="4" applyFont="1" applyFill="1" applyBorder="1" applyAlignment="1">
      <alignment horizontal="left" vertical="center" wrapText="1"/>
    </xf>
    <xf numFmtId="0" fontId="6" fillId="3" borderId="134" xfId="4" applyFont="1" applyFill="1" applyBorder="1" applyAlignment="1">
      <alignment horizontal="left" vertical="center" wrapText="1"/>
    </xf>
    <xf numFmtId="0" fontId="5" fillId="0" borderId="225" xfId="4" applyFont="1" applyFill="1" applyBorder="1" applyAlignment="1">
      <alignment horizontal="center" vertical="center" wrapText="1"/>
    </xf>
    <xf numFmtId="0" fontId="5" fillId="0" borderId="263" xfId="4" applyFont="1" applyFill="1" applyBorder="1" applyAlignment="1">
      <alignment horizontal="center" vertical="center" wrapText="1"/>
    </xf>
    <xf numFmtId="0" fontId="5" fillId="0" borderId="264" xfId="4" applyFont="1" applyFill="1" applyBorder="1" applyAlignment="1">
      <alignment horizontal="center" vertical="center" wrapText="1"/>
    </xf>
    <xf numFmtId="164" fontId="71" fillId="0" borderId="181" xfId="1" applyFont="1" applyFill="1" applyBorder="1" applyAlignment="1">
      <alignment horizontal="center" vertical="center" wrapText="1"/>
    </xf>
    <xf numFmtId="164" fontId="71" fillId="0" borderId="257" xfId="1" applyFont="1" applyFill="1" applyBorder="1" applyAlignment="1">
      <alignment horizontal="center" vertical="center" wrapText="1"/>
    </xf>
    <xf numFmtId="164" fontId="71" fillId="0" borderId="259" xfId="1" applyFont="1" applyFill="1" applyBorder="1" applyAlignment="1">
      <alignment horizontal="center" vertical="center" wrapText="1"/>
    </xf>
    <xf numFmtId="2" fontId="5" fillId="0" borderId="181" xfId="4" applyNumberFormat="1" applyFont="1" applyBorder="1" applyAlignment="1">
      <alignment horizontal="center" vertical="center"/>
    </xf>
    <xf numFmtId="2" fontId="5" fillId="0" borderId="257" xfId="4" applyNumberFormat="1" applyFont="1" applyBorder="1" applyAlignment="1">
      <alignment horizontal="center" vertical="center"/>
    </xf>
    <xf numFmtId="2" fontId="5" fillId="0" borderId="259" xfId="4" applyNumberFormat="1" applyFont="1" applyBorder="1" applyAlignment="1">
      <alignment horizontal="center" vertical="center"/>
    </xf>
    <xf numFmtId="0" fontId="5" fillId="0" borderId="184" xfId="4" applyFont="1" applyFill="1" applyBorder="1" applyAlignment="1">
      <alignment horizontal="center" vertical="center" wrapText="1"/>
    </xf>
    <xf numFmtId="164" fontId="5" fillId="2" borderId="43" xfId="0" applyNumberFormat="1" applyFont="1" applyFill="1" applyBorder="1" applyAlignment="1">
      <alignment horizontal="justify" vertical="center" wrapText="1"/>
    </xf>
    <xf numFmtId="164" fontId="6" fillId="2" borderId="41" xfId="1" applyFont="1" applyFill="1" applyBorder="1" applyAlignment="1">
      <alignment horizontal="center" vertical="center" wrapText="1"/>
    </xf>
    <xf numFmtId="164" fontId="6" fillId="2" borderId="52" xfId="1" applyFont="1" applyFill="1" applyBorder="1" applyAlignment="1">
      <alignment horizontal="center" vertical="center" wrapText="1"/>
    </xf>
    <xf numFmtId="4" fontId="5" fillId="0" borderId="482" xfId="4" applyNumberFormat="1" applyFont="1" applyBorder="1" applyAlignment="1">
      <alignment horizontal="center" vertical="center"/>
    </xf>
    <xf numFmtId="4" fontId="5" fillId="0" borderId="481" xfId="4" applyNumberFormat="1" applyFont="1" applyBorder="1" applyAlignment="1">
      <alignment horizontal="center" vertical="center"/>
    </xf>
    <xf numFmtId="4" fontId="5" fillId="0" borderId="483" xfId="4" applyNumberFormat="1" applyFont="1" applyBorder="1" applyAlignment="1">
      <alignment horizontal="center" vertical="center"/>
    </xf>
    <xf numFmtId="0" fontId="6" fillId="3" borderId="41" xfId="0" applyFont="1" applyFill="1" applyBorder="1" applyAlignment="1">
      <alignment horizontal="left" vertical="center" wrapText="1"/>
    </xf>
    <xf numFmtId="0" fontId="6" fillId="3" borderId="42" xfId="0" applyFont="1" applyFill="1" applyBorder="1" applyAlignment="1">
      <alignment horizontal="left" vertical="center" wrapText="1"/>
    </xf>
    <xf numFmtId="0" fontId="6" fillId="3" borderId="43" xfId="0" applyFont="1" applyFill="1" applyBorder="1" applyAlignment="1">
      <alignment horizontal="left" vertical="center" wrapText="1"/>
    </xf>
    <xf numFmtId="49" fontId="5" fillId="2" borderId="187" xfId="0" applyNumberFormat="1" applyFont="1" applyFill="1" applyBorder="1" applyAlignment="1">
      <alignment horizontal="center" vertical="center" wrapText="1"/>
    </xf>
    <xf numFmtId="49" fontId="5" fillId="2" borderId="164" xfId="0" applyNumberFormat="1" applyFont="1" applyFill="1" applyBorder="1" applyAlignment="1">
      <alignment horizontal="center" vertical="center" wrapText="1"/>
    </xf>
    <xf numFmtId="4" fontId="5" fillId="0" borderId="5" xfId="0" applyNumberFormat="1" applyFont="1" applyFill="1" applyBorder="1" applyAlignment="1">
      <alignment horizontal="right" vertical="center" wrapText="1"/>
    </xf>
    <xf numFmtId="4" fontId="5" fillId="0" borderId="7" xfId="0" applyNumberFormat="1" applyFont="1" applyFill="1" applyBorder="1" applyAlignment="1">
      <alignment horizontal="right" vertical="center" wrapText="1"/>
    </xf>
    <xf numFmtId="4" fontId="5" fillId="0" borderId="171" xfId="0" applyNumberFormat="1" applyFont="1" applyFill="1" applyBorder="1" applyAlignment="1">
      <alignment horizontal="right" vertical="center" wrapText="1"/>
    </xf>
    <xf numFmtId="4" fontId="5" fillId="0" borderId="164" xfId="0" applyNumberFormat="1" applyFont="1" applyFill="1" applyBorder="1" applyAlignment="1">
      <alignment horizontal="right" vertical="center" wrapText="1"/>
    </xf>
    <xf numFmtId="0" fontId="9" fillId="0" borderId="96" xfId="0" applyFont="1" applyFill="1" applyBorder="1" applyAlignment="1">
      <alignment horizontal="center" vertical="center" wrapText="1"/>
    </xf>
    <xf numFmtId="0" fontId="9" fillId="0" borderId="92" xfId="0" applyFont="1" applyFill="1" applyBorder="1" applyAlignment="1">
      <alignment horizontal="center" vertical="center" wrapText="1"/>
    </xf>
    <xf numFmtId="0" fontId="14" fillId="2" borderId="314" xfId="4" applyFont="1" applyFill="1" applyBorder="1" applyAlignment="1">
      <alignment vertical="center" wrapText="1"/>
    </xf>
    <xf numFmtId="0" fontId="14" fillId="2" borderId="315" xfId="4" applyFont="1" applyFill="1" applyBorder="1" applyAlignment="1">
      <alignment vertical="center" wrapText="1"/>
    </xf>
    <xf numFmtId="0" fontId="9" fillId="2" borderId="80" xfId="4" applyFont="1" applyFill="1" applyBorder="1" applyAlignment="1">
      <alignment horizontal="center" vertical="center" wrapText="1"/>
    </xf>
    <xf numFmtId="0" fontId="9" fillId="2" borderId="92" xfId="4" applyFont="1" applyFill="1" applyBorder="1" applyAlignment="1">
      <alignment horizontal="center" vertical="center" wrapText="1"/>
    </xf>
    <xf numFmtId="0" fontId="9" fillId="0" borderId="122" xfId="0" applyFont="1" applyFill="1" applyBorder="1" applyAlignment="1">
      <alignment horizontal="left" vertical="center" wrapText="1"/>
    </xf>
    <xf numFmtId="0" fontId="9" fillId="0" borderId="95" xfId="0" applyFont="1" applyFill="1" applyBorder="1" applyAlignment="1">
      <alignment horizontal="left" vertical="center" wrapText="1"/>
    </xf>
    <xf numFmtId="0" fontId="9" fillId="0" borderId="96" xfId="4" applyFont="1" applyFill="1" applyBorder="1" applyAlignment="1">
      <alignment vertical="center" wrapText="1"/>
    </xf>
    <xf numFmtId="0" fontId="9" fillId="0" borderId="92" xfId="4" applyFont="1" applyFill="1" applyBorder="1" applyAlignment="1">
      <alignment vertical="center" wrapText="1"/>
    </xf>
    <xf numFmtId="0" fontId="9" fillId="0" borderId="0" xfId="4" applyFont="1" applyFill="1" applyBorder="1" applyAlignment="1">
      <alignment horizontal="center" vertical="center" wrapText="1"/>
    </xf>
    <xf numFmtId="0" fontId="9" fillId="0" borderId="179" xfId="4" applyFont="1" applyFill="1" applyBorder="1" applyAlignment="1">
      <alignment horizontal="center" vertical="center" wrapText="1"/>
    </xf>
    <xf numFmtId="0" fontId="9" fillId="2" borderId="1" xfId="4" applyFont="1" applyFill="1" applyBorder="1" applyAlignment="1">
      <alignment horizontal="center" vertical="center" wrapText="1"/>
    </xf>
    <xf numFmtId="0" fontId="98" fillId="0" borderId="1" xfId="4" applyFont="1" applyFill="1" applyBorder="1" applyAlignment="1">
      <alignment horizontal="center" vertical="center" wrapText="1"/>
    </xf>
    <xf numFmtId="0" fontId="9" fillId="2" borderId="96" xfId="4" applyFont="1" applyFill="1" applyBorder="1" applyAlignment="1">
      <alignment horizontal="center" vertical="center" wrapText="1"/>
    </xf>
    <xf numFmtId="49" fontId="5" fillId="0" borderId="175" xfId="0" applyNumberFormat="1" applyFont="1" applyFill="1" applyBorder="1" applyAlignment="1">
      <alignment horizontal="center" vertical="center" wrapText="1"/>
    </xf>
    <xf numFmtId="49" fontId="5" fillId="0" borderId="179" xfId="0" applyNumberFormat="1" applyFont="1" applyFill="1" applyBorder="1" applyAlignment="1">
      <alignment horizontal="center" vertical="center" wrapText="1"/>
    </xf>
    <xf numFmtId="4" fontId="5" fillId="0" borderId="175" xfId="1" applyNumberFormat="1" applyFont="1" applyFill="1" applyBorder="1" applyAlignment="1">
      <alignment horizontal="right" vertical="center" wrapText="1"/>
    </xf>
    <xf numFmtId="4" fontId="5" fillId="0" borderId="179" xfId="1" applyNumberFormat="1" applyFont="1" applyFill="1" applyBorder="1" applyAlignment="1">
      <alignment horizontal="right" vertical="center" wrapText="1"/>
    </xf>
    <xf numFmtId="4" fontId="5" fillId="0" borderId="171" xfId="1" applyNumberFormat="1" applyFont="1" applyFill="1" applyBorder="1" applyAlignment="1">
      <alignment horizontal="right" vertical="center" wrapText="1"/>
    </xf>
    <xf numFmtId="4" fontId="5" fillId="0" borderId="187" xfId="1" applyNumberFormat="1" applyFont="1" applyFill="1" applyBorder="1" applyAlignment="1">
      <alignment horizontal="right" vertical="center" wrapText="1"/>
    </xf>
    <xf numFmtId="0" fontId="9" fillId="0" borderId="256" xfId="0" applyFont="1" applyFill="1" applyBorder="1" applyAlignment="1">
      <alignment horizontal="left" vertical="center" wrapText="1"/>
    </xf>
    <xf numFmtId="0" fontId="9" fillId="0" borderId="259" xfId="0" applyFont="1" applyFill="1" applyBorder="1" applyAlignment="1">
      <alignment horizontal="left" vertical="center" wrapText="1"/>
    </xf>
    <xf numFmtId="0" fontId="98" fillId="2" borderId="1" xfId="4" applyFont="1" applyFill="1" applyBorder="1" applyAlignment="1">
      <alignment vertical="center" wrapText="1"/>
    </xf>
    <xf numFmtId="4" fontId="5" fillId="0" borderId="5" xfId="1" applyNumberFormat="1" applyFont="1" applyFill="1" applyBorder="1" applyAlignment="1">
      <alignment horizontal="right" vertical="center" wrapText="1"/>
    </xf>
    <xf numFmtId="4" fontId="5" fillId="0" borderId="6" xfId="1" applyNumberFormat="1" applyFont="1" applyFill="1" applyBorder="1" applyAlignment="1">
      <alignment horizontal="right" vertical="center" wrapText="1"/>
    </xf>
    <xf numFmtId="4" fontId="5" fillId="0" borderId="7" xfId="1" applyNumberFormat="1" applyFont="1" applyFill="1" applyBorder="1" applyAlignment="1">
      <alignment horizontal="right" vertical="center" wrapText="1"/>
    </xf>
    <xf numFmtId="0" fontId="9" fillId="0" borderId="12" xfId="0" applyFont="1" applyFill="1" applyBorder="1" applyAlignment="1">
      <alignment horizontal="left" vertical="center" wrapText="1"/>
    </xf>
    <xf numFmtId="0" fontId="9" fillId="0" borderId="26" xfId="0" applyFont="1" applyFill="1" applyBorder="1" applyAlignment="1">
      <alignment horizontal="left" vertical="center" wrapText="1"/>
    </xf>
    <xf numFmtId="0" fontId="9" fillId="2" borderId="267" xfId="4" applyFont="1" applyFill="1" applyBorder="1" applyAlignment="1">
      <alignment vertical="center" wrapText="1"/>
    </xf>
    <xf numFmtId="0" fontId="9" fillId="2" borderId="262" xfId="4" applyFont="1" applyFill="1" applyBorder="1" applyAlignment="1">
      <alignment vertical="center" wrapText="1"/>
    </xf>
    <xf numFmtId="0" fontId="9" fillId="2" borderId="313" xfId="4" applyFont="1" applyFill="1" applyBorder="1" applyAlignment="1">
      <alignment vertical="center" wrapText="1"/>
    </xf>
    <xf numFmtId="4" fontId="5" fillId="0" borderId="3" xfId="1" applyNumberFormat="1" applyFont="1" applyFill="1" applyBorder="1" applyAlignment="1">
      <alignment horizontal="right" vertical="center" wrapText="1"/>
    </xf>
    <xf numFmtId="0" fontId="6" fillId="0" borderId="259" xfId="4" applyFont="1" applyFill="1" applyBorder="1" applyAlignment="1">
      <alignment horizontal="left" vertical="center" wrapText="1"/>
    </xf>
    <xf numFmtId="0" fontId="6" fillId="0" borderId="320" xfId="4" applyFont="1" applyFill="1" applyBorder="1" applyAlignment="1">
      <alignment horizontal="center" vertical="center" wrapText="1"/>
    </xf>
    <xf numFmtId="0" fontId="6" fillId="0" borderId="259" xfId="4" applyFont="1" applyFill="1" applyBorder="1" applyAlignment="1">
      <alignment horizontal="center" vertical="center" wrapText="1"/>
    </xf>
    <xf numFmtId="164" fontId="5" fillId="2" borderId="92" xfId="0" applyNumberFormat="1" applyFont="1" applyFill="1" applyBorder="1" applyAlignment="1">
      <alignment horizontal="center" vertical="center" wrapText="1"/>
    </xf>
    <xf numFmtId="39" fontId="5" fillId="2" borderId="187" xfId="1" applyNumberFormat="1" applyFont="1" applyFill="1" applyBorder="1" applyAlignment="1">
      <alignment horizontal="center" vertical="center" wrapText="1"/>
    </xf>
    <xf numFmtId="39" fontId="5" fillId="2" borderId="164" xfId="1" applyNumberFormat="1" applyFont="1" applyFill="1" applyBorder="1" applyAlignment="1">
      <alignment horizontal="center" vertical="center" wrapText="1"/>
    </xf>
    <xf numFmtId="0" fontId="5" fillId="0" borderId="323" xfId="0" applyFont="1" applyFill="1" applyBorder="1" applyAlignment="1">
      <alignment horizontal="left" vertical="center" wrapText="1"/>
    </xf>
    <xf numFmtId="0" fontId="6" fillId="0" borderId="317" xfId="4" applyFont="1" applyFill="1" applyBorder="1" applyAlignment="1">
      <alignment horizontal="center" vertical="center" wrapText="1"/>
    </xf>
    <xf numFmtId="39" fontId="5" fillId="2" borderId="175" xfId="1" applyNumberFormat="1" applyFont="1" applyFill="1" applyBorder="1" applyAlignment="1">
      <alignment horizontal="center" vertical="center" wrapText="1"/>
    </xf>
    <xf numFmtId="39" fontId="5" fillId="2" borderId="179" xfId="1" applyNumberFormat="1" applyFont="1" applyFill="1" applyBorder="1" applyAlignment="1">
      <alignment horizontal="center" vertical="center" wrapText="1"/>
    </xf>
    <xf numFmtId="0" fontId="5" fillId="0" borderId="15" xfId="0" applyFont="1" applyFill="1" applyBorder="1" applyAlignment="1">
      <alignment horizontal="left" vertical="center" wrapText="1"/>
    </xf>
    <xf numFmtId="0" fontId="6" fillId="0" borderId="181" xfId="4" applyFont="1" applyFill="1" applyBorder="1" applyAlignment="1">
      <alignment horizontal="center" vertical="center" wrapText="1"/>
    </xf>
    <xf numFmtId="0" fontId="6" fillId="0" borderId="257" xfId="4" applyFont="1" applyFill="1" applyBorder="1" applyAlignment="1">
      <alignment horizontal="center" vertical="center" wrapText="1"/>
    </xf>
    <xf numFmtId="0" fontId="5" fillId="0" borderId="96" xfId="4" applyFont="1" applyBorder="1" applyAlignment="1">
      <alignment horizontal="center" vertical="center" wrapText="1"/>
    </xf>
    <xf numFmtId="0" fontId="5" fillId="0" borderId="80" xfId="4" applyFont="1" applyBorder="1" applyAlignment="1">
      <alignment horizontal="center" vertical="center" wrapText="1"/>
    </xf>
    <xf numFmtId="0" fontId="5" fillId="0" borderId="92" xfId="4" applyFont="1" applyBorder="1" applyAlignment="1">
      <alignment horizontal="center" vertical="center" wrapText="1"/>
    </xf>
    <xf numFmtId="4" fontId="5" fillId="0" borderId="175" xfId="4" applyNumberFormat="1" applyFont="1" applyBorder="1" applyAlignment="1">
      <alignment horizontal="center" vertical="center"/>
    </xf>
    <xf numFmtId="4" fontId="5" fillId="0" borderId="145" xfId="4" applyNumberFormat="1" applyFont="1" applyBorder="1" applyAlignment="1">
      <alignment horizontal="center" vertical="center"/>
    </xf>
    <xf numFmtId="4" fontId="5" fillId="0" borderId="179" xfId="4" applyNumberFormat="1" applyFont="1" applyBorder="1" applyAlignment="1">
      <alignment horizontal="center" vertical="center"/>
    </xf>
    <xf numFmtId="0" fontId="5" fillId="2" borderId="256" xfId="4" applyFont="1" applyFill="1" applyBorder="1" applyAlignment="1">
      <alignment horizontal="center" vertical="center" wrapText="1"/>
    </xf>
    <xf numFmtId="0" fontId="5" fillId="2" borderId="257" xfId="4" applyFont="1" applyFill="1" applyBorder="1" applyAlignment="1">
      <alignment horizontal="center" vertical="center" wrapText="1"/>
    </xf>
    <xf numFmtId="0" fontId="5" fillId="2" borderId="259" xfId="4" applyFont="1" applyFill="1" applyBorder="1" applyAlignment="1">
      <alignment horizontal="center" vertical="center" wrapText="1"/>
    </xf>
    <xf numFmtId="0" fontId="6" fillId="2" borderId="321" xfId="4" applyFont="1" applyFill="1" applyBorder="1" applyAlignment="1">
      <alignment horizontal="center" vertical="center" wrapText="1"/>
    </xf>
    <xf numFmtId="0" fontId="6" fillId="2" borderId="263" xfId="4" applyFont="1" applyFill="1" applyBorder="1" applyAlignment="1">
      <alignment horizontal="center" vertical="center" wrapText="1"/>
    </xf>
    <xf numFmtId="0" fontId="6" fillId="2" borderId="264" xfId="4" applyFont="1" applyFill="1" applyBorder="1" applyAlignment="1">
      <alignment horizontal="center" vertical="center" wrapText="1"/>
    </xf>
    <xf numFmtId="164" fontId="5" fillId="2" borderId="145" xfId="0" applyNumberFormat="1" applyFont="1" applyFill="1" applyBorder="1" applyAlignment="1">
      <alignment horizontal="center" vertical="center" wrapText="1"/>
    </xf>
    <xf numFmtId="39" fontId="5" fillId="2" borderId="171" xfId="1"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6" xfId="0" applyFont="1" applyFill="1" applyBorder="1" applyAlignment="1">
      <alignment horizontal="left" vertical="center" wrapText="1"/>
    </xf>
    <xf numFmtId="0" fontId="5" fillId="2" borderId="80" xfId="4" applyFont="1" applyFill="1" applyBorder="1" applyAlignment="1">
      <alignment horizontal="center" vertical="center" wrapText="1"/>
    </xf>
    <xf numFmtId="0" fontId="5" fillId="2" borderId="0" xfId="4" applyFont="1" applyFill="1" applyBorder="1" applyAlignment="1">
      <alignment horizontal="center" vertical="center" wrapText="1"/>
    </xf>
    <xf numFmtId="39" fontId="5" fillId="2" borderId="145" xfId="1" applyNumberFormat="1" applyFont="1" applyFill="1" applyBorder="1" applyAlignment="1">
      <alignment horizontal="center" vertical="center" wrapText="1"/>
    </xf>
    <xf numFmtId="0" fontId="5" fillId="0" borderId="119" xfId="4" applyFont="1" applyFill="1" applyBorder="1" applyAlignment="1">
      <alignment horizontal="left" vertical="center" wrapText="1"/>
    </xf>
    <xf numFmtId="0" fontId="5" fillId="0" borderId="122" xfId="4" applyFont="1" applyFill="1" applyBorder="1" applyAlignment="1">
      <alignment horizontal="left" vertical="center" wrapText="1"/>
    </xf>
    <xf numFmtId="0" fontId="5" fillId="0" borderId="95" xfId="4" applyFont="1" applyFill="1" applyBorder="1" applyAlignment="1">
      <alignment horizontal="left" vertical="center" wrapText="1"/>
    </xf>
    <xf numFmtId="0" fontId="5" fillId="2" borderId="96" xfId="4" applyFont="1" applyFill="1" applyBorder="1" applyAlignment="1">
      <alignment horizontal="center" vertical="center" wrapText="1"/>
    </xf>
    <xf numFmtId="0" fontId="5" fillId="2" borderId="92" xfId="4" applyFont="1" applyFill="1" applyBorder="1" applyAlignment="1">
      <alignment horizontal="center" vertical="center" wrapText="1"/>
    </xf>
    <xf numFmtId="0" fontId="5" fillId="2" borderId="102" xfId="4" applyFont="1" applyFill="1" applyBorder="1" applyAlignment="1">
      <alignment horizontal="center" vertical="center" wrapText="1"/>
    </xf>
    <xf numFmtId="0" fontId="5" fillId="2" borderId="103" xfId="4" applyFont="1" applyFill="1" applyBorder="1" applyAlignment="1">
      <alignment horizontal="center" vertical="center" wrapText="1"/>
    </xf>
    <xf numFmtId="164" fontId="5" fillId="2" borderId="175" xfId="0" applyNumberFormat="1" applyFont="1" applyFill="1" applyBorder="1" applyAlignment="1">
      <alignment horizontal="center" vertical="center" wrapText="1"/>
    </xf>
    <xf numFmtId="164" fontId="5" fillId="2" borderId="179" xfId="0" applyNumberFormat="1" applyFont="1" applyFill="1" applyBorder="1" applyAlignment="1">
      <alignment horizontal="center" vertical="center" wrapText="1"/>
    </xf>
    <xf numFmtId="39" fontId="5" fillId="2" borderId="6" xfId="1" applyNumberFormat="1" applyFont="1" applyFill="1" applyBorder="1" applyAlignment="1">
      <alignment horizontal="center" vertical="center" wrapText="1"/>
    </xf>
  </cellXfs>
  <cellStyles count="13">
    <cellStyle name="Millares 2" xfId="5"/>
    <cellStyle name="Millares 3" xfId="1"/>
    <cellStyle name="Millares 4" xfId="12"/>
    <cellStyle name="Moneda 2" xfId="7"/>
    <cellStyle name="Moneda 3" xfId="9"/>
    <cellStyle name="Normal" xfId="0" builtinId="0"/>
    <cellStyle name="Normal 10" xfId="8"/>
    <cellStyle name="Normal 2 2" xfId="6"/>
    <cellStyle name="Normal 3" xfId="4"/>
    <cellStyle name="Normal 3 2" xfId="2"/>
    <cellStyle name="Percent 2" xfId="10"/>
    <cellStyle name="Porcentaje" xfId="3" builtinId="5"/>
    <cellStyle name="Porcentaje 2"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171289</xdr:colOff>
      <xdr:row>0</xdr:row>
      <xdr:rowOff>575360</xdr:rowOff>
    </xdr:from>
    <xdr:to>
      <xdr:col>4</xdr:col>
      <xdr:colOff>2236661</xdr:colOff>
      <xdr:row>2</xdr:row>
      <xdr:rowOff>325919</xdr:rowOff>
    </xdr:to>
    <xdr:pic>
      <xdr:nvPicPr>
        <xdr:cNvPr id="2" name="Imagen 1">
          <a:extLst>
            <a:ext uri="{FF2B5EF4-FFF2-40B4-BE49-F238E27FC236}">
              <a16:creationId xmlns:a16="http://schemas.microsoft.com/office/drawing/2014/main" xmlns="" id="{3201383E-B1A5-497F-8ACF-5F19687F1DA3}"/>
            </a:ext>
          </a:extLst>
        </xdr:cNvPr>
        <xdr:cNvPicPr>
          <a:picLocks noChangeAspect="1"/>
        </xdr:cNvPicPr>
      </xdr:nvPicPr>
      <xdr:blipFill>
        <a:blip xmlns:r="http://schemas.openxmlformats.org/officeDocument/2006/relationships" r:embed="rId1" cstate="print"/>
        <a:stretch>
          <a:fillRect/>
        </a:stretch>
      </xdr:blipFill>
      <xdr:spPr>
        <a:xfrm>
          <a:off x="10153489" y="575360"/>
          <a:ext cx="2065372" cy="135075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222249</xdr:colOff>
      <xdr:row>0</xdr:row>
      <xdr:rowOff>285750</xdr:rowOff>
    </xdr:from>
    <xdr:to>
      <xdr:col>4</xdr:col>
      <xdr:colOff>2293064</xdr:colOff>
      <xdr:row>2</xdr:row>
      <xdr:rowOff>49892</xdr:rowOff>
    </xdr:to>
    <xdr:pic>
      <xdr:nvPicPr>
        <xdr:cNvPr id="2" name="Imagen 1">
          <a:extLst>
            <a:ext uri="{FF2B5EF4-FFF2-40B4-BE49-F238E27FC236}">
              <a16:creationId xmlns:a16="http://schemas.microsoft.com/office/drawing/2014/main" xmlns="" id="{3201383E-B1A5-497F-8ACF-5F19687F1DA3}"/>
            </a:ext>
          </a:extLst>
        </xdr:cNvPr>
        <xdr:cNvPicPr>
          <a:picLocks noChangeAspect="1"/>
        </xdr:cNvPicPr>
      </xdr:nvPicPr>
      <xdr:blipFill>
        <a:blip xmlns:r="http://schemas.openxmlformats.org/officeDocument/2006/relationships" r:embed="rId1" cstate="print"/>
        <a:stretch>
          <a:fillRect/>
        </a:stretch>
      </xdr:blipFill>
      <xdr:spPr>
        <a:xfrm>
          <a:off x="10823574" y="285750"/>
          <a:ext cx="2070815" cy="136434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1762125</xdr:colOff>
      <xdr:row>0</xdr:row>
      <xdr:rowOff>0</xdr:rowOff>
    </xdr:from>
    <xdr:to>
      <xdr:col>7</xdr:col>
      <xdr:colOff>290286</xdr:colOff>
      <xdr:row>2</xdr:row>
      <xdr:rowOff>507721</xdr:rowOff>
    </xdr:to>
    <xdr:pic>
      <xdr:nvPicPr>
        <xdr:cNvPr id="2" name="Imagen 1">
          <a:extLst>
            <a:ext uri="{FF2B5EF4-FFF2-40B4-BE49-F238E27FC236}">
              <a16:creationId xmlns:a16="http://schemas.microsoft.com/office/drawing/2014/main" xmlns="" id="{E135CE6B-F9AC-4A67-8E6F-A3B7D50D482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24800" y="0"/>
          <a:ext cx="3165475" cy="156499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2163535</xdr:colOff>
      <xdr:row>0</xdr:row>
      <xdr:rowOff>522514</xdr:rowOff>
    </xdr:from>
    <xdr:to>
      <xdr:col>4</xdr:col>
      <xdr:colOff>1371407</xdr:colOff>
      <xdr:row>2</xdr:row>
      <xdr:rowOff>280306</xdr:rowOff>
    </xdr:to>
    <xdr:pic>
      <xdr:nvPicPr>
        <xdr:cNvPr id="2" name="Imagen 1">
          <a:extLst>
            <a:ext uri="{FF2B5EF4-FFF2-40B4-BE49-F238E27FC236}">
              <a16:creationId xmlns:a16="http://schemas.microsoft.com/office/drawing/2014/main" xmlns="" id="{3201383E-B1A5-497F-8ACF-5F19687F1DA3}"/>
            </a:ext>
          </a:extLst>
        </xdr:cNvPr>
        <xdr:cNvPicPr>
          <a:picLocks noChangeAspect="1"/>
        </xdr:cNvPicPr>
      </xdr:nvPicPr>
      <xdr:blipFill>
        <a:blip xmlns:r="http://schemas.openxmlformats.org/officeDocument/2006/relationships" r:embed="rId1" cstate="print"/>
        <a:stretch>
          <a:fillRect/>
        </a:stretch>
      </xdr:blipFill>
      <xdr:spPr>
        <a:xfrm>
          <a:off x="9935935" y="522514"/>
          <a:ext cx="2065372" cy="135799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2772133</xdr:colOff>
      <xdr:row>0</xdr:row>
      <xdr:rowOff>516498</xdr:rowOff>
    </xdr:from>
    <xdr:to>
      <xdr:col>4</xdr:col>
      <xdr:colOff>1980005</xdr:colOff>
      <xdr:row>2</xdr:row>
      <xdr:rowOff>274290</xdr:rowOff>
    </xdr:to>
    <xdr:pic>
      <xdr:nvPicPr>
        <xdr:cNvPr id="2" name="Imagen 1">
          <a:extLst>
            <a:ext uri="{FF2B5EF4-FFF2-40B4-BE49-F238E27FC236}">
              <a16:creationId xmlns:a16="http://schemas.microsoft.com/office/drawing/2014/main" xmlns="" id="{3201383E-B1A5-497F-8ACF-5F19687F1DA3}"/>
            </a:ext>
          </a:extLst>
        </xdr:cNvPr>
        <xdr:cNvPicPr>
          <a:picLocks noChangeAspect="1"/>
        </xdr:cNvPicPr>
      </xdr:nvPicPr>
      <xdr:blipFill>
        <a:blip xmlns:r="http://schemas.openxmlformats.org/officeDocument/2006/relationships" r:embed="rId1" cstate="print"/>
        <a:stretch>
          <a:fillRect/>
        </a:stretch>
      </xdr:blipFill>
      <xdr:spPr>
        <a:xfrm>
          <a:off x="10166541" y="516498"/>
          <a:ext cx="2065372" cy="136200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4</xdr:col>
      <xdr:colOff>1767339</xdr:colOff>
      <xdr:row>0</xdr:row>
      <xdr:rowOff>241097</xdr:rowOff>
    </xdr:from>
    <xdr:ext cx="2072516" cy="1354817"/>
    <xdr:pic>
      <xdr:nvPicPr>
        <xdr:cNvPr id="2" name="Imagen 1">
          <a:extLst>
            <a:ext uri="{FF2B5EF4-FFF2-40B4-BE49-F238E27FC236}">
              <a16:creationId xmlns:a16="http://schemas.microsoft.com/office/drawing/2014/main" xmlns="" id="{3201383E-B1A5-497F-8ACF-5F19687F1DA3}"/>
            </a:ext>
          </a:extLst>
        </xdr:cNvPr>
        <xdr:cNvPicPr>
          <a:picLocks noChangeAspect="1"/>
        </xdr:cNvPicPr>
      </xdr:nvPicPr>
      <xdr:blipFill>
        <a:blip xmlns:r="http://schemas.openxmlformats.org/officeDocument/2006/relationships" r:embed="rId1" cstate="print"/>
        <a:stretch>
          <a:fillRect/>
        </a:stretch>
      </xdr:blipFill>
      <xdr:spPr>
        <a:xfrm>
          <a:off x="9637997" y="241097"/>
          <a:ext cx="2072516" cy="1354817"/>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4</xdr:col>
      <xdr:colOff>815126</xdr:colOff>
      <xdr:row>0</xdr:row>
      <xdr:rowOff>40532</xdr:rowOff>
    </xdr:from>
    <xdr:to>
      <xdr:col>7</xdr:col>
      <xdr:colOff>167394</xdr:colOff>
      <xdr:row>2</xdr:row>
      <xdr:rowOff>163112</xdr:rowOff>
    </xdr:to>
    <xdr:pic>
      <xdr:nvPicPr>
        <xdr:cNvPr id="2" name="Imagen 1">
          <a:extLst>
            <a:ext uri="{FF2B5EF4-FFF2-40B4-BE49-F238E27FC236}">
              <a16:creationId xmlns:a16="http://schemas.microsoft.com/office/drawing/2014/main" xmlns="" id="{3201383E-B1A5-497F-8ACF-5F19687F1DA3}"/>
            </a:ext>
          </a:extLst>
        </xdr:cNvPr>
        <xdr:cNvPicPr>
          <a:picLocks noChangeAspect="1"/>
        </xdr:cNvPicPr>
      </xdr:nvPicPr>
      <xdr:blipFill>
        <a:blip xmlns:r="http://schemas.openxmlformats.org/officeDocument/2006/relationships" r:embed="rId1" cstate="print"/>
        <a:stretch>
          <a:fillRect/>
        </a:stretch>
      </xdr:blipFill>
      <xdr:spPr>
        <a:xfrm>
          <a:off x="9347094" y="40532"/>
          <a:ext cx="2067906" cy="133853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2391548</xdr:colOff>
      <xdr:row>0</xdr:row>
      <xdr:rowOff>165100</xdr:rowOff>
    </xdr:from>
    <xdr:to>
      <xdr:col>4</xdr:col>
      <xdr:colOff>1699387</xdr:colOff>
      <xdr:row>3</xdr:row>
      <xdr:rowOff>420358</xdr:rowOff>
    </xdr:to>
    <xdr:pic>
      <xdr:nvPicPr>
        <xdr:cNvPr id="2" name="Imagen 1">
          <a:extLst>
            <a:ext uri="{FF2B5EF4-FFF2-40B4-BE49-F238E27FC236}">
              <a16:creationId xmlns:a16="http://schemas.microsoft.com/office/drawing/2014/main" xmlns="" id="{3201383E-B1A5-497F-8ACF-5F19687F1DA3}"/>
            </a:ext>
          </a:extLst>
        </xdr:cNvPr>
        <xdr:cNvPicPr>
          <a:picLocks noChangeAspect="1"/>
        </xdr:cNvPicPr>
      </xdr:nvPicPr>
      <xdr:blipFill>
        <a:blip xmlns:r="http://schemas.openxmlformats.org/officeDocument/2006/relationships" r:embed="rId1" cstate="print"/>
        <a:stretch>
          <a:fillRect/>
        </a:stretch>
      </xdr:blipFill>
      <xdr:spPr>
        <a:xfrm>
          <a:off x="10805298" y="165100"/>
          <a:ext cx="2165339" cy="144588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171289</xdr:colOff>
      <xdr:row>0</xdr:row>
      <xdr:rowOff>575360</xdr:rowOff>
    </xdr:from>
    <xdr:to>
      <xdr:col>4</xdr:col>
      <xdr:colOff>2236661</xdr:colOff>
      <xdr:row>2</xdr:row>
      <xdr:rowOff>325919</xdr:rowOff>
    </xdr:to>
    <xdr:pic>
      <xdr:nvPicPr>
        <xdr:cNvPr id="2" name="Imagen 1">
          <a:extLst>
            <a:ext uri="{FF2B5EF4-FFF2-40B4-BE49-F238E27FC236}">
              <a16:creationId xmlns:a16="http://schemas.microsoft.com/office/drawing/2014/main" xmlns="" id="{3201383E-B1A5-497F-8ACF-5F19687F1DA3}"/>
            </a:ext>
          </a:extLst>
        </xdr:cNvPr>
        <xdr:cNvPicPr>
          <a:picLocks noChangeAspect="1"/>
        </xdr:cNvPicPr>
      </xdr:nvPicPr>
      <xdr:blipFill>
        <a:blip xmlns:r="http://schemas.openxmlformats.org/officeDocument/2006/relationships" r:embed="rId1" cstate="print"/>
        <a:stretch>
          <a:fillRect/>
        </a:stretch>
      </xdr:blipFill>
      <xdr:spPr>
        <a:xfrm>
          <a:off x="10145581" y="575360"/>
          <a:ext cx="2065372" cy="1368012"/>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4578397</xdr:colOff>
      <xdr:row>1</xdr:row>
      <xdr:rowOff>264311</xdr:rowOff>
    </xdr:from>
    <xdr:to>
      <xdr:col>5</xdr:col>
      <xdr:colOff>2976050</xdr:colOff>
      <xdr:row>3</xdr:row>
      <xdr:rowOff>404092</xdr:rowOff>
    </xdr:to>
    <xdr:pic>
      <xdr:nvPicPr>
        <xdr:cNvPr id="2" name="Imagen 1">
          <a:extLst>
            <a:ext uri="{FF2B5EF4-FFF2-40B4-BE49-F238E27FC236}">
              <a16:creationId xmlns:a16="http://schemas.microsoft.com/office/drawing/2014/main" xmlns="" id="{E135CE6B-F9AC-4A67-8E6F-A3B7D50D482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541806" y="1361129"/>
          <a:ext cx="5209471" cy="2968418"/>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4</xdr:col>
      <xdr:colOff>1213256</xdr:colOff>
      <xdr:row>0</xdr:row>
      <xdr:rowOff>637717</xdr:rowOff>
    </xdr:from>
    <xdr:to>
      <xdr:col>5</xdr:col>
      <xdr:colOff>1114217</xdr:colOff>
      <xdr:row>1</xdr:row>
      <xdr:rowOff>0</xdr:rowOff>
    </xdr:to>
    <xdr:pic>
      <xdr:nvPicPr>
        <xdr:cNvPr id="2" name="Imagen 1">
          <a:extLst>
            <a:ext uri="{FF2B5EF4-FFF2-40B4-BE49-F238E27FC236}">
              <a16:creationId xmlns:a16="http://schemas.microsoft.com/office/drawing/2014/main" xmlns="" id="{E135CE6B-F9AC-4A67-8E6F-A3B7D50D482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65873" y="637717"/>
          <a:ext cx="2654282" cy="1654236"/>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5</xdr:col>
      <xdr:colOff>1820450</xdr:colOff>
      <xdr:row>1</xdr:row>
      <xdr:rowOff>250894</xdr:rowOff>
    </xdr:from>
    <xdr:to>
      <xdr:col>6</xdr:col>
      <xdr:colOff>1632318</xdr:colOff>
      <xdr:row>2</xdr:row>
      <xdr:rowOff>980109</xdr:rowOff>
    </xdr:to>
    <xdr:pic>
      <xdr:nvPicPr>
        <xdr:cNvPr id="2" name="Imagen 1">
          <a:extLst>
            <a:ext uri="{FF2B5EF4-FFF2-40B4-BE49-F238E27FC236}">
              <a16:creationId xmlns:a16="http://schemas.microsoft.com/office/drawing/2014/main" xmlns="" id="{E135CE6B-F9AC-4A67-8E6F-A3B7D50D482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04798" y="499372"/>
          <a:ext cx="2669368" cy="1308998"/>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4</xdr:col>
      <xdr:colOff>513978</xdr:colOff>
      <xdr:row>0</xdr:row>
      <xdr:rowOff>282657</xdr:rowOff>
    </xdr:from>
    <xdr:to>
      <xdr:col>4</xdr:col>
      <xdr:colOff>2586772</xdr:colOff>
      <xdr:row>2</xdr:row>
      <xdr:rowOff>39583</xdr:rowOff>
    </xdr:to>
    <xdr:pic>
      <xdr:nvPicPr>
        <xdr:cNvPr id="2" name="Imagen 1">
          <a:extLst>
            <a:ext uri="{FF2B5EF4-FFF2-40B4-BE49-F238E27FC236}">
              <a16:creationId xmlns:a16="http://schemas.microsoft.com/office/drawing/2014/main" xmlns="" id="{3201383E-B1A5-497F-8ACF-5F19687F1DA3}"/>
            </a:ext>
          </a:extLst>
        </xdr:cNvPr>
        <xdr:cNvPicPr>
          <a:picLocks noChangeAspect="1"/>
        </xdr:cNvPicPr>
      </xdr:nvPicPr>
      <xdr:blipFill>
        <a:blip xmlns:r="http://schemas.openxmlformats.org/officeDocument/2006/relationships" r:embed="rId1" cstate="print"/>
        <a:stretch>
          <a:fillRect/>
        </a:stretch>
      </xdr:blipFill>
      <xdr:spPr>
        <a:xfrm>
          <a:off x="11749148" y="282657"/>
          <a:ext cx="2072794" cy="1358858"/>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3</xdr:col>
      <xdr:colOff>4120696</xdr:colOff>
      <xdr:row>0</xdr:row>
      <xdr:rowOff>105834</xdr:rowOff>
    </xdr:from>
    <xdr:to>
      <xdr:col>4</xdr:col>
      <xdr:colOff>1423568</xdr:colOff>
      <xdr:row>1</xdr:row>
      <xdr:rowOff>663726</xdr:rowOff>
    </xdr:to>
    <xdr:pic>
      <xdr:nvPicPr>
        <xdr:cNvPr id="2" name="Imagen 1">
          <a:extLst>
            <a:ext uri="{FF2B5EF4-FFF2-40B4-BE49-F238E27FC236}">
              <a16:creationId xmlns:a16="http://schemas.microsoft.com/office/drawing/2014/main" xmlns="" id="{3201383E-B1A5-497F-8ACF-5F19687F1DA3}"/>
            </a:ext>
          </a:extLst>
        </xdr:cNvPr>
        <xdr:cNvPicPr>
          <a:picLocks noChangeAspect="1"/>
        </xdr:cNvPicPr>
      </xdr:nvPicPr>
      <xdr:blipFill>
        <a:blip xmlns:r="http://schemas.openxmlformats.org/officeDocument/2006/relationships" r:embed="rId1" cstate="print"/>
        <a:stretch>
          <a:fillRect/>
        </a:stretch>
      </xdr:blipFill>
      <xdr:spPr>
        <a:xfrm>
          <a:off x="13090071" y="105834"/>
          <a:ext cx="2065372" cy="1351642"/>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oneCellAnchor>
    <xdr:from>
      <xdr:col>4</xdr:col>
      <xdr:colOff>288961</xdr:colOff>
      <xdr:row>0</xdr:row>
      <xdr:rowOff>128427</xdr:rowOff>
    </xdr:from>
    <xdr:ext cx="2001320" cy="1308276"/>
    <xdr:pic>
      <xdr:nvPicPr>
        <xdr:cNvPr id="3" name="Imagen 2">
          <a:extLst>
            <a:ext uri="{FF2B5EF4-FFF2-40B4-BE49-F238E27FC236}">
              <a16:creationId xmlns:a16="http://schemas.microsoft.com/office/drawing/2014/main" xmlns="" id="{3201383E-B1A5-497F-8ACF-5F19687F1DA3}"/>
            </a:ext>
          </a:extLst>
        </xdr:cNvPr>
        <xdr:cNvPicPr>
          <a:picLocks noChangeAspect="1"/>
        </xdr:cNvPicPr>
      </xdr:nvPicPr>
      <xdr:blipFill>
        <a:blip xmlns:r="http://schemas.openxmlformats.org/officeDocument/2006/relationships" r:embed="rId1" cstate="print"/>
        <a:stretch>
          <a:fillRect/>
        </a:stretch>
      </xdr:blipFill>
      <xdr:spPr>
        <a:xfrm>
          <a:off x="6228708" y="128427"/>
          <a:ext cx="2001320" cy="1308276"/>
        </a:xfrm>
        <a:prstGeom prst="rect">
          <a:avLst/>
        </a:prstGeom>
      </xdr:spPr>
    </xdr:pic>
    <xdr:clientData/>
  </xdr:oneCellAnchor>
</xdr:wsDr>
</file>

<file path=xl/drawings/drawing16.xml><?xml version="1.0" encoding="utf-8"?>
<xdr:wsDr xmlns:xdr="http://schemas.openxmlformats.org/drawingml/2006/spreadsheetDrawing" xmlns:a="http://schemas.openxmlformats.org/drawingml/2006/main">
  <xdr:twoCellAnchor editAs="oneCell">
    <xdr:from>
      <xdr:col>3</xdr:col>
      <xdr:colOff>2969675</xdr:colOff>
      <xdr:row>0</xdr:row>
      <xdr:rowOff>264178</xdr:rowOff>
    </xdr:from>
    <xdr:to>
      <xdr:col>4</xdr:col>
      <xdr:colOff>1347512</xdr:colOff>
      <xdr:row>2</xdr:row>
      <xdr:rowOff>32192</xdr:rowOff>
    </xdr:to>
    <xdr:pic>
      <xdr:nvPicPr>
        <xdr:cNvPr id="2" name="Imagen 1">
          <a:extLst>
            <a:ext uri="{FF2B5EF4-FFF2-40B4-BE49-F238E27FC236}">
              <a16:creationId xmlns:a16="http://schemas.microsoft.com/office/drawing/2014/main" xmlns="" id="{3201383E-B1A5-497F-8ACF-5F19687F1DA3}"/>
            </a:ext>
          </a:extLst>
        </xdr:cNvPr>
        <xdr:cNvPicPr>
          <a:picLocks noChangeAspect="1"/>
        </xdr:cNvPicPr>
      </xdr:nvPicPr>
      <xdr:blipFill>
        <a:blip xmlns:r="http://schemas.openxmlformats.org/officeDocument/2006/relationships" r:embed="rId1" cstate="print"/>
        <a:stretch>
          <a:fillRect/>
        </a:stretch>
      </xdr:blipFill>
      <xdr:spPr>
        <a:xfrm>
          <a:off x="10752297" y="264178"/>
          <a:ext cx="2071678" cy="134777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3</xdr:col>
      <xdr:colOff>1877785</xdr:colOff>
      <xdr:row>0</xdr:row>
      <xdr:rowOff>217714</xdr:rowOff>
    </xdr:from>
    <xdr:to>
      <xdr:col>4</xdr:col>
      <xdr:colOff>1085657</xdr:colOff>
      <xdr:row>1</xdr:row>
      <xdr:rowOff>775606</xdr:rowOff>
    </xdr:to>
    <xdr:pic>
      <xdr:nvPicPr>
        <xdr:cNvPr id="2" name="Imagen 1">
          <a:extLst>
            <a:ext uri="{FF2B5EF4-FFF2-40B4-BE49-F238E27FC236}">
              <a16:creationId xmlns:a16="http://schemas.microsoft.com/office/drawing/2014/main" xmlns="" id="{3201383E-B1A5-497F-8ACF-5F19687F1DA3}"/>
            </a:ext>
          </a:extLst>
        </xdr:cNvPr>
        <xdr:cNvPicPr>
          <a:picLocks noChangeAspect="1"/>
        </xdr:cNvPicPr>
      </xdr:nvPicPr>
      <xdr:blipFill>
        <a:blip xmlns:r="http://schemas.openxmlformats.org/officeDocument/2006/relationships" r:embed="rId1" cstate="print"/>
        <a:stretch>
          <a:fillRect/>
        </a:stretch>
      </xdr:blipFill>
      <xdr:spPr>
        <a:xfrm>
          <a:off x="9650185" y="217714"/>
          <a:ext cx="2065372" cy="1357992"/>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3</xdr:col>
      <xdr:colOff>1877785</xdr:colOff>
      <xdr:row>0</xdr:row>
      <xdr:rowOff>217714</xdr:rowOff>
    </xdr:from>
    <xdr:to>
      <xdr:col>4</xdr:col>
      <xdr:colOff>1085657</xdr:colOff>
      <xdr:row>1</xdr:row>
      <xdr:rowOff>775606</xdr:rowOff>
    </xdr:to>
    <xdr:pic>
      <xdr:nvPicPr>
        <xdr:cNvPr id="2" name="Imagen 1">
          <a:extLst>
            <a:ext uri="{FF2B5EF4-FFF2-40B4-BE49-F238E27FC236}">
              <a16:creationId xmlns:a16="http://schemas.microsoft.com/office/drawing/2014/main" xmlns="" id="{3201383E-B1A5-497F-8ACF-5F19687F1DA3}"/>
            </a:ext>
          </a:extLst>
        </xdr:cNvPr>
        <xdr:cNvPicPr>
          <a:picLocks noChangeAspect="1"/>
        </xdr:cNvPicPr>
      </xdr:nvPicPr>
      <xdr:blipFill>
        <a:blip xmlns:r="http://schemas.openxmlformats.org/officeDocument/2006/relationships" r:embed="rId1" cstate="print"/>
        <a:stretch>
          <a:fillRect/>
        </a:stretch>
      </xdr:blipFill>
      <xdr:spPr>
        <a:xfrm>
          <a:off x="9650185" y="217714"/>
          <a:ext cx="2065372" cy="135799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rlora\AppData\Local\Microsoft\Windows\Temporary%20Internet%20Files\Content.Outlook\ZY5QUILO\DAFI%20Propuesta%20POA%202018%20-Vers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1Trabajos\Omnimedia\Plantilla2008\listami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72.16.2.30\publico\Users\yenifer.fernandez\Desktop\PACC_2016_PAFI.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ción"/>
      <sheetName val="Resultados"/>
      <sheetName val="MATRIZ MH POA 2016 PAFI"/>
      <sheetName val="NOTAS DPD"/>
      <sheetName val="DISTRIBUCION PRODUCTOS"/>
      <sheetName val="Matriz Priorización"/>
      <sheetName val="clasificador_objeto_gasto"/>
      <sheetName val="clasificador_organismo_financi"/>
      <sheetName val="clasificador_fte_financiamient"/>
      <sheetName val="clasificador_funcional"/>
      <sheetName val="clasificador_economico"/>
      <sheetName val="clasificador_concepto_financia"/>
      <sheetName val="clasificador_geografico"/>
      <sheetName val="clasificador_institucional"/>
      <sheetName val="clasificador_moneda"/>
      <sheetName val="CLASIFICADOR_PAISES"/>
      <sheetName val="Plan Desarrollo"/>
      <sheetName val="2015"/>
      <sheetName val="Desestimados"/>
      <sheetName val="Nuevos"/>
      <sheetName val="Convenio"/>
      <sheetName val="Catastro"/>
      <sheetName val="CAPGEFI"/>
      <sheetName val="Soporte Lic"/>
      <sheetName val="Sheet1"/>
      <sheetName val="Sheet2"/>
    </sheetNames>
    <sheetDataSet>
      <sheetData sheetId="0" refreshError="1"/>
      <sheetData sheetId="1" refreshError="1"/>
      <sheetData sheetId="2" refreshError="1"/>
      <sheetData sheetId="3" refreshError="1"/>
      <sheetData sheetId="4" refreshError="1"/>
      <sheetData sheetId="5" refreshError="1"/>
      <sheetData sheetId="6">
        <row r="7">
          <cell r="L7" t="str">
            <v>1 INGRESOS</v>
          </cell>
        </row>
        <row r="8">
          <cell r="L8" t="str">
            <v>1.1 IMPUESTOS</v>
          </cell>
        </row>
        <row r="9">
          <cell r="L9" t="str">
            <v>1.1.1 IMPUESTOS SOBRE LOS INGRESOS</v>
          </cell>
        </row>
        <row r="10">
          <cell r="L10" t="str">
            <v>1.1.1.1 IMPUESTOS SOBRE LOS INGRESOS DE PERSONAS FÍSICAS</v>
          </cell>
        </row>
        <row r="11">
          <cell r="L11" t="str">
            <v>1.1.1.1.01 Impuesto sobre la renta de las personas</v>
          </cell>
        </row>
        <row r="12">
          <cell r="L12" t="str">
            <v>1.1.1.1.02 Impuesto sobre la renta proveniente de salarios</v>
          </cell>
        </row>
        <row r="13">
          <cell r="L13" t="str">
            <v>1.1.1.1.03 Impuesto sobre la renta originada en la prestación de servicios en general</v>
          </cell>
        </row>
        <row r="14">
          <cell r="L14" t="str">
            <v>1.1.1.1.04 Impuesto sobre premios</v>
          </cell>
        </row>
        <row r="15">
          <cell r="L15" t="str">
            <v>1.1.1.1.05 Retención sobre premios bancas de lotería y deportivas</v>
          </cell>
        </row>
        <row r="16">
          <cell r="L16" t="str">
            <v>1.1.1.1.06 Impuesto sobre la renta proveniente de alquileres y arrendamientos</v>
          </cell>
        </row>
        <row r="17">
          <cell r="L17" t="str">
            <v>1.1.1.1.07 Impuesto sobre retribuciones complementarias</v>
          </cell>
        </row>
        <row r="18">
          <cell r="L18" t="str">
            <v>1.1.1.1.08 Impuesto sobre intereses pagados por entidades financieras a personas  físicas residentes</v>
          </cell>
        </row>
        <row r="19">
          <cell r="L19" t="str">
            <v>1.1.1.1.09 Impuesto sobre intereses pagados por entidades financieras a personas  físicas no residentes</v>
          </cell>
        </row>
        <row r="20">
          <cell r="L20" t="str">
            <v>1.1.1.1.10 Impuesto por dividendos pagados o acreditados a personas físicas  en el país</v>
          </cell>
        </row>
        <row r="21">
          <cell r="L21" t="str">
            <v>1.1.1.1.11 Impuesto por dividendos pagados o acreditados a personas físicas en el exterior</v>
          </cell>
        </row>
        <row r="22">
          <cell r="L22" t="str">
            <v>1.1.1.2 IMPUESTOS SOBRE LOS INGRESOS A EMPRESAS Y OTRAS CORPORACIONES</v>
          </cell>
        </row>
        <row r="23">
          <cell r="L23" t="str">
            <v>1.1.1.2.01 Impuesto sobre la renta de las empresas</v>
          </cell>
        </row>
        <row r="24">
          <cell r="L24" t="str">
            <v>1.1.1.2.02 Impuesto casinos de juego</v>
          </cell>
        </row>
        <row r="25">
          <cell r="L25" t="str">
            <v>1.1.1.2.03 Impuesto por juegos telefónicos</v>
          </cell>
        </row>
        <row r="26">
          <cell r="L26" t="str">
            <v>1.1.1.2.04 Impuesto sobre ventas zonas francas</v>
          </cell>
        </row>
        <row r="27">
          <cell r="L27" t="str">
            <v>1.1.1.2.05 Impuesto sobre ventas zonas francas comerciales</v>
          </cell>
        </row>
        <row r="28">
          <cell r="L28" t="str">
            <v>1.1.1.2.06 Impuesto mínimo anual minero  (IMA)</v>
          </cell>
        </row>
        <row r="29">
          <cell r="L29" t="str">
            <v>1.1.1.2.07 Impuesto sobre utilidades netas mineras</v>
          </cell>
        </row>
        <row r="30">
          <cell r="L30" t="str">
            <v>1.1.1.2.08 Impuesto sobre contrato de concesión de compañías de servicios de comunicación (Canon)</v>
          </cell>
        </row>
        <row r="31">
          <cell r="L31" t="str">
            <v>1.1.1.2.09 Impuesto sobre las ganancias de capital</v>
          </cell>
        </row>
        <row r="32">
          <cell r="L32" t="str">
            <v>1.1.1.2.10 Impuesto sobre los hipódromos</v>
          </cell>
        </row>
        <row r="33">
          <cell r="L33" t="str">
            <v>1.1.1.2.11 Impuesto sobre beneficios por explotación minera</v>
          </cell>
        </row>
        <row r="34">
          <cell r="L34" t="str">
            <v>1.1.1.2.12 Impuesto sobre intereses pagados por entidades financieras a personas  jurídicas  residentes</v>
          </cell>
        </row>
        <row r="35">
          <cell r="L35" t="str">
            <v>1.1.1.2.13 Impuesto sobre intereses pagados por entidades financieras a personas  jurídicas  no residentes</v>
          </cell>
        </row>
        <row r="36">
          <cell r="L36" t="str">
            <v>1.1.1.2.14 Impuesto por dividendos pagados o acreditados a personas jurídicas residentes</v>
          </cell>
        </row>
        <row r="37">
          <cell r="L37" t="str">
            <v>1.1.1.2.15 Impuesto por dividendos pagados o acreditados a personas jurídicas no residentes</v>
          </cell>
        </row>
        <row r="38">
          <cell r="L38" t="str">
            <v>1.1.1.3 IMPUESTOS SOBRE  LOS INGRESOS APLICADOS SIN DISTINCIÓN DE PERSONA</v>
          </cell>
        </row>
        <row r="39">
          <cell r="L39" t="str">
            <v>1.1.1.3.01 Impuesto por provisión de bienes y servicios en general</v>
          </cell>
        </row>
        <row r="40">
          <cell r="L40" t="str">
            <v>1.1.1.3.02 Impuesto por otro tipo de rentas no especificado</v>
          </cell>
        </row>
        <row r="41">
          <cell r="L41" t="str">
            <v>1.1.1.3.03 Impuesto por pagos al exterior en general</v>
          </cell>
        </row>
        <row r="42">
          <cell r="L42" t="str">
            <v>1.1.1.3.04 Impuesto sobre ventas bancas de apuesta de lotería</v>
          </cell>
        </row>
        <row r="43">
          <cell r="L43" t="str">
            <v>1.1.1.3.05 Impuesto sobre ventas bancas deportivas</v>
          </cell>
        </row>
        <row r="44">
          <cell r="L44" t="str">
            <v>1.1.1.3.06 Impuesto sobre máquinas tragamonedas</v>
          </cell>
        </row>
        <row r="45">
          <cell r="L45" t="str">
            <v>1.1.1.3.07 Impuesto por dividendos pagados o acreditados en el país</v>
          </cell>
        </row>
        <row r="46">
          <cell r="L46" t="str">
            <v>1.1.1.3.08 Impuesto por intereses pagados o acreditados en el exterior</v>
          </cell>
        </row>
        <row r="47">
          <cell r="L47" t="str">
            <v>1.1.1.4 ACCESORIOS SOBRE LOS IMPUESTOS A LOS INGRESOS</v>
          </cell>
        </row>
        <row r="48">
          <cell r="L48" t="str">
            <v>1.1.1.4.01 Interés indemnizatorio de los impuestos sobre los ingresos de personas físicas</v>
          </cell>
        </row>
        <row r="49">
          <cell r="L49" t="str">
            <v>1.1.1.4.02 Recargos, multas y sanciones del impuesto sobre los ingresos de personas físicas</v>
          </cell>
        </row>
        <row r="50">
          <cell r="L50" t="str">
            <v>1.1.1.4.03 Interés indemnizatorio de los impuestos sobre los ingresos de empresas y otras corporaciones</v>
          </cell>
        </row>
        <row r="51">
          <cell r="L51" t="str">
            <v>1.1.1.4.04 Recargos, multas y sanciones del impuesto sobre los ingresos de empresas y otras corporaciones</v>
          </cell>
        </row>
        <row r="52">
          <cell r="L52" t="str">
            <v>1.1.1.4.05 Recargo casinos</v>
          </cell>
        </row>
        <row r="53">
          <cell r="L53" t="str">
            <v>1.1.1.4.06 Recargo máquinas tragamonedas</v>
          </cell>
        </row>
        <row r="54">
          <cell r="L54" t="str">
            <v>1.1.2 IMPUESTOS SOBRE LA NÓMINA Y LA FUERZA DE TRABAJO</v>
          </cell>
        </row>
        <row r="55">
          <cell r="L55" t="str">
            <v>1.1.2.1 IMPUESTOS SOBRE LA NÓMINA Y LA FUERZA DE TRABAJO</v>
          </cell>
        </row>
        <row r="56">
          <cell r="L56" t="str">
            <v>1.1.2.1.01 INFOTEP aporte empresarial</v>
          </cell>
        </row>
        <row r="57">
          <cell r="L57" t="str">
            <v>1.1.2.1.02 INFOTEP sobre bonificaciones</v>
          </cell>
        </row>
        <row r="58">
          <cell r="L58" t="str">
            <v>1.1.3 IMPUESTOS SOBRE LA PROPIEDAD</v>
          </cell>
        </row>
        <row r="59">
          <cell r="L59" t="str">
            <v>1.1.3.1 IMPUESTOS SOBRE LA PROPIEDAD Y TRANSACCIONES FINANCIERAS Y DE CAPITAL</v>
          </cell>
        </row>
        <row r="60">
          <cell r="L60" t="str">
            <v>1.1.3.1.01 Impuesto sobre viviendas suntuarias y solares urbanos no edificados</v>
          </cell>
        </row>
        <row r="61">
          <cell r="L61" t="str">
            <v>1.1.3.1.02 Impuesto sobre los activos</v>
          </cell>
        </row>
        <row r="62">
          <cell r="L62" t="str">
            <v>1.1.3.1.03 Impuesto sobre las operaciones inmobiliarias</v>
          </cell>
        </row>
        <row r="63">
          <cell r="L63" t="str">
            <v>1.1.3.1.04 Impuesto sobre las sucesiones y donaciones</v>
          </cell>
        </row>
        <row r="64">
          <cell r="L64" t="str">
            <v>1.1.3.1.05 Impuesto sobre transferencia de bienes muebles</v>
          </cell>
        </row>
        <row r="65">
          <cell r="L65" t="str">
            <v>1.1.3.1.06 Impuesto sobre los activos financieros</v>
          </cell>
        </row>
        <row r="66">
          <cell r="L66" t="str">
            <v>1.1.3.1.07 Impuesto sobre la constitución de compañías por acciones y en comandita</v>
          </cell>
        </row>
        <row r="67">
          <cell r="L67" t="str">
            <v>1.1.3.1.08 Impuesto sobre transacciones vehículo de motor</v>
          </cell>
        </row>
        <row r="68">
          <cell r="L68" t="str">
            <v>1.1.3.1.09 Impuesto sobre cheques</v>
          </cell>
        </row>
        <row r="69">
          <cell r="L69" t="str">
            <v>1.1.3.1.10 Impuesto sobre actos traslativos propiedad inmobiliaria</v>
          </cell>
        </row>
        <row r="70">
          <cell r="L70" t="str">
            <v>1.1.3.1.11 Impuesto sobre terrenos no urbanizados</v>
          </cell>
        </row>
        <row r="71">
          <cell r="L71" t="str">
            <v>1.1.3.1.12 Impuesto sobre solares no edificados</v>
          </cell>
        </row>
        <row r="72">
          <cell r="L72" t="str">
            <v>1.1.3.1.13 Contribuciones municipales</v>
          </cell>
        </row>
        <row r="73">
          <cell r="L73" t="str">
            <v>1.1.3.1.14 Impuesto por venta acumulativa de bienes o efectos muebles</v>
          </cell>
        </row>
        <row r="74">
          <cell r="L74" t="str">
            <v>1.1.3.2 ACCESORIOS SOBRE LOS IMPUESTOS SOBRE LA PROPIEDAD</v>
          </cell>
        </row>
        <row r="75">
          <cell r="L75" t="str">
            <v>1.1.3.2.01 Intereses indemnizatorios sobre el patrimonio</v>
          </cell>
        </row>
        <row r="76">
          <cell r="L76" t="str">
            <v>1.1.3.2.02 Recargo por mora, multas y sanciones sobre las viviendas suntuarias</v>
          </cell>
        </row>
        <row r="77">
          <cell r="L77" t="str">
            <v>1.1.3.2.03 Multas y sanciones traspasos vehículo de motor</v>
          </cell>
        </row>
        <row r="78">
          <cell r="L78" t="str">
            <v>1.1.3.2.04 Interés indemnizatorio impuesto sobre transferencia de bienes muebles</v>
          </cell>
        </row>
        <row r="79">
          <cell r="L79" t="str">
            <v>1.1.3.2.05 Recargo por mora impuesto sobre transferencia de bienes muebles</v>
          </cell>
        </row>
        <row r="80">
          <cell r="L80" t="str">
            <v>1.1.3.2.06 Interés indemnizatorio sobre operaciones inmobiliarias</v>
          </cell>
        </row>
        <row r="81">
          <cell r="L81" t="str">
            <v>1.1.3.2.07 Recargo por mora impuesto sobre operaciones inmobiliarias</v>
          </cell>
        </row>
        <row r="82">
          <cell r="L82" t="str">
            <v>1.1.3.2.08 Interés indemnizatorio sobre las sucesiones y donaciones</v>
          </cell>
        </row>
        <row r="83">
          <cell r="L83" t="str">
            <v>1.1.3.2.09 Recargo por mora impuesto sobre las sucesiones y donaciones</v>
          </cell>
        </row>
        <row r="84">
          <cell r="L84" t="str">
            <v>1.1.3.2.10 Recargos sobre cheques</v>
          </cell>
        </row>
        <row r="85">
          <cell r="L85" t="str">
            <v>1.1.3.2.11 Interés indemnizatorio sobre cheques</v>
          </cell>
        </row>
        <row r="86">
          <cell r="L86" t="str">
            <v>1.1.3.2.12 Interés indemnizatorio traspasos vehículos de motor</v>
          </cell>
        </row>
        <row r="87">
          <cell r="L87" t="str">
            <v>1.1.3.2.13 Recargo por mora, multas y sanciones sobre la tenencia del patrimonio</v>
          </cell>
        </row>
        <row r="88">
          <cell r="L88" t="str">
            <v>1.1.4 IMPUESTOS INTERNOS SOBRE MERCANCÍAS Y SERVICIOS</v>
          </cell>
        </row>
        <row r="89">
          <cell r="L89" t="str">
            <v>1.1.4.1 IMPUESTOS SOBRE LOS BIENES Y SERVICIOS</v>
          </cell>
        </row>
        <row r="90">
          <cell r="L90" t="str">
            <v>1.1.4.1.01 Impuesto sobre la Transferencia de Bienes Industrializados y Servicios (ITBIS)</v>
          </cell>
        </row>
        <row r="91">
          <cell r="L91" t="str">
            <v>1.1.4.1.02 Impuesto adicional sobre mercancías y servicios</v>
          </cell>
        </row>
        <row r="92">
          <cell r="L92" t="str">
            <v>1.1.4.1.03 Impuesto sobre ventas condicionales de muebles</v>
          </cell>
        </row>
        <row r="93">
          <cell r="L93" t="str">
            <v>1.1.4.2 IMPUESTOS ADICIONALES Y SELECTIVOS SOBRE BIENES Y SERVICIOS</v>
          </cell>
        </row>
        <row r="94">
          <cell r="L94" t="str">
            <v>1.1.4.2.01 Impuesto específico sobre los hidrocarburos, Ley  112-00</v>
          </cell>
        </row>
        <row r="95">
          <cell r="L95" t="str">
            <v>1.1.4.2.02 Impuesto selectivo ad  valorem sobre  hidrocarburos, Ley  557-05</v>
          </cell>
        </row>
        <row r="96">
          <cell r="L96" t="str">
            <v>1.1.4.2.03 Impuesto adicional de RD$2.0 al consumo de gasoil y gasolina premium-regular</v>
          </cell>
        </row>
        <row r="97">
          <cell r="L97" t="str">
            <v>1.1.4.2.04 Impuesto selectivo ad  valorem alcohol</v>
          </cell>
        </row>
        <row r="98">
          <cell r="L98" t="str">
            <v>1.1.4.2.05 Impuesto selectivo alcohol etílico sin desnaturalizar (mayor o igual a 80 %)</v>
          </cell>
        </row>
        <row r="99">
          <cell r="L99" t="str">
            <v>1.1.4.2.06 Impuesto selectivo alcohol etílico sin desnaturalizar (inferior a 80 %)</v>
          </cell>
        </row>
        <row r="100">
          <cell r="L100" t="str">
            <v>1.1.4.2.07 Impuesto selectivo ron y demás aguardientes de caña</v>
          </cell>
        </row>
        <row r="101">
          <cell r="L101" t="str">
            <v>1.1.4.2.08 Impuesto a las demás  bebidas alcoholicas</v>
          </cell>
        </row>
        <row r="102">
          <cell r="L102" t="str">
            <v>1.1.4.2.09 Incremento de un 30 % selectivo al tabaco y el alcohol</v>
          </cell>
        </row>
        <row r="103">
          <cell r="L103" t="str">
            <v>1.1.4.2.10 Impuesto selectivo aguardiente de uvas</v>
          </cell>
        </row>
        <row r="104">
          <cell r="L104" t="str">
            <v>1.1.4.2.11 Impuesto selectivo gin y ginebra</v>
          </cell>
        </row>
        <row r="105">
          <cell r="L105" t="str">
            <v>1.1.4.2.12 Impuesto selectivo whisky</v>
          </cell>
        </row>
        <row r="106">
          <cell r="L106" t="str">
            <v>1.1.4.2.13 Impuesto selectivo licores</v>
          </cell>
        </row>
        <row r="107">
          <cell r="L107" t="str">
            <v>1.1.4.2.14 Impuesto selectivo vodka</v>
          </cell>
        </row>
        <row r="108">
          <cell r="L108" t="str">
            <v>1.1.4.2.15 Impuesto selectivo vinos de uvas</v>
          </cell>
        </row>
        <row r="109">
          <cell r="L109" t="str">
            <v>1.1.4.2.16 Impuesto selectivo vermut y derivados de uvas frescas</v>
          </cell>
        </row>
        <row r="110">
          <cell r="L110" t="str">
            <v>1.1.4.2.17 Impuesto selectivo a las cervezas</v>
          </cell>
        </row>
        <row r="111">
          <cell r="L111" t="str">
            <v>1.1.4.2.18 Impuesto selectivo demás bebidas fermentadas</v>
          </cell>
        </row>
        <row r="112">
          <cell r="L112" t="str">
            <v>1.1.4.2.19 Impuesto específico a derivados del alcohol</v>
          </cell>
        </row>
        <row r="113">
          <cell r="L113" t="str">
            <v>1.1.4.2.20 Impuesto adicional sobre ron, whisky y ginebra</v>
          </cell>
        </row>
        <row r="114">
          <cell r="L114" t="str">
            <v>1.1.4.2.21 Impuesto adicional sobre vinos y licores dulces</v>
          </cell>
        </row>
        <row r="115">
          <cell r="L115" t="str">
            <v>1.1.4.2.22 Impuesto sobre estampillas de los fósforos</v>
          </cell>
        </row>
        <row r="116">
          <cell r="L116" t="str">
            <v>1.1.4.2.23 Impuesto selectivo cigarrillos que contengan tabaco</v>
          </cell>
        </row>
        <row r="117">
          <cell r="L117" t="str">
            <v>1.1.4.2.24 Impuesto selectivo cigarros (puros) y cigarritos (puritos)</v>
          </cell>
        </row>
        <row r="118">
          <cell r="L118" t="str">
            <v>1.1.4.2.25 Impuesto selectivo los demás (cigarrillos)</v>
          </cell>
        </row>
        <row r="119">
          <cell r="L119" t="str">
            <v>1.1.4.2.26 Impuesto selectivo ad valorem a los cigarrillos</v>
          </cell>
        </row>
        <row r="120">
          <cell r="L120" t="str">
            <v>1.1.4.2.27 Impuesto específico al tabaco y el cigarrillo</v>
          </cell>
        </row>
        <row r="121">
          <cell r="L121" t="str">
            <v>1.1.4.2.28 Impuesto selectivo demás mercancías</v>
          </cell>
        </row>
        <row r="122">
          <cell r="L122" t="str">
            <v>1.1.4.2.29 Impuesto selectivo de seguros</v>
          </cell>
        </row>
        <row r="123">
          <cell r="L123" t="str">
            <v>1.1.4.2.30 Impuesto selectivo sobre las telecomunicaciones</v>
          </cell>
        </row>
        <row r="124">
          <cell r="L124" t="str">
            <v>1.1.4.2.31 Impuesto para contribuir al desarrollo de las telecomunicaciones (CDT)</v>
          </cell>
        </row>
        <row r="125">
          <cell r="L125" t="str">
            <v>1.1.4.2.32 Impuesto selectivo a los vehículos de motor</v>
          </cell>
        </row>
        <row r="126">
          <cell r="L126" t="str">
            <v>1.1.4.2.33 Impuesto sobre las bebidas gaseosas</v>
          </cell>
        </row>
        <row r="127">
          <cell r="L127" t="str">
            <v>1.1.4.2.34 Impuesto sobre la venta de boletos de espectáculos públicos</v>
          </cell>
        </row>
        <row r="128">
          <cell r="L128" t="str">
            <v>1.1.4.2.35 Impuesto sobre ventas de boletos estadios deportivos</v>
          </cell>
        </row>
        <row r="129">
          <cell r="L129" t="str">
            <v>1.1.4.3 IMPUESTOS AL USO DE BIENES Y SERVICIOS</v>
          </cell>
        </row>
        <row r="130">
          <cell r="L130" t="str">
            <v>1.1.4.3.01 Impuesto de 17 % registro propiedad de vehículos</v>
          </cell>
        </row>
        <row r="131">
          <cell r="L131" t="str">
            <v>1.1.4.3.02 Derecho de circulación vehículos de motor</v>
          </cell>
        </row>
        <row r="132">
          <cell r="L132" t="str">
            <v>1.1.4.3.03 Impuesto específico de bancas de lotería</v>
          </cell>
        </row>
        <row r="133">
          <cell r="L133" t="str">
            <v>1.1.4.3.04 Impuesto específico bancas deportivas</v>
          </cell>
        </row>
        <row r="134">
          <cell r="L134" t="str">
            <v>1.1.4.3.05 Licencias para portar armas de fuego</v>
          </cell>
        </row>
        <row r="135">
          <cell r="L135" t="str">
            <v>1.1.4.3.06 Impuestos sobre el uso de carreteras y puentes (peajes)</v>
          </cell>
        </row>
        <row r="136">
          <cell r="L136" t="str">
            <v>1.1.4.3.07 Patente de comercio al por menor (Ley 253-12)  </v>
          </cell>
        </row>
        <row r="137">
          <cell r="L137" t="str">
            <v>1.1.4.3.08 Permiso para importar adquirir y vender mat. explosivos</v>
          </cell>
        </row>
        <row r="138">
          <cell r="L138" t="str">
            <v>1.1.4.3.09 Impuestos (sellos) manifiestos de importación</v>
          </cell>
        </row>
        <row r="139">
          <cell r="L139" t="str">
            <v>1.1.4.3.10 Permiso sobre venta de medicinas</v>
          </cell>
        </row>
        <row r="140">
          <cell r="L140" t="str">
            <v>1.1.4.3.11 Permiso p/inst. laboratorios industriales y farmacéuticos</v>
          </cell>
        </row>
        <row r="141">
          <cell r="L141" t="str">
            <v>1.1.4.3.12 Permisos para ventas de alimentos para animales</v>
          </cell>
        </row>
        <row r="142">
          <cell r="L142" t="str">
            <v>1.1.4.3.13 Licencia para operar bancas de apuestas</v>
          </cell>
        </row>
        <row r="143">
          <cell r="L143" t="str">
            <v>1.1.4.3.14 Licencia para comercializar vehículos de motor</v>
          </cell>
        </row>
        <row r="144">
          <cell r="L144" t="str">
            <v>1.1.4.3.15 Licencia para suplidores de máquinas tragamonedas</v>
          </cell>
        </row>
        <row r="145">
          <cell r="L145" t="str">
            <v>1.1.4.3.16 Solicitud arrendamiento de edificios municipales</v>
          </cell>
        </row>
        <row r="146">
          <cell r="L146" t="str">
            <v>1.1.4.3.17 Expedición de tablillas vehículos de motor y de tracción animal-muscular.</v>
          </cell>
        </row>
        <row r="147">
          <cell r="L147" t="str">
            <v>1.1.4.3.18 Anuncios, muestras y carteles</v>
          </cell>
        </row>
        <row r="148">
          <cell r="L148" t="str">
            <v>1.1.4.3.19 Rodaje y transporte de materiales varios</v>
          </cell>
        </row>
        <row r="149">
          <cell r="L149" t="str">
            <v>1.1.4.3.20 Hoteles, moteles y apartoteles y establecimientos similares</v>
          </cell>
        </row>
        <row r="150">
          <cell r="L150" t="str">
            <v>1.1.4.3.21 Certificación de animales</v>
          </cell>
        </row>
        <row r="151">
          <cell r="L151" t="str">
            <v>1.1.4.3.22 Traspaso de solares y terrenos rurales</v>
          </cell>
        </row>
        <row r="152">
          <cell r="L152" t="str">
            <v>1.1.4.3.23 Mercado móvil (chimi, hot dog y otros)</v>
          </cell>
        </row>
        <row r="153">
          <cell r="L153" t="str">
            <v>1.1.4.3.24 Autorización para poda y corte de árboles</v>
          </cell>
        </row>
        <row r="154">
          <cell r="L154" t="str">
            <v>1.1.4.3.25 Registro y organización sindicato de choferes</v>
          </cell>
        </row>
        <row r="155">
          <cell r="L155" t="str">
            <v>1.1.4.3.26 Funcionamiento car wash</v>
          </cell>
        </row>
        <row r="156">
          <cell r="L156" t="str">
            <v>1.1.4.3.27 Parqueos</v>
          </cell>
        </row>
        <row r="157">
          <cell r="L157" t="str">
            <v>1.1.4.3.28 Impuesto sobre tramitación de documentos</v>
          </cell>
        </row>
        <row r="158">
          <cell r="L158" t="str">
            <v>1.1.4.3.29 Impuesto sobre registro de documentos</v>
          </cell>
        </row>
        <row r="159">
          <cell r="L159" t="str">
            <v>1.1.4.3.30 Impuesto sobre lidias de gallo</v>
          </cell>
        </row>
        <row r="160">
          <cell r="L160" t="str">
            <v>1.1.4.3.31 Impuesto sobre billares</v>
          </cell>
        </row>
        <row r="161">
          <cell r="L161" t="str">
            <v>1.1.4.3.32 Espectáculos públicos con o sin boleta de entrada</v>
          </cell>
        </row>
        <row r="162">
          <cell r="L162" t="str">
            <v>1.1.4.3.33 Licencias de construcción</v>
          </cell>
        </row>
        <row r="163">
          <cell r="L163" t="str">
            <v>1.1.4.3.34 Permiso construcción pozos filtrantes</v>
          </cell>
        </row>
        <row r="164">
          <cell r="L164" t="str">
            <v>1.1.4.3.35 Permiso para romper pavimento de la vía pública</v>
          </cell>
        </row>
        <row r="165">
          <cell r="L165" t="str">
            <v>1.1.4.3.36 Instalación envasadora de gas y estaciones de combustible</v>
          </cell>
        </row>
        <row r="166">
          <cell r="L166" t="str">
            <v>1.1.4.3.37 Ocupación vías públicas para comercio informal</v>
          </cell>
        </row>
        <row r="167">
          <cell r="L167" t="str">
            <v>1.1.4.3.38 Permiso a ocupar vía pública con material de construcción</v>
          </cell>
        </row>
        <row r="168">
          <cell r="L168" t="str">
            <v>1.1.4.3.39 Permiso para usufructo vía pública carga y descarga mercancías</v>
          </cell>
        </row>
        <row r="169">
          <cell r="L169" t="str">
            <v>1.1.4.3.40 Instalación car wash</v>
          </cell>
        </row>
        <row r="170">
          <cell r="L170" t="str">
            <v>1.1.4.3.41 Permiso para construcción y/o instalación de mercados</v>
          </cell>
        </row>
        <row r="171">
          <cell r="L171" t="str">
            <v>1.1.4.3.42 Construcción nichos, fosas y panteones</v>
          </cell>
        </row>
        <row r="172">
          <cell r="L172" t="str">
            <v>1.1.4.3.43 Construcción de rampas con exceso de metros lineales</v>
          </cell>
        </row>
        <row r="173">
          <cell r="L173" t="str">
            <v>1.1.4.3.44 Licencia para instalación telecomunicaciones</v>
          </cell>
        </row>
        <row r="174">
          <cell r="L174" t="str">
            <v>1.1.4.3.45 Permiso para demolición de construcciones</v>
          </cell>
        </row>
        <row r="175">
          <cell r="L175" t="str">
            <v>1.1.4.3.46 Permiso para  operación  de mercados</v>
          </cell>
        </row>
        <row r="176">
          <cell r="L176" t="str">
            <v>1.1.4.3.47 Parada de Autobuses y Parqueos</v>
          </cell>
        </row>
        <row r="177">
          <cell r="L177" t="str">
            <v>1.1.4.4 ACCESORIOS SOBRE IMPUESTOS INTERNOS A MERCANCÍAS Y SERVICIOS</v>
          </cell>
        </row>
        <row r="178">
          <cell r="L178" t="str">
            <v>1.1.4.4.01 Interés indemnizatorio sobre ITBIS</v>
          </cell>
        </row>
        <row r="179">
          <cell r="L179" t="str">
            <v>1.1.4.4.02 Recargos por mora, multas y sanciones sobre ITBIS</v>
          </cell>
        </row>
        <row r="180">
          <cell r="L180" t="str">
            <v>1.1.4.4.03 Interés indemnizatorio sobre las mercancías</v>
          </cell>
        </row>
        <row r="181">
          <cell r="L181" t="str">
            <v>1.1.4.4.04 Recargos por mora, multas y sanciones sobre mercancías</v>
          </cell>
        </row>
        <row r="182">
          <cell r="L182" t="str">
            <v>1.1.4.4.05 Interés indemnizatorio sobre los servicios</v>
          </cell>
        </row>
        <row r="183">
          <cell r="L183" t="str">
            <v>1.1.4.4.06 Recargo por mora y multa sobre los servicios</v>
          </cell>
        </row>
        <row r="184">
          <cell r="L184" t="str">
            <v>1.1.4.4.07 Interés indemnizatorio selectivo de seguros</v>
          </cell>
        </row>
        <row r="185">
          <cell r="L185" t="str">
            <v>1.1.4.4.08 Recargo y sanciones selectivo de seguros</v>
          </cell>
        </row>
        <row r="186">
          <cell r="L186" t="str">
            <v>1.1.4.4.09 Interés indemnizatorio sobre las telecomunicaciones</v>
          </cell>
        </row>
        <row r="187">
          <cell r="L187" t="str">
            <v>1.1.4.4.10 Recargo por mora, multas y sanciones sobre las telecomunicaciones</v>
          </cell>
        </row>
        <row r="188">
          <cell r="L188" t="str">
            <v>1.1.4.4.11 Interés indemnizatorio sobre el uso de bienes y licencias</v>
          </cell>
        </row>
        <row r="189">
          <cell r="L189" t="str">
            <v>1.1.4.4.12 Recargo y sanciones vehículos de motor</v>
          </cell>
        </row>
        <row r="190">
          <cell r="L190" t="str">
            <v>1.1.4.4.13 Recargo bancas de apuestas</v>
          </cell>
        </row>
        <row r="191">
          <cell r="L191" t="str">
            <v>1.1.4.4.14 Recargos por mora sobre las ventas condicionales muebles</v>
          </cell>
        </row>
        <row r="192">
          <cell r="L192" t="str">
            <v>1.1.5 IMPUESTOS SOBRE EL COMERCIO Y LAS TRANSACCIONES COMERCIO EXTERIOR</v>
          </cell>
        </row>
        <row r="193">
          <cell r="L193" t="str">
            <v>1.1.5.1 IMPUESTOS SOBRE LAS IMPORTACIONES</v>
          </cell>
        </row>
        <row r="194">
          <cell r="L194" t="str">
            <v>1.1.5.1.01 Impuestos arancelarios</v>
          </cell>
        </row>
        <row r="195">
          <cell r="L195" t="str">
            <v>1.1.5.1.02 Subasta contingentes arancelarios</v>
          </cell>
        </row>
        <row r="196">
          <cell r="L196" t="str">
            <v>1.1.5.1.03 Impuesto sobre madera importada</v>
          </cell>
        </row>
        <row r="197">
          <cell r="L197" t="str">
            <v>1.1.5.1.04 2% adicional a las importaciones del Banco Central</v>
          </cell>
        </row>
        <row r="198">
          <cell r="L198" t="str">
            <v>1.1.5.1.99 Otros impuestos sobre las importaciones</v>
          </cell>
        </row>
        <row r="199">
          <cell r="L199" t="str">
            <v>1.1.5.2 IMPUESTOS SOBRE LAS EXPORTACIONES</v>
          </cell>
        </row>
        <row r="200">
          <cell r="L200" t="str">
            <v>1.1.5.2.01 Impuesto sobre ventas de tiendas de zonas francas</v>
          </cell>
        </row>
        <row r="201">
          <cell r="L201" t="str">
            <v>1.1.5.2.02 Derecho de exportación piedra caliza</v>
          </cell>
        </row>
        <row r="202">
          <cell r="L202" t="str">
            <v>1.1.5.2.03 Contribución solidaria transitoria (impuesto a la exportación)</v>
          </cell>
        </row>
        <row r="203">
          <cell r="L203" t="str">
            <v>1.1.5.2.04 Recargo 5% a las exportaciones- Banco Central</v>
          </cell>
        </row>
        <row r="204">
          <cell r="L204" t="str">
            <v>1.1.5.3 OTROS IMPUESTOS SOBRE EL COMERCIO EXTERIOR</v>
          </cell>
        </row>
        <row r="205">
          <cell r="L205" t="str">
            <v>1.1.5.3.01 Impuesto a la salida de pasajeros al exterior por aeropuertos y puertos</v>
          </cell>
        </row>
        <row r="206">
          <cell r="L206" t="str">
            <v>1.1.5.3.02 Impuesto a la salida de pasajeros al exterior por la región fronteriza</v>
          </cell>
        </row>
        <row r="207">
          <cell r="L207" t="str">
            <v>1.1.5.3.03 Derechos consulares</v>
          </cell>
        </row>
        <row r="208">
          <cell r="L208" t="str">
            <v>1.1.5.3.04 Reliquidación comisión cambiaria</v>
          </cell>
        </row>
        <row r="209">
          <cell r="L209" t="str">
            <v>1.1.5.3.05 Impuesto de estampillas bebidas alcohólicas importadas</v>
          </cell>
        </row>
        <row r="210">
          <cell r="L210" t="str">
            <v>1.1.5.3.06 Impuestos adicionales sobre bebidas alcohólicas importadas</v>
          </cell>
        </row>
        <row r="211">
          <cell r="L211" t="str">
            <v>1.1.5.3.07 Comisión de cambio</v>
          </cell>
        </row>
        <row r="212">
          <cell r="L212" t="str">
            <v>1.1.5.3.08 Impuesto sobre mercancías declaradas en depósitos</v>
          </cell>
        </row>
        <row r="213">
          <cell r="L213" t="str">
            <v>1.1.5.3.99 Otros impuestos del comercio exterior</v>
          </cell>
        </row>
        <row r="214">
          <cell r="L214" t="str">
            <v>1.1.5.4 ACCESORIOS DE IMPUESTOS SOBRE EL COMERCIO EXTERIOR</v>
          </cell>
        </row>
        <row r="215">
          <cell r="L215" t="str">
            <v>1.1.5.4.01 Multas por clasificación arancelaria</v>
          </cell>
        </row>
        <row r="216">
          <cell r="L216" t="str">
            <v>1.1.5.4.02 Multas por contrabando</v>
          </cell>
        </row>
        <row r="217">
          <cell r="L217" t="str">
            <v>1.1.5.4.03 Multas por falsedad</v>
          </cell>
        </row>
        <row r="218">
          <cell r="L218" t="str">
            <v>1.1.5.4.04 Multas por mercancías no declaradas o encontradas en exceso</v>
          </cell>
        </row>
        <row r="219">
          <cell r="L219" t="str">
            <v>1.1.5.4.05 Multas por origen</v>
          </cell>
        </row>
        <row r="220">
          <cell r="L220" t="str">
            <v>1.1.5.4.06 Multas por régimen aduanero</v>
          </cell>
        </row>
        <row r="221">
          <cell r="L221" t="str">
            <v>1.1.5.4.07 Multas por valor</v>
          </cell>
        </row>
        <row r="222">
          <cell r="L222" t="str">
            <v>1.1.5.4.08 Recargo 5 % a las exportaciones Banco Central</v>
          </cell>
        </row>
        <row r="223">
          <cell r="L223" t="str">
            <v>1.1.5.4.09 Multa por omisión factura consular</v>
          </cell>
        </row>
        <row r="224">
          <cell r="L224" t="str">
            <v>1.1.5.4.10 Recargos por declaración tardía</v>
          </cell>
        </row>
        <row r="225">
          <cell r="L225" t="str">
            <v>1.1.6 IMPUESTOS ECOLÓGICOS</v>
          </cell>
        </row>
        <row r="226">
          <cell r="L226" t="str">
            <v>1.1.6.1 IMPUESTOS ECOLÓGICOS</v>
          </cell>
        </row>
        <row r="227">
          <cell r="L227" t="str">
            <v>1.1.6.1.01 Compensación por daños al medio ambiente y vías públicas</v>
          </cell>
        </row>
        <row r="228">
          <cell r="L228" t="str">
            <v>1.1.6.1.02 Impuestos sobre las emisiones del Co2 por km de los vehículos de motor</v>
          </cell>
        </row>
        <row r="229">
          <cell r="L229" t="str">
            <v>1.1.6.2 ACCESORIOS DE IMPUESTOS ECOLÓGICOS</v>
          </cell>
        </row>
        <row r="230">
          <cell r="L230" t="str">
            <v>1.1.6.2.01 Accesorios de impuestos ecológicos</v>
          </cell>
        </row>
        <row r="231">
          <cell r="L231" t="str">
            <v>1.1.9 IMPUESTOS DIVERSOS</v>
          </cell>
        </row>
        <row r="232">
          <cell r="L232" t="str">
            <v>1.1.9.1 IMPUESTOS DIVERSOS</v>
          </cell>
        </row>
        <row r="233">
          <cell r="L233" t="str">
            <v>1.1.9.1.01 Impuesto sobre constitución de fianzas y consignación de valores</v>
          </cell>
        </row>
        <row r="234">
          <cell r="L234" t="str">
            <v>1.1.9.1.02 0.05 % de las recaudaciones de impuestos internos</v>
          </cell>
        </row>
        <row r="235">
          <cell r="L235" t="str">
            <v>1.1.9.1.03 Compensación sobre el pago de facturación, energía eléctrica  3 %</v>
          </cell>
        </row>
        <row r="236">
          <cell r="L236" t="str">
            <v>1.1.9.1.04 Otros arbitrios diversos</v>
          </cell>
        </row>
        <row r="237">
          <cell r="L237" t="str">
            <v>1.1.9.1.05 Uso de aparatos reproductores de música diversos</v>
          </cell>
        </row>
        <row r="238">
          <cell r="L238" t="str">
            <v>1.1.9.1.06 Otros impuestos</v>
          </cell>
        </row>
        <row r="239">
          <cell r="L239" t="str">
            <v>1.1.9.1.07 Interés indemnizatorios sobre otros impuestos</v>
          </cell>
        </row>
        <row r="240">
          <cell r="L240" t="str">
            <v>1.1.9.1.08 Recargos por mora, multas y sanciones  sobre otros impuestos</v>
          </cell>
        </row>
        <row r="241">
          <cell r="L241" t="str">
            <v>1.1.9.1.09 Ingresos diversos</v>
          </cell>
        </row>
        <row r="242">
          <cell r="L242" t="str">
            <v>1.1.9.1.99 Otros impuestos diversos</v>
          </cell>
        </row>
        <row r="243">
          <cell r="L243" t="str">
            <v>1.1.9.2 ACCESORIOS DE IMPUESTOS DIVERSOS</v>
          </cell>
        </row>
        <row r="244">
          <cell r="L244" t="str">
            <v>1.1.9.2.01 Recargos</v>
          </cell>
        </row>
        <row r="245">
          <cell r="L245" t="str">
            <v>1.1.9.2.02 0,5% Salarios</v>
          </cell>
        </row>
        <row r="246">
          <cell r="L246" t="str">
            <v>1.2 CONTRIBUCIONES SOCIALES</v>
          </cell>
        </row>
        <row r="247">
          <cell r="L247" t="str">
            <v>1.2.1 SEGURO DE SALUD Y RIESGO LABORAL</v>
          </cell>
        </row>
        <row r="248">
          <cell r="L248" t="str">
            <v>1.2.1.1 CONTRIBUCIÓN PATRONAL</v>
          </cell>
        </row>
        <row r="249">
          <cell r="L249" t="str">
            <v>1.2.1.1.01 Contribución patronal del sector privado</v>
          </cell>
        </row>
        <row r="250">
          <cell r="L250" t="str">
            <v>1.2.1.1.02 Contribución patronal del sector público</v>
          </cell>
        </row>
        <row r="251">
          <cell r="L251" t="str">
            <v>1.2.1.2 CONTRIBUCIÓN DE EMPLEADOS</v>
          </cell>
        </row>
        <row r="252">
          <cell r="L252" t="str">
            <v>1.2.1.2.01 Contribución de empleados del sector privado</v>
          </cell>
        </row>
        <row r="253">
          <cell r="L253" t="str">
            <v>1.2.1.2.02 Contribución de empleados del sector público</v>
          </cell>
        </row>
        <row r="254">
          <cell r="L254" t="str">
            <v>1.2.2 SEGURO DE PENSIONES</v>
          </cell>
        </row>
        <row r="255">
          <cell r="L255" t="str">
            <v>1.2.2.1 CONTRIBUCIÓN PATRONAL</v>
          </cell>
        </row>
        <row r="256">
          <cell r="L256" t="str">
            <v>1.2.2.1.01 Contribución patronal del sector privado</v>
          </cell>
        </row>
        <row r="257">
          <cell r="L257" t="str">
            <v>1.2.2.1.02 Contribución patronal del sector público</v>
          </cell>
        </row>
        <row r="258">
          <cell r="L258" t="str">
            <v>1.2.2.2 CONTRIBUCIÓN DE EMPLEADOS</v>
          </cell>
        </row>
        <row r="259">
          <cell r="L259" t="str">
            <v>1.2.2.2.01 Contribución de empleados del sector privado</v>
          </cell>
        </row>
        <row r="260">
          <cell r="L260" t="str">
            <v>1.2.2.2.02 Contribución de empleados del sector público</v>
          </cell>
        </row>
        <row r="261">
          <cell r="L261" t="str">
            <v>1.2.3 CONTRIBUCIONES VARIAS</v>
          </cell>
        </row>
        <row r="262">
          <cell r="L262" t="str">
            <v>1.2.3.1 CONTRIBUCIONES VARIAS</v>
          </cell>
        </row>
        <row r="263">
          <cell r="L263" t="str">
            <v>1.2.3.1.01 Seguro social</v>
          </cell>
        </row>
        <row r="264">
          <cell r="L264" t="str">
            <v>1.2.3.1.02 Impuesto del 1 % Fondo Bienestar Social (Ley 250-84) -Fondo Pensiones Hoteleros</v>
          </cell>
        </row>
        <row r="265">
          <cell r="L265" t="str">
            <v>1.2.3.1.03 1 % Plan de construcciones (Ley 6-86) -Fondo Pensiones Trabajadores de la Construcción</v>
          </cell>
        </row>
        <row r="266">
          <cell r="L266" t="str">
            <v>1.2.3.1.04 0,5 % Plan de construcciones (Ley 6-86) -Fondo Pensiones Trabajadores de la Construcción</v>
          </cell>
        </row>
        <row r="267">
          <cell r="L267" t="str">
            <v>1.2.3.1.05 Contribuciones</v>
          </cell>
        </row>
        <row r="268">
          <cell r="L268" t="str">
            <v>1.3 DONACIONES</v>
          </cell>
        </row>
        <row r="269">
          <cell r="L269" t="str">
            <v>1.3.1 DONACIONES CORRIENTES</v>
          </cell>
        </row>
        <row r="270">
          <cell r="L270" t="str">
            <v>1.3.1.1 DONACIONES CORRIENTES DE GOBIERNOS EXTRANJEROS</v>
          </cell>
        </row>
        <row r="271">
          <cell r="L271" t="str">
            <v>1.3.1.1.01 Donaciones corrientes en dinero de gobiernos extranjeros</v>
          </cell>
        </row>
        <row r="272">
          <cell r="L272" t="str">
            <v>1.3.1.1.02 Donaciones corrientes en especie y servicios de gobiernos extranjeros</v>
          </cell>
        </row>
        <row r="273">
          <cell r="L273" t="str">
            <v>1.3.1.2 DONACIONES CORRIENTES DE ORGANISMOS INTERNACIONALES</v>
          </cell>
        </row>
        <row r="274">
          <cell r="L274" t="str">
            <v>1.3.1.2.01 Donaciones corrientes  en dinero de organismos internacionales</v>
          </cell>
        </row>
        <row r="275">
          <cell r="L275" t="str">
            <v>1.3.1.2.02 Donaciones corrientes en especie y servicios de organismos internacionales</v>
          </cell>
        </row>
        <row r="276">
          <cell r="L276" t="str">
            <v>1.3.1.3 DONACIONES CORRIENTES DEL SECTOR PRIVADO EXTERNO</v>
          </cell>
        </row>
        <row r="277">
          <cell r="L277" t="str">
            <v>1.3.1.3.01 Donaciones corrientes en dinero del sector privado externo</v>
          </cell>
        </row>
        <row r="278">
          <cell r="L278" t="str">
            <v>1.3.1.3.02 Donaciones corrientes en especies y servicios sector privado externo</v>
          </cell>
        </row>
        <row r="279">
          <cell r="L279" t="str">
            <v>1.3.2 DONACIONES DE CAPITAL</v>
          </cell>
        </row>
        <row r="280">
          <cell r="L280" t="str">
            <v>1.3.2.1 DONACIONES DE CAPITAL DE GOBIERNOS EXTRANJEROS</v>
          </cell>
        </row>
        <row r="281">
          <cell r="L281" t="str">
            <v>1.3.2.1.01 Donaciones de capital en dinero de gobiernos extranjeros</v>
          </cell>
        </row>
        <row r="282">
          <cell r="L282" t="str">
            <v>1.3.2.1.02 Donaciones de capital  en especie y servicios de gobiernos extranjeros</v>
          </cell>
        </row>
        <row r="283">
          <cell r="L283" t="str">
            <v>1.3.2.2 DONACIONES DE CAPITAL DE ORGANISMOS INTERNACIONALES</v>
          </cell>
        </row>
        <row r="284">
          <cell r="L284" t="str">
            <v>1.3.2.2.01 Donaciones de capital en dinero de organismos internacionales</v>
          </cell>
        </row>
        <row r="285">
          <cell r="L285" t="str">
            <v>1.3.2.2.02 Donaciones de capital en especie y servicios  de organismos  internacionales</v>
          </cell>
        </row>
        <row r="286">
          <cell r="L286" t="str">
            <v>1.3.2.3 DONACIONES DE CAPITAL DEL SECTOR PRIVADO EXTERNO</v>
          </cell>
        </row>
        <row r="287">
          <cell r="L287" t="str">
            <v>1.3.2.3.01 Donaciones de capital en dinero del sector privado externo</v>
          </cell>
        </row>
        <row r="288">
          <cell r="L288" t="str">
            <v>1.3.2.3.02 Donaciones de capital en especies y servicios del sector privado externo</v>
          </cell>
        </row>
        <row r="289">
          <cell r="L289" t="str">
            <v>1.4 TRANSFERENCIAS</v>
          </cell>
        </row>
        <row r="290">
          <cell r="L290" t="str">
            <v>1.4.1 TRANSFERENCIAS CORRIENTES</v>
          </cell>
        </row>
        <row r="291">
          <cell r="L291" t="str">
            <v>1.4.1.1 TRANSFERENCIAS CORRIENTES DEL SECTOR PRIVADO INTERNO</v>
          </cell>
        </row>
        <row r="292">
          <cell r="L292" t="str">
            <v>1.4.1.1.01 Zonas francas</v>
          </cell>
        </row>
        <row r="293">
          <cell r="L293" t="str">
            <v>1.4.1.1.99 Otras</v>
          </cell>
        </row>
        <row r="294">
          <cell r="L294" t="str">
            <v>1.4.1.2 TRANSFERENCIAS/APORTACIONES CORRIENTES RECIBIDAS DEL GOBIERNO CENTRAL</v>
          </cell>
        </row>
        <row r="295">
          <cell r="L295" t="str">
            <v>1.4.1.2.01 Del gobierno central</v>
          </cell>
        </row>
        <row r="296">
          <cell r="L296" t="str">
            <v>1.4.1.2.02 Transferencias corrientes recibidas del Poder Legislativo</v>
          </cell>
        </row>
        <row r="297">
          <cell r="L297" t="str">
            <v>1.4.1.2.03 Transferencias corrientes recibidas del Poder Ejecutivo</v>
          </cell>
        </row>
        <row r="298">
          <cell r="L298" t="str">
            <v>1.4.1.2.04 Transferencias corrientes recibidas del Poder Judicial</v>
          </cell>
        </row>
        <row r="299">
          <cell r="L299" t="str">
            <v>1.4.1.2.05 Transferencias corrientes recibidas del Tribunal Constitucional</v>
          </cell>
        </row>
        <row r="300">
          <cell r="L300" t="str">
            <v>1.4.1.2.06 Transferencias corrientes recibidas de la Junta Central Electoral</v>
          </cell>
        </row>
        <row r="301">
          <cell r="L301" t="str">
            <v>1.4.1.2.07 Transferencias corrientes recibidas de la Cámara de Cuentas</v>
          </cell>
        </row>
        <row r="302">
          <cell r="L302" t="str">
            <v>1.4.1.2.08 Transferencias corrientes recibidas del Defensor del Pueblo</v>
          </cell>
        </row>
        <row r="303">
          <cell r="L303" t="str">
            <v>1.4.1.2.09 Transferencias corrientes recibidas del Tribunal Superior Electoral</v>
          </cell>
        </row>
        <row r="304">
          <cell r="L304" t="str">
            <v>1.4.1.2.99 Otras</v>
          </cell>
        </row>
        <row r="305">
          <cell r="L305" t="str">
            <v>1.4.1.3 TRANSFERENCIAS CORRIENTES RECIBIDAS DE INSTITUCIONES PÚBLICAS DESCENTRALIZADAS Y AUTÓNOMAS NO FINANCIERAS.</v>
          </cell>
        </row>
        <row r="306">
          <cell r="L306" t="str">
            <v>1.4.1.3.01 De instituciones públicas descentralizadas y autónomas no financieras</v>
          </cell>
        </row>
        <row r="307">
          <cell r="L307" t="str">
            <v>1.4.1.3.99 Otras</v>
          </cell>
        </row>
        <row r="308">
          <cell r="L308" t="str">
            <v>1.4.1.4 TRANSFERENCIAS CORRIENTES RECIBIDAS DE INSTITUCIONES PÚBLICAS DE LA SEGURIDAD SOCIAL</v>
          </cell>
        </row>
        <row r="309">
          <cell r="L309" t="str">
            <v>1.4.1.4.01 De instituciones de la seguridad social</v>
          </cell>
        </row>
        <row r="310">
          <cell r="L310" t="str">
            <v>1.4.1.4.99 Otras</v>
          </cell>
        </row>
        <row r="311">
          <cell r="L311" t="str">
            <v>1.4.1.5 TRANSFERENCIAS CORRIENTES RECIBIDAS POR LOS AYUNTAMIENTOS</v>
          </cell>
        </row>
        <row r="312">
          <cell r="L312" t="str">
            <v>1.4.1.5.01 Del sector privado interno</v>
          </cell>
        </row>
        <row r="313">
          <cell r="L313" t="str">
            <v>1.4.1.5.02 De las unidades gubernamentales de gobiernos centrales municipales  (bomberos y bandas de música)</v>
          </cell>
        </row>
        <row r="314">
          <cell r="L314" t="str">
            <v>1.4.1.5.03 Ordinaria según ley</v>
          </cell>
        </row>
        <row r="315">
          <cell r="L315" t="str">
            <v>1.4.1.5.04 Extraordinarias</v>
          </cell>
        </row>
        <row r="316">
          <cell r="L316" t="str">
            <v>1.4.1.5.05 De instituciones públicas descentralizadas y autónomas no financieras</v>
          </cell>
        </row>
        <row r="317">
          <cell r="L317" t="str">
            <v>1.4.1.5.06 De instituciones públicas de la seguridad social</v>
          </cell>
        </row>
        <row r="318">
          <cell r="L318" t="str">
            <v>1.4.1.5.07 De otros municipios</v>
          </cell>
        </row>
        <row r="319">
          <cell r="L319" t="str">
            <v>1.4.1.5.08 De empresas públicas no financieras</v>
          </cell>
        </row>
        <row r="320">
          <cell r="L320" t="str">
            <v>1.4.1.5.09 De instituciones públicas financieras</v>
          </cell>
        </row>
        <row r="321">
          <cell r="L321" t="str">
            <v>1.4.1.5.99 Otras</v>
          </cell>
        </row>
        <row r="322">
          <cell r="L322" t="str">
            <v>1.4.1.6 TRANSFERENCIAS CORRIENTES RECIBIDAS DE LOS GOBIERNOS CENTRALES MUNICIPALES</v>
          </cell>
        </row>
        <row r="323">
          <cell r="L323" t="str">
            <v>1.4.1.6.01 Transferencias corrientes recibidas de los gobiernos centrales municipales</v>
          </cell>
        </row>
        <row r="324">
          <cell r="L324" t="str">
            <v>1.4.1.6.02 Otras transferencias corrientes recibidas de los gobiernos centrales municipales</v>
          </cell>
        </row>
        <row r="325">
          <cell r="L325" t="str">
            <v>1.4.1.7 TRANSFERENCIAS CORRIENTES RECIBIDAS DE INSTITUCIONES DESCENTRALIZADAS  MUNICIPALES</v>
          </cell>
        </row>
        <row r="326">
          <cell r="L326" t="str">
            <v>1.4.1.7.01 Transferencias corrientes recibidas de instituciones descentralizadas municipales</v>
          </cell>
        </row>
        <row r="327">
          <cell r="L327" t="str">
            <v>1.4.1.7.02 Otras transferencias corrientes recibidas de instituciones descentralizadas municipales</v>
          </cell>
        </row>
        <row r="328">
          <cell r="L328" t="str">
            <v>1.4.1.8 TRANSFERENCIAS CORRIENTES RECIBIDAS DE EMPRESAS PUBLICAS NO FINANCIERAS</v>
          </cell>
        </row>
        <row r="329">
          <cell r="L329" t="str">
            <v>1.4.1.8.01 Transferencias corrientes recibidas de empresas públicas no financieras nacionales</v>
          </cell>
        </row>
        <row r="330">
          <cell r="L330" t="str">
            <v>1.4.1.8.02 Transferencias corrientes recibidas de empresas públicas no financieras municipales</v>
          </cell>
        </row>
        <row r="331">
          <cell r="L331" t="str">
            <v>1.4.1.8.99 Otras transferencias corrientes de empresas públicas no financieras</v>
          </cell>
        </row>
        <row r="332">
          <cell r="L332" t="str">
            <v>1.4.1.9 TRANSFERENCIAS CORRIENTES RECIBIDAS DE INSTITUCIONES PUBLICAS FINANCIERAS</v>
          </cell>
        </row>
        <row r="333">
          <cell r="L333" t="str">
            <v>1.4.1.9.01 Transferencias corrientes recibidas de instituciones públicas financieras no monetarias</v>
          </cell>
        </row>
        <row r="334">
          <cell r="L334" t="str">
            <v>1.4.1.9.02 Transferencias corrientes recibidas de instituciones públicas financieras monetarias</v>
          </cell>
        </row>
        <row r="335">
          <cell r="L335" t="str">
            <v>1.4.1.9.99 Otras transferencias corrientes recibidas de instituciones públicas financieras</v>
          </cell>
        </row>
        <row r="336">
          <cell r="L336" t="str">
            <v>1.4.2 TRANSFERENCIAS DE CAPITAL</v>
          </cell>
        </row>
        <row r="337">
          <cell r="L337" t="str">
            <v>1.4.2.1 TRANSFERENCIAS DE CAPITAL DEL SECTOR PRIVADO INTERNO</v>
          </cell>
        </row>
        <row r="338">
          <cell r="L338" t="str">
            <v>1.4.2.1.01 Zonas francas</v>
          </cell>
        </row>
        <row r="339">
          <cell r="L339" t="str">
            <v>1.4.2.1.99 Otras</v>
          </cell>
        </row>
        <row r="340">
          <cell r="L340" t="str">
            <v>1.4.2.2 TRANSFERENCIAS/APORTACIONES DE CAPITAL RECIBIDAS POR EL GOBIERNO CENTRAL</v>
          </cell>
        </row>
        <row r="341">
          <cell r="L341" t="str">
            <v>1.4.2.2.01 Del gobierno central</v>
          </cell>
        </row>
        <row r="342">
          <cell r="L342" t="str">
            <v>1.4.2.2.02 Transferencias capital recibidas del Poder Legislativo</v>
          </cell>
        </row>
        <row r="343">
          <cell r="L343" t="str">
            <v>1.4.2.2.03 Transferencias capital recibidas del Poder  Ejecutivo</v>
          </cell>
        </row>
        <row r="344">
          <cell r="L344" t="str">
            <v>1.4.2.2.04 Transferencias capital recibidas del Poder  Judicial</v>
          </cell>
        </row>
        <row r="345">
          <cell r="L345" t="str">
            <v>1.4.2.2.05 Transferencias capital recibidas del Tribunal Constitucional</v>
          </cell>
        </row>
        <row r="346">
          <cell r="L346" t="str">
            <v>1.4.2.2.06 Transferencias capital recibidas de la Junta Central Electoral</v>
          </cell>
        </row>
        <row r="347">
          <cell r="L347" t="str">
            <v>1.4.2.2.07 Transferencias capital recibidas de la Cámara de Cuentas</v>
          </cell>
        </row>
        <row r="348">
          <cell r="L348" t="str">
            <v>1.4.2.2.08 Transferencias capital recibidas del Defensor del Pueblo</v>
          </cell>
        </row>
        <row r="349">
          <cell r="L349" t="str">
            <v>1.4.2.2.09 Transferencias corrientes recibidas del Tribunal Superior Electoral</v>
          </cell>
        </row>
        <row r="350">
          <cell r="L350" t="str">
            <v>1.4.2.2.99 Otros</v>
          </cell>
        </row>
        <row r="351">
          <cell r="L351" t="str">
            <v>1.4.2.3 TRANSFERENCIAS DE CAPITAL RECIBIDAS DE INSTITUCIONES PÚBLICAS DESCENTRALIZADAS Y AUTÓNOMAS NO FINANCIERAS</v>
          </cell>
        </row>
        <row r="352">
          <cell r="L352" t="str">
            <v>1.4.2.3.01 De instituciones públicas descentralizadas y autónomas no financieras</v>
          </cell>
        </row>
        <row r="353">
          <cell r="L353" t="str">
            <v>1.4.2.3.99 Otras</v>
          </cell>
        </row>
        <row r="354">
          <cell r="L354" t="str">
            <v>1.4.2.4 TRANSFERENCIAS DE CAPITAL RECIBIDAS DE INSTITUCIONES PÚBLICAS DE LA SEGURIDAD SOCIAL</v>
          </cell>
        </row>
        <row r="355">
          <cell r="L355" t="str">
            <v>1.4.2.4.01 De instituciones públicas de la seguridad social</v>
          </cell>
        </row>
        <row r="356">
          <cell r="L356" t="str">
            <v>1.4.2.4.99 Otras</v>
          </cell>
        </row>
        <row r="357">
          <cell r="L357" t="str">
            <v>1.4.2.5 TRANSFERENCIAS DE CAPITAL RECIBIDAS POR LOS AYUNTAMIENTOS</v>
          </cell>
        </row>
        <row r="358">
          <cell r="L358" t="str">
            <v>1.4.2.5.01 Del sector privado interno</v>
          </cell>
        </row>
        <row r="359">
          <cell r="L359" t="str">
            <v>1.4.2.5.02 De las unidades gubernamentales de gobierno centrales municipales (bomberos y bandas de música)</v>
          </cell>
        </row>
        <row r="360">
          <cell r="L360" t="str">
            <v>1.4.2.5.03 Ordinaria según ley</v>
          </cell>
        </row>
        <row r="361">
          <cell r="L361" t="str">
            <v>1.4.2.5.04 Extraordinarias</v>
          </cell>
        </row>
        <row r="362">
          <cell r="L362" t="str">
            <v>1.4.2.5.05 De instituciones públicas descentralizadas y autónomas no financieras</v>
          </cell>
        </row>
        <row r="363">
          <cell r="L363" t="str">
            <v>1.4.2.5.06 De instituciones públicas de la seguridad social</v>
          </cell>
        </row>
        <row r="364">
          <cell r="L364" t="str">
            <v>1.4.2.5.07 De otros municipios</v>
          </cell>
        </row>
        <row r="365">
          <cell r="L365" t="str">
            <v>1.4.2.5.08 De empresas públicas no financieras</v>
          </cell>
        </row>
        <row r="366">
          <cell r="L366" t="str">
            <v>1.4.2.5.09 De instituciones públicas financieras</v>
          </cell>
        </row>
        <row r="367">
          <cell r="L367" t="str">
            <v>1.4.2.5.99 Otras</v>
          </cell>
        </row>
        <row r="368">
          <cell r="L368" t="str">
            <v>1.4.2.6 TRANSFERENCIAS DE CAPITAL RECIBIDAS DE LOS GOBIERNOS CENTRALES MUNICIPALES</v>
          </cell>
        </row>
        <row r="369">
          <cell r="L369" t="str">
            <v>1.4.2.6.01 Transferencias de capital recibidas de los gobiernos centrales municipales</v>
          </cell>
        </row>
        <row r="370">
          <cell r="L370" t="str">
            <v>1.4.2.6.02 Otras transferencias de capital recibidas de los gobiernos centrales municipales</v>
          </cell>
        </row>
        <row r="371">
          <cell r="L371" t="str">
            <v>1.4.2.7 TRANSFERENCIAS DE CAPITAL RECIBIDAS DE INSTITUCIONES DESCENTRALIZADAS MUNICIPALES</v>
          </cell>
        </row>
        <row r="372">
          <cell r="L372" t="str">
            <v>1.4.2.7.01 Transferencias de capital recibidas de instituciones descentralizadas municipales</v>
          </cell>
        </row>
        <row r="373">
          <cell r="L373" t="str">
            <v>1.4.2.7.02 Otras transferencias de capital recibidas de de instituciones descentralizadas municipales</v>
          </cell>
        </row>
        <row r="374">
          <cell r="L374" t="str">
            <v>1.4.2.8 TRANSFERENCIAS DE CAPITAL RECIBIDAS DE EMPRESAS PÚBLICAS NO FINANCIERAS</v>
          </cell>
        </row>
        <row r="375">
          <cell r="L375" t="str">
            <v>1.4.2.8.01 Transferencias de capital recibidas de empresas públicas no financieras nacionales</v>
          </cell>
        </row>
        <row r="376">
          <cell r="L376" t="str">
            <v>1.4.2.8.02 Transferencias de capital recibidas de empresas públicas no financieras  municipales</v>
          </cell>
        </row>
        <row r="377">
          <cell r="L377" t="str">
            <v>1.4.2.8.99 Otras transferencias de capital recibidas de empresas públicas no financieras</v>
          </cell>
        </row>
        <row r="378">
          <cell r="L378" t="str">
            <v>1.4.2.9 TRANSFERENCIAS DE CAPITAL RECIBIDAS DE INSTITUCIONES PÚBLICAS FINANCIERAS</v>
          </cell>
        </row>
        <row r="379">
          <cell r="L379" t="str">
            <v>1.4.2.9.01 Transferencias de capital recibidas de instituciones públicas financieras no monetarias</v>
          </cell>
        </row>
        <row r="380">
          <cell r="L380" t="str">
            <v>1.4.2.9.02 Transferencias de capital recibidas de instituciones públicas financieras monetarias</v>
          </cell>
        </row>
        <row r="381">
          <cell r="L381" t="str">
            <v>1.4.2.9.99 Otras transferencias de capital recibidas de instituciones públicas financieras</v>
          </cell>
        </row>
        <row r="382">
          <cell r="L382" t="str">
            <v>1.5 INGRESOS POR CONTRAPRESTACIÓN</v>
          </cell>
        </row>
        <row r="383">
          <cell r="L383" t="str">
            <v>1.5.1 VENTAS DE BIENES Y SERVICIOS</v>
          </cell>
        </row>
        <row r="384">
          <cell r="L384" t="str">
            <v>1.5.1.1 VENTAS DE MERCANCÍAS DEL ESTADO</v>
          </cell>
        </row>
        <row r="385">
          <cell r="L385" t="str">
            <v>1.5.1.1.01 Ventas de almonedas (pública subasta)</v>
          </cell>
        </row>
        <row r="386">
          <cell r="L386" t="str">
            <v>1.5.1.1.02 Venta de medicamentos PROMESE</v>
          </cell>
        </row>
        <row r="387">
          <cell r="L387" t="str">
            <v>1.5.1.1.03 Venta de gacetas oficiales</v>
          </cell>
        </row>
        <row r="388">
          <cell r="L388" t="str">
            <v>1.5.1.1.04 Venta de publicaciones oficiales</v>
          </cell>
        </row>
        <row r="389">
          <cell r="L389" t="str">
            <v>1.5.1.1.05 Otras ventas de mercancías del gobierno central</v>
          </cell>
        </row>
        <row r="390">
          <cell r="L390" t="str">
            <v>1.5.1.1.06 Venta de chatarras</v>
          </cell>
        </row>
        <row r="391">
          <cell r="L391" t="str">
            <v>1.5.1.1.07 Venta de productos pecuarios</v>
          </cell>
        </row>
        <row r="392">
          <cell r="L392" t="str">
            <v>1.5.1.1.08 Venta de carne</v>
          </cell>
        </row>
        <row r="393">
          <cell r="L393" t="str">
            <v>1.5.1.1.09 Venta de desperdicios de zinc y cartón</v>
          </cell>
        </row>
        <row r="394">
          <cell r="L394" t="str">
            <v>1.5.1.1.10 Maquinas franqueadoras</v>
          </cell>
        </row>
        <row r="395">
          <cell r="L395" t="str">
            <v>1.5.1.1.11 Materiales de construcción</v>
          </cell>
        </row>
        <row r="396">
          <cell r="L396" t="str">
            <v>1.5.1.1.12 Ventas de adjudicados</v>
          </cell>
        </row>
        <row r="397">
          <cell r="L397" t="str">
            <v>1.5.1.1.13 Panadería y repostería</v>
          </cell>
        </row>
        <row r="398">
          <cell r="L398" t="str">
            <v>1.5.1.1.14 Venta de billetes y quinielas</v>
          </cell>
        </row>
        <row r="399">
          <cell r="L399" t="str">
            <v>1.5.1.1.15 Productos Químicos</v>
          </cell>
        </row>
        <row r="400">
          <cell r="L400" t="str">
            <v>1.5.1.1.16 Ventas de productos agrícolas</v>
          </cell>
        </row>
        <row r="401">
          <cell r="L401" t="str">
            <v>1.5.1.1.17 Medicinas Boticas Populares</v>
          </cell>
        </row>
        <row r="402">
          <cell r="L402" t="str">
            <v>1.5.1.1.18 Supermercados municipales</v>
          </cell>
        </row>
        <row r="403">
          <cell r="L403" t="str">
            <v>1.5.1.1.19 Plantas ornamentales viveros municipales</v>
          </cell>
        </row>
        <row r="404">
          <cell r="L404" t="str">
            <v>1.5.1.1.20 Venta de desechos orgánicos, inorgánicos, reciclables y no reciclables</v>
          </cell>
        </row>
        <row r="405">
          <cell r="L405" t="str">
            <v>1.5.1.1.21 Artículos Escuelas Laborales</v>
          </cell>
        </row>
        <row r="406">
          <cell r="L406" t="str">
            <v>1.5.1.1.22 Ataúdes</v>
          </cell>
        </row>
        <row r="407">
          <cell r="L407" t="str">
            <v>1.5.1.1.99 Otras ventas de mercancías</v>
          </cell>
        </row>
        <row r="408">
          <cell r="L408" t="str">
            <v>1.5.1.2 VENTAS SERVICIOS DEL ESTADO</v>
          </cell>
        </row>
        <row r="409">
          <cell r="L409" t="str">
            <v>1.5.1.2.01 Venta de servicios isla Catalina</v>
          </cell>
        </row>
        <row r="410">
          <cell r="L410" t="str">
            <v>1.5.1.2.02 Venta de formularios de aduanas</v>
          </cell>
        </row>
        <row r="411">
          <cell r="L411" t="str">
            <v>1.5.1.2.03 Otras ventas de servicios del gobierno central</v>
          </cell>
        </row>
        <row r="412">
          <cell r="L412" t="str">
            <v>1.5.1.2.04 Ingresos de la CUT</v>
          </cell>
        </row>
        <row r="413">
          <cell r="L413" t="str">
            <v>1.5.1.2.05 Servicios de transporte (incluye OMSA, METRO)</v>
          </cell>
        </row>
        <row r="414">
          <cell r="L414" t="str">
            <v>1.5.1.2.06 Otras ventas de servicios de las descentralizadas y autónomas no financieras</v>
          </cell>
        </row>
        <row r="415">
          <cell r="L415" t="str">
            <v>1.5.1.2.07 Venta de pasaportes consulares</v>
          </cell>
        </row>
        <row r="416">
          <cell r="L416" t="str">
            <v>1.5.1.2.08 Venta de formularios y facturas consulares</v>
          </cell>
        </row>
        <row r="417">
          <cell r="L417" t="str">
            <v>1.5.1.2.09 Venta de sellos para facturas consulares</v>
          </cell>
        </row>
        <row r="418">
          <cell r="L418" t="str">
            <v>1.5.1.2.10 Ventas certificados medicos</v>
          </cell>
        </row>
        <row r="419">
          <cell r="L419" t="str">
            <v>1.5.1.2.11 Venta de equipos de alcoholes</v>
          </cell>
        </row>
        <row r="420">
          <cell r="L420" t="str">
            <v>1.5.1.2.12 Venta de sellos pro</v>
          </cell>
        </row>
        <row r="421">
          <cell r="L421" t="str">
            <v>1.5.1.2.13 Venta de energía eléctrica</v>
          </cell>
        </row>
        <row r="422">
          <cell r="L422" t="str">
            <v>1.5.1.2.14 Mensajería express</v>
          </cell>
        </row>
        <row r="423">
          <cell r="L423" t="str">
            <v>1.5.1.2.15 Venta de servicios de las instituciones públicas financieras</v>
          </cell>
        </row>
        <row r="424">
          <cell r="L424" t="str">
            <v>1.5.1.2.16 Venta de agua y saneamiento</v>
          </cell>
        </row>
        <row r="425">
          <cell r="L425" t="str">
            <v>1.5.1.2.17 Arrendamiento de hoteles y complejos turísticos</v>
          </cell>
        </row>
        <row r="426">
          <cell r="L426" t="str">
            <v>1.5.1.2.18 Acondicionamiento de solares y cabañas turísticas en arrendamiento</v>
          </cell>
        </row>
        <row r="427">
          <cell r="L427" t="str">
            <v>1.5.1.2.19 Servicio guardería infantil</v>
          </cell>
        </row>
        <row r="428">
          <cell r="L428" t="str">
            <v>1.5.1.2.20 Uso de rampas</v>
          </cell>
        </row>
        <row r="429">
          <cell r="L429" t="str">
            <v>1.5.1.2.21 Gacetas Municipales</v>
          </cell>
        </row>
        <row r="430">
          <cell r="L430" t="str">
            <v>1.5.1.2.22 Publicaciones Municipales</v>
          </cell>
        </row>
        <row r="431">
          <cell r="L431" t="str">
            <v>1.5.1.2.23 Legalizaciones</v>
          </cell>
        </row>
        <row r="432">
          <cell r="L432" t="str">
            <v>1.5.1.2.24 Derechos de almacenaje</v>
          </cell>
        </row>
        <row r="433">
          <cell r="L433" t="str">
            <v>1.5.1.2.25 Cobro de Ley 134-03</v>
          </cell>
        </row>
        <row r="434">
          <cell r="L434" t="str">
            <v>1.5.1.2.26 Servicio de transporte municipal</v>
          </cell>
        </row>
        <row r="435">
          <cell r="L435" t="str">
            <v>1.5.1.2.27 Servicio postal</v>
          </cell>
        </row>
        <row r="436">
          <cell r="L436" t="str">
            <v>1.5.1.2.28 Remesas, giros postales</v>
          </cell>
        </row>
        <row r="437">
          <cell r="L437" t="str">
            <v>1.5.1.2.29 Servicios de impresión de sellos franqueados</v>
          </cell>
        </row>
        <row r="438">
          <cell r="L438" t="str">
            <v>1.5.1.2.30 Servicios de llaves y cerraduras</v>
          </cell>
        </row>
        <row r="439">
          <cell r="L439" t="str">
            <v>1.5.1.2.31 Publicidad de televisión</v>
          </cell>
        </row>
        <row r="440">
          <cell r="L440" t="str">
            <v>1.5.1.2.32 Programas de televisión</v>
          </cell>
        </row>
        <row r="441">
          <cell r="L441" t="str">
            <v>1.5.1.2.33 Publicidad de radio</v>
          </cell>
        </row>
        <row r="442">
          <cell r="L442" t="str">
            <v>1.5.1.2.34 Programas de radio</v>
          </cell>
        </row>
        <row r="443">
          <cell r="L443" t="str">
            <v>1.5.1.2.35 Publicidad a las instituciones públicas</v>
          </cell>
        </row>
        <row r="444">
          <cell r="L444" t="str">
            <v>1.5.1.2.36 Certificado de no objeción</v>
          </cell>
        </row>
        <row r="445">
          <cell r="L445" t="str">
            <v>1.5.1.2.37 Cursos escuela de CENECA</v>
          </cell>
        </row>
        <row r="446">
          <cell r="L446" t="str">
            <v>1.5.1.2.38 Grabaciones sobre programas en CD y Casette</v>
          </cell>
        </row>
        <row r="447">
          <cell r="L447" t="str">
            <v>1.5.1.2.39 2% Comisión liquidación subasta</v>
          </cell>
        </row>
        <row r="448">
          <cell r="L448" t="str">
            <v>1.5.1.2.40 Renovación prestamos (2%) reposición</v>
          </cell>
        </row>
        <row r="449">
          <cell r="L449" t="str">
            <v>1.5.1.2.41 2% vencimiento contratos subasta</v>
          </cell>
        </row>
        <row r="450">
          <cell r="L450" t="str">
            <v>1.5.1.2.42 % sobre desalojos recibidos</v>
          </cell>
        </row>
        <row r="451">
          <cell r="L451" t="str">
            <v>1.5.1.2.43 Denuncias por pérdidas de póliza</v>
          </cell>
        </row>
        <row r="452">
          <cell r="L452" t="str">
            <v>1.5.1.2.44 Excedentes prescritos</v>
          </cell>
        </row>
        <row r="453">
          <cell r="L453" t="str">
            <v>1.5.1.2.45 Ventas de desalojos</v>
          </cell>
        </row>
        <row r="454">
          <cell r="L454" t="str">
            <v>1.5.1.2.46 Registros industriales</v>
          </cell>
        </row>
        <row r="455">
          <cell r="L455" t="str">
            <v>1.5.1.2.99 Otras ventas de servicios</v>
          </cell>
        </row>
        <row r="456">
          <cell r="L456" t="str">
            <v>1.5.1.3 TASAS</v>
          </cell>
        </row>
        <row r="457">
          <cell r="L457" t="str">
            <v>1.5.1.3.01 Tasas judiciales sobre actos  expedidos por el Poder Judicial</v>
          </cell>
        </row>
        <row r="458">
          <cell r="L458" t="str">
            <v>1.5.1.3.02 Tasa por expedición y renovación de pasaportes</v>
          </cell>
        </row>
        <row r="459">
          <cell r="L459" t="str">
            <v>1.5.1.3.03 Tarjeta de turismo</v>
          </cell>
        </row>
        <row r="460">
          <cell r="L460" t="str">
            <v>1.5.1.3.04 Tasa sobre inmigración</v>
          </cell>
        </row>
        <row r="461">
          <cell r="L461" t="str">
            <v>1.5.1.3.05 Tasas por conceptos de mensuras catastrales</v>
          </cell>
        </row>
        <row r="462">
          <cell r="L462" t="str">
            <v>1.5.1.3.06 Tasa a la matanza de animales</v>
          </cell>
        </row>
        <row r="463">
          <cell r="L463" t="str">
            <v>1.5.1.3.07 Instalación de tanques con material inflamable para uso residencial</v>
          </cell>
        </row>
        <row r="464">
          <cell r="L464" t="str">
            <v>1.5.1.3.08 Pago mensuras catastrales  para enajenación y arrend. de solares</v>
          </cell>
        </row>
        <row r="465">
          <cell r="L465" t="str">
            <v>1.5.1.3.09 Tramitación de plano</v>
          </cell>
        </row>
        <row r="466">
          <cell r="L466" t="str">
            <v>1.5.1.3.10 Servicios médicos y de ambulancias</v>
          </cell>
        </row>
        <row r="467">
          <cell r="L467" t="str">
            <v>1.5.1.3.11 Servicios funerarios</v>
          </cell>
        </row>
        <row r="468">
          <cell r="L468" t="str">
            <v>1.5.1.3.12 Supervisión y fiscalización de obras</v>
          </cell>
        </row>
        <row r="469">
          <cell r="L469" t="str">
            <v>1.5.1.3.13 Limpiezas solares yermos</v>
          </cell>
        </row>
        <row r="470">
          <cell r="L470" t="str">
            <v>1.5.1.3.14 Inhumación y exhumación</v>
          </cell>
        </row>
        <row r="471">
          <cell r="L471" t="str">
            <v>1.5.1.3.15 Expedición certificaciones</v>
          </cell>
        </row>
        <row r="472">
          <cell r="L472" t="str">
            <v>1.5.1.3.16 Estudio y autorización para uso de suelo</v>
          </cell>
        </row>
        <row r="473">
          <cell r="L473" t="str">
            <v>1.5.1.3.17 Garajes</v>
          </cell>
        </row>
        <row r="474">
          <cell r="L474" t="str">
            <v>1.5.1.3.18 Certificaciones vida y costumbre</v>
          </cell>
        </row>
        <row r="475">
          <cell r="L475" t="str">
            <v>1.5.1.3.19 Grúas y remolques</v>
          </cell>
        </row>
        <row r="476">
          <cell r="L476" t="str">
            <v>1.5.1.3.20 Recolección desechos sólidos</v>
          </cell>
        </row>
        <row r="477">
          <cell r="L477" t="str">
            <v>1.5.1.3.21 Mantenimiento paseos comerciales</v>
          </cell>
        </row>
        <row r="478">
          <cell r="L478" t="str">
            <v>1.5.1.3.22 Tasas por declaración tardía zona rural</v>
          </cell>
        </row>
        <row r="479">
          <cell r="L479" t="str">
            <v>1.5.1.3.23 Tramitación solicitud terrenos</v>
          </cell>
        </row>
        <row r="480">
          <cell r="L480" t="str">
            <v>1.5.1.3.24 Tasa de terrenos</v>
          </cell>
        </row>
        <row r="481">
          <cell r="L481" t="str">
            <v>1.5.1.3.25 Servicios administrativos</v>
          </cell>
        </row>
        <row r="482">
          <cell r="L482" t="str">
            <v>1.5.1.3.26 Derechos aeroportuarios</v>
          </cell>
        </row>
        <row r="483">
          <cell r="L483" t="str">
            <v>1.5.1.3.27 Certificación uso de suelo</v>
          </cell>
        </row>
        <row r="484">
          <cell r="L484" t="str">
            <v>1.5.1.3.28 Certificación cambio de suelo</v>
          </cell>
        </row>
        <row r="485">
          <cell r="L485" t="str">
            <v>1.5.1.3.29 Tasa por servicios funerarios de empresas privadas</v>
          </cell>
        </row>
        <row r="486">
          <cell r="L486" t="str">
            <v>1.5.1.3.30 Compensación por derecho al uso del espacio público aéreo</v>
          </cell>
        </row>
        <row r="487">
          <cell r="L487" t="str">
            <v>1.5.1.3.99 Otras tasas</v>
          </cell>
        </row>
        <row r="488">
          <cell r="L488" t="str">
            <v>1.5.1.4 DERECHOS ADMINISTRATIVOS</v>
          </cell>
        </row>
        <row r="489">
          <cell r="L489" t="str">
            <v>1.5.1.4.01 Venta de sellos especiales para el Colegio de Abogados</v>
          </cell>
        </row>
        <row r="490">
          <cell r="L490" t="str">
            <v>1.5.1.4.02 Servicios de laboratorios del Ministerio de Obras Públicas</v>
          </cell>
        </row>
        <row r="491">
          <cell r="L491" t="str">
            <v>1.5.1.4.03 Impuesto sobre inscripciones en registro de tierra</v>
          </cell>
        </row>
        <row r="492">
          <cell r="L492" t="str">
            <v>1.5.1.4.04 Impuesto adicional sobre inscripción en el registro de tierras</v>
          </cell>
        </row>
        <row r="493">
          <cell r="L493" t="str">
            <v>1.5.1.4.05 Impuesto sobre mercancías declaradas en depósitos</v>
          </cell>
        </row>
        <row r="494">
          <cell r="L494" t="str">
            <v>1.5.1.4.06 Sellos es. sobre sentencias de divorcio</v>
          </cell>
        </row>
        <row r="495">
          <cell r="L495" t="str">
            <v>1.5.1.4.07 Sellos para certificados de salud</v>
          </cell>
        </row>
        <row r="496">
          <cell r="L496" t="str">
            <v>1.5.1.4.08 Sellos de correos</v>
          </cell>
        </row>
        <row r="497">
          <cell r="L497" t="str">
            <v>1.5.1.4.09 Entrega y almacenaje de encomiendas postales</v>
          </cell>
        </row>
        <row r="498">
          <cell r="L498" t="str">
            <v>1.5.1.4.10 Sellos postales aéreos al exterior</v>
          </cell>
        </row>
        <row r="499">
          <cell r="L499" t="str">
            <v>1.5.1.4.11 Primas sobre valores declarados</v>
          </cell>
        </row>
        <row r="500">
          <cell r="L500" t="str">
            <v>1.5.1.4.12 Certificados de inscripción venta de drogas</v>
          </cell>
        </row>
        <row r="501">
          <cell r="L501" t="str">
            <v>1.5.1.4.13 Derechos percibidos por oficialía civil</v>
          </cell>
        </row>
        <row r="502">
          <cell r="L502" t="str">
            <v>1.5.1.4.14 Derechos portuarios</v>
          </cell>
        </row>
        <row r="503">
          <cell r="L503" t="str">
            <v>1.5.1.4.15 Contribución por costo confección placas exoneradas</v>
          </cell>
        </row>
        <row r="504">
          <cell r="L504" t="str">
            <v>1.5.1.4.16 Naturalización de extranjeros</v>
          </cell>
        </row>
        <row r="505">
          <cell r="L505" t="str">
            <v>1.5.1.4.17 Cédula personal de identificación</v>
          </cell>
        </row>
        <row r="506">
          <cell r="L506" t="str">
            <v>1.5.1.4.18 Licencia para manejar vehículos de motor</v>
          </cell>
        </row>
        <row r="507">
          <cell r="L507" t="str">
            <v>1.5.1.4.19 Inserción de revista Industria y Comercio</v>
          </cell>
        </row>
        <row r="508">
          <cell r="L508" t="str">
            <v>1.5.1.4.20 Marcas de fábricas y nombres comerciales e industriales</v>
          </cell>
        </row>
        <row r="509">
          <cell r="L509" t="str">
            <v>1.5.1.4.21 Patentes de invención</v>
          </cell>
        </row>
        <row r="510">
          <cell r="L510" t="str">
            <v>1.5.1.4.22 Registro de patentizados</v>
          </cell>
        </row>
        <row r="511">
          <cell r="L511" t="str">
            <v>1.5.1.4.23 Servicios judiciales</v>
          </cell>
        </row>
        <row r="512">
          <cell r="L512" t="str">
            <v>1.5.1.4.24 Análisis de productos farmacéuticos  y alimenticios</v>
          </cell>
        </row>
        <row r="513">
          <cell r="L513" t="str">
            <v>1.5.1.4.25 Registro de productos farmacéuticos</v>
          </cell>
        </row>
        <row r="514">
          <cell r="L514" t="str">
            <v>1.5.1.4.26 Intercambio de bultos postales</v>
          </cell>
        </row>
        <row r="515">
          <cell r="L515" t="str">
            <v>1.5.1.4.27 Apartados correos</v>
          </cell>
        </row>
        <row r="516">
          <cell r="L516" t="str">
            <v>1.5.1.4.28 Derechos sobre bienes intangibles</v>
          </cell>
        </row>
        <row r="517">
          <cell r="L517" t="str">
            <v>1.5.1.4.29 Parquímetros</v>
          </cell>
        </row>
        <row r="518">
          <cell r="L518" t="str">
            <v>1.5.1.4.30 Franjas, rutas y permisos para transporte urbano</v>
          </cell>
        </row>
        <row r="519">
          <cell r="L519" t="str">
            <v>1.5.1.4.31 Estacionamiento vía pública</v>
          </cell>
        </row>
        <row r="520">
          <cell r="L520" t="str">
            <v>1.5.1.4.32 Registros de actos civiles</v>
          </cell>
        </row>
        <row r="521">
          <cell r="L521" t="str">
            <v>1.5.1.4.33 Actos traslativos hipotecarias Ley 29-14</v>
          </cell>
        </row>
        <row r="522">
          <cell r="L522" t="str">
            <v>1.5.1.4.34 Registro actos judiciales y extra-judiciales</v>
          </cell>
        </row>
        <row r="523">
          <cell r="L523" t="str">
            <v>1.5.1.4.35 Otros registros contratos y cobros</v>
          </cell>
        </row>
        <row r="524">
          <cell r="L524" t="str">
            <v>1.5.1.4.36 Actos inscripción hipotecaria Ley 29-14</v>
          </cell>
        </row>
        <row r="525">
          <cell r="L525" t="str">
            <v>1.5.1.4.37 Otros actos traslativos de propiedad</v>
          </cell>
        </row>
        <row r="526">
          <cell r="L526" t="str">
            <v>1.5.1.4.38 Traslado de residencia al extranjero</v>
          </cell>
        </row>
        <row r="527">
          <cell r="L527" t="str">
            <v>1.5.1.4.39 Casetas fijas y móviles</v>
          </cell>
        </row>
        <row r="528">
          <cell r="L528" t="str">
            <v>1.5.1.4.40 Notarización y legalización de documentos Ley 89-05</v>
          </cell>
        </row>
        <row r="529">
          <cell r="L529" t="str">
            <v>1.5.1.5 ARRENDAMIENTOS</v>
          </cell>
        </row>
        <row r="530">
          <cell r="L530" t="str">
            <v>1.5.1.5.01 Arrendamiento de locales comerciales y casas</v>
          </cell>
        </row>
        <row r="531">
          <cell r="L531" t="str">
            <v>1.5.1.5.02 Otros arrendamiento de bienes inmuebles</v>
          </cell>
        </row>
        <row r="532">
          <cell r="L532" t="str">
            <v>1.5.1.5.03 Alquileres equipos pesados</v>
          </cell>
        </row>
        <row r="533">
          <cell r="L533" t="str">
            <v>1.5.1.5.04 Locales y casetas a buhoneros</v>
          </cell>
        </row>
        <row r="534">
          <cell r="L534" t="str">
            <v>1.5.1.5.05 Plazas</v>
          </cell>
        </row>
        <row r="535">
          <cell r="L535" t="str">
            <v>1.5.1.5.06 Sanitarios móviles</v>
          </cell>
        </row>
        <row r="536">
          <cell r="L536" t="str">
            <v>1.5.1.5.07 Otros arrendamiento de bienes muebles</v>
          </cell>
        </row>
        <row r="537">
          <cell r="L537" t="str">
            <v>1.5.1.5.08 Mercados y hospedajes</v>
          </cell>
        </row>
        <row r="538">
          <cell r="L538" t="str">
            <v>1.5.1.5.09 Galleras</v>
          </cell>
        </row>
        <row r="539">
          <cell r="L539" t="str">
            <v>1.5.1.5.10 Nichos en cementerio</v>
          </cell>
        </row>
        <row r="540">
          <cell r="L540" t="str">
            <v>1.5.1.5.11 Cafeterías</v>
          </cell>
        </row>
        <row r="541">
          <cell r="L541" t="str">
            <v>1.5.1.5.12 Corrales para animales</v>
          </cell>
        </row>
        <row r="542">
          <cell r="L542" t="str">
            <v>1.5.1.5.13 Balnearios</v>
          </cell>
        </row>
        <row r="543">
          <cell r="L543" t="str">
            <v>1.5.1.5.14 Fábrica de blocks</v>
          </cell>
        </row>
        <row r="544">
          <cell r="L544" t="str">
            <v>1.5.1.5.15 Cines</v>
          </cell>
        </row>
        <row r="545">
          <cell r="L545" t="str">
            <v>1.5.1.5.16 Matanza y expendio de carnes</v>
          </cell>
        </row>
        <row r="546">
          <cell r="L546" t="str">
            <v>1.5.1.5.17 Alquileres o arrendamientos de proventos</v>
          </cell>
        </row>
        <row r="547">
          <cell r="L547" t="str">
            <v>1.5.1.5.18 Tardanza por pagos de arrendamientos (10 % mora)</v>
          </cell>
        </row>
        <row r="548">
          <cell r="L548" t="str">
            <v>1.5.1.5.19 Otros proventos</v>
          </cell>
        </row>
        <row r="549">
          <cell r="L549" t="str">
            <v>1.5.1.6 ACCESORIOS SOBRE DERECHOS ADMINISTRATIVOS</v>
          </cell>
        </row>
        <row r="550">
          <cell r="L550" t="str">
            <v>1.5.1.6.01 Recargo tasa sobre inmigración</v>
          </cell>
        </row>
        <row r="551">
          <cell r="L551" t="str">
            <v>1.5.1.6.02 Recargo por mora registro de tierras</v>
          </cell>
        </row>
        <row r="552">
          <cell r="L552" t="str">
            <v>1.5.2 INGRESOS DE EXPLOTACIÓN</v>
          </cell>
        </row>
        <row r="553">
          <cell r="L553" t="str">
            <v>1.5.2.1 VENTAS DE BIENES POR ESTABLECIMIENTO DE MERCADO</v>
          </cell>
        </row>
        <row r="554">
          <cell r="L554" t="str">
            <v>1.5.2.1.01 Ventas de bienes por establecimiento de mercado</v>
          </cell>
        </row>
        <row r="555">
          <cell r="L555" t="str">
            <v>1.5.2.2 VENTAS DE SERVICIOS POR ESTABLECIMIENTO DE MERCADO</v>
          </cell>
        </row>
        <row r="556">
          <cell r="L556" t="str">
            <v>1.5.2.2.01 Ventas de servicios por establecimiento de mercado</v>
          </cell>
        </row>
        <row r="557">
          <cell r="L557" t="str">
            <v>1.5.2.2.02 Venta de servicios de las instituciones públicas financieras</v>
          </cell>
        </row>
        <row r="558">
          <cell r="L558" t="str">
            <v>1.5.2.2.03 Venta de agua y saneamiento</v>
          </cell>
        </row>
        <row r="559">
          <cell r="L559" t="str">
            <v>1.5.2.2.04 Venta de energía eléctrica</v>
          </cell>
        </row>
        <row r="560">
          <cell r="L560" t="str">
            <v>1.6 OTROS INGRESOS</v>
          </cell>
        </row>
        <row r="561">
          <cell r="L561" t="str">
            <v>1.6.1 RENTAS DE LA PROPIEDAD</v>
          </cell>
        </row>
        <row r="562">
          <cell r="L562" t="str">
            <v>1.6.1.1 DIVIDENDOS POR INVERSIONES EMPRESARIALES</v>
          </cell>
        </row>
        <row r="563">
          <cell r="L563" t="str">
            <v>1.6.1.1.01 Fondo Patrimonial de Empresas Reformadas (Fonper)</v>
          </cell>
        </row>
        <row r="564">
          <cell r="L564" t="str">
            <v>1.6.1.1.02 Dividendos Banco de Reservas</v>
          </cell>
        </row>
        <row r="565">
          <cell r="L565" t="str">
            <v>1.6.1.1.03 Dividendos Refinería Dominicana de Petróleo</v>
          </cell>
        </row>
        <row r="566">
          <cell r="L566" t="str">
            <v>1.6.1.1.04 Dividendos por inversiones empresariales</v>
          </cell>
        </row>
        <row r="567">
          <cell r="L567" t="str">
            <v>1.6.1.1.05 De las instituciones públicas financieras</v>
          </cell>
        </row>
        <row r="568">
          <cell r="L568" t="str">
            <v>1.6.1.1.06 Dividendo de la Operadora Puerto Viejo, s.a. (OPUVISA)</v>
          </cell>
        </row>
        <row r="569">
          <cell r="L569" t="str">
            <v>1.6.1.1.07 Dividendos de Fimaca</v>
          </cell>
        </row>
        <row r="570">
          <cell r="L570" t="str">
            <v>1.6.1.1.99 Otros dividendos</v>
          </cell>
        </row>
        <row r="571">
          <cell r="L571" t="str">
            <v>1.6.1.2 INTERESES</v>
          </cell>
        </row>
        <row r="572">
          <cell r="L572" t="str">
            <v>1.6.1.2.01 Intereses por colocación de bonos del mercado interno</v>
          </cell>
        </row>
        <row r="573">
          <cell r="L573" t="str">
            <v>1.6.1.2.02 Intereses por colocación de inversiones financieras del mercado interno</v>
          </cell>
        </row>
        <row r="574">
          <cell r="L574" t="str">
            <v>1.6.1.2.03 Ganancia por colocación de bonos internos</v>
          </cell>
        </row>
        <row r="575">
          <cell r="L575" t="str">
            <v>1.6.1.2.04 Intereses percibidos del mercado interno</v>
          </cell>
        </row>
        <row r="576">
          <cell r="L576" t="str">
            <v>1.6.1.2.05 Intereses por colocación de bonos del mercado externo</v>
          </cell>
        </row>
        <row r="577">
          <cell r="L577" t="str">
            <v>1.6.1.2.06 Intereses por colocación de inversiones financieras del mercado externo</v>
          </cell>
        </row>
        <row r="578">
          <cell r="L578" t="str">
            <v>1.6.1.2.07 Ganancia por colocación de bonos externos</v>
          </cell>
        </row>
        <row r="579">
          <cell r="L579" t="str">
            <v>1.6.1.2.08 Intereses percibidos del mercado externo</v>
          </cell>
        </row>
        <row r="580">
          <cell r="L580" t="str">
            <v>1.6.1.3 ARRIENDO DE ACTIVOS TANGIBLES NO PRODUCIDOS</v>
          </cell>
        </row>
        <row r="581">
          <cell r="L581" t="str">
            <v>1.6.1.3.01 Regalías netas de fundición minera</v>
          </cell>
        </row>
        <row r="582">
          <cell r="L582" t="str">
            <v>1.6.1.3.02 Permisos para explotar yacimientos mineros</v>
          </cell>
        </row>
        <row r="583">
          <cell r="L583" t="str">
            <v>1.6.1.3.03 Explotación yacimientos mineros</v>
          </cell>
        </row>
        <row r="584">
          <cell r="L584" t="str">
            <v>1.6.1.3.04 Explotación Falconbridge</v>
          </cell>
        </row>
        <row r="585">
          <cell r="L585" t="str">
            <v>1.6.1.3.05 Arrendamiento de solares</v>
          </cell>
        </row>
        <row r="586">
          <cell r="L586" t="str">
            <v>1.6.1.3.06 Arrendamiento de terrenos rurales</v>
          </cell>
        </row>
        <row r="587">
          <cell r="L587" t="str">
            <v>1.6.1.3.07 Arrendamiento de terrenos en cementerios</v>
          </cell>
        </row>
        <row r="588">
          <cell r="L588" t="str">
            <v>1.6.1.3.08 Alquileres o arrendamientos de bienes inmuebles</v>
          </cell>
        </row>
        <row r="589">
          <cell r="L589" t="str">
            <v>1.6.1.3.09 Alquileres o arrendamientos de bienes muebles</v>
          </cell>
        </row>
        <row r="590">
          <cell r="L590" t="str">
            <v>1.6.1.3.10 Concesiones del Hospital Metropolitano de Santiago (HOMS) - Nunca fue utilizado.</v>
          </cell>
        </row>
        <row r="591">
          <cell r="L591" t="str">
            <v>1.6.1.3.11 Arrendamiento de Salinas</v>
          </cell>
        </row>
        <row r="592">
          <cell r="L592" t="str">
            <v>1.6.1.4 CONCESIONES</v>
          </cell>
        </row>
        <row r="593">
          <cell r="L593" t="str">
            <v>1.6.1.4.01 Operación parqueos</v>
          </cell>
        </row>
        <row r="594">
          <cell r="L594" t="str">
            <v>1.6.1.4.02 Operación mercados</v>
          </cell>
        </row>
        <row r="595">
          <cell r="L595" t="str">
            <v>1.6.1.4.03 Operación cementerios</v>
          </cell>
        </row>
        <row r="596">
          <cell r="L596" t="str">
            <v>1.6.1.4.04 Concesiones De La Barrick Gold</v>
          </cell>
        </row>
        <row r="597">
          <cell r="L597" t="str">
            <v>1.6.1.4.99 Otras concesiones</v>
          </cell>
        </row>
        <row r="598">
          <cell r="L598" t="str">
            <v>1.6.1.5 ACCESORIOS DE ARRIENDO DE ACTIVOS TANGIBLES NO PRODUCIDOS</v>
          </cell>
        </row>
        <row r="599">
          <cell r="L599" t="str">
            <v>1.6.1.5.01 Interés indemnizatorio de las regalías mineras en US$</v>
          </cell>
        </row>
        <row r="600">
          <cell r="L600" t="str">
            <v>1.6.1.5.02 Recargos, multas y sanciones de las regalías  mineras en US$</v>
          </cell>
        </row>
        <row r="601">
          <cell r="L601" t="str">
            <v>1.6.2 SUBVENCIONES</v>
          </cell>
        </row>
        <row r="602">
          <cell r="L602" t="str">
            <v>1.6.2.1 SUBVENCIONES RECIBIDAS</v>
          </cell>
        </row>
        <row r="603">
          <cell r="L603" t="str">
            <v>1.6.2.1.01 Subvenciones recibidas de empresas y cuasi empresas públicas</v>
          </cell>
        </row>
        <row r="604">
          <cell r="L604" t="str">
            <v>1.6.2.1.02 Subvenciones recibidas de instituciones financieras no monetarias</v>
          </cell>
        </row>
        <row r="605">
          <cell r="L605" t="str">
            <v>1.6.2.1.03 Subvenciones recibidas de  instituciones financieras monetarias</v>
          </cell>
        </row>
        <row r="606">
          <cell r="L606" t="str">
            <v>1.6.3 MULTAS Y SANCIONES</v>
          </cell>
        </row>
        <row r="607">
          <cell r="L607" t="str">
            <v>1.6.3.1 MULTAS Y SANCIONES</v>
          </cell>
        </row>
        <row r="608">
          <cell r="L608" t="str">
            <v>1.6.3.1.01 Multas por delitos, evasión e incumplimiento al Código Tributario</v>
          </cell>
        </row>
        <row r="609">
          <cell r="L609" t="str">
            <v>1.6.3.1.02 Multas tribunales</v>
          </cell>
        </row>
        <row r="610">
          <cell r="L610" t="str">
            <v>1.6.3.1.03 Multas de tránsito</v>
          </cell>
        </row>
        <row r="611">
          <cell r="L611" t="str">
            <v>1.6.3.1.04 Multas carreteras</v>
          </cell>
        </row>
        <row r="612">
          <cell r="L612" t="str">
            <v>1.6.3.1.05 Multa Ley Forestal</v>
          </cell>
        </row>
        <row r="613">
          <cell r="L613" t="str">
            <v>1.6.3.1.06 Multas violaciones Ley Drogas Narcóticas</v>
          </cell>
        </row>
        <row r="614">
          <cell r="L614" t="str">
            <v>1.6.3.1.07 Multas Seguro Social, contratos de trabajo</v>
          </cell>
        </row>
        <row r="615">
          <cell r="L615" t="str">
            <v>1.6.3.1.08 Multas diversas</v>
          </cell>
        </row>
        <row r="616">
          <cell r="L616" t="str">
            <v>1.6.3.1.09 Pago tardío recolección desechos sólidos</v>
          </cell>
        </row>
        <row r="617">
          <cell r="L617" t="str">
            <v>1.6.3.1.10 Pago tardío remates proventos</v>
          </cell>
        </row>
        <row r="618">
          <cell r="L618" t="str">
            <v>1.6.3.1.11 Multas administrativas</v>
          </cell>
        </row>
        <row r="619">
          <cell r="L619" t="str">
            <v>1.6.3.1.12 Multas por construcción ilegal</v>
          </cell>
        </row>
        <row r="620">
          <cell r="L620" t="str">
            <v>1.6.3.1.13 Multa por tirada de escombros y desechos en las vías públicas</v>
          </cell>
        </row>
        <row r="621">
          <cell r="L621" t="str">
            <v>1.6.3.1.14 Multas judiciales</v>
          </cell>
        </row>
        <row r="622">
          <cell r="L622" t="str">
            <v>1.6.3.1.15 Multas por incautación</v>
          </cell>
        </row>
        <row r="623">
          <cell r="L623" t="str">
            <v>1.6.4 INGRESOS DIVERSOS</v>
          </cell>
        </row>
        <row r="624">
          <cell r="L624" t="str">
            <v>1.6.4.1 INGRESOS DIVERSOS</v>
          </cell>
        </row>
        <row r="625">
          <cell r="L625" t="str">
            <v>1.6.4.1.01 Depósitos en exceso</v>
          </cell>
        </row>
        <row r="626">
          <cell r="L626" t="str">
            <v>1.6.4.1.02 Miscelaneos</v>
          </cell>
        </row>
        <row r="627">
          <cell r="L627" t="str">
            <v>1.6.4.1.03 Fianzas industriales para la fabricación de fósforos</v>
          </cell>
        </row>
        <row r="628">
          <cell r="L628" t="str">
            <v>1.6.4.1.04 Fianzas Judiciales y depósitos en consignación</v>
          </cell>
        </row>
        <row r="629">
          <cell r="L629" t="str">
            <v>1.6.4.1.05 Fianzas diversas</v>
          </cell>
        </row>
        <row r="630">
          <cell r="L630" t="str">
            <v>1.6.4.1.99 Otros ingresos diversos</v>
          </cell>
        </row>
        <row r="631">
          <cell r="L631" t="str">
            <v>1.7 VENTA DE ACTIVOS NO FINANCIEROS</v>
          </cell>
        </row>
        <row r="632">
          <cell r="L632" t="str">
            <v>1.7.1 VENTA DE  ACTIVOS FIJOS</v>
          </cell>
        </row>
        <row r="633">
          <cell r="L633" t="str">
            <v>1.7.1.1 VENTA DE EDIFICIOS</v>
          </cell>
        </row>
        <row r="634">
          <cell r="L634" t="str">
            <v>1.7.1.1.01 Edificios residenciales (viviendas)</v>
          </cell>
        </row>
        <row r="635">
          <cell r="L635" t="str">
            <v>1.7.1.1.02 Edificios no residenciales</v>
          </cell>
        </row>
        <row r="636">
          <cell r="L636" t="str">
            <v>1.7.1.1.03 Otras estructuras</v>
          </cell>
        </row>
        <row r="637">
          <cell r="L637" t="str">
            <v>1.7.1.2 VENTAS DE MOBILIARIO Y EQUIPO</v>
          </cell>
        </row>
        <row r="638">
          <cell r="L638" t="str">
            <v>1.7.1.2.01 Muebles de oficina y estantería</v>
          </cell>
        </row>
        <row r="639">
          <cell r="L639" t="str">
            <v>1.7.1.2.02 Muebles de alojamiento, excepto de oficina y estantería</v>
          </cell>
        </row>
        <row r="640">
          <cell r="L640" t="str">
            <v>1.7.1.2.03 Equipos de cómputo</v>
          </cell>
        </row>
        <row r="641">
          <cell r="L641" t="str">
            <v>1.7.1.2.04 Electrodomésticos</v>
          </cell>
        </row>
        <row r="642">
          <cell r="L642" t="str">
            <v>1.7.1.3 VENTAS DE MOBILIARIO Y EQUIPO EDUCACIONAL Y RECREATIVO</v>
          </cell>
        </row>
        <row r="643">
          <cell r="L643" t="str">
            <v>1.7.1.3.01 Equipos y aparatos audiovisuales</v>
          </cell>
        </row>
        <row r="644">
          <cell r="L644" t="str">
            <v>1.7.1.3.02 Aparatos deportivos</v>
          </cell>
        </row>
        <row r="645">
          <cell r="L645" t="str">
            <v>1.7.1.3.03 Cámaras fotográficas y de video</v>
          </cell>
        </row>
        <row r="646">
          <cell r="L646" t="str">
            <v>1.7.1.3.04 Equipos  recreativos</v>
          </cell>
        </row>
        <row r="647">
          <cell r="L647" t="str">
            <v>1.7.1.4 VENTAS DE VEHÍCULOS Y EQUIPO DE TRANSPORTE, TRACCIÓN Y ELEVACIÓN</v>
          </cell>
        </row>
        <row r="648">
          <cell r="L648" t="str">
            <v>1.7.1.4.01 Automóviles y camiones</v>
          </cell>
        </row>
        <row r="649">
          <cell r="L649" t="str">
            <v>1.7.1.4.02 Carrocerías y remolques</v>
          </cell>
        </row>
        <row r="650">
          <cell r="L650" t="str">
            <v>1.7.1.4.03 Equipo aeronáutico</v>
          </cell>
        </row>
        <row r="651">
          <cell r="L651" t="str">
            <v>1.7.1.4.04 Equipo ferroviario</v>
          </cell>
        </row>
        <row r="652">
          <cell r="L652" t="str">
            <v>1.7.1.4.05 Embarcaciones</v>
          </cell>
        </row>
        <row r="653">
          <cell r="L653" t="str">
            <v>1.7.1.4.06 Equipo de tracción</v>
          </cell>
        </row>
        <row r="654">
          <cell r="L654" t="str">
            <v>1.7.1.4.07 Equipo de elevación</v>
          </cell>
        </row>
        <row r="655">
          <cell r="L655" t="str">
            <v>1.7.1.4.08 Otros equipos de transporte</v>
          </cell>
        </row>
        <row r="656">
          <cell r="L656" t="str">
            <v>1.7.1.5 VENTAS DE MAQUINARIA, OTROS EQUIPOS Y HERRAMIENTAS</v>
          </cell>
        </row>
        <row r="657">
          <cell r="L657" t="str">
            <v>1.7.1.5.01 Maquinaria y equipo agropecuario</v>
          </cell>
        </row>
        <row r="658">
          <cell r="L658" t="str">
            <v>1.7.1.5.02 Maquinaria y equipo industrial</v>
          </cell>
        </row>
        <row r="659">
          <cell r="L659" t="str">
            <v>1.7.1.5.03 Maquinaria y equipo de construcción</v>
          </cell>
        </row>
        <row r="660">
          <cell r="L660" t="str">
            <v>1.7.1.5.04 Sistemas de aire acondicionado, calefacción y refrigeración industrial y comercial</v>
          </cell>
        </row>
        <row r="661">
          <cell r="L661" t="str">
            <v>1.7.1.5.05 Equipo de comunicación, telecomunicaciones y señalamiento</v>
          </cell>
        </row>
        <row r="662">
          <cell r="L662" t="str">
            <v>1.7.1.5.06 Equipo de generación eléctrica, aparatos y accesorios eléctricos</v>
          </cell>
        </row>
        <row r="663">
          <cell r="L663" t="str">
            <v>1.7.1.5.07 Herramientas y máquinas-herramientas</v>
          </cell>
        </row>
        <row r="664">
          <cell r="L664" t="str">
            <v>1.7.1.5.08 Otros equipos</v>
          </cell>
        </row>
        <row r="665">
          <cell r="L665" t="str">
            <v>1.7.1.6 VENTAS DE EQUIPO E INSTRUMENTAL, CIENTÍFICO Y LABORATORIO</v>
          </cell>
        </row>
        <row r="666">
          <cell r="L666" t="str">
            <v>1.7.1.6.01 Equipo médico y de laboratorio</v>
          </cell>
        </row>
        <row r="667">
          <cell r="L667" t="str">
            <v>1.7.1.6.02 Instrumental médico y de laboratorio</v>
          </cell>
        </row>
        <row r="668">
          <cell r="L668" t="str">
            <v>1.7.1.6.03 Equipo veterinario</v>
          </cell>
        </row>
        <row r="669">
          <cell r="L669" t="str">
            <v>1.7.1.6.04 Equipo meteorológico y sismológico</v>
          </cell>
        </row>
        <row r="670">
          <cell r="L670" t="str">
            <v>1.7.1.7 VENTAS DE ACTIVOS BIOLÓGICOS</v>
          </cell>
        </row>
        <row r="671">
          <cell r="L671" t="str">
            <v>1.7.1.7.01 Bovinos</v>
          </cell>
        </row>
        <row r="672">
          <cell r="L672" t="str">
            <v>1.7.1.7.02 Porcinos</v>
          </cell>
        </row>
        <row r="673">
          <cell r="L673" t="str">
            <v>1.7.1.7.03 Aves</v>
          </cell>
        </row>
        <row r="674">
          <cell r="L674" t="str">
            <v>1.7.1.7.04 Ovinos y caprinos</v>
          </cell>
        </row>
        <row r="675">
          <cell r="L675" t="str">
            <v>1.7.1.7.05 Peces y acuicultura</v>
          </cell>
        </row>
        <row r="676">
          <cell r="L676" t="str">
            <v>1.7.1.7.06 Equinos</v>
          </cell>
        </row>
        <row r="677">
          <cell r="L677" t="str">
            <v>1.7.1.7.07 Especies menores y de zoológico</v>
          </cell>
        </row>
        <row r="678">
          <cell r="L678" t="str">
            <v>1.7.1.7.08 Otros animales que generan producción recurrente</v>
          </cell>
        </row>
        <row r="679">
          <cell r="L679" t="str">
            <v>1.7.1.7.09 Árboles, cultivos y plantas que generan productos recurrentes</v>
          </cell>
        </row>
        <row r="680">
          <cell r="L680" t="str">
            <v>1.7.1.8 VENTAS DE EQUIPOS DE DEFENSA Y SEGURIDAD</v>
          </cell>
        </row>
        <row r="681">
          <cell r="L681" t="str">
            <v>1.7.1.8.01 Equipos de defensa</v>
          </cell>
        </row>
        <row r="682">
          <cell r="L682" t="str">
            <v>1.7.1.8.02 Equipos de seguridad</v>
          </cell>
        </row>
        <row r="683">
          <cell r="L683" t="str">
            <v>1.7.1.8.99 Otros mobiliarios y equipos no identificados precedentemente</v>
          </cell>
        </row>
        <row r="684">
          <cell r="L684" t="str">
            <v>1.7.2 VENTA DE ACTIVOS INTANGIBLES</v>
          </cell>
        </row>
        <row r="685">
          <cell r="L685" t="str">
            <v>1.7.2.1 PROGRAMAS DE INFORMÁTICA Y BASE DE DATOS</v>
          </cell>
        </row>
        <row r="686">
          <cell r="L686" t="str">
            <v>1.7.2.1.01 Programas de informática</v>
          </cell>
        </row>
        <row r="687">
          <cell r="L687" t="str">
            <v>1.7.2.1.02 Base de datos</v>
          </cell>
        </row>
        <row r="688">
          <cell r="L688" t="str">
            <v>1.7.2.2 DERECHOS SOBRE BIENES INTANGIBLES</v>
          </cell>
        </row>
        <row r="689">
          <cell r="L689" t="str">
            <v>1.7.2.2.01 Derechos sobre bienes intangibles</v>
          </cell>
        </row>
        <row r="690">
          <cell r="L690" t="str">
            <v>1.7.2.3 MARCAS Y PATENTES</v>
          </cell>
        </row>
        <row r="691">
          <cell r="L691" t="str">
            <v>1.7.2.3.01 Marcas y patentes</v>
          </cell>
        </row>
        <row r="692">
          <cell r="L692" t="str">
            <v>1.7.2.4 CONCESIONES</v>
          </cell>
        </row>
        <row r="693">
          <cell r="L693" t="str">
            <v>1.7.2.4.01 Concesiones</v>
          </cell>
        </row>
        <row r="694">
          <cell r="L694" t="str">
            <v>1.7.2.5 LICENCIAS INFORMÁTICAS E INTELECTUALES, INDUSTRIALES Y COMERCIALES</v>
          </cell>
        </row>
        <row r="695">
          <cell r="L695" t="str">
            <v>1.7.2.5.01 Informáticas</v>
          </cell>
        </row>
        <row r="696">
          <cell r="L696" t="str">
            <v>1.7.2.5.02 Intelectuales</v>
          </cell>
        </row>
        <row r="697">
          <cell r="L697" t="str">
            <v>1.7.2.5.03 Industriales</v>
          </cell>
        </row>
        <row r="698">
          <cell r="L698" t="str">
            <v>1.7.2.5.04 Comerciales</v>
          </cell>
        </row>
        <row r="699">
          <cell r="L699" t="str">
            <v>1.7.2.6 OTROS ACTIVOS INTANGIBLES</v>
          </cell>
        </row>
        <row r="700">
          <cell r="L700" t="str">
            <v>1.7.2.6.01 Otros activos intangibles</v>
          </cell>
        </row>
        <row r="701">
          <cell r="L701" t="str">
            <v>1.7.3 VENTA DE OBJETOS DE VALOR</v>
          </cell>
        </row>
        <row r="702">
          <cell r="L702" t="str">
            <v>1.7.3.1 METALES Y PIEDRAS PRECIOSAS</v>
          </cell>
        </row>
        <row r="703">
          <cell r="L703" t="str">
            <v>1.7.3.1.01 Metales y piedras preciosas</v>
          </cell>
        </row>
        <row r="704">
          <cell r="L704" t="str">
            <v>1.7.3.2 ANTIGÜEDADES, BIENES ARTÍSTICOS Y OTROS OBJETOS DE ARTE</v>
          </cell>
        </row>
        <row r="705">
          <cell r="L705" t="str">
            <v>1.7.3.2.01 Antigüedades, bienes artísticos y otros objetos de arte</v>
          </cell>
        </row>
        <row r="706">
          <cell r="L706" t="str">
            <v>1.7.3.9 OTROS OBJETOS DE VALOR</v>
          </cell>
        </row>
        <row r="707">
          <cell r="L707" t="str">
            <v>1.7.3.9.01 Objetos de valor</v>
          </cell>
        </row>
        <row r="708">
          <cell r="L708" t="str">
            <v>1.7.4 VENTA DE TERRENOS</v>
          </cell>
        </row>
        <row r="709">
          <cell r="L709" t="str">
            <v>1.7.4.1 VENTAS DE TERRENOS RURALES</v>
          </cell>
        </row>
        <row r="710">
          <cell r="L710" t="str">
            <v>1.7.4.1.01 VENTAS DE TERRENOS RURALES</v>
          </cell>
        </row>
        <row r="711">
          <cell r="L711" t="str">
            <v>1.7.4.2 VENTAS DE TERRENOS URBANOS</v>
          </cell>
        </row>
        <row r="712">
          <cell r="L712" t="str">
            <v>1.7.4.2.01 VENTAS DE TERRENOS URBANOS</v>
          </cell>
        </row>
        <row r="713">
          <cell r="L713" t="str">
            <v>1.7.4.3 VENTA DE TERRENOS EN CEMENTERIOS</v>
          </cell>
        </row>
        <row r="714">
          <cell r="L714" t="str">
            <v>1.7.4.3.01 VENTA DE TERRENOS EN CEMENTERIOS</v>
          </cell>
        </row>
        <row r="715">
          <cell r="L715" t="str">
            <v>1.8 ACTIVOS FINANCIEROS (CON FINES DE POLÍTICA)</v>
          </cell>
        </row>
        <row r="716">
          <cell r="L716" t="str">
            <v>1.8.1 RECUPERACIÓN DE PRÉSTAMOS INTERNOS</v>
          </cell>
        </row>
        <row r="717">
          <cell r="L717" t="str">
            <v>1.8.1.1 RECUPERACIÓN DE PRÉSTAMOS DE CORTO PLAZO DEL SECTOR PRIVADO</v>
          </cell>
        </row>
        <row r="718">
          <cell r="L718" t="str">
            <v>1.8.1.1.01 Recuperación de préstamos de corto plazo del sector privado</v>
          </cell>
        </row>
        <row r="719">
          <cell r="L719" t="str">
            <v>1.8.1.2 RECUPERACIÓN DE PRÉSTAMOS DE CORTO PLAZO DEL SECTOR PÚBLICO</v>
          </cell>
        </row>
        <row r="720">
          <cell r="L720" t="str">
            <v>1.8.1.2.01 Recuperación de préstamos de corto plazo del sector público</v>
          </cell>
        </row>
        <row r="721">
          <cell r="L721" t="str">
            <v>1.8.1.3 RECUPERACIÓN DE PRÉSTAMOS DE LARGO PLAZO DEL SECTOR PRIVADO</v>
          </cell>
        </row>
        <row r="722">
          <cell r="L722" t="str">
            <v>1.8.1.3.01 Recuperación de préstamos de largo plazo del sector privado</v>
          </cell>
        </row>
        <row r="723">
          <cell r="L723" t="str">
            <v>1.8.1.4 RECUPERACIÓN DE PRÉSTAMOS DE LARGO PLAZO DEL SECTOR PÚBLICO</v>
          </cell>
        </row>
        <row r="724">
          <cell r="L724" t="str">
            <v>1.8.1.4.01 Recuperación de préstamos de largo plazo del sector público</v>
          </cell>
        </row>
        <row r="725">
          <cell r="L725" t="str">
            <v>1.8.2 VENTA DE ACCIONES Y PARTICIPACIONES DE CAPITAL ADQUIRIDAS CON FINES DE POLÍTICA</v>
          </cell>
        </row>
        <row r="726">
          <cell r="L726" t="str">
            <v>1.8.2.1 VENTA DE ACCIONES Y PARTICIPACIONES DE CAPITAL DE EMPRESAS PÚBLICAS NO FINANCIERAS</v>
          </cell>
        </row>
        <row r="727">
          <cell r="L727" t="str">
            <v>1.8.2.1.01 Venta de acciones y participaciones de capital de empresas públicas no financieras</v>
          </cell>
        </row>
        <row r="728">
          <cell r="L728" t="str">
            <v>1.8.2.2 VENTA DE ACCIONES Y PARTICIPACIONES DE CAPITAL DE INSTITUCIONES FINANCIERAS</v>
          </cell>
        </row>
        <row r="729">
          <cell r="L729" t="str">
            <v>1.8.2.2.01 Venta de acciones y participaciones de capital de instituciones públicas financieras</v>
          </cell>
        </row>
        <row r="730">
          <cell r="L730" t="str">
            <v>1.8.2.2.02 Venta de acciones y participaciones de capital de instituciones privadas financieras</v>
          </cell>
        </row>
        <row r="731">
          <cell r="L731" t="str">
            <v>1.8.2.3 VENTA DE ACCIONES Y PARTICIPACIONES DE CAPITAL DE EMPRESAS PRIVADAS</v>
          </cell>
        </row>
        <row r="732">
          <cell r="L732" t="str">
            <v>1.8.2.3.01 Venta de acciones y participaciones de capital de empresas privadas internas</v>
          </cell>
        </row>
        <row r="733">
          <cell r="L733" t="str">
            <v>1.8.2.3.02 Venta de acciones y participaciones de capital de empresas privadas externas</v>
          </cell>
        </row>
        <row r="734">
          <cell r="L734" t="str">
            <v>1.8.2.4 VENTA DE ACCIONES Y PARTICIPACIONES DE CAPITAL DE ORGANISMOS E INSTITUCIONES INTERNACIONALES</v>
          </cell>
        </row>
        <row r="735">
          <cell r="L735" t="str">
            <v>1.8.2.4.01 Venta de acciones y participaciones de capital de organismos e instituciones internacionales</v>
          </cell>
        </row>
        <row r="736">
          <cell r="L736" t="str">
            <v>1.8.2.5 VENTA DE VALORES REPRESENTATIVOS DE DEUDA ADQUIRIDOS CON FINES DE POLÍTICA</v>
          </cell>
        </row>
        <row r="737">
          <cell r="L737" t="str">
            <v>1.8.2.5.01 Venta De Títulos Y Valores Internos De Corto Plazo</v>
          </cell>
        </row>
        <row r="738">
          <cell r="L738" t="str">
            <v>1.8.2.5.02 Venta De Títulos Y Valores Internos De Largo Plazo</v>
          </cell>
        </row>
        <row r="739">
          <cell r="L739" t="str">
            <v>1.8.2.5.03 Venta De Títulos Y Valores Externos De Corto Plazo</v>
          </cell>
        </row>
        <row r="740">
          <cell r="L740" t="str">
            <v>1.8.2.5.04 Venta De Títulos Y Valores Externos De Largo Plazo</v>
          </cell>
        </row>
        <row r="741">
          <cell r="L741" t="str">
            <v>1.8.2.6 VENTA DE OBLIGACIONES NEGOCIABLES ADQUIRIDAS CON FINES DE POLÍTICA</v>
          </cell>
        </row>
        <row r="742">
          <cell r="L742" t="str">
            <v>1.8.2.6.01 Venta de obligaciones negociables adquiridas con fines de políticas</v>
          </cell>
        </row>
        <row r="743">
          <cell r="L743" t="str">
            <v>1.9 Ingresos a Especificar</v>
          </cell>
        </row>
        <row r="744">
          <cell r="L744" t="str">
            <v>1.9.1 Ingresos a Especificar Direccion General Imps. Internos</v>
          </cell>
        </row>
        <row r="745">
          <cell r="L745" t="str">
            <v>1.9.1.1 Ingresos a Especificar DirecciÃ³n General Imps. Internos</v>
          </cell>
        </row>
        <row r="746">
          <cell r="L746" t="str">
            <v>1.9.1.1.01 Ingresos a Especificar Direccion General Imps. Internos</v>
          </cell>
        </row>
        <row r="747">
          <cell r="L747" t="str">
            <v>1.9.2 Ingresos a Especificar DirecciÃ³n General de Aduanas</v>
          </cell>
        </row>
        <row r="748">
          <cell r="L748" t="str">
            <v>1.9.2.1 Ingresos a Especificar DirecciÃ³n General de Aduanas</v>
          </cell>
        </row>
        <row r="749">
          <cell r="L749" t="str">
            <v>1.9.2.1.01 Ingresos a Especificar Direccion General de Aduanas</v>
          </cell>
        </row>
        <row r="750">
          <cell r="L750" t="str">
            <v>1.9.3 Ingresos a Especificar TesorerÃ¿a Nacional</v>
          </cell>
        </row>
        <row r="751">
          <cell r="L751" t="str">
            <v>1.9.3.1 Ingresos a Especificar TesorerÃ¿a Nacional</v>
          </cell>
        </row>
        <row r="752">
          <cell r="L752" t="str">
            <v>1.9.3.1.01 Ingresos a Especificar Tesoreri¿a Nacional</v>
          </cell>
        </row>
        <row r="753">
          <cell r="L753" t="str">
            <v>2 GASTOS</v>
          </cell>
        </row>
        <row r="754">
          <cell r="L754" t="str">
            <v>2.1 REMUNERACIONES Y CONTRIBUCIONES</v>
          </cell>
        </row>
        <row r="755">
          <cell r="L755" t="str">
            <v>2.1.1 REMUNERACIONES</v>
          </cell>
        </row>
        <row r="756">
          <cell r="L756" t="str">
            <v>2.1.1.1 Remuneraciones al personal fijo</v>
          </cell>
        </row>
        <row r="757">
          <cell r="L757" t="str">
            <v>2.1.1.1.01 Sueldos fijos</v>
          </cell>
        </row>
        <row r="758">
          <cell r="L758" t="str">
            <v>2.1.1.1.02 Sueldos a médicos</v>
          </cell>
        </row>
        <row r="759">
          <cell r="L759" t="str">
            <v>2.1.1.1.03 Ascensos a militares</v>
          </cell>
        </row>
        <row r="760">
          <cell r="L760" t="str">
            <v>2.1.1.1.04 Nuevas plazas maestros</v>
          </cell>
        </row>
        <row r="761">
          <cell r="L761" t="str">
            <v>2.1.1.1.05 Incentivos y escalafón</v>
          </cell>
        </row>
        <row r="762">
          <cell r="L762" t="str">
            <v>2.1.1.1.06 Nuevas plazas a médicos</v>
          </cell>
        </row>
        <row r="763">
          <cell r="L763" t="str">
            <v>2.1.1.2 Remuneraciones al personal con carácter transitorio</v>
          </cell>
        </row>
        <row r="764">
          <cell r="L764" t="str">
            <v>2.1.1.2.01 Sueldos al personal contratado e igualado</v>
          </cell>
        </row>
        <row r="765">
          <cell r="L765" t="str">
            <v>2.1.1.2.02 Sueldos de personal nominal</v>
          </cell>
        </row>
        <row r="766">
          <cell r="L766" t="str">
            <v>2.1.1.2.03 Suplencias</v>
          </cell>
        </row>
        <row r="767">
          <cell r="L767" t="str">
            <v>2.1.1.2.04 Sueldos al personal por servicios especiales</v>
          </cell>
        </row>
        <row r="768">
          <cell r="L768" t="str">
            <v>2.1.1.2.05 Sueldo al personal nominal en período probatorio</v>
          </cell>
        </row>
        <row r="769">
          <cell r="L769" t="str">
            <v>2.1.1.2.06 Jornales</v>
          </cell>
        </row>
        <row r="770">
          <cell r="L770" t="str">
            <v>2.1.1.2.07 Sobrejornales</v>
          </cell>
        </row>
        <row r="771">
          <cell r="L771" t="str">
            <v>2.1.1.3 Sueldos al personal fijo en trámite de pensiones</v>
          </cell>
        </row>
        <row r="772">
          <cell r="L772" t="str">
            <v>2.1.1.3.01 Sueldos al personal fijo en trámite de pensiones</v>
          </cell>
        </row>
        <row r="773">
          <cell r="L773" t="str">
            <v>2.1.1.4 Sueldo anual no.13</v>
          </cell>
        </row>
        <row r="774">
          <cell r="L774" t="str">
            <v>2.1.1.4.01 Sueldo Anual No. 13</v>
          </cell>
        </row>
        <row r="775">
          <cell r="L775" t="str">
            <v>2.1.1.5 Prestaciones económicas</v>
          </cell>
        </row>
        <row r="776">
          <cell r="L776" t="str">
            <v>2.1.1.5.01 Prestaciones económicas</v>
          </cell>
        </row>
        <row r="777">
          <cell r="L777" t="str">
            <v>2.1.1.5.02 Pago de porcentaje por desvinculación de cargo</v>
          </cell>
        </row>
        <row r="778">
          <cell r="L778" t="str">
            <v>2.1.1.5.03 Prestación laboral por desvinculación</v>
          </cell>
        </row>
        <row r="779">
          <cell r="L779" t="str">
            <v>2.1.1.5.04 Proporción de vacaciones no disfrutadas</v>
          </cell>
        </row>
        <row r="780">
          <cell r="L780" t="str">
            <v>2.1.1.6 Vacaciones</v>
          </cell>
        </row>
        <row r="781">
          <cell r="L781" t="str">
            <v>2.1.1.6.01 Vacaciones</v>
          </cell>
        </row>
        <row r="782">
          <cell r="L782" t="str">
            <v>2.1.2 SOBRESUELDOS</v>
          </cell>
        </row>
        <row r="783">
          <cell r="L783" t="str">
            <v>2.1.2.1 Primas por antigüedad</v>
          </cell>
        </row>
        <row r="784">
          <cell r="L784" t="str">
            <v>2.1.2.1.01 Primas por antigüedad</v>
          </cell>
        </row>
        <row r="785">
          <cell r="L785" t="str">
            <v>2.1.2.2 Compensación</v>
          </cell>
        </row>
        <row r="786">
          <cell r="L786" t="str">
            <v>2.1.2.2.01 Compensación por gastos de alimentación</v>
          </cell>
        </row>
        <row r="787">
          <cell r="L787" t="str">
            <v>2.1.2.2.02 Compensación por horas extraordinarias</v>
          </cell>
        </row>
        <row r="788">
          <cell r="L788" t="str">
            <v>2.1.2.2.03 Pago de horas extraordinarias, horas extraordinarias fin de año (Reglamento 523-09)</v>
          </cell>
        </row>
        <row r="789">
          <cell r="L789" t="str">
            <v>2.1.2.2.04 Prima de transporte</v>
          </cell>
        </row>
        <row r="790">
          <cell r="L790" t="str">
            <v>2.1.2.2.05 Compensación servicios de seguridad</v>
          </cell>
        </row>
        <row r="791">
          <cell r="L791" t="str">
            <v>2.1.2.2.06 Compensación por resultados</v>
          </cell>
        </row>
        <row r="792">
          <cell r="L792" t="str">
            <v>2.1.2.2.07 Compensación por distancia</v>
          </cell>
        </row>
        <row r="793">
          <cell r="L793" t="str">
            <v>2.1.2.2.08 Compensaciones especiales</v>
          </cell>
        </row>
        <row r="794">
          <cell r="L794" t="str">
            <v>2.1.2.2.09 Bono por desempeño</v>
          </cell>
        </row>
        <row r="795">
          <cell r="L795" t="str">
            <v>2.1.2.2.10 Beneficio , acuerdo  de desempeños institucionales (Reglamento 423-12)</v>
          </cell>
        </row>
        <row r="796">
          <cell r="L796" t="str">
            <v>2.1.2.3 Especialismos</v>
          </cell>
        </row>
        <row r="797">
          <cell r="L797" t="str">
            <v>2.1.2.3.01 Especialismos</v>
          </cell>
        </row>
        <row r="798">
          <cell r="L798" t="str">
            <v>2.1.3 DIETAS Y GASTOS DE REPRESENTACIÓN</v>
          </cell>
        </row>
        <row r="799">
          <cell r="L799" t="str">
            <v>2.1.3.1 Dietas</v>
          </cell>
        </row>
        <row r="800">
          <cell r="L800" t="str">
            <v>2.1.3.1.01 Dietas en el país</v>
          </cell>
        </row>
        <row r="801">
          <cell r="L801" t="str">
            <v>2.1.3.1.02 Dietas en el exterior</v>
          </cell>
        </row>
        <row r="802">
          <cell r="L802" t="str">
            <v>2.1.3.2 Gastos de representación</v>
          </cell>
        </row>
        <row r="803">
          <cell r="L803" t="str">
            <v>2.1.3.2.01 Gastos de representación en el país</v>
          </cell>
        </row>
        <row r="804">
          <cell r="L804" t="str">
            <v>2.1.3.2.02 Gastos de representación en el exterior</v>
          </cell>
        </row>
        <row r="805">
          <cell r="L805" t="str">
            <v>2.1.4 GRATIFICACIONES Y BONIFICACIONES</v>
          </cell>
        </row>
        <row r="806">
          <cell r="L806" t="str">
            <v>2.1.4.1 Bonificaciones</v>
          </cell>
        </row>
        <row r="807">
          <cell r="L807" t="str">
            <v>2.1.4.1.01 Bonificaciones</v>
          </cell>
        </row>
        <row r="808">
          <cell r="L808" t="str">
            <v>2.1.4.2 Otras Gratificaciones y Bonificaciones</v>
          </cell>
        </row>
        <row r="809">
          <cell r="L809" t="str">
            <v>2.1.4.2.01 Bono escolar</v>
          </cell>
        </row>
        <row r="810">
          <cell r="L810" t="str">
            <v>2.1.4.2.02 Gratificaciones por pasantías</v>
          </cell>
        </row>
        <row r="811">
          <cell r="L811" t="str">
            <v>2.1.4.2.03 Gratificaciones por aniversario de institución</v>
          </cell>
        </row>
        <row r="812">
          <cell r="L812" t="str">
            <v>2.1.4.2.04 Otras gratificaciones</v>
          </cell>
        </row>
        <row r="813">
          <cell r="L813" t="str">
            <v>2.1.5 CONTRIBUCIONES A LA SEGURIDAD SOCIAL</v>
          </cell>
        </row>
        <row r="814">
          <cell r="L814" t="str">
            <v>2.1.5.1 Contribuciones al seguro de salud</v>
          </cell>
        </row>
        <row r="815">
          <cell r="L815" t="str">
            <v>2.1.5.1.01 Contribuciones al seguro de salud</v>
          </cell>
        </row>
        <row r="816">
          <cell r="L816" t="str">
            <v>2.1.5.2 Contribuciones al seguro de pensiones</v>
          </cell>
        </row>
        <row r="817">
          <cell r="L817" t="str">
            <v>2.1.5.2.01 Contribuciones al seguro de pensiones</v>
          </cell>
        </row>
        <row r="818">
          <cell r="L818" t="str">
            <v>2.1.5.3 Contribuciones al seguro de riesgo laboral</v>
          </cell>
        </row>
        <row r="819">
          <cell r="L819" t="str">
            <v>2.1.5.3.01 Contribuciones al seguro de riesgo laboral</v>
          </cell>
        </row>
        <row r="820">
          <cell r="L820" t="str">
            <v>2.1.5.4 Contribuciones al plan de retiro complementario</v>
          </cell>
        </row>
        <row r="821">
          <cell r="L821" t="str">
            <v>2.1.5.4.01 Contribuciones al plan de retiro complementario</v>
          </cell>
        </row>
        <row r="822">
          <cell r="L822" t="str">
            <v>2.2 CONTRATACIÓN DE SERVICIOS</v>
          </cell>
        </row>
        <row r="823">
          <cell r="L823" t="str">
            <v>2.2.1 SERVICIOS BÁSICOS</v>
          </cell>
        </row>
        <row r="824">
          <cell r="L824" t="str">
            <v>2.2.1.1 Radiocomunicación</v>
          </cell>
        </row>
        <row r="825">
          <cell r="L825" t="str">
            <v>2.2.1.1.01 Radiocomunicación</v>
          </cell>
        </row>
        <row r="826">
          <cell r="L826" t="str">
            <v>2.2.1.2 Servicios telefónico de larga distancia</v>
          </cell>
        </row>
        <row r="827">
          <cell r="L827" t="str">
            <v>2.2.1.2.01 Servicios telefónico de larga distancia</v>
          </cell>
        </row>
        <row r="828">
          <cell r="L828" t="str">
            <v>2.2.1.3 Teléfono local</v>
          </cell>
        </row>
        <row r="829">
          <cell r="L829" t="str">
            <v>2.2.1.3.01 Teléfono local</v>
          </cell>
        </row>
        <row r="830">
          <cell r="L830" t="str">
            <v>2.2.1.4 Telefax y correos</v>
          </cell>
        </row>
        <row r="831">
          <cell r="L831" t="str">
            <v>2.2.1.4.01 Telefax y correos</v>
          </cell>
        </row>
        <row r="832">
          <cell r="L832" t="str">
            <v>2.2.1.5 Servicio de internet y televisión por cable</v>
          </cell>
        </row>
        <row r="833">
          <cell r="L833" t="str">
            <v>2.2.1.5.01 Servicio de internet y televisión por cable</v>
          </cell>
        </row>
        <row r="834">
          <cell r="L834" t="str">
            <v>2.2.1.6 Electricidad</v>
          </cell>
        </row>
        <row r="835">
          <cell r="L835" t="str">
            <v>2.2.1.6.01 Energía eléctrica</v>
          </cell>
        </row>
        <row r="836">
          <cell r="L836" t="str">
            <v>2.2.1.6.02 Electricidad no cortable</v>
          </cell>
        </row>
        <row r="837">
          <cell r="L837" t="str">
            <v>2.2.1.7 Agua</v>
          </cell>
        </row>
        <row r="838">
          <cell r="L838" t="str">
            <v>2.2.1.7.01 Agua</v>
          </cell>
        </row>
        <row r="839">
          <cell r="L839" t="str">
            <v>2.2.1.8 Recolección de residuos sólidos</v>
          </cell>
        </row>
        <row r="840">
          <cell r="L840" t="str">
            <v>2.2.1.8.01 Recolección de residuos sólidos</v>
          </cell>
        </row>
        <row r="841">
          <cell r="L841" t="str">
            <v>2.2.2 PUBLICIDAD, IMPRESIÓN Y ENCUADERNACIÓN</v>
          </cell>
        </row>
        <row r="842">
          <cell r="L842" t="str">
            <v>2.2.2.1 Publicidad y propaganda</v>
          </cell>
        </row>
        <row r="843">
          <cell r="L843" t="str">
            <v>2.2.2.1.01 Publicidad y propaganda</v>
          </cell>
        </row>
        <row r="844">
          <cell r="L844" t="str">
            <v>2.2.2.2 Impresión y encuadernación</v>
          </cell>
        </row>
        <row r="845">
          <cell r="L845" t="str">
            <v>2.2.2.2.01 Impresión y encuadernación</v>
          </cell>
        </row>
        <row r="846">
          <cell r="L846" t="str">
            <v>2.2.3 VIÁTICOS</v>
          </cell>
        </row>
        <row r="847">
          <cell r="L847" t="str">
            <v>2.2.3.1 Viáticos dentro del país</v>
          </cell>
        </row>
        <row r="848">
          <cell r="L848" t="str">
            <v>2.2.3.1.01 Viáticos dentro del país</v>
          </cell>
        </row>
        <row r="849">
          <cell r="L849" t="str">
            <v>2.2.3.2 Viáticos fuera del país</v>
          </cell>
        </row>
        <row r="850">
          <cell r="L850" t="str">
            <v>2.2.3.2.01 Viaticos fuera del país</v>
          </cell>
        </row>
        <row r="851">
          <cell r="L851" t="str">
            <v>2.2.3.2.02 Viáticos a personas con labor diplomática y consular</v>
          </cell>
        </row>
        <row r="852">
          <cell r="L852" t="str">
            <v>2.2.4 TRANSPORTE Y ALMACENAJE</v>
          </cell>
        </row>
        <row r="853">
          <cell r="L853" t="str">
            <v>2.2.4.1 Pasajes</v>
          </cell>
        </row>
        <row r="854">
          <cell r="L854" t="str">
            <v>2.2.4.1.01 Pasajes</v>
          </cell>
        </row>
        <row r="855">
          <cell r="L855" t="str">
            <v>2.2.4.2 Fletes</v>
          </cell>
        </row>
        <row r="856">
          <cell r="L856" t="str">
            <v>2.2.4.2.01 Fletes</v>
          </cell>
        </row>
        <row r="857">
          <cell r="L857" t="str">
            <v>2.2.4.3 Almacenaje</v>
          </cell>
        </row>
        <row r="858">
          <cell r="L858" t="str">
            <v>2.2.4.3.01 Almacenaje</v>
          </cell>
        </row>
        <row r="859">
          <cell r="L859" t="str">
            <v>2.2.4.4 Peaje</v>
          </cell>
        </row>
        <row r="860">
          <cell r="L860" t="str">
            <v>2.2.4.4.01 Peaje</v>
          </cell>
        </row>
        <row r="861">
          <cell r="L861" t="str">
            <v>2.2.5 ALQUILERES Y RENTAS</v>
          </cell>
        </row>
        <row r="862">
          <cell r="L862" t="str">
            <v>2.2.5.1 Alquileres y rentas de edificios y locales</v>
          </cell>
        </row>
        <row r="863">
          <cell r="L863" t="str">
            <v>2.2.5.1.01 Alquilleres y rentas de edificios y locales</v>
          </cell>
        </row>
        <row r="864">
          <cell r="L864" t="str">
            <v>2.2.5.2 Alquileres de equipos de producción</v>
          </cell>
        </row>
        <row r="865">
          <cell r="L865" t="str">
            <v>2.2.5.2.01 Alquileres de equipos de producción</v>
          </cell>
        </row>
        <row r="866">
          <cell r="L866" t="str">
            <v>2.2.5.3 Alquileres de maquinarias y equipos</v>
          </cell>
        </row>
        <row r="867">
          <cell r="L867" t="str">
            <v>2.2.5.3.01 Alquiler de equipo educacional</v>
          </cell>
        </row>
        <row r="868">
          <cell r="L868" t="str">
            <v>2.2.5.3.02 Alquiler de equipo para computación</v>
          </cell>
        </row>
        <row r="869">
          <cell r="L869" t="str">
            <v>2.2.5.3.03 Alquiler de equipo de comunicación</v>
          </cell>
        </row>
        <row r="870">
          <cell r="L870" t="str">
            <v>2.2.5.3.04 Alquiler de equipo de oficina y muebles</v>
          </cell>
        </row>
        <row r="871">
          <cell r="L871" t="str">
            <v>2.2.5.3.05 Alquiler de equipos sanitarios y de laboratorios</v>
          </cell>
        </row>
        <row r="872">
          <cell r="L872" t="str">
            <v>2.2.5.4 Alquileres de equipos de transporte, tracción y elevación</v>
          </cell>
        </row>
        <row r="873">
          <cell r="L873" t="str">
            <v>2.2.5.4.01 Alquileres de equipos de transporte, tracción y elevación</v>
          </cell>
        </row>
        <row r="874">
          <cell r="L874" t="str">
            <v>2.2.5.5 Alquiler de tierras</v>
          </cell>
        </row>
        <row r="875">
          <cell r="L875" t="str">
            <v>2.2.5.5.01 Alquiler de tierras</v>
          </cell>
        </row>
        <row r="876">
          <cell r="L876" t="str">
            <v>2.2.5.6 Alquileres de terrenos</v>
          </cell>
        </row>
        <row r="877">
          <cell r="L877" t="str">
            <v>2.2.5.6.01 Alquileres de terrenos</v>
          </cell>
        </row>
        <row r="878">
          <cell r="L878" t="str">
            <v>2.2.5.7 Alquileres de equipos de construcción y movimiento de tierras</v>
          </cell>
        </row>
        <row r="879">
          <cell r="L879" t="str">
            <v>2.2.5.7.01 Alquileres de equipos de construcción y movimiento de tierras</v>
          </cell>
        </row>
        <row r="880">
          <cell r="L880" t="str">
            <v>2.2.5.8 Otros alquileres</v>
          </cell>
        </row>
        <row r="881">
          <cell r="L881" t="str">
            <v>2.2.5.8.01 Otros alquileres</v>
          </cell>
        </row>
        <row r="882">
          <cell r="L882" t="str">
            <v>2.2.6 SEGUROS</v>
          </cell>
        </row>
        <row r="883">
          <cell r="L883" t="str">
            <v>2.2.6.1 Seguro de bienes inmuebles</v>
          </cell>
        </row>
        <row r="884">
          <cell r="L884" t="str">
            <v>2.2.6.1.01 Seguro de bienes inmuebles e infraestructura</v>
          </cell>
        </row>
        <row r="885">
          <cell r="L885" t="str">
            <v>2.2.6.2 Seguro de bienes muebles</v>
          </cell>
        </row>
        <row r="886">
          <cell r="L886" t="str">
            <v>2.2.6.2.01 Seguro de bienes muebles</v>
          </cell>
        </row>
        <row r="887">
          <cell r="L887" t="str">
            <v>2.2.6.3 Seguros de personas</v>
          </cell>
        </row>
        <row r="888">
          <cell r="L888" t="str">
            <v>2.2.6.3.01 Seguros de personas</v>
          </cell>
        </row>
        <row r="889">
          <cell r="L889" t="str">
            <v>2.2.6.4 Seguros de la producción agrícola</v>
          </cell>
        </row>
        <row r="890">
          <cell r="L890" t="str">
            <v>2.2.6.4.01 Seguros de la producción agrícola</v>
          </cell>
        </row>
        <row r="891">
          <cell r="L891" t="str">
            <v>2.2.6.5 Seguro sobre infraestructura</v>
          </cell>
        </row>
        <row r="892">
          <cell r="L892" t="str">
            <v>2.2.6.5.01 Seguro sobre infraestructura</v>
          </cell>
        </row>
        <row r="893">
          <cell r="L893" t="str">
            <v>2.2.6.6 Seguro sobre bienes de dominio público</v>
          </cell>
        </row>
        <row r="894">
          <cell r="L894" t="str">
            <v>2.2.6.6.01 Seguro sobre bienes de dominio público</v>
          </cell>
        </row>
        <row r="895">
          <cell r="L895" t="str">
            <v>2.2.6.7 Seguro sobre bienes históricos y culturales</v>
          </cell>
        </row>
        <row r="896">
          <cell r="L896" t="str">
            <v>2.2.6.7.01 Seguro sobre bienes históricos y culturales</v>
          </cell>
        </row>
        <row r="897">
          <cell r="L897" t="str">
            <v>2.2.6.8 Seguro sobre inventarios de bienes de consumo</v>
          </cell>
        </row>
        <row r="898">
          <cell r="L898" t="str">
            <v>2.2.6.8.01 Seguro sobre inventarios de bienes de consumo</v>
          </cell>
        </row>
        <row r="899">
          <cell r="L899" t="str">
            <v>2.2.6.9 Otros seguros</v>
          </cell>
        </row>
        <row r="900">
          <cell r="L900" t="str">
            <v>2.2.6.9.01 Otros seguros</v>
          </cell>
        </row>
        <row r="901">
          <cell r="L901" t="str">
            <v>2.2.7 SERVICIOS DE CONSERVACIÓN, REPARACIONES MENORES E INSTALACIONES TEMPORALES</v>
          </cell>
        </row>
        <row r="902">
          <cell r="L902" t="str">
            <v>2.2.7.1 Contratación de obras menores</v>
          </cell>
        </row>
        <row r="903">
          <cell r="L903" t="str">
            <v>2.2.7.1.01 Obras menores en edificaciones</v>
          </cell>
        </row>
        <row r="904">
          <cell r="L904" t="str">
            <v>2.2.7.1.02 Servicios especiales de mantenimiento y reparación</v>
          </cell>
        </row>
        <row r="905">
          <cell r="L905" t="str">
            <v>2.2.7.1.03 Limpieza, desmalezamiento de tierras y terrenos</v>
          </cell>
        </row>
        <row r="906">
          <cell r="L906" t="str">
            <v>2.2.7.1.04 Mantenimiento y reparación de obras civiles en instalaciones varias</v>
          </cell>
        </row>
        <row r="907">
          <cell r="L907" t="str">
            <v>2.2.7.1.05 Obras en bienes de dominio público</v>
          </cell>
        </row>
        <row r="908">
          <cell r="L908" t="str">
            <v>2.2.7.1.06 Instalaciones eléctricas</v>
          </cell>
        </row>
        <row r="909">
          <cell r="L909" t="str">
            <v>2.2.7.1.07 Servicios de pintura y derivados con fines de higiene y embellecimiento</v>
          </cell>
        </row>
        <row r="910">
          <cell r="L910" t="str">
            <v>2.2.7.2 Mantenimiento y reparación  de maquinarias y equipos</v>
          </cell>
        </row>
        <row r="911">
          <cell r="L911" t="str">
            <v>2.2.7.2.01 Mantenimiento y reparación de muebles y equipos de oficina</v>
          </cell>
        </row>
        <row r="912">
          <cell r="L912" t="str">
            <v>2.2.7.2.02 Mantenimiento y reparación de equipo para computación</v>
          </cell>
        </row>
        <row r="913">
          <cell r="L913" t="str">
            <v>2.2.7.2.03 Mantenimiento y reparación de equipo educacional</v>
          </cell>
        </row>
        <row r="914">
          <cell r="L914" t="str">
            <v>2.2.7.2.04 Mantenimiento y reparación de equipos sanitarios y de laboratorio</v>
          </cell>
        </row>
        <row r="915">
          <cell r="L915" t="str">
            <v>2.2.7.2.05 Mantenimiento y reparación de equipo de comunicación</v>
          </cell>
        </row>
        <row r="916">
          <cell r="L916" t="str">
            <v>2.2.7.2.06 Mantenimiento y reparación de equipos de transporte, tracción y elevación</v>
          </cell>
        </row>
        <row r="917">
          <cell r="L917" t="str">
            <v>2.2.7.3 Instalaciones temporales</v>
          </cell>
        </row>
        <row r="918">
          <cell r="L918" t="str">
            <v>2.2.7.3.01 Instalaciones temporales</v>
          </cell>
        </row>
        <row r="919">
          <cell r="L919" t="str">
            <v>2.2.8 OTROS SERVICIOS NO INCLUIDOS EN CONCEPTOS ANTERIORES</v>
          </cell>
        </row>
        <row r="920">
          <cell r="L920" t="str">
            <v>2.2.8.1 Gastos judiciales</v>
          </cell>
        </row>
        <row r="921">
          <cell r="L921" t="str">
            <v>2.2.8.1.01 Gastos judiciales</v>
          </cell>
        </row>
        <row r="922">
          <cell r="L922" t="str">
            <v>2.2.8.2 Comisiones y gastos bancarios</v>
          </cell>
        </row>
        <row r="923">
          <cell r="L923" t="str">
            <v>2.2.8.2.01 Comisiones y gastos bancarios</v>
          </cell>
        </row>
        <row r="924">
          <cell r="L924" t="str">
            <v>2.2.8.3 Servicios sanitarios médicos y veterinarios</v>
          </cell>
        </row>
        <row r="925">
          <cell r="L925" t="str">
            <v>2.2.8.3.01 Servicios sanitarios médicos y veterinarios</v>
          </cell>
        </row>
        <row r="926">
          <cell r="L926" t="str">
            <v>2.2.8.4 Servicios funerarios y gastos conexos</v>
          </cell>
        </row>
        <row r="927">
          <cell r="L927" t="str">
            <v>2.2.8.4.01 Servicios funerarios y gastos conexos</v>
          </cell>
        </row>
        <row r="928">
          <cell r="L928" t="str">
            <v>2.2.8.5 Fumigación, lavandería, limpieza e higiene</v>
          </cell>
        </row>
        <row r="929">
          <cell r="L929" t="str">
            <v>2.2.8.5.01 Fumigación</v>
          </cell>
        </row>
        <row r="930">
          <cell r="L930" t="str">
            <v>2.2.8.5.02 Lavandería</v>
          </cell>
        </row>
        <row r="931">
          <cell r="L931" t="str">
            <v>2.2.8.5.03 Limpieza e higiene</v>
          </cell>
        </row>
        <row r="932">
          <cell r="L932" t="str">
            <v>2.2.8.6 Organización de eventos y festividades</v>
          </cell>
        </row>
        <row r="933">
          <cell r="L933" t="str">
            <v>2.2.8.6.01 Eventos generales</v>
          </cell>
        </row>
        <row r="934">
          <cell r="L934" t="str">
            <v>2.2.8.6.02 Festividades</v>
          </cell>
        </row>
        <row r="935">
          <cell r="L935" t="str">
            <v>2.2.8.6.03 Actuaciones deportivas</v>
          </cell>
        </row>
        <row r="936">
          <cell r="L936" t="str">
            <v>2.2.8.6.04 Actuaciones artísticas</v>
          </cell>
        </row>
        <row r="937">
          <cell r="L937" t="str">
            <v>2.2.8.7 Servicios Técnicos y Profesionales</v>
          </cell>
        </row>
        <row r="938">
          <cell r="L938" t="str">
            <v>2.2.8.7.01 Estudios de ingeniería, arquitectura, investigaciones y análisis de factibilidad</v>
          </cell>
        </row>
        <row r="939">
          <cell r="L939" t="str">
            <v>2.2.8.7.02 Servicios jurídicos</v>
          </cell>
        </row>
        <row r="940">
          <cell r="L940" t="str">
            <v>2.2.8.7.03 Servicios de contabilidad y auditoría</v>
          </cell>
        </row>
        <row r="941">
          <cell r="L941" t="str">
            <v>2.2.8.7.04 Servicios de capacitación</v>
          </cell>
        </row>
        <row r="942">
          <cell r="L942" t="str">
            <v>2.2.8.7.05 Servicios de informática y sistemas computarizados</v>
          </cell>
        </row>
        <row r="943">
          <cell r="L943" t="str">
            <v>2.2.8.7.06 Otros servicios técnicos profesionales</v>
          </cell>
        </row>
        <row r="944">
          <cell r="L944" t="str">
            <v>2.2.8.8 Impuestos, derechos y tasas</v>
          </cell>
        </row>
        <row r="945">
          <cell r="L945" t="str">
            <v>2.2.8.8.01 Impuestos</v>
          </cell>
        </row>
        <row r="946">
          <cell r="L946" t="str">
            <v>2.2.8.8.02 Derechos</v>
          </cell>
        </row>
        <row r="947">
          <cell r="L947" t="str">
            <v>2.2.8.8.03 Tasas</v>
          </cell>
        </row>
        <row r="948">
          <cell r="L948" t="str">
            <v>2.2.8.9 Otros gastos operativos</v>
          </cell>
        </row>
        <row r="949">
          <cell r="L949" t="str">
            <v>2.2.8.9.01 Intereses devengados internos por instituciones financieras</v>
          </cell>
        </row>
        <row r="950">
          <cell r="L950" t="str">
            <v>2.2.8.9.02 Intereses devengados externos por instituciones financieras</v>
          </cell>
        </row>
        <row r="951">
          <cell r="L951" t="str">
            <v>2.2.8.9.03 Premios de billetes y quinielas de la Lotería Nacional</v>
          </cell>
        </row>
        <row r="952">
          <cell r="L952" t="str">
            <v>2.2.8.9.04 Otros gastos por indemnizaciones y compensaciones</v>
          </cell>
        </row>
        <row r="953">
          <cell r="L953" t="str">
            <v>2.2.8.9.05 Otros gastos operativos de instituciones empresariales</v>
          </cell>
        </row>
        <row r="954">
          <cell r="L954" t="str">
            <v>2.3 MATERIALES Y SUMINISTROS</v>
          </cell>
        </row>
        <row r="955">
          <cell r="L955" t="str">
            <v>2.3.1 ALIMENTOS Y PRODUCTOS AGROFORESTALES</v>
          </cell>
        </row>
        <row r="956">
          <cell r="L956" t="str">
            <v>2.3.1.1 Alimentos y bebidas para personas</v>
          </cell>
        </row>
        <row r="957">
          <cell r="L957" t="str">
            <v>2.3.1.1.01 Alimentos y bebidas para personas</v>
          </cell>
        </row>
        <row r="958">
          <cell r="L958" t="str">
            <v>2.3.1.1.02 Desayuno escolar</v>
          </cell>
        </row>
        <row r="959">
          <cell r="L959" t="str">
            <v>2.3.1.2 Alimentos para animales</v>
          </cell>
        </row>
        <row r="960">
          <cell r="L960" t="str">
            <v>2.3.1.2.01 Alimentos para animales</v>
          </cell>
        </row>
        <row r="961">
          <cell r="L961" t="str">
            <v>2.3.1.3 Productos agroforestales y pecuarios</v>
          </cell>
        </row>
        <row r="962">
          <cell r="L962" t="str">
            <v>2.3.1.3.01 Productos pecuarios</v>
          </cell>
        </row>
        <row r="963">
          <cell r="L963" t="str">
            <v>2.3.1.3.02 Productos agrícolas</v>
          </cell>
        </row>
        <row r="964">
          <cell r="L964" t="str">
            <v>2.3.1.3.03 Productos forestales</v>
          </cell>
        </row>
        <row r="965">
          <cell r="L965" t="str">
            <v>2.3.1.4 Madera, corcho y sus manufacturas</v>
          </cell>
        </row>
        <row r="966">
          <cell r="L966" t="str">
            <v>2.3.1.4.01 Madera, corcho y sus manufacturas</v>
          </cell>
        </row>
        <row r="967">
          <cell r="L967" t="str">
            <v>2.3.2 TEXTILES Y VESTUARIOS</v>
          </cell>
        </row>
        <row r="968">
          <cell r="L968" t="str">
            <v>2.3.2.1 Hilados y telas</v>
          </cell>
        </row>
        <row r="969">
          <cell r="L969" t="str">
            <v>2.3.2.1.01 Hilados y telas</v>
          </cell>
        </row>
        <row r="970">
          <cell r="L970" t="str">
            <v>2.3.2.2 Acabados textiles</v>
          </cell>
        </row>
        <row r="971">
          <cell r="L971" t="str">
            <v>2.3.2.2.01 Acabados textiles</v>
          </cell>
        </row>
        <row r="972">
          <cell r="L972" t="str">
            <v>2.3.2.3 Prendas de vestir</v>
          </cell>
        </row>
        <row r="973">
          <cell r="L973" t="str">
            <v>2.3.2.3.01 Prendas de vestir</v>
          </cell>
        </row>
        <row r="974">
          <cell r="L974" t="str">
            <v>2.3.2.4 Calzados</v>
          </cell>
        </row>
        <row r="975">
          <cell r="L975" t="str">
            <v>2.3.2.4.01 Calzados</v>
          </cell>
        </row>
        <row r="976">
          <cell r="L976" t="str">
            <v>2.3.3 PRODUCTOS DE PAPEL, CARTÓN E IMPRESOS</v>
          </cell>
        </row>
        <row r="977">
          <cell r="L977" t="str">
            <v>2.3.3.1 Papel de escritorio</v>
          </cell>
        </row>
        <row r="978">
          <cell r="L978" t="str">
            <v>2.3.3.1.01 Papel de escritorio</v>
          </cell>
        </row>
        <row r="979">
          <cell r="L979" t="str">
            <v>2.3.3.2 Productos de papel y cartón</v>
          </cell>
        </row>
        <row r="980">
          <cell r="L980" t="str">
            <v>2.3.3.2.01 Productos de papel y cartón</v>
          </cell>
        </row>
        <row r="981">
          <cell r="L981" t="str">
            <v>2.3.3.3 Productos de artes gráficas</v>
          </cell>
        </row>
        <row r="982">
          <cell r="L982" t="str">
            <v>2.3.3.3.01 Productos de artes gráficas</v>
          </cell>
        </row>
        <row r="983">
          <cell r="L983" t="str">
            <v>2.3.3.4 Libros, revistas y periódicos</v>
          </cell>
        </row>
        <row r="984">
          <cell r="L984" t="str">
            <v>2.3.3.4.01 Libros, revistas y periódicos</v>
          </cell>
        </row>
        <row r="985">
          <cell r="L985" t="str">
            <v>2.3.3.5 Textos de enseñanza</v>
          </cell>
        </row>
        <row r="986">
          <cell r="L986" t="str">
            <v>2.3.3.5.01 Textos de enseñanza</v>
          </cell>
        </row>
        <row r="987">
          <cell r="L987" t="str">
            <v>2.3.3.6 Especies timbradas y valoradas</v>
          </cell>
        </row>
        <row r="988">
          <cell r="L988" t="str">
            <v>2.3.3.6.01 Especies timbrados y valoradas</v>
          </cell>
        </row>
        <row r="989">
          <cell r="L989" t="str">
            <v>2.3.4 PRODUCTOS FARMACÉUTICOS</v>
          </cell>
        </row>
        <row r="990">
          <cell r="L990" t="str">
            <v>2.3.4.1 Productos medicinales para uso humano</v>
          </cell>
        </row>
        <row r="991">
          <cell r="L991" t="str">
            <v>2.3.4.1.01 Productos medicinales para uso humano</v>
          </cell>
        </row>
        <row r="992">
          <cell r="L992" t="str">
            <v>2.3.4.2 Productos medicinales para uso veterinario</v>
          </cell>
        </row>
        <row r="993">
          <cell r="L993" t="str">
            <v>2.3.4.2.01 Productos medicinales para uso veterinario</v>
          </cell>
        </row>
        <row r="994">
          <cell r="L994" t="str">
            <v>2.3.5 PRODUCTOS DE CUERO, CAUCHO Y PLÁSTICO</v>
          </cell>
        </row>
        <row r="995">
          <cell r="L995" t="str">
            <v>2.3.5.1 Cueros y pieles</v>
          </cell>
        </row>
        <row r="996">
          <cell r="L996" t="str">
            <v>2.3.5.1.01 Cueros y pieles</v>
          </cell>
        </row>
        <row r="997">
          <cell r="L997" t="str">
            <v>2.3.5.2 Artículos de cuero</v>
          </cell>
        </row>
        <row r="998">
          <cell r="L998" t="str">
            <v>2.3.5.2.01 Artículos de cuero</v>
          </cell>
        </row>
        <row r="999">
          <cell r="L999" t="str">
            <v>2.3.5.3 Llantas y neumáticos</v>
          </cell>
        </row>
        <row r="1000">
          <cell r="L1000" t="str">
            <v>2.3.5.3.01 Llantas y neumáticos</v>
          </cell>
        </row>
        <row r="1001">
          <cell r="L1001" t="str">
            <v>2.3.5.4 Artículos de caucho</v>
          </cell>
        </row>
        <row r="1002">
          <cell r="L1002" t="str">
            <v>2.3.5.4.01 Artículos de caucho</v>
          </cell>
        </row>
        <row r="1003">
          <cell r="L1003" t="str">
            <v>2.3.5.5 Artículos de plástico</v>
          </cell>
        </row>
        <row r="1004">
          <cell r="L1004" t="str">
            <v>2.3.5.5.01 Artículos de plástico</v>
          </cell>
        </row>
        <row r="1005">
          <cell r="L1005" t="str">
            <v>2.3.6 PRODUCTOS DE MINERALES, METÁLICOS Y NO METÁLICOS</v>
          </cell>
        </row>
        <row r="1006">
          <cell r="L1006" t="str">
            <v>2.3.6.1 Productos de cemento, cal, asbesto, yeso y arcilla</v>
          </cell>
        </row>
        <row r="1007">
          <cell r="L1007" t="str">
            <v>2.3.6.1.01 Productos de cemento</v>
          </cell>
        </row>
        <row r="1008">
          <cell r="L1008" t="str">
            <v>2.3.6.1.02 Productos de cal</v>
          </cell>
        </row>
        <row r="1009">
          <cell r="L1009" t="str">
            <v>2.3.6.1.03 Productos de asbestos</v>
          </cell>
        </row>
        <row r="1010">
          <cell r="L1010" t="str">
            <v>2.3.6.1.04 Productos de yeso</v>
          </cell>
        </row>
        <row r="1011">
          <cell r="L1011" t="str">
            <v>2.3.6.1.05 Productos de arcilla y derivados</v>
          </cell>
        </row>
        <row r="1012">
          <cell r="L1012" t="str">
            <v>2.3.6.2 Productos de vidrio, loza y porcelana</v>
          </cell>
        </row>
        <row r="1013">
          <cell r="L1013" t="str">
            <v>2.3.6.2.01 Productos de vidrio</v>
          </cell>
        </row>
        <row r="1014">
          <cell r="L1014" t="str">
            <v>2.3.6.2.02 Productos de loza</v>
          </cell>
        </row>
        <row r="1015">
          <cell r="L1015" t="str">
            <v>2.3.6.2.03 Productos de porcelana</v>
          </cell>
        </row>
        <row r="1016">
          <cell r="L1016" t="str">
            <v>2.3.6.3 Productos metálicos y sus derivados</v>
          </cell>
        </row>
        <row r="1017">
          <cell r="L1017" t="str">
            <v>2.3.6.3.01 Productos ferrosos</v>
          </cell>
        </row>
        <row r="1018">
          <cell r="L1018" t="str">
            <v>2.3.6.3.02 Productos no ferrosos</v>
          </cell>
        </row>
        <row r="1019">
          <cell r="L1019" t="str">
            <v>2.3.6.3.03 Estructuras metálicas acabadas</v>
          </cell>
        </row>
        <row r="1020">
          <cell r="L1020" t="str">
            <v>2.3.6.3.04 Herramientas menores</v>
          </cell>
        </row>
        <row r="1021">
          <cell r="L1021" t="str">
            <v>2.3.6.3.05 Productos de hojalata</v>
          </cell>
        </row>
        <row r="1022">
          <cell r="L1022" t="str">
            <v>2.3.6.3.06 Accesorios de metal</v>
          </cell>
        </row>
        <row r="1023">
          <cell r="L1023" t="str">
            <v>2.3.6.4 Minerales</v>
          </cell>
        </row>
        <row r="1024">
          <cell r="L1024" t="str">
            <v>2.3.6.4.01 Minerales metalíferos</v>
          </cell>
        </row>
        <row r="1025">
          <cell r="L1025" t="str">
            <v>2.3.6.4.02 Petróleo crudo</v>
          </cell>
        </row>
        <row r="1026">
          <cell r="L1026" t="str">
            <v>2.3.6.4.03 Carbón mineral</v>
          </cell>
        </row>
        <row r="1027">
          <cell r="L1027" t="str">
            <v>2.3.6.4.04 Piedra, arcilla y arena</v>
          </cell>
        </row>
        <row r="1028">
          <cell r="L1028" t="str">
            <v>2.3.6.4.05 Productos aislantes</v>
          </cell>
        </row>
        <row r="1029">
          <cell r="L1029" t="str">
            <v>2.3.6.4.06 Productos abrasivos</v>
          </cell>
        </row>
        <row r="1030">
          <cell r="L1030" t="str">
            <v>2.3.6.4.07 Otros minerales</v>
          </cell>
        </row>
        <row r="1031">
          <cell r="L1031" t="str">
            <v>2.3.6.9 Otros productos minerales no metálicos</v>
          </cell>
        </row>
        <row r="1032">
          <cell r="L1032" t="str">
            <v>2.3.6.9.01 Otros productos no metálicos</v>
          </cell>
        </row>
        <row r="1033">
          <cell r="L1033" t="str">
            <v>2.3.7 COMBUSTIBLES, LUBRICANTES, PRODUCTOS QUÍMICOS Y CONEXOS</v>
          </cell>
        </row>
        <row r="1034">
          <cell r="L1034" t="str">
            <v>2.3.7.1 Combustibles y lubricantes</v>
          </cell>
        </row>
        <row r="1035">
          <cell r="L1035" t="str">
            <v>2.3.7.1.01 Gasolina</v>
          </cell>
        </row>
        <row r="1036">
          <cell r="L1036" t="str">
            <v>2.3.7.1.02 Gasoil</v>
          </cell>
        </row>
        <row r="1037">
          <cell r="L1037" t="str">
            <v>2.3.7.1.03 Keroseno</v>
          </cell>
        </row>
        <row r="1038">
          <cell r="L1038" t="str">
            <v>2.3.7.1.04 Gas GLP</v>
          </cell>
        </row>
        <row r="1039">
          <cell r="L1039" t="str">
            <v>2.3.7.1.05 Aceites y grasas</v>
          </cell>
        </row>
        <row r="1040">
          <cell r="L1040" t="str">
            <v>2.3.7.1.06 Lubricantes</v>
          </cell>
        </row>
        <row r="1041">
          <cell r="L1041" t="str">
            <v>2.3.7.1.07 Gas natural</v>
          </cell>
        </row>
        <row r="1042">
          <cell r="L1042" t="str">
            <v>2.3.7.2 Productos químicos y conexos</v>
          </cell>
        </row>
        <row r="1043">
          <cell r="L1043" t="str">
            <v>2.3.7.2.01 Productos explosivos y pirotecnia</v>
          </cell>
        </row>
        <row r="1044">
          <cell r="L1044" t="str">
            <v>2.3.7.2.02 Productos fotoquímicos</v>
          </cell>
        </row>
        <row r="1045">
          <cell r="L1045" t="str">
            <v>2.3.7.2.03 Productos químicos de uso personal</v>
          </cell>
        </row>
        <row r="1046">
          <cell r="L1046" t="str">
            <v>2.3.7.2.04 Abonos y fertilizantes</v>
          </cell>
        </row>
        <row r="1047">
          <cell r="L1047" t="str">
            <v>2.3.7.2.05 Insecticidas, fumigantes y otros</v>
          </cell>
        </row>
        <row r="1048">
          <cell r="L1048" t="str">
            <v>2.3.7.2.06 Pinturas, lacas, barnices, diluyentes y absorbentes para pinturas</v>
          </cell>
        </row>
        <row r="1049">
          <cell r="L1049" t="str">
            <v>2.3.8 GASTOS QUE SE ASIGNARÁN DURANTE EL EJERCICIO (ART. 32 Y 33 LEY 423-06)</v>
          </cell>
        </row>
        <row r="1050">
          <cell r="L1050" t="str">
            <v>2.3.8.1 5 % que se asignará durante el ejercicio para gastos corrientes</v>
          </cell>
        </row>
        <row r="1051">
          <cell r="L1051" t="str">
            <v>2.3.8.1.01 Del 5% a ser asignados durante el ejercicio para gastos corrientes</v>
          </cell>
        </row>
        <row r="1052">
          <cell r="L1052" t="str">
            <v>2.3.8.2 1 % que se asignará durante el ejercicio para gastos corrientes por calamidad pública</v>
          </cell>
        </row>
        <row r="1053">
          <cell r="L1053" t="str">
            <v>2.3.8.2.01 Del 1% a ser asignados durante el ej. para gastos corrientes por calamidad pública</v>
          </cell>
        </row>
        <row r="1054">
          <cell r="L1054" t="str">
            <v>2.3.9 PRODUCTOS Y ÚTILES VARIOS</v>
          </cell>
        </row>
        <row r="1055">
          <cell r="L1055" t="str">
            <v>2.3.9.1 Material para limpieza</v>
          </cell>
        </row>
        <row r="1056">
          <cell r="L1056" t="str">
            <v>2.3.9.1.01 Material para limpieza</v>
          </cell>
        </row>
        <row r="1057">
          <cell r="L1057" t="str">
            <v>2.3.9.2 Útiles de escritorio, oficina, informática y de enseñanza</v>
          </cell>
        </row>
        <row r="1058">
          <cell r="L1058" t="str">
            <v>2.3.9.2.01 Utiles de escritorio, oficina informática y de enseñanza</v>
          </cell>
        </row>
        <row r="1059">
          <cell r="L1059" t="str">
            <v>2.3.9.3 Útiles menores médico-quirúrgicos</v>
          </cell>
        </row>
        <row r="1060">
          <cell r="L1060" t="str">
            <v>2.3.9.3.01 Utiles menores médico quirurgicos</v>
          </cell>
        </row>
        <row r="1061">
          <cell r="L1061" t="str">
            <v>2.3.9.4 Útiles destinados a actividades deportivas y recreativas</v>
          </cell>
        </row>
        <row r="1062">
          <cell r="L1062" t="str">
            <v>2.3.9.4.01 Utiles destinados a actividades deportivas y recreativas</v>
          </cell>
        </row>
        <row r="1063">
          <cell r="L1063" t="str">
            <v>2.3.9.5 Útiles de cocina y comedor</v>
          </cell>
        </row>
        <row r="1064">
          <cell r="L1064" t="str">
            <v>2.3.9.5.01 Utiles de cocina y comedor</v>
          </cell>
        </row>
        <row r="1065">
          <cell r="L1065" t="str">
            <v>2.3.9.6 Productos eléctricos y afines</v>
          </cell>
        </row>
        <row r="1066">
          <cell r="L1066" t="str">
            <v>2.3.9.6.01 Productos eléctricos y afines</v>
          </cell>
        </row>
        <row r="1067">
          <cell r="L1067" t="str">
            <v>2.3.9.7 Productos y útiles veterinarios</v>
          </cell>
        </row>
        <row r="1068">
          <cell r="L1068" t="str">
            <v>2.3.9.7.01 Productos y útiles veterinarios</v>
          </cell>
        </row>
        <row r="1069">
          <cell r="L1069" t="str">
            <v>2.3.9.8 Otros repuestos y accesorios menores</v>
          </cell>
        </row>
        <row r="1070">
          <cell r="L1070" t="str">
            <v>2.3.9.8.01 Otros repuestos y accesorios menores</v>
          </cell>
        </row>
        <row r="1071">
          <cell r="L1071" t="str">
            <v>2.3.9.9 Productos y útiles varios no identificados precedentemente (n.i.p.)</v>
          </cell>
        </row>
        <row r="1072">
          <cell r="L1072" t="str">
            <v>2.3.9.9.01 Productos y Utiles Varios  n.i.p</v>
          </cell>
        </row>
        <row r="1073">
          <cell r="L1073" t="str">
            <v>2.4 TRANSFERENCIAS CORRIENTES</v>
          </cell>
        </row>
        <row r="1074">
          <cell r="L1074" t="str">
            <v>2.4.1 TRANSFERENCIAS CORRIENTES AL SECTOR PRIVADO</v>
          </cell>
        </row>
        <row r="1075">
          <cell r="L1075" t="str">
            <v>2.4.1.1 Prestaciones a la seguridad social</v>
          </cell>
        </row>
        <row r="1076">
          <cell r="L1076" t="str">
            <v>2.4.1.1.01 Pensiones</v>
          </cell>
        </row>
        <row r="1077">
          <cell r="L1077" t="str">
            <v>2.4.1.1.02 Jubilaciones</v>
          </cell>
        </row>
        <row r="1078">
          <cell r="L1078" t="str">
            <v>2.4.1.1.03 Indemnización laboral</v>
          </cell>
        </row>
        <row r="1079">
          <cell r="L1079" t="str">
            <v>2.4.1.2 Ayudas y donaciones a personas</v>
          </cell>
        </row>
        <row r="1080">
          <cell r="L1080" t="str">
            <v>2.4.1.2.01 Ayudas y donaciones programadas a hogares y personas</v>
          </cell>
        </row>
        <row r="1081">
          <cell r="L1081" t="str">
            <v>2.4.1.2.02 Ayudas y donaciones ocasionales a hogares y personas</v>
          </cell>
        </row>
        <row r="1082">
          <cell r="L1082" t="str">
            <v>2.4.1.2.03 Programa de repitencia escolar</v>
          </cell>
        </row>
        <row r="1083">
          <cell r="L1083" t="str">
            <v>2.4.1.2.04 Subsidio obreros portuarios Ley 199-02</v>
          </cell>
        </row>
        <row r="1084">
          <cell r="L1084" t="str">
            <v>2.4.1.2.05 Subsidios para viviendas económicas</v>
          </cell>
        </row>
        <row r="1085">
          <cell r="L1085" t="str">
            <v>2.4.1.3 Premios literarios, deportivos y culturales</v>
          </cell>
        </row>
        <row r="1086">
          <cell r="L1086" t="str">
            <v>2.4.1.3.01 Premios literarios, deportivos y culturales</v>
          </cell>
        </row>
        <row r="1087">
          <cell r="L1087" t="str">
            <v>2.4.1.4 Becas y viajes de estudios</v>
          </cell>
        </row>
        <row r="1088">
          <cell r="L1088" t="str">
            <v>2.4.1.4.01 Becas nacionales</v>
          </cell>
        </row>
        <row r="1089">
          <cell r="L1089" t="str">
            <v>2.4.1.4.02 Becas extranjeras</v>
          </cell>
        </row>
        <row r="1090">
          <cell r="L1090" t="str">
            <v>2.4.1.5 Transferencias corrientes a empresas del sector privado</v>
          </cell>
        </row>
        <row r="1091">
          <cell r="L1091" t="str">
            <v>2.4.1.5.01 Transferencias corrientes a Empresas del Sector Privado</v>
          </cell>
        </row>
        <row r="1092">
          <cell r="L1092" t="str">
            <v>2.4.1.6 Transferencias corrientes a asociaciones sin fines de lucro y partidos políticos</v>
          </cell>
        </row>
        <row r="1093">
          <cell r="L1093" t="str">
            <v>2.4.1.6.01 Transferencias corrientes a asociaciones sin fines de lucro</v>
          </cell>
        </row>
        <row r="1094">
          <cell r="L1094" t="str">
            <v>2.4.1.6.02 Transferencias para electricidad no cortable a las asociaciones sin fines de lucro (ASFL)</v>
          </cell>
        </row>
        <row r="1095">
          <cell r="L1095" t="str">
            <v>2.4.1.6.03 Transferencias corrientes a partidos políticos</v>
          </cell>
        </row>
        <row r="1096">
          <cell r="L1096" t="str">
            <v>2.4.1.6.04 Transferencias para investigación, fomento y desarrollo de la ciencia y la tecnología</v>
          </cell>
        </row>
        <row r="1097">
          <cell r="L1097" t="str">
            <v>2.4.2 TRANSFERENCIAS CORRIENTES AL  GOBIERNO GENERAL NACIONAL</v>
          </cell>
        </row>
        <row r="1098">
          <cell r="L1098" t="str">
            <v>2.4.2.1 Aportaciones a instituciones del gobierno central</v>
          </cell>
        </row>
        <row r="1099">
          <cell r="L1099" t="str">
            <v>2.4.2.1.01 Aportaciones corrientes al Poder Legislativo</v>
          </cell>
        </row>
        <row r="1100">
          <cell r="L1100" t="str">
            <v>2.4.2.1.02 Aportaciones corrientes al Poder Ejecutivo</v>
          </cell>
        </row>
        <row r="1101">
          <cell r="L1101" t="str">
            <v>2.4.2.1.03 Aportaciones corrientes al Poder Judicial</v>
          </cell>
        </row>
        <row r="1102">
          <cell r="L1102" t="str">
            <v>2.4.2.1.04 Aportaciones corrientes al Tribunal Constitucional</v>
          </cell>
        </row>
        <row r="1103">
          <cell r="L1103" t="str">
            <v>2.4.2.1.05 Aportaciones corrientes a la Junta Central Electoral</v>
          </cell>
        </row>
        <row r="1104">
          <cell r="L1104" t="str">
            <v>2.4.2.1.06 Aportaciones corrientes a la Cámara de Cuentas</v>
          </cell>
        </row>
        <row r="1105">
          <cell r="L1105" t="str">
            <v>2.4.2.1.07 Aportaciones corrientes al Defensor del Pueblo</v>
          </cell>
        </row>
        <row r="1106">
          <cell r="L1106" t="str">
            <v>2.4.2.1.08 Aportaciones  corrientes al Tribunal Superior Electoral</v>
          </cell>
        </row>
        <row r="1107">
          <cell r="L1107" t="str">
            <v>2.4.2.2 Transferencias corrientes a instituciones descentralizadas y autónomas no financieras</v>
          </cell>
        </row>
        <row r="1108">
          <cell r="L1108" t="str">
            <v>2.4.2.2.01 Transferencias corrientes a instituciones descentralizadas y autónomas no financieras para servicios personales</v>
          </cell>
        </row>
        <row r="1109">
          <cell r="L1109" t="str">
            <v>2.4.2.2.02 Otras transferencias corrientes a instituciones descentralizadas y autónomas no financieras</v>
          </cell>
        </row>
        <row r="1110">
          <cell r="L1110" t="str">
            <v>2.4.2.2.03 Transferencias corrientes a instituciones descentralizadas y autónomas no financieras para pago de electricidad no cortable</v>
          </cell>
        </row>
        <row r="1111">
          <cell r="L1111" t="str">
            <v>2.4.2.3 Transferencias corrientes a instituciones públicas de la seguridad social</v>
          </cell>
        </row>
        <row r="1112">
          <cell r="L1112" t="str">
            <v>2.4.2.3.01 Transferencias corrientes a instituciones públicas de la seguridad social para servicios personales</v>
          </cell>
        </row>
        <row r="1113">
          <cell r="L1113" t="str">
            <v>2.4.2.3.02 Otras transferencias corrientes a instituciones públicas de la seguridad social</v>
          </cell>
        </row>
        <row r="1114">
          <cell r="L1114" t="str">
            <v>2.4.2.3.03 Transferencias corrientes a instituciones públicas de la seguridad social para pago de electricidad no cortable</v>
          </cell>
        </row>
        <row r="1115">
          <cell r="L1115" t="str">
            <v>2.4.3 TRANSFERENCIAS CORRIENTES A GOBIERNOS GENERALES LOCALES</v>
          </cell>
        </row>
        <row r="1116">
          <cell r="L1116" t="str">
            <v>2.4.3.1 Transferencias corrientes a gobiernos centrales municipales</v>
          </cell>
        </row>
        <row r="1117">
          <cell r="L1117" t="str">
            <v>2.4.3.1.01 Transferencias corrientes a gobiernos centrales municipales para servicios personales</v>
          </cell>
        </row>
        <row r="1118">
          <cell r="L1118" t="str">
            <v>2.4.3.1.02 Otras transferencias corrientes a gobiernos centrales municipales</v>
          </cell>
        </row>
        <row r="1119">
          <cell r="L1119" t="str">
            <v>2.4.3.2 Transferencias corrientes a instituciones descentralizadas municipales</v>
          </cell>
        </row>
        <row r="1120">
          <cell r="L1120" t="str">
            <v>2.4.3.2.01 Transferencias corrientes a instituciones descentralizadas municipales para servicios personales</v>
          </cell>
        </row>
        <row r="1121">
          <cell r="L1121" t="str">
            <v>2.4.3.2.02 Otras transferencias corrientes a instituciones descentralizadas municipales</v>
          </cell>
        </row>
        <row r="1122">
          <cell r="L1122" t="str">
            <v>2.4.4 TRANSFERENCIAS CORRIENTES A EMPRESAS PÚBLICAS NO FINANCIERAS</v>
          </cell>
        </row>
        <row r="1123">
          <cell r="L1123" t="str">
            <v>2.4.4.1 Transferencias corrientes a empresas públicas no financieras nacionales</v>
          </cell>
        </row>
        <row r="1124">
          <cell r="L1124" t="str">
            <v>2.4.4.1.01 Transferencias corrientes a empresas públicas no financieras nacionales para servicios personales</v>
          </cell>
        </row>
        <row r="1125">
          <cell r="L1125" t="str">
            <v>2.4.4.1.02 Otras transferencias corrientes a empresas públicas no financieras nacionales</v>
          </cell>
        </row>
        <row r="1126">
          <cell r="L1126" t="str">
            <v>2.4.4.1.03 Transferencias corrientes a empresas públicas no financieras nacionales para pago de electricidad no cortable</v>
          </cell>
        </row>
        <row r="1127">
          <cell r="L1127" t="str">
            <v>2.4.4.1.04 Transferencias corrientes a empresas públicas no financieras nacionales para pago de medicamentos</v>
          </cell>
        </row>
        <row r="1128">
          <cell r="L1128" t="str">
            <v>2.4.4.2 Transferencias corrientes a empresas públicas no financieras municipales</v>
          </cell>
        </row>
        <row r="1129">
          <cell r="L1129" t="str">
            <v>2.4.4.2.01 Transferencias corrientes a empresas públicas no financieras municipales para servicios personales</v>
          </cell>
        </row>
        <row r="1130">
          <cell r="L1130" t="str">
            <v>2.4.4.2.02 Otras transferencias corrientes a empresas públicas no financieras municipales</v>
          </cell>
        </row>
        <row r="1131">
          <cell r="L1131" t="str">
            <v>2.4.5 TRANSFERENCIAS CORRIENTES A INSTITUCIONES PÚBLICAS FINANCIERAS</v>
          </cell>
        </row>
        <row r="1132">
          <cell r="L1132" t="str">
            <v>2.4.5.1 Transferencias corrientes a instituciones públicas financieras no monetarias</v>
          </cell>
        </row>
        <row r="1133">
          <cell r="L1133" t="str">
            <v>2.4.5.1.01 Transferencias corrientes a instituciones públicas financieras no monetarias para servicios personales</v>
          </cell>
        </row>
        <row r="1134">
          <cell r="L1134" t="str">
            <v>2.4.5.1.02 Otras transferencias corrientes a  instituciones públicas financieras no monetarias</v>
          </cell>
        </row>
        <row r="1135">
          <cell r="L1135" t="str">
            <v>2.4.5.1.03 Transferencias corrientes a  instituciones públicas financieras no monetarias para pago electricidad no cortable</v>
          </cell>
        </row>
        <row r="1136">
          <cell r="L1136" t="str">
            <v>2.4.5.2 Transferencias corrientes a instituciones públicas financieras monetarias</v>
          </cell>
        </row>
        <row r="1137">
          <cell r="L1137" t="str">
            <v>2.4.5.2.01 Transferencias corrientes a  instituciones públicas financieras monetarias para servicios personales</v>
          </cell>
        </row>
        <row r="1138">
          <cell r="L1138" t="str">
            <v>2.4.5.2.02 Otras transferencias corrientes a instituciones públicas financieras monetarias</v>
          </cell>
        </row>
        <row r="1139">
          <cell r="L1139" t="str">
            <v>2.4.6 SUBVENCIONES</v>
          </cell>
        </row>
        <row r="1140">
          <cell r="L1140" t="str">
            <v>2.4.6.1 Subvenciones a empresas del sector privado</v>
          </cell>
        </row>
        <row r="1141">
          <cell r="L1141" t="str">
            <v>2.4.6.1.01 Subvenciones a empresas del sector privado</v>
          </cell>
        </row>
        <row r="1142">
          <cell r="L1142" t="str">
            <v>2.4.6.2 Subvenciones a empresas y cuasiempresas públicas no financieras</v>
          </cell>
        </row>
        <row r="1143">
          <cell r="L1143" t="str">
            <v>2.4.6.2.01 Subvenciones a Empresas y Cuasiempresas Públicas no Financieras</v>
          </cell>
        </row>
        <row r="1144">
          <cell r="L1144" t="str">
            <v>2.4.6.3 Subvenciones a instituciones públicas financieras no monetarias</v>
          </cell>
        </row>
        <row r="1145">
          <cell r="L1145" t="str">
            <v>2.4.6.3.01 Subvenciones a Instituciones Públicas Financieras no Monetarias</v>
          </cell>
        </row>
        <row r="1146">
          <cell r="L1146" t="str">
            <v>2.4.6.4 Subvenciones a instituciones públicas financieras monetarias</v>
          </cell>
        </row>
        <row r="1147">
          <cell r="L1147" t="str">
            <v>2.4.6.4.01 Subvenciones a Instituciones Públicas Financieras Monetarias</v>
          </cell>
        </row>
        <row r="1148">
          <cell r="L1148" t="str">
            <v>2.4.7 TRANSFERENCIAS CORRIENTES AL SECTOR EXTERNO</v>
          </cell>
        </row>
        <row r="1149">
          <cell r="L1149" t="str">
            <v>2.4.7.1 Transferencias corrientes a gobiernos extranjeros</v>
          </cell>
        </row>
        <row r="1150">
          <cell r="L1150" t="str">
            <v>2.4.7.1.01 Transferencias corrientes a Gobiernos Extranjeros</v>
          </cell>
        </row>
        <row r="1151">
          <cell r="L1151" t="str">
            <v>2.4.7.2 Transferencias corrientes a organismos internacionales</v>
          </cell>
        </row>
        <row r="1152">
          <cell r="L1152" t="str">
            <v>2.4.7.2.01 Transferencias corrientes a Organismos Internacionales</v>
          </cell>
        </row>
        <row r="1153">
          <cell r="L1153" t="str">
            <v>2.4.7.3 Transferencias corrientes al sector privado externo</v>
          </cell>
        </row>
        <row r="1154">
          <cell r="L1154" t="str">
            <v>2.4.7.3.01 Transferencias corrientes al Sector Privado Externo</v>
          </cell>
        </row>
        <row r="1155">
          <cell r="L1155" t="str">
            <v>2.4.9 TRANSFERENCIAS CORRIENTES A OTRAS INSTITUCIONES PÚBLICAS</v>
          </cell>
        </row>
        <row r="1156">
          <cell r="L1156" t="str">
            <v>2.4.9.1 Transferencias corrientes destinadas a otras instituciones públicas[1]</v>
          </cell>
        </row>
        <row r="1157">
          <cell r="L1157" t="str">
            <v>2.4.9.1.01 Transferencias corrientes destinadas a otras instituciones públicas</v>
          </cell>
        </row>
        <row r="1158">
          <cell r="L1158" t="str">
            <v>2.4.9.1.02 Transferencias corrientes a otras instituciones públicas destinadas a remuneraciones</v>
          </cell>
        </row>
        <row r="1159">
          <cell r="L1159" t="str">
            <v>2.4.9.1.03 Transferencias corrientes a otras instituciones públicas destinadas a gastos en bienes y servicios</v>
          </cell>
        </row>
        <row r="1160">
          <cell r="L1160" t="str">
            <v>2.4.9.1.04 Transferencias corrientes a otras instituciones públicas destinadas a electricidad no cortable</v>
          </cell>
        </row>
        <row r="1161">
          <cell r="L1161" t="str">
            <v>2.4.9.1.05 Transferencias corrientes a otras instituciones públicas destinadas a pago de medicamentos</v>
          </cell>
        </row>
        <row r="1162">
          <cell r="L1162" t="str">
            <v>2.4.9.2 Sueldo en las transferencias a otras instituciones públicas</v>
          </cell>
        </row>
        <row r="1163">
          <cell r="L1163" t="str">
            <v>2.4.9.2.01 Sueldo en las transferencias a otras instituciones públicas</v>
          </cell>
        </row>
        <row r="1164">
          <cell r="L1164" t="str">
            <v>2.4.9.3 Gasto en las transferencias a otras instituciones públicas</v>
          </cell>
        </row>
        <row r="1165">
          <cell r="L1165" t="str">
            <v>2.4.9.3.01 Gasto en las transferencias a otras instituciones públicas</v>
          </cell>
        </row>
        <row r="1166">
          <cell r="L1166" t="str">
            <v>2.4.9.4 Electricidad no cortable en las transferencias a otras instituciones públicas</v>
          </cell>
        </row>
        <row r="1167">
          <cell r="L1167" t="str">
            <v>2.4.9.4.01 Electricidad no cortable en las transferencias a otras instituciones públicas</v>
          </cell>
        </row>
        <row r="1168">
          <cell r="L1168" t="str">
            <v>2.5 TRANSFERENCIAS DE CAPITAL</v>
          </cell>
        </row>
        <row r="1169">
          <cell r="L1169" t="str">
            <v>2.5.1 TRANSFERENCIAS DE CAPITAL AL SECTOR PRIVADO</v>
          </cell>
        </row>
        <row r="1170">
          <cell r="L1170" t="str">
            <v>2.5.1.1 Transferencias de capital a hogares y personas</v>
          </cell>
        </row>
        <row r="1171">
          <cell r="L1171" t="str">
            <v>2.5.1.1.01 Transferencias de capital a hogares y personas</v>
          </cell>
        </row>
        <row r="1172">
          <cell r="L1172" t="str">
            <v>2.5.1.2 Transferencias de capital a asociaciones  privadas sin fines de lucro</v>
          </cell>
        </row>
        <row r="1173">
          <cell r="L1173" t="str">
            <v>2.5.1.2.01 Transferencias de capital  a Asociaciones  Privadas sin Fines de Lucro</v>
          </cell>
        </row>
        <row r="1174">
          <cell r="L1174" t="str">
            <v>2.5.1.3 Transferencias de capital a empresas del sector privado interno</v>
          </cell>
        </row>
        <row r="1175">
          <cell r="L1175" t="str">
            <v>2.5.1.3.01 Transferencias de capital a empresas del sector privado interno</v>
          </cell>
        </row>
        <row r="1176">
          <cell r="L1176" t="str">
            <v>2.5.2 TRANSFERENCIAS DE CAPITAL AL GOBIERNO GENERAL  NACIONAL</v>
          </cell>
        </row>
        <row r="1177">
          <cell r="L1177" t="str">
            <v>2.5.2.1 Aportaciones de capital a instituciones del gobierno central</v>
          </cell>
        </row>
        <row r="1178">
          <cell r="L1178" t="str">
            <v>2.5.2.1.01 Aportaciones de capital al Poder Legislativo</v>
          </cell>
        </row>
        <row r="1179">
          <cell r="L1179" t="str">
            <v>2.5.2.1.02 Aportaciones de capital al Poder Ejecutivo</v>
          </cell>
        </row>
        <row r="1180">
          <cell r="L1180" t="str">
            <v>2.5.2.1.03 Aportaciones de capital al Poder Judicial</v>
          </cell>
        </row>
        <row r="1181">
          <cell r="L1181" t="str">
            <v>2.5.2.1.04 Aportaciones de capital al Tribunal Constitucional</v>
          </cell>
        </row>
        <row r="1182">
          <cell r="L1182" t="str">
            <v>2.5.2.1.05 Aportaciones de capital a la Junta Central Electoral</v>
          </cell>
        </row>
        <row r="1183">
          <cell r="L1183" t="str">
            <v>2.5.2.1.06 Aportaciones de capital a la Cámara de Cuentas</v>
          </cell>
        </row>
        <row r="1184">
          <cell r="L1184" t="str">
            <v>2.5.2.1.07 Aportaciones de capital al Defensor del Pueblo</v>
          </cell>
        </row>
        <row r="1185">
          <cell r="L1185" t="str">
            <v>2.5.2.1.08 Aportaciones de capital al Tribunal Superior Electoral</v>
          </cell>
        </row>
        <row r="1186">
          <cell r="L1186" t="str">
            <v>2.5.2.2 Transferencias de capital a las instituciones descentralizadas y autónomas no financieras</v>
          </cell>
        </row>
        <row r="1187">
          <cell r="L1187" t="str">
            <v>2.5.2.2.01 Transferencias de capital a instituciones descentralizadas y autónomas no financieras para proyectos de inversión</v>
          </cell>
        </row>
        <row r="1188">
          <cell r="L1188" t="str">
            <v>2.5.2.2.02 Otras transferencias de capital a instituciones descentralizadas y autónomas no financieras</v>
          </cell>
        </row>
        <row r="1189">
          <cell r="L1189" t="str">
            <v>2.5.2.3 Transferencias de capital a instituciones públicas de la seguridad social</v>
          </cell>
        </row>
        <row r="1190">
          <cell r="L1190" t="str">
            <v>2.5.2.3.01 Transferencias de capital a instituciones públicas de la seguridad social para proyectos de inversión</v>
          </cell>
        </row>
        <row r="1191">
          <cell r="L1191" t="str">
            <v>2.5.2.3.02 Otras transferencias de capital instituciones públicas de la seguridad social</v>
          </cell>
        </row>
        <row r="1192">
          <cell r="L1192" t="str">
            <v>2.5.3 TRANSFERENCIAS DE CAPITAL A GOBIERNOS GENERALES LOCALES</v>
          </cell>
        </row>
        <row r="1193">
          <cell r="L1193" t="str">
            <v>2.5.3.1 Transferencias de capital a gobiernos centrales municipales</v>
          </cell>
        </row>
        <row r="1194">
          <cell r="L1194" t="str">
            <v>2.5.3.1.01 Transferencias de capital a gobiernos centrales municipales para proyectos de inversión</v>
          </cell>
        </row>
        <row r="1195">
          <cell r="L1195" t="str">
            <v>2.5.3.1.02 Otras transferencias de capital a gobiernos centrales municipales</v>
          </cell>
        </row>
        <row r="1196">
          <cell r="L1196" t="str">
            <v>2.5.3.2 Transferencias de capital a instituciones descentralizadas municipales</v>
          </cell>
        </row>
        <row r="1197">
          <cell r="L1197" t="str">
            <v>2.5.3.2.01 Transferencias de capital a instituciones descentralizadas municipales para proyectos de inversión</v>
          </cell>
        </row>
        <row r="1198">
          <cell r="L1198" t="str">
            <v>2.5.3.2.02 Otras transferencias de capital a instituciones descentralizadas municipales</v>
          </cell>
        </row>
        <row r="1199">
          <cell r="L1199" t="str">
            <v>2.5.4 TRANSFERENCIAS DE CAPITAL  A EMPRESAS PÚBLICAS NO FINANCIERAS</v>
          </cell>
        </row>
        <row r="1200">
          <cell r="L1200" t="str">
            <v>2.5.4.1 Transferencias de capital a empresas públicas no financieras nacionales</v>
          </cell>
        </row>
        <row r="1201">
          <cell r="L1201" t="str">
            <v>2.5.4.1.01 Transferencias de capital a empresas públicas no financieras nacionales para proyectos de inversión</v>
          </cell>
        </row>
        <row r="1202">
          <cell r="L1202" t="str">
            <v>2.5.4.1.02 Otras transferencias de capital a empresas públicas no financieras nacionales</v>
          </cell>
        </row>
        <row r="1203">
          <cell r="L1203" t="str">
            <v>2.5.4.2 Transferencias de capital a empresas públicas no financieras municipales</v>
          </cell>
        </row>
        <row r="1204">
          <cell r="L1204" t="str">
            <v>2.5.4.2.01 Transferencias de capital a empresas públicas no financieras municipales para proyectos de inversión</v>
          </cell>
        </row>
        <row r="1205">
          <cell r="L1205" t="str">
            <v>2.5.4.2.02 Otras transferencias de capital a empresas públicas no financieras municipales</v>
          </cell>
        </row>
        <row r="1206">
          <cell r="L1206" t="str">
            <v>2.5.5 TRANSFERENCIAS DE CAPITAL A INSTITUCIONES PÚBLICAS FINANCIERAS</v>
          </cell>
        </row>
        <row r="1207">
          <cell r="L1207" t="str">
            <v>2.5.5.1 Transferencias de capital a instituciones públicas financieras no monetarias</v>
          </cell>
        </row>
        <row r="1208">
          <cell r="L1208" t="str">
            <v>2.5.5.1.01 Transferencias de capital a instituciones públicas financieras no monetarias  para proyectos de inversión</v>
          </cell>
        </row>
        <row r="1209">
          <cell r="L1209" t="str">
            <v>2.5.5.1.02 Otras transferencias de capital a instituciones públicas financieras no monetarias</v>
          </cell>
        </row>
        <row r="1210">
          <cell r="L1210" t="str">
            <v>2.5.5.2 Transferencias de capital a instituciones públicas financieras monetarias</v>
          </cell>
        </row>
        <row r="1211">
          <cell r="L1211" t="str">
            <v>2.5.5.2.01 Transferencias de capital a instituciones públicas financieras monetarias  para proyectos de inversión</v>
          </cell>
        </row>
        <row r="1212">
          <cell r="L1212" t="str">
            <v>2.5.5.2.02 Otras transferencias de capital a instituciones públicas financieras monetarias</v>
          </cell>
        </row>
        <row r="1213">
          <cell r="L1213" t="str">
            <v>2.5.6 TRANSFERENCIAS DE CAPITAL AL SECTOR EXTERNO</v>
          </cell>
        </row>
        <row r="1214">
          <cell r="L1214" t="str">
            <v>2.5.6.1 Transferencias de capital a gobiernos extranjeros</v>
          </cell>
        </row>
        <row r="1215">
          <cell r="L1215" t="str">
            <v>2.5.6.1.01 Transferencias  de capital a Gobiernos Extranjeros</v>
          </cell>
        </row>
        <row r="1216">
          <cell r="L1216" t="str">
            <v>2.5.6.2 Transferencias de capital a organismos internacionales</v>
          </cell>
        </row>
        <row r="1217">
          <cell r="L1217" t="str">
            <v>2.5.6.2.01 Transferencias  de capital a Organismos Internacionales</v>
          </cell>
        </row>
        <row r="1218">
          <cell r="L1218" t="str">
            <v>2.5.6.3 Transferencias de capital al sector privado externo</v>
          </cell>
        </row>
        <row r="1219">
          <cell r="L1219" t="str">
            <v>2.5.6.3.01 Transferencias de capital al Sector Privado Externo</v>
          </cell>
        </row>
        <row r="1220">
          <cell r="L1220" t="str">
            <v>2.5.9 TRANSFERENCIAS DE CAPITAL A OTRAS INSTITUCIONES PÚBLICAS</v>
          </cell>
        </row>
        <row r="1221">
          <cell r="L1221" t="str">
            <v>2.5.9.1 Transferencias de capital a otras instituciones públicas</v>
          </cell>
        </row>
        <row r="1222">
          <cell r="L1222" t="str">
            <v>2.5.9.1.01 Transferencias de Capital destinada a otras Instituciones Públicas</v>
          </cell>
        </row>
        <row r="1223">
          <cell r="L1223" t="str">
            <v>2.5.9.2 Transferencia de capital para bienes de reposición de activos</v>
          </cell>
        </row>
        <row r="1224">
          <cell r="L1224" t="str">
            <v>2.5.9.2.01 Transferencia de Capital para Bienes de reposición de activos</v>
          </cell>
        </row>
        <row r="1225">
          <cell r="L1225" t="str">
            <v>2.5.9.3 Transferencia de capital para inversión en proyectos</v>
          </cell>
        </row>
        <row r="1226">
          <cell r="L1226" t="str">
            <v>2.5.9.3.01 Transferencia de Capital para Inversión en proyectos</v>
          </cell>
        </row>
        <row r="1227">
          <cell r="L1227" t="str">
            <v>2.6 BIENES MUEBLES, INMUEBLES E INTANGIBLES</v>
          </cell>
        </row>
        <row r="1228">
          <cell r="L1228" t="str">
            <v>2.6.1 MOBILIARIO Y EQUIPO</v>
          </cell>
        </row>
        <row r="1229">
          <cell r="L1229" t="str">
            <v>2.6.1.1 Muebles de oficina y estantería</v>
          </cell>
        </row>
        <row r="1230">
          <cell r="L1230" t="str">
            <v>2.6.1.1.01 Muebles de oficina y estantería</v>
          </cell>
        </row>
        <row r="1231">
          <cell r="L1231" t="str">
            <v>2.6.1.2 Muebles de alojamiento</v>
          </cell>
        </row>
        <row r="1232">
          <cell r="L1232" t="str">
            <v>2.6.1.2.01 Muebles de alojamiento, excepto de oficina y estantería</v>
          </cell>
        </row>
        <row r="1233">
          <cell r="L1233" t="str">
            <v>2.6.1.3 Equipos de cómputo</v>
          </cell>
        </row>
        <row r="1234">
          <cell r="L1234" t="str">
            <v>2.6.1.3.01 Equipo computacional</v>
          </cell>
        </row>
        <row r="1235">
          <cell r="L1235" t="str">
            <v>2.6.1.4 Electrodomésticos</v>
          </cell>
        </row>
        <row r="1236">
          <cell r="L1236" t="str">
            <v>2.6.1.4.01 Electrodomésticos</v>
          </cell>
        </row>
        <row r="1237">
          <cell r="L1237" t="str">
            <v>2.6.1.9 Otros mobiliarios y equipos no identificados precedentemente</v>
          </cell>
        </row>
        <row r="1238">
          <cell r="L1238" t="str">
            <v>2.6.1.9.01 Otros Mobiliarios y Equipos no Identificados Precedentemente</v>
          </cell>
        </row>
        <row r="1239">
          <cell r="L1239" t="str">
            <v>2.6.2 MOBILIARIO Y EQUIPO EDUCACIONAL Y RECREATIVO</v>
          </cell>
        </row>
        <row r="1240">
          <cell r="L1240" t="str">
            <v>2.6.2.1 Equipos y aparatos audiovisuales</v>
          </cell>
        </row>
        <row r="1241">
          <cell r="L1241" t="str">
            <v>2.6.2.1.01 Equipos y Aparatos Audiovisuales</v>
          </cell>
        </row>
        <row r="1242">
          <cell r="L1242" t="str">
            <v>2.6.2.2 Aparatos deportivos</v>
          </cell>
        </row>
        <row r="1243">
          <cell r="L1243" t="str">
            <v>2.6.2.2.01 Aparatos deportivos</v>
          </cell>
        </row>
        <row r="1244">
          <cell r="L1244" t="str">
            <v>2.6.2.3 Cámaras fotográficas y de video</v>
          </cell>
        </row>
        <row r="1245">
          <cell r="L1245" t="str">
            <v>2.6.2.3.01 Cámaras fotográficas y de video</v>
          </cell>
        </row>
        <row r="1246">
          <cell r="L1246" t="str">
            <v>2.6.2.4 Equipos  recreativos</v>
          </cell>
        </row>
        <row r="1247">
          <cell r="L1247" t="str">
            <v>2.6.2.4.01 Otros mobiliario y equipo educacional y recreativo</v>
          </cell>
        </row>
        <row r="1248">
          <cell r="L1248" t="str">
            <v>2.6.3 EQUIPO E INSTRUMENTAL, CIENTÍFICO Y LABORATORIO</v>
          </cell>
        </row>
        <row r="1249">
          <cell r="L1249" t="str">
            <v>2.6.3.1 Equipo médico y de laboratorio</v>
          </cell>
        </row>
        <row r="1250">
          <cell r="L1250" t="str">
            <v>2.6.3.1.01 Equipo médico y de laboratorio</v>
          </cell>
        </row>
        <row r="1251">
          <cell r="L1251" t="str">
            <v>2.6.3.2 Instrumental médico y de laboratorio</v>
          </cell>
        </row>
        <row r="1252">
          <cell r="L1252" t="str">
            <v>2.6.3.2.01 Instrumental médico y de laboratorio</v>
          </cell>
        </row>
        <row r="1253">
          <cell r="L1253" t="str">
            <v>2.6.3.3 Equipo veterinario</v>
          </cell>
        </row>
        <row r="1254">
          <cell r="L1254" t="str">
            <v>2.6.3.3.01 Equipo veterinario</v>
          </cell>
        </row>
        <row r="1255">
          <cell r="L1255" t="str">
            <v>2.6.3.4 Equipo meteorológico y sismológico</v>
          </cell>
        </row>
        <row r="1256">
          <cell r="L1256" t="str">
            <v>2.6.3.4.01 Equipo Meteriológico y sismológico</v>
          </cell>
        </row>
        <row r="1257">
          <cell r="L1257" t="str">
            <v>2.6.4 VEHÍCULOS Y EQUIPO DE TRANSPORTE, TRACCIÓN Y ELEVACIÓN</v>
          </cell>
        </row>
        <row r="1258">
          <cell r="L1258" t="str">
            <v>2.6.4.1 Automóviles y camiones</v>
          </cell>
        </row>
        <row r="1259">
          <cell r="L1259" t="str">
            <v>2.6.4.1.01 Automóviles y camiones</v>
          </cell>
        </row>
        <row r="1260">
          <cell r="L1260" t="str">
            <v>2.6.4.2 Carrocerías y remolques</v>
          </cell>
        </row>
        <row r="1261">
          <cell r="L1261" t="str">
            <v>2.6.4.2.01 Carrocerías y remolques</v>
          </cell>
        </row>
        <row r="1262">
          <cell r="L1262" t="str">
            <v>2.6.4.3 Equipo aeronáutico</v>
          </cell>
        </row>
        <row r="1263">
          <cell r="L1263" t="str">
            <v>2.6.4.3.01 Equipo aeronaútico</v>
          </cell>
        </row>
        <row r="1264">
          <cell r="L1264" t="str">
            <v>2.6.4.4 Equipo ferroviario</v>
          </cell>
        </row>
        <row r="1265">
          <cell r="L1265" t="str">
            <v>2.6.4.4.01 Equipo ferroviario</v>
          </cell>
        </row>
        <row r="1266">
          <cell r="L1266" t="str">
            <v>2.6.4.5 Embarcaciones</v>
          </cell>
        </row>
        <row r="1267">
          <cell r="L1267" t="str">
            <v>2.6.4.5.01 Embarcaciones</v>
          </cell>
        </row>
        <row r="1268">
          <cell r="L1268" t="str">
            <v>2.6.4.6 Equipo de tracción</v>
          </cell>
        </row>
        <row r="1269">
          <cell r="L1269" t="str">
            <v>2.6.4.6.01 Equipo de tracción</v>
          </cell>
        </row>
        <row r="1270">
          <cell r="L1270" t="str">
            <v>2.6.4.7 Equipo de elevación</v>
          </cell>
        </row>
        <row r="1271">
          <cell r="L1271" t="str">
            <v>2.6.4.7.01 Equipo de elevación</v>
          </cell>
        </row>
        <row r="1272">
          <cell r="L1272" t="str">
            <v>2.6.4.8 Otros equipos de transporte</v>
          </cell>
        </row>
        <row r="1273">
          <cell r="L1273" t="str">
            <v>2.6.4.8.01 Otros equipos de transporte</v>
          </cell>
        </row>
        <row r="1274">
          <cell r="L1274" t="str">
            <v>2.6.5 MAQUINARIA, OTROS EQUIPOS Y HERRAMIENTAS</v>
          </cell>
        </row>
        <row r="1275">
          <cell r="L1275" t="str">
            <v>2.6.5.1 Maquinaria y equipo agropecuario</v>
          </cell>
        </row>
        <row r="1276">
          <cell r="L1276" t="str">
            <v>2.6.5.1.01 Maquinaria y equipo agropecuario</v>
          </cell>
        </row>
        <row r="1277">
          <cell r="L1277" t="str">
            <v>2.6.5.2 Maquinaria y equipo industrial</v>
          </cell>
        </row>
        <row r="1278">
          <cell r="L1278" t="str">
            <v>2.6.5.2.01 Maquinaria y equipo industrial</v>
          </cell>
        </row>
        <row r="1279">
          <cell r="L1279" t="str">
            <v>2.6.5.3 Maquinaria y equipo de construcción</v>
          </cell>
        </row>
        <row r="1280">
          <cell r="L1280" t="str">
            <v>2.6.5.3.01 Maquinaria y equipo de construcción</v>
          </cell>
        </row>
        <row r="1281">
          <cell r="L1281" t="str">
            <v>2.6.5.4 Sistemas de aire acondicionado, calefacción y refrigeración industrial y comercial</v>
          </cell>
        </row>
        <row r="1282">
          <cell r="L1282" t="str">
            <v>2.6.5.4.01 Sistemas de aire acondicionado, calefacción y refrigeración industrial y comercial</v>
          </cell>
        </row>
        <row r="1283">
          <cell r="L1283" t="str">
            <v>2.6.5.5 Equipo de comunicación, telecomunicaciones y señalamiento</v>
          </cell>
        </row>
        <row r="1284">
          <cell r="L1284" t="str">
            <v>2.6.5.5.01 Equipo de comunicación, telecomunicaciones y señalamiento</v>
          </cell>
        </row>
        <row r="1285">
          <cell r="L1285" t="str">
            <v>2.6.5.6 Equipo de generación eléctrica, aparatos y accesorios eléctricos</v>
          </cell>
        </row>
        <row r="1286">
          <cell r="L1286" t="str">
            <v>2.6.5.6.01 Equipo de generación eléctrica, aparatos y accesorios eléctricos</v>
          </cell>
        </row>
        <row r="1287">
          <cell r="L1287" t="str">
            <v>2.6.5.7 Herramientas y máquinas-herramientas</v>
          </cell>
        </row>
        <row r="1288">
          <cell r="L1288" t="str">
            <v>2.6.5.7.01 Herramientas y máquinas-herramientas</v>
          </cell>
        </row>
        <row r="1289">
          <cell r="L1289" t="str">
            <v>2.6.5.8 Otros equipos</v>
          </cell>
        </row>
        <row r="1290">
          <cell r="L1290" t="str">
            <v>2.6.5.8.01 Otros equipos</v>
          </cell>
        </row>
        <row r="1291">
          <cell r="L1291" t="str">
            <v>2.6.6 EQUIPOS DE DEFENSA Y SEGURIDAD</v>
          </cell>
        </row>
        <row r="1292">
          <cell r="L1292" t="str">
            <v>2.6.6.1 Equipos de defensa</v>
          </cell>
        </row>
        <row r="1293">
          <cell r="L1293" t="str">
            <v>2.6.6.1.01 Equipos de defensa</v>
          </cell>
        </row>
        <row r="1294">
          <cell r="L1294" t="str">
            <v>2.6.6.2 Equipos de seguridad</v>
          </cell>
        </row>
        <row r="1295">
          <cell r="L1295" t="str">
            <v>2.6.6.2.01 Equipos de seguridad</v>
          </cell>
        </row>
        <row r="1296">
          <cell r="L1296" t="str">
            <v>2.6.7 ACTIVOS BIÓLOGICOS CULTIVABLES</v>
          </cell>
        </row>
        <row r="1297">
          <cell r="L1297" t="str">
            <v>2.6.7.1 Bovinos</v>
          </cell>
        </row>
        <row r="1298">
          <cell r="L1298" t="str">
            <v>2.6.7.1.01 Bovinos</v>
          </cell>
        </row>
        <row r="1299">
          <cell r="L1299" t="str">
            <v>2.6.7.2 Porcinos</v>
          </cell>
        </row>
        <row r="1300">
          <cell r="L1300" t="str">
            <v>2.6.7.2.01 Porcinos</v>
          </cell>
        </row>
        <row r="1301">
          <cell r="L1301" t="str">
            <v>2.6.7.3 Aves</v>
          </cell>
        </row>
        <row r="1302">
          <cell r="L1302" t="str">
            <v>2.6.7.3.01 Aves</v>
          </cell>
        </row>
        <row r="1303">
          <cell r="L1303" t="str">
            <v>2.6.7.4 Ovinos y caprinos</v>
          </cell>
        </row>
        <row r="1304">
          <cell r="L1304" t="str">
            <v>2.6.7.4.01 Ovinos y caprinos</v>
          </cell>
        </row>
        <row r="1305">
          <cell r="L1305" t="str">
            <v>2.6.7.5 Peces y acuicultura</v>
          </cell>
        </row>
        <row r="1306">
          <cell r="L1306" t="str">
            <v>2.6.7.5.01 Peces y acuicultura</v>
          </cell>
        </row>
        <row r="1307">
          <cell r="L1307" t="str">
            <v>2.6.7.6 Equinos</v>
          </cell>
        </row>
        <row r="1308">
          <cell r="L1308" t="str">
            <v>2.6.7.6.01 Equinos</v>
          </cell>
        </row>
        <row r="1309">
          <cell r="L1309" t="str">
            <v>2.6.7.7 Especies menores y de zoológico</v>
          </cell>
        </row>
        <row r="1310">
          <cell r="L1310" t="str">
            <v>2.6.7.7.01 Especies menores y de zoológico</v>
          </cell>
        </row>
        <row r="1311">
          <cell r="L1311" t="str">
            <v>2.6.7.8 Otros animales que generan producción recurrente</v>
          </cell>
        </row>
        <row r="1312">
          <cell r="L1312" t="str">
            <v>2.6.7.8.01 Otros animales que generan producción recurrente</v>
          </cell>
        </row>
        <row r="1313">
          <cell r="L1313" t="str">
            <v>2.6.7.9 Árboles, cultivos y plantas que generan productos recurrentes</v>
          </cell>
        </row>
        <row r="1314">
          <cell r="L1314" t="str">
            <v>2.6.7.9.01 Árboles, cultivos y plantas que generan productos recurrentes</v>
          </cell>
        </row>
        <row r="1315">
          <cell r="L1315" t="str">
            <v>2.6.8 BIENES INTANGIBLES</v>
          </cell>
        </row>
        <row r="1316">
          <cell r="L1316" t="str">
            <v>2.6.8.1 Investigación y desarrollo</v>
          </cell>
        </row>
        <row r="1317">
          <cell r="L1317" t="str">
            <v>2.6.8.1.01 Investigación y desarrollo</v>
          </cell>
        </row>
        <row r="1318">
          <cell r="L1318" t="str">
            <v>2.6.8.2 Exploración y evaluación minera</v>
          </cell>
        </row>
        <row r="1319">
          <cell r="L1319" t="str">
            <v>2.6.8.2.01 Exploración y evaluación minera</v>
          </cell>
        </row>
        <row r="1320">
          <cell r="L1320" t="str">
            <v>2.6.8.3 Programas de informática y base de datos</v>
          </cell>
        </row>
        <row r="1321">
          <cell r="L1321" t="str">
            <v>2.6.8.3.01 Programas de informática</v>
          </cell>
        </row>
        <row r="1322">
          <cell r="L1322" t="str">
            <v>2.6.8.3.02 Base de datos</v>
          </cell>
        </row>
        <row r="1323">
          <cell r="L1323" t="str">
            <v>2.6.8.4 Originales para esparcimiento, literarios o artísticos</v>
          </cell>
        </row>
        <row r="1324">
          <cell r="L1324" t="str">
            <v>2.6.8.4.01 Originales para esparcimiento, literarios o artísticos</v>
          </cell>
        </row>
        <row r="1325">
          <cell r="L1325" t="str">
            <v>2.6.8.5 Estudios de preinversión</v>
          </cell>
        </row>
        <row r="1326">
          <cell r="L1326" t="str">
            <v>2.6.8.5.01 Estudios de preinversión</v>
          </cell>
        </row>
        <row r="1327">
          <cell r="L1327" t="str">
            <v>2.6.8.6 Marcas y patentes</v>
          </cell>
        </row>
        <row r="1328">
          <cell r="L1328" t="str">
            <v>2.6.8.6.01 Marcas y patentes</v>
          </cell>
        </row>
        <row r="1329">
          <cell r="L1329" t="str">
            <v>2.6.8.7 Concesiones</v>
          </cell>
        </row>
        <row r="1330">
          <cell r="L1330" t="str">
            <v>2.6.8.7.01 Concesiones</v>
          </cell>
        </row>
        <row r="1331">
          <cell r="L1331" t="str">
            <v>2.6.8.8 Licencias informáticas e intelectuales, industriales y comerciales</v>
          </cell>
        </row>
        <row r="1332">
          <cell r="L1332" t="str">
            <v>2.6.8.8.01 Informáticas</v>
          </cell>
        </row>
        <row r="1333">
          <cell r="L1333" t="str">
            <v>2.6.8.8.02 Intelectuales</v>
          </cell>
        </row>
        <row r="1334">
          <cell r="L1334" t="str">
            <v>2.6.8.8.03 Industriales</v>
          </cell>
        </row>
        <row r="1335">
          <cell r="L1335" t="str">
            <v>2.6.8.8.04 Comerciales</v>
          </cell>
        </row>
        <row r="1336">
          <cell r="L1336" t="str">
            <v>2.6.8.9 Otros activos intangibles</v>
          </cell>
        </row>
        <row r="1337">
          <cell r="L1337" t="str">
            <v>2.6.8.9.01 Otros activos intangibles</v>
          </cell>
        </row>
        <row r="1338">
          <cell r="L1338" t="str">
            <v>2.6.9 EDIFICIOS, ESTRUCTURAS, TIERRAS, TERRENOS Y OBJETOS DE VALOR</v>
          </cell>
        </row>
        <row r="1339">
          <cell r="L1339" t="str">
            <v>2.6.9.1 Edificios residenciales (viviendas)</v>
          </cell>
        </row>
        <row r="1340">
          <cell r="L1340" t="str">
            <v>2.6.9.1.01 Edificios residenciales (viviendas)</v>
          </cell>
        </row>
        <row r="1341">
          <cell r="L1341" t="str">
            <v>2.6.9.2 Edificios no residenciales</v>
          </cell>
        </row>
        <row r="1342">
          <cell r="L1342" t="str">
            <v>2.6.9.2.01 Edificios no residenciales</v>
          </cell>
        </row>
        <row r="1343">
          <cell r="L1343" t="str">
            <v>2.6.9.3 Terrenos urbanos</v>
          </cell>
        </row>
        <row r="1344">
          <cell r="L1344" t="str">
            <v>2.6.9.3.01 Terrenos urbanos sin mejoras</v>
          </cell>
        </row>
        <row r="1345">
          <cell r="L1345" t="str">
            <v>2.6.9.3.02 Terrenos urbanos con mejoras</v>
          </cell>
        </row>
        <row r="1346">
          <cell r="L1346" t="str">
            <v>2.6.9.3.03 Terrenos urbanos con edificaciones</v>
          </cell>
        </row>
        <row r="1347">
          <cell r="L1347" t="str">
            <v>2.6.9.3.04 Terrenos urbanos  para cementerios</v>
          </cell>
        </row>
        <row r="1348">
          <cell r="L1348" t="str">
            <v>2.6.9.4 Tierras rurales</v>
          </cell>
        </row>
        <row r="1349">
          <cell r="L1349" t="str">
            <v>2.6.9.4.01 Tierras rurales sin mejoras</v>
          </cell>
        </row>
        <row r="1350">
          <cell r="L1350" t="str">
            <v>2.6.9.4.02 Tierras rurales con mejoras</v>
          </cell>
        </row>
        <row r="1351">
          <cell r="L1351" t="str">
            <v>2.6.9.4.03 Tierras con edificaciones</v>
          </cell>
        </row>
        <row r="1352">
          <cell r="L1352" t="str">
            <v>2.6.9.5 Objetos de valor</v>
          </cell>
        </row>
        <row r="1353">
          <cell r="L1353" t="str">
            <v>2.6.9.5.01 Metales y piedras preciosas</v>
          </cell>
        </row>
        <row r="1354">
          <cell r="L1354" t="str">
            <v>2.6.9.5.02 Antigüedades, bienes artísticos y otros objetos de arte</v>
          </cell>
        </row>
        <row r="1355">
          <cell r="L1355" t="str">
            <v>2.6.9.5.03 Objetos del patrimonio cultural</v>
          </cell>
        </row>
        <row r="1356">
          <cell r="L1356" t="str">
            <v>2.6.9.9 Otras estructuras y objetos de valor</v>
          </cell>
        </row>
        <row r="1357">
          <cell r="L1357" t="str">
            <v>2.6.9.9.01 Otras estructuras y objetos de valor</v>
          </cell>
        </row>
        <row r="1358">
          <cell r="L1358" t="str">
            <v>2.7 OBRAS</v>
          </cell>
        </row>
        <row r="1359">
          <cell r="L1359" t="str">
            <v>2.7.1 OBRAS EN EDIFICACIONES</v>
          </cell>
        </row>
        <row r="1360">
          <cell r="L1360" t="str">
            <v>2.7.1.1 Obras para edificación residencial (viviendas)</v>
          </cell>
        </row>
        <row r="1361">
          <cell r="L1361" t="str">
            <v>2.7.1.1.01 Obras para edificación residencial (viviendas)</v>
          </cell>
        </row>
        <row r="1362">
          <cell r="L1362" t="str">
            <v>2.7.1.2 Obras para edificación no residencial</v>
          </cell>
        </row>
        <row r="1363">
          <cell r="L1363" t="str">
            <v>2.7.1.2.01 Obras para edificación no residencial</v>
          </cell>
        </row>
        <row r="1364">
          <cell r="L1364" t="str">
            <v>2.7.1.3 Obras para edificación de otras estructuras</v>
          </cell>
        </row>
        <row r="1365">
          <cell r="L1365" t="str">
            <v>2.7.1.3.01 Obras para edificación de otras estructuras</v>
          </cell>
        </row>
        <row r="1366">
          <cell r="L1366" t="str">
            <v>2.7.1.4 Mejoras de tierras y terrenos</v>
          </cell>
        </row>
        <row r="1367">
          <cell r="L1367" t="str">
            <v>2.7.1.4.01 Mejoras de tierras y terrenos</v>
          </cell>
        </row>
        <row r="1368">
          <cell r="L1368" t="str">
            <v>2.7.1.5 Supervisión e inspección de obras en edificaciones</v>
          </cell>
        </row>
        <row r="1369">
          <cell r="L1369" t="str">
            <v>2.7.1.5.01 Supervisión e inspección de obras en edificaciones</v>
          </cell>
        </row>
        <row r="1370">
          <cell r="L1370" t="str">
            <v>2.7.2 INFRAESTRUCTURA</v>
          </cell>
        </row>
        <row r="1371">
          <cell r="L1371" t="str">
            <v>2.7.2.1 Obras hidráulicas y sanitarias</v>
          </cell>
        </row>
        <row r="1372">
          <cell r="L1372" t="str">
            <v>2.7.2.1.01 Obras hidraúlicas y sanitarias</v>
          </cell>
        </row>
        <row r="1373">
          <cell r="L1373" t="str">
            <v>2.7.2.2 Obras de energía</v>
          </cell>
        </row>
        <row r="1374">
          <cell r="L1374" t="str">
            <v>2.7.2.2.01 Obras de energía</v>
          </cell>
        </row>
        <row r="1375">
          <cell r="L1375" t="str">
            <v>2.7.2.3 Obras de telecomunicaciones</v>
          </cell>
        </row>
        <row r="1376">
          <cell r="L1376" t="str">
            <v>2.7.2.3.01 Obras de telecomunicaciones</v>
          </cell>
        </row>
        <row r="1377">
          <cell r="L1377" t="str">
            <v>2.7.2.4 Infraestructura terrestre y obras anexas</v>
          </cell>
        </row>
        <row r="1378">
          <cell r="L1378" t="str">
            <v>2.7.2.4.01 Infraestructura terrestre y obras anexas</v>
          </cell>
        </row>
        <row r="1379">
          <cell r="L1379" t="str">
            <v>2.7.2.4.02 Supervisión de infraestructura terrestre y obras anexas</v>
          </cell>
        </row>
        <row r="1380">
          <cell r="L1380" t="str">
            <v>2.7.2.5 Infraestructura marítima y aérea</v>
          </cell>
        </row>
        <row r="1381">
          <cell r="L1381" t="str">
            <v>2.7.2.5.01 Infraestructura marítima y aérea</v>
          </cell>
        </row>
        <row r="1382">
          <cell r="L1382" t="str">
            <v>2.7.2.6 Infraestructura y plantaciones agrícolas</v>
          </cell>
        </row>
        <row r="1383">
          <cell r="L1383" t="str">
            <v>2.7.2.6.01 Infraestructura y plantaciones agrícolas</v>
          </cell>
        </row>
        <row r="1384">
          <cell r="L1384" t="str">
            <v>2.7.2.7 Obras urbanísticas</v>
          </cell>
        </row>
        <row r="1385">
          <cell r="L1385" t="str">
            <v>2.7.2.7.01 Obras urbanísticas</v>
          </cell>
        </row>
        <row r="1386">
          <cell r="L1386" t="str">
            <v>2.7.2.8 Obras en cementerios</v>
          </cell>
        </row>
        <row r="1387">
          <cell r="L1387" t="str">
            <v>2.7.2.8.01 Obras en cementerios</v>
          </cell>
        </row>
        <row r="1388">
          <cell r="L1388" t="str">
            <v>2.7.2.9 Obras en plantas industriales, hidrocarburos y minas</v>
          </cell>
        </row>
        <row r="1389">
          <cell r="L1389" t="str">
            <v>2.7.2.9.01 Obras en plantas industriales, hidrocarburos y minas</v>
          </cell>
        </row>
        <row r="1390">
          <cell r="L1390" t="str">
            <v>2.7.3 CONSTRUCCIONES EN BIENES CONCESIONADOS</v>
          </cell>
        </row>
        <row r="1391">
          <cell r="L1391" t="str">
            <v>2.7.3.1 Construcciones en bienes de uso público concesionados</v>
          </cell>
        </row>
        <row r="1392">
          <cell r="L1392" t="str">
            <v>2.7.3.1.01 Construcciones en bienes de uso público concesionados</v>
          </cell>
        </row>
        <row r="1393">
          <cell r="L1393" t="str">
            <v>2.7.3.2 Construcciones en bienes de uso privado concesionados</v>
          </cell>
        </row>
        <row r="1394">
          <cell r="L1394" t="str">
            <v>2.7.3.2.01 Construcciones en bienes de uso privado concesionados</v>
          </cell>
        </row>
        <row r="1395">
          <cell r="L1395" t="str">
            <v>2.7.4 GASTOS QUE SE ASIGNARÁN DURANTE EL EJERCICIO PARA INVERSIÓN (ART. 32 Y 33 LEY 423-06)</v>
          </cell>
        </row>
        <row r="1396">
          <cell r="L1396" t="str">
            <v>2.7.4.1 5 % que se asignará durante el ejercicio para inversión</v>
          </cell>
        </row>
        <row r="1397">
          <cell r="L1397" t="str">
            <v>2.7.4.1.01 Del 5% a ser asignados durante el ejercicio para inversión</v>
          </cell>
        </row>
        <row r="1398">
          <cell r="L1398" t="str">
            <v>2.7.4.2 1 % que se asignará durante el ejercicio para inversión por calamidad pública</v>
          </cell>
        </row>
        <row r="1399">
          <cell r="L1399" t="str">
            <v>2.7.4.2.01 Del 1% a ser asignados durante el ejercicio para inversión por calamidad pública</v>
          </cell>
        </row>
        <row r="1400">
          <cell r="L1400" t="str">
            <v>2.8 ADQUISICION DE ACTIVOS FINANCIEROS CON FINES DE POLÍTICA</v>
          </cell>
        </row>
        <row r="1401">
          <cell r="L1401" t="str">
            <v>2.8.1 CONCESIÓN DE PRESTAMOS</v>
          </cell>
        </row>
        <row r="1402">
          <cell r="L1402" t="str">
            <v>2.8.1.1 Concesión de préstamos al sector privado</v>
          </cell>
        </row>
        <row r="1403">
          <cell r="L1403" t="str">
            <v>2.8.1.1.01 Concesión de préstamos de empresas privadas internas</v>
          </cell>
        </row>
        <row r="1404">
          <cell r="L1404" t="str">
            <v>2.8.1.1.02 Concesión de préstamos de empresas privadas externas</v>
          </cell>
        </row>
        <row r="1405">
          <cell r="L1405" t="str">
            <v>2.8.1.1.03 Concesión de préstamos a instituciones financieras  privadas internas</v>
          </cell>
        </row>
        <row r="1406">
          <cell r="L1406" t="str">
            <v>2.8.1.1.04 Concesión de préstamos a instituciones financieras privadas externas</v>
          </cell>
        </row>
        <row r="1407">
          <cell r="L1407" t="str">
            <v>2.8.1.2 Concesión de préstamos al sector público</v>
          </cell>
        </row>
        <row r="1408">
          <cell r="L1408" t="str">
            <v>2.8.1.2.01 Concesión de préstamos al gobierno central</v>
          </cell>
        </row>
        <row r="1409">
          <cell r="L1409" t="str">
            <v>2.8.1.2.02 Concesión de préstamos a instituciones descentralizadas autónomas no empresariales y no financieras</v>
          </cell>
        </row>
        <row r="1410">
          <cell r="L1410" t="str">
            <v>2.8.1.2.03 Concesión de préstamos a instituciones de seguridad social</v>
          </cell>
        </row>
        <row r="1411">
          <cell r="L1411" t="str">
            <v>2.8.1.2.04 Concesión de préstamos a municipios</v>
          </cell>
        </row>
        <row r="1412">
          <cell r="L1412" t="str">
            <v>2.8.1.2.05 Concesión de préstamos a empresas públicas no financieras</v>
          </cell>
        </row>
        <row r="1413">
          <cell r="L1413" t="str">
            <v>2.8.1.2.06 Concesión de préstamos a instituciones públicas financieras no monetarias</v>
          </cell>
        </row>
        <row r="1414">
          <cell r="L1414" t="str">
            <v>2.8.1.2.07 Concesión de préstamos a instituciones públicas financieras monetarias</v>
          </cell>
        </row>
        <row r="1415">
          <cell r="L1415" t="str">
            <v>2.8.1.3 Concesión de préstamos de organismos e instituciones internacionales</v>
          </cell>
        </row>
        <row r="1416">
          <cell r="L1416" t="str">
            <v>2.8.1.3.01 Concesión de préstamos al Sector Externo</v>
          </cell>
        </row>
        <row r="1417">
          <cell r="L1417" t="str">
            <v>2.8.2 ADQUISICIÓN DE TÍTULOS VALORES REPRESENTATIVOS DE DEUDA</v>
          </cell>
        </row>
        <row r="1418">
          <cell r="L1418" t="str">
            <v>2.8.2.1 Títulos y valores de deuda del sector privado</v>
          </cell>
        </row>
        <row r="1419">
          <cell r="L1419" t="str">
            <v>2.8.2.1.01 Adquisición de valores representativos de deuda de empresas privadas internas</v>
          </cell>
        </row>
        <row r="1420">
          <cell r="L1420" t="str">
            <v>2.8.2.1.02 Adquisición de valores representativos de deuda de empresas privadas externas</v>
          </cell>
        </row>
        <row r="1421">
          <cell r="L1421" t="str">
            <v>2.8.2.2 Títulos y valores de deuda del sector público</v>
          </cell>
        </row>
        <row r="1422">
          <cell r="L1422" t="str">
            <v>2.8.2.2.01 Títulos y valores representativos de deuda de empresas públicas no financieras (EPNF)</v>
          </cell>
        </row>
        <row r="1423">
          <cell r="L1423" t="str">
            <v>2.8.2.2.02 Títulos y valores representativos de deuda de instituciones públicas financieras no monetarias (IPFNM)</v>
          </cell>
        </row>
        <row r="1424">
          <cell r="L1424" t="str">
            <v>2.8.2.2.03 Títulos y valores representativos de deuda de instituciones públicas financieras monetarias (IPFM)</v>
          </cell>
        </row>
        <row r="1425">
          <cell r="L1425" t="str">
            <v>2.8.2.3 Títulos y valores representativos de deuda del sector externo</v>
          </cell>
        </row>
        <row r="1426">
          <cell r="L1426" t="str">
            <v>2.8.2.3.01 Títulos valores representativos de deuda del Sector Externo</v>
          </cell>
        </row>
        <row r="1427">
          <cell r="L1427" t="str">
            <v>2.8.3 COMPRA DE ACCIONES Y PARTICIPACIONES DE CAPITAL</v>
          </cell>
        </row>
        <row r="1428">
          <cell r="L1428" t="str">
            <v>2.8.3.1 Acciones y participaciones de capital del sector privado</v>
          </cell>
        </row>
        <row r="1429">
          <cell r="L1429" t="str">
            <v>2.8.3.1.01 Adquisición de acciones y participaciones de capital de empresas privadas internas</v>
          </cell>
        </row>
        <row r="1430">
          <cell r="L1430" t="str">
            <v>2.8.3.1.02 Adquisición de acciones y participaciones de capital de empresas privadas externas</v>
          </cell>
        </row>
        <row r="1431">
          <cell r="L1431" t="str">
            <v>2.8.3.2 Acciones y participaciones de capital del sector público</v>
          </cell>
        </row>
        <row r="1432">
          <cell r="L1432" t="str">
            <v>2.8.3.2.01 Acciones y participaciones de capital de instituciones públicas descentralizadas y autónomas no financieras</v>
          </cell>
        </row>
        <row r="1433">
          <cell r="L1433" t="str">
            <v>2.8.3.2.02 Acciones y participaciones de capital de instituciones públicas de la seguridad social</v>
          </cell>
        </row>
        <row r="1434">
          <cell r="L1434" t="str">
            <v>2.8.3.2.03 Acciones y participaciones de capital de empresas públicas no financieras (EPNF)</v>
          </cell>
        </row>
        <row r="1435">
          <cell r="L1435" t="str">
            <v>2.8.3.2.04 Acciones y participaciones de capital de instituciones financieras no monetarias</v>
          </cell>
        </row>
        <row r="1436">
          <cell r="L1436" t="str">
            <v>2.8.3.2.05 Acciones y participaciones de capital de instituciones financieras monetarias</v>
          </cell>
        </row>
        <row r="1437">
          <cell r="L1437" t="str">
            <v>2.8.3.3 Adquisición de acciones y participaciones de capital de organismos e instituciones internacionales</v>
          </cell>
        </row>
        <row r="1438">
          <cell r="L1438" t="str">
            <v>2.8.3.3.01 Acciones y participaciones de capital del sector externo</v>
          </cell>
        </row>
        <row r="1439">
          <cell r="L1439" t="str">
            <v>2.8.3.3.02 Acciones y participaciones de capital de organismos multilaterales</v>
          </cell>
        </row>
        <row r="1440">
          <cell r="L1440" t="str">
            <v>2.8.4 OBLIGACIONES NEGOCIALES</v>
          </cell>
        </row>
        <row r="1441">
          <cell r="L1441" t="str">
            <v>2.8.4.1 Obligaciones negociables del sector privado</v>
          </cell>
        </row>
        <row r="1442">
          <cell r="L1442" t="str">
            <v>2.8.4.1.01 Obligaciones negociables del sector privado interna</v>
          </cell>
        </row>
        <row r="1443">
          <cell r="L1443" t="str">
            <v>2.8.4.1.02 Obligaciones negociables del sector privado externo</v>
          </cell>
        </row>
        <row r="1444">
          <cell r="L1444" t="str">
            <v>2.8.4.2 Obligaciones negociables del sector público</v>
          </cell>
        </row>
        <row r="1445">
          <cell r="L1445" t="str">
            <v>2.8.4.2.01 Obligaciones negociables empresas públicas no financieras (EPNF)</v>
          </cell>
        </row>
        <row r="1446">
          <cell r="L1446" t="str">
            <v>2.8.4.2.02 Obligaciones negociables de instituciones financieras no monetarias</v>
          </cell>
        </row>
        <row r="1447">
          <cell r="L1447" t="str">
            <v>2.8.4.2.03 Obligaciones negociables de Instituciones financieras monetarias</v>
          </cell>
        </row>
        <row r="1448">
          <cell r="L1448" t="str">
            <v>2.8.4.3 Adquisición de obligaciones negociables de organismos e instituciones internacionales</v>
          </cell>
        </row>
        <row r="1449">
          <cell r="L1449" t="str">
            <v>2.8.4.3.01 Adquisición de obligaciones negociables de organismos e instituciones internacionales</v>
          </cell>
        </row>
        <row r="1450">
          <cell r="L1450" t="str">
            <v>2.8.5 APORTES DE CAPITAL AL SECTOR PÚBLICO</v>
          </cell>
        </row>
        <row r="1451">
          <cell r="L1451" t="str">
            <v>2.8.5.1 Aportes de capital al sector público financiero</v>
          </cell>
        </row>
        <row r="1452">
          <cell r="L1452" t="str">
            <v>2.8.5.1.01 Aportes de capital al sector público financiero</v>
          </cell>
        </row>
        <row r="1453">
          <cell r="L1453" t="str">
            <v>2.8.5.2 Aportes de capital al sector público no financiero</v>
          </cell>
        </row>
        <row r="1454">
          <cell r="L1454" t="str">
            <v>2.8.5.2.01 Aportes de capital al sector público no financiero</v>
          </cell>
        </row>
        <row r="1455">
          <cell r="L1455" t="str">
            <v>2.9 GASTOS FINANCIEROS</v>
          </cell>
        </row>
        <row r="1456">
          <cell r="L1456" t="str">
            <v>2.9.1 INTERESES DE LA DEUDA PÚBLICA INTERNA</v>
          </cell>
        </row>
        <row r="1457">
          <cell r="L1457" t="str">
            <v>2.9.1.1 Intereses de la deuda pública interna de corto plazo</v>
          </cell>
        </row>
        <row r="1458">
          <cell r="L1458" t="str">
            <v>2.9.1.1.01 Intereses de la deuda pública interna de corto plazo</v>
          </cell>
        </row>
        <row r="1459">
          <cell r="L1459" t="str">
            <v>2.9.1.2 Intereses de la deuda pública interna de largo plazo</v>
          </cell>
        </row>
        <row r="1460">
          <cell r="L1460" t="str">
            <v>2.9.1.2.01 Intereses de la deuda pública interna de largo plazo</v>
          </cell>
        </row>
        <row r="1461">
          <cell r="L1461" t="str">
            <v>2.9.2 INTERESES DE LA DEUDA PUBLICA EXTERNA</v>
          </cell>
        </row>
        <row r="1462">
          <cell r="L1462" t="str">
            <v>2.9.2.1 Intereses de la deuda pública externa de corto plazo</v>
          </cell>
        </row>
        <row r="1463">
          <cell r="L1463" t="str">
            <v>2.9.2.1.01 Intereses de la deuda pública externa de corto plazo</v>
          </cell>
        </row>
        <row r="1464">
          <cell r="L1464" t="str">
            <v>2.9.2.2 Intereses de la deuda pública externa de largo plazo</v>
          </cell>
        </row>
        <row r="1465">
          <cell r="L1465" t="str">
            <v>2.9.2.2.01 Intereses de la deuda pública externa de largo plazo</v>
          </cell>
        </row>
        <row r="1466">
          <cell r="L1466" t="str">
            <v>2.9.3 INTERESES DE LA DEUDA COMERCIAL</v>
          </cell>
        </row>
        <row r="1467">
          <cell r="L1467" t="str">
            <v>2.9.3.1 Intereses de la Deuda Comercial de corto plazo</v>
          </cell>
        </row>
        <row r="1468">
          <cell r="L1468" t="str">
            <v>2.9.3.1.01 Intereses de la Deuda Comercial de corto plazo</v>
          </cell>
        </row>
        <row r="1469">
          <cell r="L1469" t="str">
            <v>2.9.3.2 Intereses de la Deuda Comercial de largo plazo</v>
          </cell>
        </row>
        <row r="1470">
          <cell r="L1470" t="str">
            <v>2.9.3.2.01 Intereses de la Deuda Comercial de largo plazo</v>
          </cell>
        </row>
        <row r="1471">
          <cell r="L1471" t="str">
            <v>2.9.4 COMISIONES Y OTROS GASTOS BANCARIOS DE LA DEUDA PÚBLICA</v>
          </cell>
        </row>
        <row r="1472">
          <cell r="L1472" t="str">
            <v>2.9.4.1 Comisiones y otros gastos bancarios de la deuda pública interna</v>
          </cell>
        </row>
        <row r="1473">
          <cell r="L1473" t="str">
            <v>2.9.4.1.01 Comisiones y otros gastos bancarios de la deuda pública interna</v>
          </cell>
        </row>
        <row r="1474">
          <cell r="L1474" t="str">
            <v>2.9.4.2 Comisiones y otros gastos bancarios de la deuda pública externa</v>
          </cell>
        </row>
        <row r="1475">
          <cell r="L1475" t="str">
            <v>2.9.4.2.01 Comisiones y otros gastos bancarios de la deuda pública externa</v>
          </cell>
        </row>
        <row r="1476">
          <cell r="L1476" t="str">
            <v>3 Fuentes financieras</v>
          </cell>
        </row>
        <row r="1477">
          <cell r="L1477" t="str">
            <v>3.1 Disminución de activos financieros</v>
          </cell>
        </row>
        <row r="1478">
          <cell r="L1478" t="str">
            <v>3.1.1 Disminución de activos financieros corrientes</v>
          </cell>
        </row>
        <row r="1479">
          <cell r="L1479" t="str">
            <v>3.1.1.1 Disminución de disponibilidades</v>
          </cell>
        </row>
        <row r="1480">
          <cell r="L1480" t="str">
            <v>3.1.1.1.01 Disminución de disponibilidades internas</v>
          </cell>
        </row>
        <row r="1481">
          <cell r="L1481" t="str">
            <v>3.1.1.1.02 Disminución de disponibilidades externas</v>
          </cell>
        </row>
        <row r="1482">
          <cell r="L1482" t="str">
            <v>3.1.1.2 Disminución de inversiones financieras de corto plazo</v>
          </cell>
        </row>
        <row r="1483">
          <cell r="L1483" t="str">
            <v>3.1.1.2.01 Disminución de inversiones financieras internas de corto plazo</v>
          </cell>
        </row>
        <row r="1484">
          <cell r="L1484" t="str">
            <v>3.1.1.2.02 Disminución de inversiones financieras externas de corto plazo</v>
          </cell>
        </row>
        <row r="1485">
          <cell r="L1485" t="str">
            <v>3.1.1.3 Disminución de cuentas por cobrar de corto plazo</v>
          </cell>
        </row>
        <row r="1486">
          <cell r="L1486" t="str">
            <v>3.1.1.3.01 Disminución de cuentas por cobrar internas de corto plazo</v>
          </cell>
        </row>
        <row r="1487">
          <cell r="L1487" t="str">
            <v>3.1.1.3.02 Disminución de cuentas por cobrar externas de corto plazo</v>
          </cell>
        </row>
        <row r="1488">
          <cell r="L1488" t="str">
            <v>3.1.1.4 Disminución de documentos por cobrar de corto plazo</v>
          </cell>
        </row>
        <row r="1489">
          <cell r="L1489" t="str">
            <v>3.1.1.4.01 Disminución de documentos por cobrar internos de corto plazo</v>
          </cell>
        </row>
        <row r="1490">
          <cell r="L1490" t="str">
            <v>3.1.1.4.02 Disminución de documentos por cobrar externos de corto plazo</v>
          </cell>
        </row>
        <row r="1491">
          <cell r="L1491" t="str">
            <v>3.1.1.5 Recuperación préstamos otorgados de corto plazo</v>
          </cell>
        </row>
        <row r="1492">
          <cell r="L1492" t="str">
            <v>3.1.1.5.01 Recuperación préstamos internos otorgados a corto plazo</v>
          </cell>
        </row>
        <row r="1493">
          <cell r="L1493" t="str">
            <v>3.1.1.5.02 Recuperación préstamos externos otorgados de corto plazo</v>
          </cell>
        </row>
        <row r="1494">
          <cell r="L1494" t="str">
            <v>3.1.1.9 Disminución de otros activos financieros corrientes</v>
          </cell>
        </row>
        <row r="1495">
          <cell r="L1495" t="str">
            <v>3.1.1.9.01 Disminución de otros activos financieros corrientes internos</v>
          </cell>
        </row>
        <row r="1496">
          <cell r="L1496" t="str">
            <v>3.1.1.9.02 Disminución de otros activos financieros corrientes externos</v>
          </cell>
        </row>
        <row r="1497">
          <cell r="L1497" t="str">
            <v>3.1.2 Disminución de activos financieros no corrientes</v>
          </cell>
        </row>
        <row r="1498">
          <cell r="L1498" t="str">
            <v>3.1.2.1 Disminución de cuentas por cobrar de largo plazo</v>
          </cell>
        </row>
        <row r="1499">
          <cell r="L1499" t="str">
            <v>3.1.2.1.01 Disminución de cuentas por cobrar de largo  plazo no corrientes internas</v>
          </cell>
        </row>
        <row r="1500">
          <cell r="L1500" t="str">
            <v>3.1.2.1.02 Disminución de cuentas por cobrar de largo  plazo no corrientes externas</v>
          </cell>
        </row>
        <row r="1501">
          <cell r="L1501" t="str">
            <v>3.1.2.2 Disminución de documentos por cobrar de largo plazo</v>
          </cell>
        </row>
        <row r="1502">
          <cell r="L1502" t="str">
            <v>3.1.2.2.01 Disminución de documentos por cobrar internos de largo plazo</v>
          </cell>
        </row>
        <row r="1503">
          <cell r="L1503" t="str">
            <v>3.1.2.2.02 Disminución de documentos por cobrar externos de largo plazo</v>
          </cell>
        </row>
        <row r="1504">
          <cell r="L1504" t="str">
            <v>3.1.2.3 Venta de acciones y participaciones de capital adquiridas con fines de liquidez</v>
          </cell>
        </row>
        <row r="1505">
          <cell r="L1505" t="str">
            <v>3.1.2.3.01 Venta de acciones y participaciones de capital de empresas públicas no financieras*</v>
          </cell>
        </row>
        <row r="1506">
          <cell r="L1506" t="str">
            <v>3.1.2.3.02 Venta de acciones y participaciones de capital de instituciones públicas financieras</v>
          </cell>
        </row>
        <row r="1507">
          <cell r="L1507" t="str">
            <v>3.1.2.3.03 Venta de acciones y participaciones de capital de empresas privadas internas</v>
          </cell>
        </row>
        <row r="1508">
          <cell r="L1508" t="str">
            <v>3.1.2.3.04 Venta de acciones y participaciones de capital de empresas privadas externas</v>
          </cell>
        </row>
        <row r="1509">
          <cell r="L1509" t="str">
            <v>3.1.2.3.05 Venta de acciones y participaciones de capital de organismos e instituciones internacionales*</v>
          </cell>
        </row>
        <row r="1510">
          <cell r="L1510" t="str">
            <v>3.1.2.4 Venta de títulos valores representativos de deuda adquiridos con fines de liquidez</v>
          </cell>
        </row>
        <row r="1511">
          <cell r="L1511" t="str">
            <v>3.1.2.4.01 Venta de títulos valores representativos de deuda interna adquiridos con fines de liquidez</v>
          </cell>
        </row>
        <row r="1512">
          <cell r="L1512" t="str">
            <v>3.1.2.4.02 Venta de títulos valores representativos de deuda externa adquiridos con fines de liquidez</v>
          </cell>
        </row>
        <row r="1513">
          <cell r="L1513" t="str">
            <v>3.1.2.5 Venta de obligaciones negociables adquiridas con fines de liquidez</v>
          </cell>
        </row>
        <row r="1514">
          <cell r="L1514" t="str">
            <v>3.1.2.5.01 Venta de obligaciones negociables adquiridas internas con fines de liquidez</v>
          </cell>
        </row>
        <row r="1515">
          <cell r="L1515" t="str">
            <v>3.1.2.5.02 Venta de obligaciones negociables adquiridas externas con fines de liquidez</v>
          </cell>
        </row>
        <row r="1516">
          <cell r="L1516" t="str">
            <v>3.1.2.6 Recuperación de préstamos de largo plazo concedidos con fines de liquidez</v>
          </cell>
        </row>
        <row r="1517">
          <cell r="L1517" t="str">
            <v>3.1.2.6.01 Recuperación de préstamos internos de largo plazo concedidos con fines de liquidez</v>
          </cell>
        </row>
        <row r="1518">
          <cell r="L1518" t="str">
            <v>3.1.2.6.02 Recuperación de préstamos externos de largo plazo concedidos con fines de liquidez</v>
          </cell>
        </row>
        <row r="1519">
          <cell r="L1519" t="str">
            <v>3.1.2.7 Disminución del patrimonio de instituciones y empresas públicas controladas</v>
          </cell>
        </row>
        <row r="1520">
          <cell r="L1520" t="str">
            <v>3.1.2.7.01 Disminución del patrimonio de los órganos autónomos</v>
          </cell>
        </row>
        <row r="1521">
          <cell r="L1521" t="str">
            <v>3.1.2.7.02 Disminución  del patrimonio de instituciones descentralizadas no financieras controladas</v>
          </cell>
        </row>
        <row r="1522">
          <cell r="L1522" t="str">
            <v>3.1.2.7.03 Disminución  del patrimonio de instituciones públicas de la seguridad social</v>
          </cell>
        </row>
        <row r="1523">
          <cell r="L1523" t="str">
            <v>3.1.2.7.04 Disminución del patrimonio de las empresas públicas no financieras controladas</v>
          </cell>
        </row>
        <row r="1524">
          <cell r="L1524" t="str">
            <v>3.1.2.7.05 Disminución del patrimonio de las instituciones públicas financieras no monetarias controladas</v>
          </cell>
        </row>
        <row r="1525">
          <cell r="L1525" t="str">
            <v>3.1.2.7.06 Disminución del patrimonio de las instituciones públicas financieras monetarias controladas</v>
          </cell>
        </row>
        <row r="1526">
          <cell r="L1526" t="str">
            <v>3.1.2.8 Disminución de la inversión de las reservas técnicas</v>
          </cell>
        </row>
        <row r="1527">
          <cell r="L1527" t="str">
            <v>3.1.2.8.01 Disminución de la inversión interna de las reservas técnicas</v>
          </cell>
        </row>
        <row r="1528">
          <cell r="L1528" t="str">
            <v>3.1.2.8.02 Disminución de la inversión externa de las reservas técnicas</v>
          </cell>
        </row>
        <row r="1529">
          <cell r="L1529" t="str">
            <v>3.1.2.9 Disminución de otros activos financieros de largo plazo</v>
          </cell>
        </row>
        <row r="1530">
          <cell r="L1530" t="str">
            <v>3.1.2.9.01 Disminución de otros activos financieros internos de largo plazo</v>
          </cell>
        </row>
        <row r="1531">
          <cell r="L1531" t="str">
            <v>3.1.2.9.02 Disminución de otros activos financieros externos de largo plazo</v>
          </cell>
        </row>
        <row r="1532">
          <cell r="L1532" t="str">
            <v>3.2 Incremento de pasivos</v>
          </cell>
        </row>
        <row r="1533">
          <cell r="L1533" t="str">
            <v>3.2.1 Incremento de pasivos corrientes</v>
          </cell>
        </row>
        <row r="1534">
          <cell r="L1534" t="str">
            <v>3.2.1.1 Incremento de cuentas por pagar de corto plazo</v>
          </cell>
        </row>
        <row r="1535">
          <cell r="L1535" t="str">
            <v>3.2.1.1.01 Incremento de cuentas por pagar internas de corto plazo</v>
          </cell>
        </row>
        <row r="1536">
          <cell r="L1536" t="str">
            <v>3.2.1.1.02 Incremento de cuentas por pagar externas de corto plazo</v>
          </cell>
        </row>
        <row r="1537">
          <cell r="L1537" t="str">
            <v>3.2.1.2 Incremento de documentos por pagar de corto plazo</v>
          </cell>
        </row>
        <row r="1538">
          <cell r="L1538" t="str">
            <v>3.2.1.2.01 Incremento de documentos por pagar internos de corto plazo</v>
          </cell>
        </row>
        <row r="1539">
          <cell r="L1539" t="str">
            <v>3.2.1.2.02 Incremento de documentos por pagar externos de corto plazo</v>
          </cell>
        </row>
        <row r="1540">
          <cell r="L1540" t="str">
            <v>3.2.1.2.03 Incremento de  la deuda administrativa</v>
          </cell>
        </row>
        <row r="1541">
          <cell r="L1541" t="str">
            <v>3.2.1.3 Obtención de préstamos de corto plazo</v>
          </cell>
        </row>
        <row r="1542">
          <cell r="L1542" t="str">
            <v>3.2.1.3.01 Obtención de préstamos internos de corto plazo</v>
          </cell>
        </row>
        <row r="1543">
          <cell r="L1543" t="str">
            <v>3.2.1.3.02 Obtención de préstamos externos de corto plazo</v>
          </cell>
        </row>
        <row r="1544">
          <cell r="L1544" t="str">
            <v>3.2.1.4 Colocación de títulos valores de corto plazo</v>
          </cell>
        </row>
        <row r="1545">
          <cell r="L1545" t="str">
            <v>3.2.1.4.01 Colocación de títulos valores internos de corto plazo</v>
          </cell>
        </row>
        <row r="1546">
          <cell r="L1546" t="str">
            <v>3.2.1.4.02 Colocación de títulos valores externos de corto plazo</v>
          </cell>
        </row>
        <row r="1547">
          <cell r="L1547" t="str">
            <v>3.2.1.5 Porción de corto plazo de la deuda pública en títulos y valores de largo plazo</v>
          </cell>
        </row>
        <row r="1548">
          <cell r="L1548" t="str">
            <v>3.2.1.5.01 Porción de corto plazo de la deuda pública interna en títulos y valores de largo plazo</v>
          </cell>
        </row>
        <row r="1549">
          <cell r="L1549" t="str">
            <v>3.2.1.5.02 Porción de corto plazo de la deuda pública externa en títulos y valores de largo plazo</v>
          </cell>
        </row>
        <row r="1550">
          <cell r="L1550" t="str">
            <v>3.2.1.6 Porción de corto plazo de la deuda pública en préstamos de largo plazo</v>
          </cell>
        </row>
        <row r="1551">
          <cell r="L1551" t="str">
            <v>3.2.1.6.01 Porción de corto plazo de la deuda pública interna en préstamos de largo plazo</v>
          </cell>
        </row>
        <row r="1552">
          <cell r="L1552" t="str">
            <v>3.2.1.6.02 Porción de corto plazo de la deuda pública externa en préstamos de largo plazo</v>
          </cell>
        </row>
        <row r="1553">
          <cell r="L1553" t="str">
            <v>3.2.1.7 Incremento de pasivos diferidos de corto plazo</v>
          </cell>
        </row>
        <row r="1554">
          <cell r="L1554" t="str">
            <v>3.2.1.7.01 Incremento de pasivos diferidos internos de corto plazo</v>
          </cell>
        </row>
        <row r="1555">
          <cell r="L1555" t="str">
            <v>3.2.1.7.02 Incremento de pasivos diferidos externos de corto plazo</v>
          </cell>
        </row>
        <row r="1556">
          <cell r="L1556" t="str">
            <v>3.2.1.9 Incremento de otros pasivos de corto plazo</v>
          </cell>
        </row>
        <row r="1557">
          <cell r="L1557" t="str">
            <v>3.2.1.9.01 Incremento de otros pasivos internos de corto plazo</v>
          </cell>
        </row>
        <row r="1558">
          <cell r="L1558" t="str">
            <v>3.2.1.9.02 Incremento de otros pasivos externos de corto plazo</v>
          </cell>
        </row>
        <row r="1559">
          <cell r="L1559" t="str">
            <v>3.2.2 Incremento de pasivos no corrientes</v>
          </cell>
        </row>
        <row r="1560">
          <cell r="L1560" t="str">
            <v>3.2.2.1 Incremento de cuentas por pagar de largo plazo</v>
          </cell>
        </row>
        <row r="1561">
          <cell r="L1561" t="str">
            <v>3.2.2.1.01 Incremento de cuentas por pagar internas de largo plazo</v>
          </cell>
        </row>
        <row r="1562">
          <cell r="L1562" t="str">
            <v>3.2.2.1.02 Incremento de cuentas por pagar externas de largo plazo</v>
          </cell>
        </row>
        <row r="1563">
          <cell r="L1563" t="str">
            <v>3.2.2.2 Incremento de documentos por pagar de largo plazo</v>
          </cell>
        </row>
        <row r="1564">
          <cell r="L1564" t="str">
            <v>3.2.2.2.01 Incremento de documentos por pagar internos de largo plazo</v>
          </cell>
        </row>
        <row r="1565">
          <cell r="L1565" t="str">
            <v>3.2.2.2.02 Incremento de documentos por pagar externos de largo plazo</v>
          </cell>
        </row>
        <row r="1566">
          <cell r="L1566" t="str">
            <v>3.2.2.3 Colocación de títulos valores de la deuda pública de largo plazo</v>
          </cell>
        </row>
        <row r="1567">
          <cell r="L1567" t="str">
            <v>3.2.2.3.01 Colocación de títulos valores de la deuda pública interna de largo plazo</v>
          </cell>
        </row>
        <row r="1568">
          <cell r="L1568" t="str">
            <v>3.2.2.3.02 Colocación de títulos valores de la deuda pública externa de largo plazo</v>
          </cell>
        </row>
        <row r="1569">
          <cell r="L1569" t="str">
            <v>3.2.2.4 Obtención de préstamos de la deuda pública de largo plazo</v>
          </cell>
        </row>
        <row r="1570">
          <cell r="L1570" t="str">
            <v>3.2.2.4.01 Obtención de préstamos de la deuda pública interna de largo plazo</v>
          </cell>
        </row>
        <row r="1571">
          <cell r="L1571" t="str">
            <v>3.2.2.4.02 Obtención de préstamos de la deuda pública externa de largo plazo</v>
          </cell>
        </row>
        <row r="1572">
          <cell r="L1572" t="str">
            <v>3.2.2.5 Incremento de pasivos diferidos de largo plazo</v>
          </cell>
        </row>
        <row r="1573">
          <cell r="L1573" t="str">
            <v>3.2.2.5.01 Incremento de pasivos diferidos internos de largo plazo</v>
          </cell>
        </row>
        <row r="1574">
          <cell r="L1574" t="str">
            <v>3.2.2.5.02 Incremento de pasivos diferidos externos de largo plazo</v>
          </cell>
        </row>
        <row r="1575">
          <cell r="L1575" t="str">
            <v>3.2.2.6 Incremento de las reservas técnicas</v>
          </cell>
        </row>
        <row r="1576">
          <cell r="L1576" t="str">
            <v>3.2.2.6.01 Incremento de las reservas técnicas internas</v>
          </cell>
        </row>
        <row r="1577">
          <cell r="L1577" t="str">
            <v>3.2.2.6.02 Incremento de las reservas técnicas externas</v>
          </cell>
        </row>
        <row r="1578">
          <cell r="L1578" t="str">
            <v>3.2.2.9 Incremento de otros pasivos de largo plazo</v>
          </cell>
        </row>
        <row r="1579">
          <cell r="L1579" t="str">
            <v>3.2.2.9.01 Incremento de otros pasivos internos de largo plazo</v>
          </cell>
        </row>
        <row r="1580">
          <cell r="L1580" t="str">
            <v>3.2.2.9.02 Incremento de otros pasivos externos de largo plazo</v>
          </cell>
        </row>
        <row r="1581">
          <cell r="L1581" t="str">
            <v>3.3 Incremento de fondos de terceros</v>
          </cell>
        </row>
        <row r="1582">
          <cell r="L1582" t="str">
            <v>3.3.1 Misceláneos varias leyes</v>
          </cell>
        </row>
        <row r="1583">
          <cell r="L1583" t="str">
            <v>3.3.1.1 Misceláneos varias leyes</v>
          </cell>
        </row>
        <row r="1584">
          <cell r="L1584" t="str">
            <v>3.3.1.1.01 Misceláneos varias leyes</v>
          </cell>
        </row>
        <row r="1585">
          <cell r="L1585" t="str">
            <v>3.3.2 Fianzas industriales para la fabricación de fósforos</v>
          </cell>
        </row>
        <row r="1586">
          <cell r="L1586" t="str">
            <v>3.3.2.1 Fianzas industriales para la fabricación de fósforos</v>
          </cell>
        </row>
        <row r="1587">
          <cell r="L1587" t="str">
            <v>3.3.2.1.01 Fianzas industriales para la fabricación de fósforos</v>
          </cell>
        </row>
        <row r="1588">
          <cell r="L1588" t="str">
            <v>3.3.3 Fianzas judiciales y depósitos en consignación</v>
          </cell>
        </row>
        <row r="1589">
          <cell r="L1589" t="str">
            <v>3.3.3.1 Fianzas judiciales y depósitos en consignación</v>
          </cell>
        </row>
        <row r="1590">
          <cell r="L1590" t="str">
            <v>3.3.3.1.01 Fianzas judiciales y depósitos en consignación</v>
          </cell>
        </row>
        <row r="1591">
          <cell r="L1591" t="str">
            <v>3.3.4 Fianzas diversas</v>
          </cell>
        </row>
        <row r="1592">
          <cell r="L1592" t="str">
            <v>3.3.4.1 Fianzas diversas</v>
          </cell>
        </row>
        <row r="1593">
          <cell r="L1593" t="str">
            <v>3.3.4.1.01 Fianzas diversas</v>
          </cell>
        </row>
        <row r="1594">
          <cell r="L1594" t="str">
            <v>3.3.5 Depósitos en exceso</v>
          </cell>
        </row>
        <row r="1595">
          <cell r="L1595" t="str">
            <v>3.3.5.1 Depósitos en exceso</v>
          </cell>
        </row>
        <row r="1596">
          <cell r="L1596" t="str">
            <v>3.3.5.1.01 Depósitos en exceso</v>
          </cell>
        </row>
        <row r="1597">
          <cell r="L1597" t="str">
            <v>3.3.6 Depósitos fondos de terceros</v>
          </cell>
        </row>
        <row r="1598">
          <cell r="L1598" t="str">
            <v>3.3.6.1 Depósitos fondos de terceros</v>
          </cell>
        </row>
        <row r="1599">
          <cell r="L1599" t="str">
            <v>3.3.6.1.01 Depósitos fondos de empleadores</v>
          </cell>
        </row>
        <row r="1600">
          <cell r="L1600" t="str">
            <v>3.4 Incremento del patrimonio</v>
          </cell>
        </row>
        <row r="1601">
          <cell r="L1601" t="str">
            <v>3.4.1 Incremento del patrimonio</v>
          </cell>
        </row>
        <row r="1602">
          <cell r="L1602" t="str">
            <v>3.4.1.1 Incremento del patrimonio</v>
          </cell>
        </row>
        <row r="1603">
          <cell r="L1603" t="str">
            <v>3.4.1.1.01 Incremento del patrimonio</v>
          </cell>
        </row>
        <row r="1604">
          <cell r="L1604" t="str">
            <v>4 Aplicaciones financieras</v>
          </cell>
        </row>
        <row r="1605">
          <cell r="L1605" t="str">
            <v>4.1 Incremento de activos financieros</v>
          </cell>
        </row>
        <row r="1606">
          <cell r="L1606" t="str">
            <v>4.1.1 Incremento de activos financieros corrientes</v>
          </cell>
        </row>
        <row r="1607">
          <cell r="L1607" t="str">
            <v>4.1.1.1 Incremento de disponibilidades</v>
          </cell>
        </row>
        <row r="1608">
          <cell r="L1608" t="str">
            <v>4.1.1.1.01 Incremento de disponibilidades internas</v>
          </cell>
        </row>
        <row r="1609">
          <cell r="L1609" t="str">
            <v>4.1.1.1.02 Incremento de disponibilidades externas</v>
          </cell>
        </row>
        <row r="1610">
          <cell r="L1610" t="str">
            <v>4.1.1.1.03 Sobrantes de Caja</v>
          </cell>
        </row>
        <row r="1611">
          <cell r="L1611" t="str">
            <v>4.1.1.1.04 Reintegro de cheques del ejercicio anterior</v>
          </cell>
        </row>
        <row r="1612">
          <cell r="L1612" t="str">
            <v>4.1.1.2 Incremento de inversiones financieras de corto plazo</v>
          </cell>
        </row>
        <row r="1613">
          <cell r="L1613" t="str">
            <v>4.1.1.2.01 Incremento de inversiones financieras internas de corto plazo</v>
          </cell>
        </row>
        <row r="1614">
          <cell r="L1614" t="str">
            <v>4.1.1.2.02 Incremento de inversiones financieras externas de corto plazo</v>
          </cell>
        </row>
        <row r="1615">
          <cell r="L1615" t="str">
            <v>4.1.1.3 Incremento de cuentas por cobrar de corto plazo</v>
          </cell>
        </row>
        <row r="1616">
          <cell r="L1616" t="str">
            <v>4.1.1.3.01 Incremento de cuentas por cobrar internas de corto plazo</v>
          </cell>
        </row>
        <row r="1617">
          <cell r="L1617" t="str">
            <v>4.1.1.3.02 Incremento de cuentas por cobrar externas de corto plazo</v>
          </cell>
        </row>
        <row r="1618">
          <cell r="L1618" t="str">
            <v>4.1.1.4 Incremento de documentos por cobrar de corto plazo</v>
          </cell>
        </row>
        <row r="1619">
          <cell r="L1619" t="str">
            <v>4.1.1.4.01 Incremento de documentos por cobrar internos de corto plazo</v>
          </cell>
        </row>
        <row r="1620">
          <cell r="L1620" t="str">
            <v>4.1.1.4.02 Incremento de documentos por cobrar externos de corto plazo</v>
          </cell>
        </row>
        <row r="1621">
          <cell r="L1621" t="str">
            <v>4.1.1.5 Concesión de préstamos otorgados de corto plazo</v>
          </cell>
        </row>
        <row r="1622">
          <cell r="L1622" t="str">
            <v>4.1.1.5.01 Concesión de préstamos internos otorgados a corto plazo</v>
          </cell>
        </row>
        <row r="1623">
          <cell r="L1623" t="str">
            <v>4.1.1.5.02 Concesión de préstamos externos otorgados a corto plazo</v>
          </cell>
        </row>
        <row r="1624">
          <cell r="L1624" t="str">
            <v>4.1.1.9 Incremento de otros activos financieros de corto plazo</v>
          </cell>
        </row>
        <row r="1625">
          <cell r="L1625" t="str">
            <v>4.1.1.9.01 Incremento de otros activos financieros internos de corto plazo</v>
          </cell>
        </row>
        <row r="1626">
          <cell r="L1626" t="str">
            <v>4.1.1.9.02 Incremento de otros activos financieros externos de corto plazo</v>
          </cell>
        </row>
        <row r="1627">
          <cell r="L1627" t="str">
            <v>4.1.2 Incremento de activos financieros no corrientes</v>
          </cell>
        </row>
        <row r="1628">
          <cell r="L1628" t="str">
            <v>4.1.2.1 Incremento de cuentas por cobrar de largo plazo</v>
          </cell>
        </row>
        <row r="1629">
          <cell r="L1629" t="str">
            <v>4.1.2.1.01 Incremento de cuentas por cobrar internas de largo plazo</v>
          </cell>
        </row>
        <row r="1630">
          <cell r="L1630" t="str">
            <v>4.1.2.1.02 Incremento de cuentas por cobrar externas de largo plazo</v>
          </cell>
        </row>
        <row r="1631">
          <cell r="L1631" t="str">
            <v>4.1.2.2 Incremento de documentos por cobrar de largo plazo</v>
          </cell>
        </row>
        <row r="1632">
          <cell r="L1632" t="str">
            <v>4.1.2.2.01 Incremento de documentos por cobrar internos de largo plazo</v>
          </cell>
        </row>
        <row r="1633">
          <cell r="L1633" t="str">
            <v>4.1.2.2.02 Incremento de documentos por cobrar externos de largo plazo</v>
          </cell>
        </row>
        <row r="1634">
          <cell r="L1634" t="str">
            <v>4.1.2.3 Compra de acciones y participaciones de capital con fines de liquidez</v>
          </cell>
        </row>
        <row r="1635">
          <cell r="L1635" t="str">
            <v>4.1.2.3.01 Compra de acciones y participaciones de capital de empresas públicas no financieras</v>
          </cell>
        </row>
        <row r="1636">
          <cell r="L1636" t="str">
            <v>4.1.2.3.02 Compra de acciones y participaciones de capital de instituciones públicas financieras</v>
          </cell>
        </row>
        <row r="1637">
          <cell r="L1637" t="str">
            <v>4.1.2.3.03 Compra de acciones y participaciones de capital de empresas privadas internas</v>
          </cell>
        </row>
        <row r="1638">
          <cell r="L1638" t="str">
            <v>4.1.2.3.04 Compra de acciones y participaciones de capital de empresas privadas externas</v>
          </cell>
        </row>
        <row r="1639">
          <cell r="L1639" t="str">
            <v>4.1.2.3.05 Compra de acciones y participaciones de capital de organismos e instituciones internacionales</v>
          </cell>
        </row>
        <row r="1640">
          <cell r="L1640" t="str">
            <v>4.1.2.4 Compra de títulos valores representativos de la deuda con fines de liquidez</v>
          </cell>
        </row>
        <row r="1641">
          <cell r="L1641" t="str">
            <v>4.1.2.4.01 Compra de títulos valores representativos de deuda interna con fines de liquidez</v>
          </cell>
        </row>
        <row r="1642">
          <cell r="L1642" t="str">
            <v>4.1.2.4.02 Compra de títulos valores representativos de deuda externa con fines de liquidez</v>
          </cell>
        </row>
        <row r="1643">
          <cell r="L1643" t="str">
            <v>4.1.2.5 Compra de obligaciones negociables con fines de liquidez</v>
          </cell>
        </row>
        <row r="1644">
          <cell r="L1644" t="str">
            <v>4.1.2.5.01 Compra de obligaciones internas negociables con fines de liquidez</v>
          </cell>
        </row>
        <row r="1645">
          <cell r="L1645" t="str">
            <v>4.1.2.5.02 Compra de obligaciones externas negociables con fines de liquidez</v>
          </cell>
        </row>
        <row r="1646">
          <cell r="L1646" t="str">
            <v>4.1.2.6 Concesión de préstamos de largo plazo con fines de liquidez</v>
          </cell>
        </row>
        <row r="1647">
          <cell r="L1647" t="str">
            <v>4.1.2.6.01 Concesión de préstamos internos de largo plazo con fines de liquidez</v>
          </cell>
        </row>
        <row r="1648">
          <cell r="L1648" t="str">
            <v>4.1.2.6.02 Concesión de préstamos externos de largo plazo con fines de liquidez</v>
          </cell>
        </row>
        <row r="1649">
          <cell r="L1649" t="str">
            <v>4.1.2.7 Incremento del patrimonio de instituciones y empresas públicas controladas</v>
          </cell>
        </row>
        <row r="1650">
          <cell r="L1650" t="str">
            <v>4.1.2.7.01 Incremento del patrimonio de los órganos autónomos</v>
          </cell>
        </row>
        <row r="1651">
          <cell r="L1651" t="str">
            <v>4.1.2.7.02 Incremento del patrimonio de instituciones descentralizadas no financieras controladas</v>
          </cell>
        </row>
        <row r="1652">
          <cell r="L1652" t="str">
            <v>4.1.2.7.03 Incremento  del patrimonio de instituciones públicas de la seguridad social</v>
          </cell>
        </row>
        <row r="1653">
          <cell r="L1653" t="str">
            <v>4.1.2.7.04 Incremento del patrimonio de las empresas públicas no financieras controladas</v>
          </cell>
        </row>
        <row r="1654">
          <cell r="L1654" t="str">
            <v>4.1.2.7.05 Incremento del patrimonio de las instituciones públicas financieras no monetarias controladas</v>
          </cell>
        </row>
        <row r="1655">
          <cell r="L1655" t="str">
            <v>4.1.2.7.06 Incremento del patrimonio de las instituciones públicas financieras monetarias controladas</v>
          </cell>
        </row>
        <row r="1656">
          <cell r="L1656" t="str">
            <v>4.1.2.8 Incremento de la inversión de las reservas técnicas</v>
          </cell>
        </row>
        <row r="1657">
          <cell r="L1657" t="str">
            <v>4.1.2.8.01 Incremento de la inversión interna de las reservas técnicas</v>
          </cell>
        </row>
        <row r="1658">
          <cell r="L1658" t="str">
            <v>4.1.2.8.02 Incremento de la inversión externa de las reservas técnicas</v>
          </cell>
        </row>
        <row r="1659">
          <cell r="L1659" t="str">
            <v>4.1.2.9 Incremento de otros activos financieros no corrientes</v>
          </cell>
        </row>
        <row r="1660">
          <cell r="L1660" t="str">
            <v>4.1.2.9.01 Incremento de otros activos financieros no corrientes internos</v>
          </cell>
        </row>
        <row r="1661">
          <cell r="L1661" t="str">
            <v>4.1.2.9.02 Incremento de otros activos financieros no corrientes externos</v>
          </cell>
        </row>
        <row r="1662">
          <cell r="L1662" t="str">
            <v>4.2 Disminución de pasivos</v>
          </cell>
        </row>
        <row r="1663">
          <cell r="L1663" t="str">
            <v>4.2.1 Disminución de pasivos corrientes</v>
          </cell>
        </row>
        <row r="1664">
          <cell r="L1664" t="str">
            <v>4.2.1.1 Disminución de cuentas por pagar de corto plazo</v>
          </cell>
        </row>
        <row r="1665">
          <cell r="L1665" t="str">
            <v>4.2.1.1.01 Disminución de cuentas por pagar internas de corto plazo</v>
          </cell>
        </row>
        <row r="1666">
          <cell r="L1666" t="str">
            <v>4.2.1.1.02 Disminución de cuentas por pagar externas de corto plazo</v>
          </cell>
        </row>
        <row r="1667">
          <cell r="L1667" t="str">
            <v>4.2.1.1.03 Disminución  de ctas. por pagar  internas  de corto plazo deuda administrativa</v>
          </cell>
        </row>
        <row r="1668">
          <cell r="L1668" t="str">
            <v>4.2.1.1.04 Disminución de ctas. por pagar  internas  de corto plazo recapitalización Bco. Central</v>
          </cell>
        </row>
        <row r="1669">
          <cell r="L1669" t="str">
            <v>4.2.1.2 Disminución de documentos por pagar de corto plazo</v>
          </cell>
        </row>
        <row r="1670">
          <cell r="L1670" t="str">
            <v>4.2.1.2.01 Disminución de documentos por pagar internas de corto plazo</v>
          </cell>
        </row>
        <row r="1671">
          <cell r="L1671" t="str">
            <v>4.2.1.2.02 Disminución de documentos por pagar externos de corto plazo</v>
          </cell>
        </row>
        <row r="1672">
          <cell r="L1672" t="str">
            <v>4.2.1.3 Disminución de préstamos de corto plazo</v>
          </cell>
        </row>
        <row r="1673">
          <cell r="L1673" t="str">
            <v>4.2.1.3.01 Disminución de préstamos internos de corto plazo</v>
          </cell>
        </row>
        <row r="1674">
          <cell r="L1674" t="str">
            <v>4.2.1.3.02 Disminución de préstamos externos de corto plazo</v>
          </cell>
        </row>
        <row r="1675">
          <cell r="L1675" t="str">
            <v>4.2.1.4 Disminución de títulos valores de corto plazo</v>
          </cell>
        </row>
        <row r="1676">
          <cell r="L1676" t="str">
            <v>4.2.1.4.01 Disminución de títulos valores internos de corto plazo</v>
          </cell>
        </row>
        <row r="1677">
          <cell r="L1677" t="str">
            <v>4.2.1.4.02 Disminución de títulos valores externos de corto plazo</v>
          </cell>
        </row>
        <row r="1678">
          <cell r="L1678" t="str">
            <v>4.2.1.5 Amortización de la porción de corto plazo de la deuda pública en títulos valores de largo plazo</v>
          </cell>
        </row>
        <row r="1679">
          <cell r="L1679" t="str">
            <v>4.2.1.5.01 Amortización de la porción de corto plazo de la deuda pública interna en títulos valores de largo plazo</v>
          </cell>
        </row>
        <row r="1680">
          <cell r="L1680" t="str">
            <v>4.2.1.5.02 Amortización de la porción de corto plazo de la deuda pública externa en títulos valores de largo plazo</v>
          </cell>
        </row>
        <row r="1681">
          <cell r="L1681" t="str">
            <v>4.2.1.6 Amortización de la porción de corto plazo de la deuda pública en préstamos de largo plazo</v>
          </cell>
        </row>
        <row r="1682">
          <cell r="L1682" t="str">
            <v>4.2.1.6.01 Amortización de la porción de corto plazo de la deuda pública interna en préstamos de largo plazo</v>
          </cell>
        </row>
        <row r="1683">
          <cell r="L1683" t="str">
            <v>4.2.1.6.02 Amortización de la porción de corto plazo de la deuda pública externa en préstamos de  largo plazo</v>
          </cell>
        </row>
        <row r="1684">
          <cell r="L1684" t="str">
            <v>4.2.1.7 Disminución de pasivos diferidos de corto plazo</v>
          </cell>
        </row>
        <row r="1685">
          <cell r="L1685" t="str">
            <v>4.2.1.7.01 Disminución de pasivos diferidos internos de corto plazo</v>
          </cell>
        </row>
        <row r="1686">
          <cell r="L1686" t="str">
            <v>4.2.1.7.02 Disminución de pasivos diferidos externos de corto plazo</v>
          </cell>
        </row>
        <row r="1687">
          <cell r="L1687" t="str">
            <v>4.2.1.9 Disminución de otros pasivos de corto plazo</v>
          </cell>
        </row>
        <row r="1688">
          <cell r="L1688" t="str">
            <v>4.2.1.9.01 Disminución de otros pasivos internos de corto plazo</v>
          </cell>
        </row>
        <row r="1689">
          <cell r="L1689" t="str">
            <v>4.2.1.9.02 Disminución de otros pasivos externos de corto plazo</v>
          </cell>
        </row>
        <row r="1690">
          <cell r="L1690" t="str">
            <v>4.2.1.9.03 Disminución de otros pasivos contingentes de corto plazo</v>
          </cell>
        </row>
        <row r="1691">
          <cell r="L1691" t="str">
            <v>4.2.2 Disminución de pasivos no corrientes</v>
          </cell>
        </row>
        <row r="1692">
          <cell r="L1692" t="str">
            <v>4.2.2.1 Disminución de cuentas por pagar de largo plazo</v>
          </cell>
        </row>
        <row r="1693">
          <cell r="L1693" t="str">
            <v>4.2.2.1.01 Disminución de cuentas por pagar internas de largo plazo</v>
          </cell>
        </row>
        <row r="1694">
          <cell r="L1694" t="str">
            <v>4.2.2.1.02 Disminución de cuentas por pagar externas de largo plazo</v>
          </cell>
        </row>
        <row r="1695">
          <cell r="L1695" t="str">
            <v>4.2.2.2 Disminución de documentos por pagar de largo plazo</v>
          </cell>
        </row>
        <row r="1696">
          <cell r="L1696" t="str">
            <v>4.2.2.2.01 Disminución de documentos por pagar internos de largo plazo</v>
          </cell>
        </row>
        <row r="1697">
          <cell r="L1697" t="str">
            <v>4.2.2.2.02 Disminución de documentos por pagar externos de largo plazo</v>
          </cell>
        </row>
        <row r="1698">
          <cell r="L1698" t="str">
            <v>4.2.2.3 Conversión de la deuda pública en  títulos valores de largo plazo en corto plazo</v>
          </cell>
        </row>
        <row r="1699">
          <cell r="L1699" t="str">
            <v>4.2.2.3.01 Conversión de la deuda  pública interna en  títulos valores de largo plazo en corto plazo</v>
          </cell>
        </row>
        <row r="1700">
          <cell r="L1700" t="str">
            <v>4.2.2.3.02 Conversión de la deuda pública externa en  títulos valores de largo plazo en corto plazo</v>
          </cell>
        </row>
        <row r="1701">
          <cell r="L1701" t="str">
            <v>4.2.2.4 Conversión de la deuda pública en préstamos de largo plazo en corto plazo</v>
          </cell>
        </row>
        <row r="1702">
          <cell r="L1702" t="str">
            <v>4.2.2.4.01 Conversión de la deuda  pública interna en préstamos de largo plazo en corto plazo</v>
          </cell>
        </row>
        <row r="1703">
          <cell r="L1703" t="str">
            <v>4.2.2.4.02 Conversión de la deuda  pública externa en préstamos de largo plazo en corto plazo</v>
          </cell>
        </row>
        <row r="1704">
          <cell r="L1704" t="str">
            <v>4.2.2.5 Disminución de pasivos diferidos de largo plazo</v>
          </cell>
        </row>
        <row r="1705">
          <cell r="L1705" t="str">
            <v>4.2.2.5.01 Disminución de pasivos diferidos internos de largo plazo</v>
          </cell>
        </row>
        <row r="1706">
          <cell r="L1706" t="str">
            <v>4.2.2.5.02 Disminución de pasivos diferidos externos de largo plazo</v>
          </cell>
        </row>
        <row r="1707">
          <cell r="L1707" t="str">
            <v>4.2.2.6 Disminución de las reservas técnicas</v>
          </cell>
        </row>
        <row r="1708">
          <cell r="L1708" t="str">
            <v>4.2.2.6.01 Disminución de reservas técnicas internas</v>
          </cell>
        </row>
        <row r="1709">
          <cell r="L1709" t="str">
            <v>4.2.2.6.02 Disminución de reservas técnicas externas</v>
          </cell>
        </row>
        <row r="1710">
          <cell r="L1710" t="str">
            <v>4.2.2.9 Disminución de otros pasivos de largo plazo</v>
          </cell>
        </row>
        <row r="1711">
          <cell r="L1711" t="str">
            <v>4.2.2.9.01 Disminución de otros pasivos internos de largo plazo</v>
          </cell>
        </row>
        <row r="1712">
          <cell r="L1712" t="str">
            <v>4.2.2.9.02 Disminución de otros pasivos externos de largo plazo</v>
          </cell>
        </row>
        <row r="1713">
          <cell r="L1713" t="str">
            <v>4.2.2.9.03 Disminución de pasivos contingentes de largo plazo</v>
          </cell>
        </row>
        <row r="1714">
          <cell r="L1714" t="str">
            <v>4.2.2.9.04 Disminución de pasivos diferidos de largo plazo</v>
          </cell>
        </row>
        <row r="1715">
          <cell r="L1715" t="str">
            <v>4.3 Disminución de fondos de terceros</v>
          </cell>
        </row>
        <row r="1716">
          <cell r="L1716" t="str">
            <v>4.3.1 MISCELANEOS VARIAS LEYES</v>
          </cell>
        </row>
        <row r="1717">
          <cell r="L1717" t="str">
            <v>4.3.1.1 Misceláneos varias leyes</v>
          </cell>
        </row>
        <row r="1718">
          <cell r="L1718" t="str">
            <v>4.3.1.1.01 Misceláneos varias leyes</v>
          </cell>
        </row>
        <row r="1719">
          <cell r="L1719" t="str">
            <v>4.3.2 Fianzas industriales para la fabricación de fósforos</v>
          </cell>
        </row>
        <row r="1720">
          <cell r="L1720" t="str">
            <v>4.3.2.1 Fianzas industriales para la fabricación de fósforos</v>
          </cell>
        </row>
        <row r="1721">
          <cell r="L1721" t="str">
            <v>4.3.2.1.01 Fianzas industriales para la fabricación de fósforos</v>
          </cell>
        </row>
        <row r="1722">
          <cell r="L1722" t="str">
            <v>4.3.3 Fianzas Judiciales y depósitos en consignación</v>
          </cell>
        </row>
        <row r="1723">
          <cell r="L1723" t="str">
            <v>4.3.3.1 Fianzas judiciales y depósitos en consignación</v>
          </cell>
        </row>
        <row r="1724">
          <cell r="L1724" t="str">
            <v>4.3.3.1.01 Fianzas judiciales y depósitos en consignación</v>
          </cell>
        </row>
        <row r="1725">
          <cell r="L1725" t="str">
            <v>4.3.4 Fianzas diversas</v>
          </cell>
        </row>
        <row r="1726">
          <cell r="L1726" t="str">
            <v>4.3.4.1 Fianzas diversas</v>
          </cell>
        </row>
        <row r="1727">
          <cell r="L1727" t="str">
            <v>4.3.4.1.01 Fianzas diversas</v>
          </cell>
        </row>
        <row r="1728">
          <cell r="L1728" t="str">
            <v>4.3.5 Disminución depósitos fondos de terceros</v>
          </cell>
        </row>
        <row r="1729">
          <cell r="L1729" t="str">
            <v>4.3.5.1 Disminución depósitos fondos de terceros</v>
          </cell>
        </row>
        <row r="1730">
          <cell r="L1730" t="str">
            <v>4.3.5.1.01 Disminución depósitos de empleadores</v>
          </cell>
        </row>
        <row r="1731">
          <cell r="L1731" t="str">
            <v>4.4 Disminución del patrimonio institucional</v>
          </cell>
        </row>
        <row r="1732">
          <cell r="L1732" t="str">
            <v>4.4.1 Disminución del patrimonio institucional</v>
          </cell>
        </row>
        <row r="1733">
          <cell r="L1733" t="str">
            <v>4.4.1.1 Disminución del patrimonio institucional</v>
          </cell>
        </row>
        <row r="1734">
          <cell r="L1734" t="str">
            <v>4.4.1.1.01 Disminución del patrimonio institucional</v>
          </cell>
        </row>
      </sheetData>
      <sheetData sheetId="7">
        <row r="1">
          <cell r="D1" t="str">
            <v>001 BANCO DE RESERVAS DE LA REPÚBLICA DOMINICANA (BANRESERVAS)</v>
          </cell>
        </row>
        <row r="2">
          <cell r="D2" t="str">
            <v>002 APOYO PRESUPUESTARIO</v>
          </cell>
        </row>
        <row r="3">
          <cell r="D3" t="str">
            <v>003 EMISION DE BONOS (TORMENTA NOE)</v>
          </cell>
        </row>
        <row r="4">
          <cell r="D4" t="str">
            <v>004 EMISION DE BONOS</v>
          </cell>
        </row>
        <row r="5">
          <cell r="D5" t="str">
            <v>02 ERRADO</v>
          </cell>
        </row>
        <row r="6">
          <cell r="D6" t="str">
            <v>099 OTROS ORGANISMOS FINANCIADORES NACIONALES</v>
          </cell>
        </row>
        <row r="7">
          <cell r="D7" t="str">
            <v>100 TESORO NACIONAL</v>
          </cell>
        </row>
        <row r="8">
          <cell r="D8" t="str">
            <v>101 CONTRAPARTIDA</v>
          </cell>
        </row>
        <row r="9">
          <cell r="D9" t="str">
            <v>102 FONDOS PROPIOS</v>
          </cell>
        </row>
        <row r="10">
          <cell r="D10" t="str">
            <v>103 TRANSFERENCIAS DE OTRAS INSTITUCIONES DEL SECTOR PUBLICO</v>
          </cell>
        </row>
        <row r="11">
          <cell r="D11" t="str">
            <v>104 RECURSOS DE LAS APROPIACIONES DEL 5%  SR. PRESIDENTE</v>
          </cell>
        </row>
        <row r="12">
          <cell r="D12" t="str">
            <v>105 RECURSOS DE LAS APROPIACIONES DEL 1%  SR. PRESIDENTE</v>
          </cell>
        </row>
        <row r="13">
          <cell r="D13" t="str">
            <v>106 APOYO PRESUPUESTARIO (BID)</v>
          </cell>
        </row>
        <row r="14">
          <cell r="D14" t="str">
            <v>107 APOYO PRESUPUESTARIO (BANCO MUNDIAL)</v>
          </cell>
        </row>
        <row r="15">
          <cell r="D15" t="str">
            <v>108 APOYO PRESUPUESTARIO (ORGANISMOS MULTILATERALES)</v>
          </cell>
        </row>
        <row r="16">
          <cell r="D16" t="str">
            <v>109 APOYO PRESUPUESTARIO CREDITO INTERNO (EMISION DE BONOS)</v>
          </cell>
        </row>
        <row r="17">
          <cell r="D17" t="str">
            <v>110 APOYO PRESUESTARIO RECURSOS EXTERNOS (PETROCARIBE)</v>
          </cell>
        </row>
        <row r="18">
          <cell r="D18" t="str">
            <v>111 APOYO PRESUPUESTARIO OTROS BANCOS</v>
          </cell>
        </row>
        <row r="19">
          <cell r="D19" t="str">
            <v>112 RECAUDACIONES DIRECTAS DE LAS INSTITUCIONES</v>
          </cell>
        </row>
        <row r="20">
          <cell r="D20" t="str">
            <v>113 APOYO PRESUPUESTARIO BANCO RESERVAS</v>
          </cell>
        </row>
        <row r="21">
          <cell r="D21" t="str">
            <v>114 APOYO PRESUPUESTARIO (UNION EUROPEA)</v>
          </cell>
        </row>
        <row r="22">
          <cell r="D22" t="str">
            <v>115 APOYO PRESUPUESTARIO CREDITO INTERNO</v>
          </cell>
        </row>
        <row r="23">
          <cell r="D23" t="str">
            <v>116 APOYO PRESUPUESTARIO (FONDO MONETARIO INTERNACIONAL)</v>
          </cell>
        </row>
        <row r="24">
          <cell r="D24" t="str">
            <v>117 APOYO PRESUPUESTARIO DE FUENTE ESPECIFICA 2053 (TASA AERON. FAD)</v>
          </cell>
        </row>
        <row r="25">
          <cell r="D25" t="str">
            <v>118 APOYO PRESUPUESTARIO CREDITO EXTERNO (EMISION DE BONOS)</v>
          </cell>
        </row>
        <row r="26">
          <cell r="D26" t="str">
            <v>119 APOYO PRESUPUESTARIO CREDITO EXTERNO</v>
          </cell>
        </row>
        <row r="27">
          <cell r="D27" t="str">
            <v>200 AGENCIA SUECA PARA EL DESARROLLO INTERNACIONAL</v>
          </cell>
        </row>
        <row r="28">
          <cell r="D28" t="str">
            <v>201 AGENCIA CANADIENSE PARA EL DESARROLLO INTERNACIONAL</v>
          </cell>
        </row>
        <row r="29">
          <cell r="D29" t="str">
            <v>202 AGENCIA CHILENA DE COOPERACIÓN INTERNACIONAL</v>
          </cell>
        </row>
        <row r="30">
          <cell r="D30" t="str">
            <v>203 AGENCIA DE COOPERACIÓN INTERNACIONAL DEL JAPÓN (JICA)</v>
          </cell>
        </row>
        <row r="31">
          <cell r="D31" t="str">
            <v>204 AGENCIA DE COOPERACIÓN TÉCNICA DE LA REPÚBLICA ALEMANA (GTZ)</v>
          </cell>
        </row>
        <row r="32">
          <cell r="D32" t="str">
            <v>205 AGENCIA DE LOS EE.UU. PARA EL DESARROLLO</v>
          </cell>
        </row>
        <row r="33">
          <cell r="D33" t="str">
            <v>206 AGENCIA ESPAÑOLA DE COOPERACIÓN INTERNACIONAL Y DESARROLLO (AECID)</v>
          </cell>
        </row>
        <row r="34">
          <cell r="D34" t="str">
            <v>207 AGENCIA INTERNACIONAL PARA EL DESARROLLO (AID)</v>
          </cell>
        </row>
        <row r="35">
          <cell r="D35" t="str">
            <v>208 AGENCIA NORUEGA PARA EL DESARROLLO INTERNACIONAL</v>
          </cell>
        </row>
        <row r="36">
          <cell r="D36" t="str">
            <v>209 ASISTENCIA INTERNACIONAL DANESA PARA EL DESARROLLO</v>
          </cell>
        </row>
        <row r="37">
          <cell r="D37" t="str">
            <v>210 COMPAÑÍA FRANCESA DE SEGUROS P/ EL COMERCIO EXTERIOR (COFACE)</v>
          </cell>
        </row>
        <row r="38">
          <cell r="D38" t="str">
            <v>211 COOPERACIÓN FINANCIERA DEL JAPÓN</v>
          </cell>
        </row>
        <row r="39">
          <cell r="D39" t="str">
            <v>212 AGENCIA FRANCESA PARA EL DESARROLLO</v>
          </cell>
        </row>
        <row r="40">
          <cell r="D40" t="str">
            <v>213 INSTITUTO DE COOPERACIÓN IBEROAMERICANA (ICI)</v>
          </cell>
        </row>
        <row r="41">
          <cell r="D41" t="str">
            <v>214 INSTITUTO DE CRÉDITO OFICIAL (ICO)</v>
          </cell>
        </row>
        <row r="42">
          <cell r="D42" t="str">
            <v>215 COOPERACIÓN TÉCNICA SUIZA DE DESARROLLO (COTESU)</v>
          </cell>
        </row>
        <row r="43">
          <cell r="D43" t="str">
            <v>216 KFW - KREDIT-FUR- WIEDERAUFBAU</v>
          </cell>
        </row>
        <row r="44">
          <cell r="D44" t="str">
            <v>217 MEDIOCRÉDITO CENTRALE -MEDIOCREDITO</v>
          </cell>
        </row>
        <row r="45">
          <cell r="D45" t="str">
            <v>218 FUNDACION BILL &amp; MELISSA GATES</v>
          </cell>
        </row>
        <row r="46">
          <cell r="D46" t="str">
            <v>299 OTROS ORGANISMOS BILATERALES</v>
          </cell>
        </row>
        <row r="47">
          <cell r="D47" t="str">
            <v>300 BANCO INTERAMERICANO DE DESARROLLO (BID)</v>
          </cell>
        </row>
        <row r="48">
          <cell r="D48" t="str">
            <v>301 BANCO MUNDIAL (BM)</v>
          </cell>
        </row>
        <row r="49">
          <cell r="D49" t="str">
            <v>302 FEDERACIÓN DE RUSIA</v>
          </cell>
        </row>
        <row r="50">
          <cell r="D50" t="str">
            <v>303 FONDO DE LAS NN.UU. PARA LA ACTIVIDAD EN MATERIA DE POBLACIÓN</v>
          </cell>
        </row>
        <row r="51">
          <cell r="D51" t="str">
            <v>304 FONDO DE LAS NN.UU. PARA LA INFANCIA</v>
          </cell>
        </row>
        <row r="52">
          <cell r="D52" t="str">
            <v>305 FONDO DE LAS NN.UU. PARA EL DESARROLLO DE LA MUJER</v>
          </cell>
        </row>
        <row r="53">
          <cell r="D53" t="str">
            <v>306 FONDO DE LAS NN.UU. PARA EL DESARROLLO Y LA CAPITALIZACIÓN</v>
          </cell>
        </row>
        <row r="54">
          <cell r="D54" t="str">
            <v>307 FONDO DE LAS NN.UU. PARA LA AGRICULTURA Y LA ALIMENTACIÓN (FAO)</v>
          </cell>
        </row>
        <row r="55">
          <cell r="D55" t="str">
            <v>308 FONDO ESPECIAL DE LA ORGANIZACION DE PAISES EXPORTADORES DE PETROLEO OPEP</v>
          </cell>
        </row>
        <row r="56">
          <cell r="D56" t="str">
            <v>309 FONDO GLOBAL DEL MEDIO AMBIENTE</v>
          </cell>
        </row>
        <row r="57">
          <cell r="D57" t="str">
            <v>310 FONDO INTERNACIONAL DE DESARROLLO AGRÍCOLA (FIDA)</v>
          </cell>
        </row>
        <row r="58">
          <cell r="D58" t="str">
            <v>311 FONDO MONETARIO INTERNACIONAL (FMI)</v>
          </cell>
        </row>
        <row r="59">
          <cell r="D59" t="str">
            <v>312 FONDO MULTILATERAL DE INVERSIONES</v>
          </cell>
        </row>
        <row r="60">
          <cell r="D60" t="str">
            <v>313 FONDO NÓRDICO PARA EL DESARROLLO (FND)</v>
          </cell>
        </row>
        <row r="61">
          <cell r="D61" t="str">
            <v>314 FONDO DE DESARROLLO INSTITUCIONAL</v>
          </cell>
        </row>
        <row r="62">
          <cell r="D62" t="str">
            <v>315 FONDO DE INVERSIONES DE VENEZUELA (FIV)</v>
          </cell>
        </row>
        <row r="63">
          <cell r="D63" t="str">
            <v>316 FUNDACION ALEMANA PARA EL DESARROLLO INTERNACIONAL (DSE)</v>
          </cell>
        </row>
        <row r="64">
          <cell r="D64" t="str">
            <v>317 AGENCIA INTERNACIONAL DE FOMENTO (AIF)</v>
          </cell>
        </row>
        <row r="65">
          <cell r="D65" t="str">
            <v>318 ASOCIACIÓN LATINOAMERICANA DE INTEGRACIÓN (ALADI)</v>
          </cell>
        </row>
        <row r="66">
          <cell r="D66" t="str">
            <v>319 INSTITUTO INTERAMERICANO DE COOPERACIÓN AGRÍCOLA</v>
          </cell>
        </row>
        <row r="67">
          <cell r="D67" t="str">
            <v>320 JUNTA DEL ACUERDO DE CARTAGENA</v>
          </cell>
        </row>
        <row r="68">
          <cell r="D68" t="str">
            <v>321 ORGANIZACIÓN DE AVIACIÓN CIVIL INTERNACIONAL</v>
          </cell>
        </row>
        <row r="69">
          <cell r="D69" t="str">
            <v>322 ORGANIZACIÓN DE LAS NN.UU. PARA EL DESARROLLO INDUSTRIAL</v>
          </cell>
        </row>
        <row r="70">
          <cell r="D70" t="str">
            <v>323 ORGANIZACIÓN DE LAS NN.UU. PARA LA EDUCACIÓN, CIENCIA Y CULTURA</v>
          </cell>
        </row>
        <row r="71">
          <cell r="D71" t="str">
            <v>324 ORGANIZACIÓN DE LOS ESTADOS AMERICANOS (OEA)</v>
          </cell>
        </row>
        <row r="72">
          <cell r="D72" t="str">
            <v>325 ORGANIZACIÓN DE PAÍSES EXPORTADORES DE PETRÓLEO (OPEP)</v>
          </cell>
        </row>
        <row r="73">
          <cell r="D73" t="str">
            <v>326 ORGANIZACIÓN INTERNACIONAL DE ENERGÍA ATÓMICA</v>
          </cell>
        </row>
        <row r="74">
          <cell r="D74" t="str">
            <v>327 ORGANIZACIÓN INTERNACIONAL DEL TRABAJO (OIT)</v>
          </cell>
        </row>
        <row r="75">
          <cell r="D75" t="str">
            <v>328 ORGANIZACIÓN INTERNACIONAL PARA LAS MIGRACIONES</v>
          </cell>
        </row>
        <row r="76">
          <cell r="D76" t="str">
            <v>329 ORGANIZACIÓN LATINOAMERICANA DE ENERGÍA</v>
          </cell>
        </row>
        <row r="77">
          <cell r="D77" t="str">
            <v>330 ORGANIZACIÓN MUNDIAL DE LA SALUD (OMS)</v>
          </cell>
        </row>
        <row r="78">
          <cell r="D78" t="str">
            <v>331 ORGANIZACIÓN MUNDIAL DE METEOROLOGÍA</v>
          </cell>
        </row>
        <row r="79">
          <cell r="D79" t="str">
            <v>332 ORGANIZACIÓN PANAMERICANA DE LA SALUD (OPS)</v>
          </cell>
        </row>
        <row r="80">
          <cell r="D80" t="str">
            <v>333 PROGRAMA DE LAS NN.UU. PARA EL DESARROLLO (PNUD)</v>
          </cell>
        </row>
        <row r="81">
          <cell r="D81" t="str">
            <v>334 PROGRAMA DE LAS NN.UU. PARA EL MEDIO AMBIENTE</v>
          </cell>
        </row>
        <row r="82">
          <cell r="D82" t="str">
            <v>335 PROGRAMA DE LAS NNUU PARA EL CONTROL Y LA FISCALIZACIÓN</v>
          </cell>
        </row>
        <row r="83">
          <cell r="D83" t="str">
            <v>336 PROGRAMA DE LAS NNUU P/ EL DES. ECONÓMICO Y EL COMERCIO (UNCTAD)</v>
          </cell>
        </row>
        <row r="84">
          <cell r="D84" t="str">
            <v>337 PROGRAMA DE LAS NNUU PARA LA FISCALIZACIÓN INTERNA</v>
          </cell>
        </row>
        <row r="85">
          <cell r="D85" t="str">
            <v>338 PROGRAMA MUNDIAL DE ALIMENTOS (PMA)</v>
          </cell>
        </row>
        <row r="86">
          <cell r="D86" t="str">
            <v>339 SISTEMA ECONÓMICO LATINOAMERICANO (SELA)</v>
          </cell>
        </row>
        <row r="87">
          <cell r="D87" t="str">
            <v>340 UNIÓN INTERNACIONAL DE TELECOMUNICACIONES</v>
          </cell>
        </row>
        <row r="88">
          <cell r="D88" t="str">
            <v>341 UNIÓN POSTAL UNIVERSAL</v>
          </cell>
        </row>
        <row r="89">
          <cell r="D89" t="str">
            <v>342 FONDO FAX ESPAÑA</v>
          </cell>
        </row>
        <row r="90">
          <cell r="D90" t="str">
            <v>343 UNION EUROPEA</v>
          </cell>
        </row>
        <row r="91">
          <cell r="D91" t="str">
            <v>344 FONDO EUROPEO DE DESARROLLO</v>
          </cell>
        </row>
        <row r="92">
          <cell r="D92" t="str">
            <v>345 COMUNIDAD ECONÓMICA EUROPEA (CEE)</v>
          </cell>
        </row>
        <row r="93">
          <cell r="D93" t="str">
            <v>346 CONSEJO DE ASISTENCIA ECONÓMICA MUTUA</v>
          </cell>
        </row>
        <row r="94">
          <cell r="D94" t="str">
            <v>347 COMISIÓN ECONÓMICA PARA AMÉRICA LATINA (CEPAL)</v>
          </cell>
        </row>
        <row r="95">
          <cell r="D95" t="str">
            <v>348 FONDO MUNDIAL DE LUCHA CONTRA EL SIDA, TUBERCULOSIS Y LA MALARIA</v>
          </cell>
        </row>
        <row r="96">
          <cell r="D96" t="str">
            <v>349 AGENCIA INTERAMERICANA DE COOPERACION Y DESARROLLO (AICD)</v>
          </cell>
        </row>
        <row r="97">
          <cell r="D97" t="str">
            <v>350 BANCO CENTROAMERICANO DE INTEGRACION ECONOMICA (BCIE)</v>
          </cell>
        </row>
        <row r="98">
          <cell r="D98" t="str">
            <v>351 CORPORACION ANDINA DE FOMENTO (CAF)</v>
          </cell>
        </row>
        <row r="99">
          <cell r="D99" t="str">
            <v>352 FONDO OPEC PARA EL DESARROLO INTERNACIONAL OFID</v>
          </cell>
        </row>
        <row r="100">
          <cell r="D100" t="str">
            <v>353 OFICINA DE LAS NACIONES UNIDAS CONTRA LA DROGA Y EL DELITO</v>
          </cell>
        </row>
        <row r="101">
          <cell r="D101" t="str">
            <v>398 SALDO DE CAJA Y BANCO DE EJERCICIOS PRESUPUESTARIOS DE AÑOS ANTERIORES</v>
          </cell>
        </row>
        <row r="102">
          <cell r="D102" t="str">
            <v>399 OTROS ORGANISMOS MULTILATERALES</v>
          </cell>
        </row>
        <row r="103">
          <cell r="D103" t="str">
            <v>400 BANCO BILBAO VIZCAYA ARGENTINA (BBVA)</v>
          </cell>
        </row>
        <row r="104">
          <cell r="D104" t="str">
            <v>401 BANCO DE DESARROLLO ECONOMICO Y SOCIAL DE BRASIL (BNDES)</v>
          </cell>
        </row>
        <row r="105">
          <cell r="D105" t="str">
            <v>402 BANCO DE EXPORTACION E IMPORTACION (EXIMBANK)</v>
          </cell>
        </row>
        <row r="106">
          <cell r="D106" t="str">
            <v>403 BANCO DE FRANCIA</v>
          </cell>
        </row>
        <row r="107">
          <cell r="D107" t="str">
            <v>404 BANCO DE SABADELL</v>
          </cell>
        </row>
        <row r="108">
          <cell r="D108" t="str">
            <v>405 BANCO ESPAÑOL DE CREDITO</v>
          </cell>
        </row>
        <row r="109">
          <cell r="D109" t="str">
            <v>406 BANCO EUROPEO DE INVERSIONES (BEI)</v>
          </cell>
        </row>
        <row r="110">
          <cell r="D110" t="str">
            <v>407 BANCO EXTERIOR DE ESPAÑA</v>
          </cell>
        </row>
        <row r="111">
          <cell r="D111" t="str">
            <v>408 BANCO EXTERIOR DE COMERCIO DE MEXICO (BAMCOMEX)</v>
          </cell>
        </row>
        <row r="112">
          <cell r="D112" t="str">
            <v>409 BANCO SANTANDER CENTRAL HISPANO (BSCH)</v>
          </cell>
        </row>
        <row r="113">
          <cell r="D113" t="str">
            <v>410 CITIBANK</v>
          </cell>
        </row>
        <row r="114">
          <cell r="D114" t="str">
            <v>411 COMERCIAL BANK DE CHINA</v>
          </cell>
        </row>
        <row r="115">
          <cell r="D115" t="str">
            <v>412 JAPAN BANK INTERNACIONAL OF CORPORATION (JBIC)</v>
          </cell>
        </row>
        <row r="116">
          <cell r="D116" t="str">
            <v>413 NATEXIS BANQUE</v>
          </cell>
        </row>
        <row r="117">
          <cell r="D117" t="str">
            <v>414 SAN PAOLO BANK IRELAND</v>
          </cell>
        </row>
        <row r="118">
          <cell r="D118" t="str">
            <v>415 NOVA SCOTIA</v>
          </cell>
        </row>
        <row r="119">
          <cell r="D119" t="str">
            <v>416 UNION DE BANCOS SUIZOS (UBS)</v>
          </cell>
        </row>
        <row r="120">
          <cell r="D120" t="str">
            <v>417 BANCO ESPAÑOL</v>
          </cell>
        </row>
        <row r="121">
          <cell r="D121" t="str">
            <v>418 FORTIS BANK DE BELGICA</v>
          </cell>
        </row>
        <row r="122">
          <cell r="D122" t="str">
            <v>419 DEUSTCH BANK</v>
          </cell>
        </row>
        <row r="123">
          <cell r="D123" t="str">
            <v>420 AMOR BANK NORUEGA</v>
          </cell>
        </row>
        <row r="124">
          <cell r="D124" t="str">
            <v>421 ABN AMRO BANK</v>
          </cell>
        </row>
        <row r="125">
          <cell r="D125" t="str">
            <v>422 BANCO DE EXPORTACION E IMPORTACION DE LA REP. CHINA</v>
          </cell>
        </row>
        <row r="126">
          <cell r="D126" t="str">
            <v>423 BANCO DE COMERCIO EXTERIOR DE COLOMBIA (BANCOLDEX)</v>
          </cell>
        </row>
        <row r="127">
          <cell r="D127" t="str">
            <v>424 BANCO DE DESARROLLO ECONOMICO Y SOCIAL DE VENEZUELA (BANDEV)</v>
          </cell>
        </row>
        <row r="128">
          <cell r="D128" t="str">
            <v>425 BANCO DE EXPORTACION E IMPORTACION DE KOREA (KEXIM)</v>
          </cell>
        </row>
        <row r="129">
          <cell r="D129" t="str">
            <v>426 BONOS GLOBALES EXTERNOS</v>
          </cell>
        </row>
        <row r="130">
          <cell r="D130" t="str">
            <v>427 BANCO DE DESARROLLO ECONOMICO Y SOCIAL DE BRASIL (BNDES)</v>
          </cell>
        </row>
        <row r="131">
          <cell r="D131" t="str">
            <v>428 LEISMI LE ISRAEL</v>
          </cell>
        </row>
        <row r="132">
          <cell r="D132" t="str">
            <v>429 SUNTRUST</v>
          </cell>
        </row>
        <row r="133">
          <cell r="D133" t="str">
            <v>430 UNION PLANTERS BANK</v>
          </cell>
        </row>
        <row r="134">
          <cell r="D134" t="str">
            <v>431 BNP PARIBAS</v>
          </cell>
        </row>
        <row r="135">
          <cell r="D135" t="str">
            <v>599 OTROS BANCOS</v>
          </cell>
        </row>
        <row r="136">
          <cell r="D136" t="str">
            <v>600 ARGENTINA</v>
          </cell>
        </row>
        <row r="137">
          <cell r="D137" t="str">
            <v>601 BELGICA</v>
          </cell>
        </row>
        <row r="138">
          <cell r="D138" t="str">
            <v>602 BRASIL</v>
          </cell>
        </row>
        <row r="139">
          <cell r="D139" t="str">
            <v>603 CANADA</v>
          </cell>
        </row>
        <row r="140">
          <cell r="D140" t="str">
            <v>604 COLOMBIA</v>
          </cell>
        </row>
        <row r="141">
          <cell r="D141" t="str">
            <v>605 DINAMARCA</v>
          </cell>
        </row>
        <row r="142">
          <cell r="D142" t="str">
            <v>606 ESPAÑA</v>
          </cell>
        </row>
        <row r="143">
          <cell r="D143" t="str">
            <v>607 ESTADOS UNIDOS DE NORTEAMÉRICA</v>
          </cell>
        </row>
        <row r="144">
          <cell r="D144" t="str">
            <v>608 FRANCIA</v>
          </cell>
        </row>
        <row r="145">
          <cell r="D145" t="str">
            <v>609 GRAN BRETAÑA</v>
          </cell>
        </row>
        <row r="146">
          <cell r="D146" t="str">
            <v>610 HOLANDA</v>
          </cell>
        </row>
        <row r="147">
          <cell r="D147" t="str">
            <v>611 ITALIA</v>
          </cell>
        </row>
        <row r="148">
          <cell r="D148" t="str">
            <v>612 JAPON</v>
          </cell>
        </row>
        <row r="149">
          <cell r="D149" t="str">
            <v>613 MEXICO</v>
          </cell>
        </row>
        <row r="150">
          <cell r="D150" t="str">
            <v>614 NORUEGA</v>
          </cell>
        </row>
        <row r="151">
          <cell r="D151" t="str">
            <v>615 PORTUGAL</v>
          </cell>
        </row>
        <row r="152">
          <cell r="D152" t="str">
            <v>616 REPÚBLICA DE CHINA (TAiWAN)</v>
          </cell>
        </row>
        <row r="153">
          <cell r="D153" t="str">
            <v>617 REPÚBLICA DE COREA</v>
          </cell>
        </row>
        <row r="154">
          <cell r="D154" t="str">
            <v>618 REPÚBLICA FEDERAL DE ALEMANIA</v>
          </cell>
        </row>
        <row r="155">
          <cell r="D155" t="str">
            <v>619 REPÚBLICA POPULAR CHINA</v>
          </cell>
        </row>
        <row r="156">
          <cell r="D156" t="str">
            <v>620 SUECIA</v>
          </cell>
        </row>
        <row r="157">
          <cell r="D157" t="str">
            <v>621 SUIZA</v>
          </cell>
        </row>
        <row r="158">
          <cell r="D158" t="str">
            <v>622 VENEZUELA</v>
          </cell>
        </row>
        <row r="159">
          <cell r="D159" t="str">
            <v>624 LEISMI LE ISRAEL</v>
          </cell>
        </row>
        <row r="160">
          <cell r="D160" t="str">
            <v>625 SUNTRUST</v>
          </cell>
        </row>
        <row r="161">
          <cell r="D161" t="str">
            <v>626 UNION PLANTERS BANK</v>
          </cell>
        </row>
        <row r="162">
          <cell r="D162" t="str">
            <v>627 BNP PARIBAS</v>
          </cell>
        </row>
        <row r="163">
          <cell r="D163" t="str">
            <v>900 TRANSFERENCIAS DEL SECTOR PRIVADO EXTERNO</v>
          </cell>
        </row>
        <row r="164">
          <cell r="D164" t="str">
            <v>999 OTROS GOBIERNOS</v>
          </cell>
        </row>
      </sheetData>
      <sheetData sheetId="8">
        <row r="2">
          <cell r="D2" t="str">
            <v>10 FONDO GENERAL</v>
          </cell>
        </row>
        <row r="3">
          <cell r="D3" t="str">
            <v>20 FONDOS CON DESTINO ESPECÍFICO</v>
          </cell>
        </row>
        <row r="4">
          <cell r="D4" t="str">
            <v>30 FONDOS PROPIOS</v>
          </cell>
        </row>
        <row r="5">
          <cell r="D5" t="str">
            <v>40 TRANSFERENCIAS</v>
          </cell>
        </row>
        <row r="6">
          <cell r="D6" t="str">
            <v>50 CRÉDITO INTERNO</v>
          </cell>
        </row>
        <row r="7">
          <cell r="D7" t="str">
            <v>60 CREDITO EXTERNO</v>
          </cell>
        </row>
        <row r="8">
          <cell r="D8" t="str">
            <v>70 DONACION EXTERNA</v>
          </cell>
        </row>
        <row r="9">
          <cell r="D9" t="str">
            <v>90 FONDOS DE TERCEROS</v>
          </cell>
        </row>
        <row r="10">
          <cell r="D10" t="str">
            <v>91 PASIVOS FINANCIEROS</v>
          </cell>
        </row>
        <row r="11">
          <cell r="D11" t="str">
            <v>99 FONDOS CONTABLES</v>
          </cell>
        </row>
      </sheetData>
      <sheetData sheetId="9">
        <row r="1">
          <cell r="D1" t="str">
            <v>000-01 MULTI-FUNCIONAL</v>
          </cell>
        </row>
        <row r="2">
          <cell r="D2" t="str">
            <v>001-10 N/A</v>
          </cell>
        </row>
        <row r="3">
          <cell r="D3" t="str">
            <v>111-01 ADMINISTRACIÓN GENERAL</v>
          </cell>
        </row>
        <row r="4">
          <cell r="D4" t="str">
            <v>112-01 JUSTICIA Y ORDEN PÚBLICO</v>
          </cell>
        </row>
        <row r="5">
          <cell r="D5" t="str">
            <v>113-01 DEFENSA NACIONAL</v>
          </cell>
        </row>
        <row r="6">
          <cell r="D6" t="str">
            <v>114-01 RELACIONES INTERNACIONALES</v>
          </cell>
        </row>
        <row r="7">
          <cell r="D7" t="str">
            <v>221-02 EDUCACIÓN</v>
          </cell>
        </row>
        <row r="8">
          <cell r="D8" t="str">
            <v>222-02 DEPORTES, REC., CUL. Y REL.</v>
          </cell>
        </row>
        <row r="9">
          <cell r="D9" t="str">
            <v>223-02 SALUD</v>
          </cell>
        </row>
        <row r="10">
          <cell r="D10" t="str">
            <v>224-02 ASISTENCIA SOCIAL</v>
          </cell>
        </row>
        <row r="11">
          <cell r="D11" t="str">
            <v>226-02 VIVIENDA</v>
          </cell>
        </row>
        <row r="12">
          <cell r="D12" t="str">
            <v>227-02 AGUA POTABLE Y ALCANT.</v>
          </cell>
        </row>
        <row r="13">
          <cell r="D13" t="str">
            <v>228-02 SERVICIOS MUNICIPALES</v>
          </cell>
        </row>
        <row r="14">
          <cell r="D14" t="str">
            <v>230-02 SEGURIDAD SOCIAL</v>
          </cell>
        </row>
        <row r="15">
          <cell r="D15" t="str">
            <v>231-02 URBANISMO</v>
          </cell>
        </row>
        <row r="16">
          <cell r="D16" t="str">
            <v>331-03 AGROPECUARIO Y PESCA</v>
          </cell>
        </row>
        <row r="17">
          <cell r="D17" t="str">
            <v>332-03 RIEGO</v>
          </cell>
        </row>
        <row r="18">
          <cell r="D18" t="str">
            <v>333-03 INDUSTRIA Y COMERCIO</v>
          </cell>
        </row>
        <row r="19">
          <cell r="D19" t="str">
            <v>334-03 MINERÍA</v>
          </cell>
        </row>
        <row r="20">
          <cell r="D20" t="str">
            <v>335-03 TRANSPORTE</v>
          </cell>
        </row>
        <row r="21">
          <cell r="D21" t="str">
            <v>337-03 COMUNICACIONES</v>
          </cell>
        </row>
        <row r="22">
          <cell r="D22" t="str">
            <v>339-03 ENERGÍA</v>
          </cell>
        </row>
        <row r="23">
          <cell r="D23" t="str">
            <v>341-03 TURISMO</v>
          </cell>
        </row>
        <row r="24">
          <cell r="D24" t="str">
            <v>342-03 TRABAJO</v>
          </cell>
        </row>
        <row r="25">
          <cell r="D25" t="str">
            <v>343-03 BANCA Y SEGUROS</v>
          </cell>
        </row>
        <row r="26">
          <cell r="D26" t="str">
            <v>442-04 INTER. Y COM. DE LA DEUDA. PÚB.</v>
          </cell>
        </row>
        <row r="27">
          <cell r="D27" t="str">
            <v>551-05 PROT. DEL AIRE, AGUA Y SUELO</v>
          </cell>
        </row>
        <row r="28">
          <cell r="D28" t="str">
            <v>552-05 PROT. DE LA BIODIVERSIDAD</v>
          </cell>
        </row>
        <row r="29">
          <cell r="D29" t="str">
            <v>999-09 AMORTIZACION DE DEUDA</v>
          </cell>
        </row>
      </sheetData>
      <sheetData sheetId="10">
        <row r="2">
          <cell r="I2" t="str">
            <v xml:space="preserve">1----  </v>
          </cell>
        </row>
        <row r="3">
          <cell r="I3" t="str">
            <v>1-1--- INGRESOS CORRIENTES</v>
          </cell>
        </row>
        <row r="4">
          <cell r="I4" t="str">
            <v>1-1--1- INGRESOS TRIBUTARIOS</v>
          </cell>
        </row>
        <row r="5">
          <cell r="I5" t="str">
            <v>1-1--1-1 IMPUESTOS SOBRE LOS INGRESOS</v>
          </cell>
        </row>
        <row r="6">
          <cell r="I6" t="str">
            <v>1-1-1-1-1 IMPUESTOS SOBRE INGRESOS DE LAS PERSONAS</v>
          </cell>
        </row>
        <row r="7">
          <cell r="I7" t="str">
            <v>1-1-2-1-1 IMPUESTOS SOBRE INGRESOS DE LAS EMPRESAS</v>
          </cell>
        </row>
        <row r="8">
          <cell r="I8" t="str">
            <v>1-1-3-1-1 OTROS IMPUESTOS SOBRE LOS INGRESOS</v>
          </cell>
        </row>
        <row r="9">
          <cell r="I9" t="str">
            <v>1-1--1-2 IMPUESTOS SOBRE EL PATRIMONIO</v>
          </cell>
        </row>
        <row r="10">
          <cell r="I10" t="str">
            <v>1-1-1-1-2 IMPUESTOS SOBRE LA TENENCIA DE PATRIMONIO</v>
          </cell>
        </row>
        <row r="11">
          <cell r="I11" t="str">
            <v>1-1-2-1-2 IMP. / LAS TRANSFERENCIAS PATRIMONIALES</v>
          </cell>
        </row>
        <row r="12">
          <cell r="I12" t="str">
            <v>1-1--1-3 IMPUESTOS SOBRE MERCANCÍAS Y SERVICIOS</v>
          </cell>
        </row>
        <row r="13">
          <cell r="I13" t="str">
            <v>1-1-1-1-3 IMP. /  LAS TRANSF. DE BIENES Y SERVICIOS</v>
          </cell>
        </row>
        <row r="14">
          <cell r="I14" t="str">
            <v>1-1-2-1-3 IMPUESTOS SELECTIVO SOBRE LAS MERCANCÍAS</v>
          </cell>
        </row>
        <row r="15">
          <cell r="I15" t="str">
            <v>1-1-3-1-3 IMPUESTOS ESPECÍFICO SOBRE LOS SERVICIOS</v>
          </cell>
        </row>
        <row r="16">
          <cell r="I16" t="str">
            <v>1-1-4-1-3 IMPUESTOS SOBRE EL USO DE BIENES Y LICENCIAS</v>
          </cell>
        </row>
        <row r="17">
          <cell r="I17" t="str">
            <v>1-1--1-4 IMPUESTOS SOBRE EL COMERCIO EXTERIOR</v>
          </cell>
        </row>
        <row r="18">
          <cell r="I18" t="str">
            <v>1-1-1-1-4 IMPUESTOS SOBRE IMPORTACIONES</v>
          </cell>
        </row>
        <row r="19">
          <cell r="I19" t="str">
            <v>1-1-2-1-4 IMPUESTOS SOBRE EXPORTACIONES</v>
          </cell>
        </row>
        <row r="20">
          <cell r="I20" t="str">
            <v>1-1-3-1-4 OTROS IMPUESTOS SOBRE EL COMERCIO EXTERIOR</v>
          </cell>
        </row>
        <row r="21">
          <cell r="I21" t="str">
            <v>1-1--1-5 OTROS IMPUESTOS</v>
          </cell>
        </row>
        <row r="22">
          <cell r="I22" t="str">
            <v>1-1--1-6 IMPUESTOS POR CLASIFICAR</v>
          </cell>
        </row>
        <row r="23">
          <cell r="I23" t="str">
            <v>1-1--2- INGRESOS NO TRIBUTARIOS</v>
          </cell>
        </row>
        <row r="24">
          <cell r="I24" t="str">
            <v>1-1--2-1 CONTRIBUCIONES SOCIALES</v>
          </cell>
        </row>
        <row r="25">
          <cell r="I25" t="str">
            <v>1-1-1-2-1 CONTRIBUCIONES A LA SEGURIDAD SOCIAL</v>
          </cell>
        </row>
        <row r="26">
          <cell r="I26" t="str">
            <v>1-1--2-2 VENTAS DE LAS ADMINISTRACIONES PÚBLICAS</v>
          </cell>
        </row>
        <row r="27">
          <cell r="I27" t="str">
            <v>1-1-1-2-2 VTAS.  DE MERCANCÍAS DE LAS ADMS.  PÚBLICAS</v>
          </cell>
        </row>
        <row r="28">
          <cell r="I28" t="str">
            <v>1-1-2-2-2 VTAS.  DE SERVICIOS DE LAS ADMS. PÚBLICAS</v>
          </cell>
        </row>
        <row r="29">
          <cell r="I29" t="str">
            <v>1-1--2-3 RENTAS DE LA PROPIEDAD</v>
          </cell>
        </row>
        <row r="30">
          <cell r="I30" t="str">
            <v>1-1-1-2-3 DIVIDENDOS</v>
          </cell>
        </row>
        <row r="31">
          <cell r="I31" t="str">
            <v>1-1-2-2-3 INTERESES</v>
          </cell>
        </row>
        <row r="32">
          <cell r="I32" t="str">
            <v>1-1-3-2-3 DERECHOS SOBRE BIENES INTANGIBLES</v>
          </cell>
        </row>
        <row r="33">
          <cell r="I33" t="str">
            <v>1-1-4-2-3 ALQUILERES</v>
          </cell>
        </row>
        <row r="34">
          <cell r="I34" t="str">
            <v>1-1--2-4 OTROS INGRESOS</v>
          </cell>
        </row>
        <row r="35">
          <cell r="I35" t="str">
            <v>1-1--3- INGRESOS DE OPERACIÒN</v>
          </cell>
        </row>
        <row r="36">
          <cell r="I36" t="str">
            <v>1-1--3-1 VENTAS DE MERCANCÍAS DE LAS EMPRESAS PÚBLICAS</v>
          </cell>
        </row>
        <row r="37">
          <cell r="I37" t="str">
            <v>1-1--3-2 VENTAS DE SERVICIOS DE LAS EMPRESAS PÚBLICAS</v>
          </cell>
        </row>
        <row r="38">
          <cell r="I38" t="str">
            <v>1-1--4- TRANSFERENCIAS CORRIENTES</v>
          </cell>
        </row>
        <row r="39">
          <cell r="I39" t="str">
            <v>1-1--4-1 DEL SECTOR PRIVADO</v>
          </cell>
        </row>
        <row r="40">
          <cell r="I40" t="str">
            <v>1-1--4-2 DEL SECTOR PÚBLICO</v>
          </cell>
        </row>
        <row r="41">
          <cell r="I41" t="str">
            <v>1-1--5- DONACIONES CORRIENTES DEL EXTERIOR</v>
          </cell>
        </row>
        <row r="42">
          <cell r="I42" t="str">
            <v>1-2--- INGRESOS DE CAPITAL</v>
          </cell>
        </row>
        <row r="43">
          <cell r="I43" t="str">
            <v>1-2--1- VENTA DE ACTIVOS NO FINANCIEROS</v>
          </cell>
        </row>
        <row r="44">
          <cell r="I44" t="str">
            <v>1-2--1-1 VENTA DE ACTIVOS FIJOS</v>
          </cell>
        </row>
        <row r="45">
          <cell r="I45" t="str">
            <v>1-2--1-2 VENTA DE TIERRAS Y TERRENOS</v>
          </cell>
        </row>
        <row r="46">
          <cell r="I46" t="str">
            <v>1-2--1-3 VENTA DE ACTIVOS INTANGIBLES</v>
          </cell>
        </row>
        <row r="47">
          <cell r="I47" t="str">
            <v>1-2--1-4 VENTA DE OBJETOS DE VALOR</v>
          </cell>
        </row>
        <row r="48">
          <cell r="I48" t="str">
            <v>1-2--2- TRANSFERENCIAS DE CAPITAL</v>
          </cell>
        </row>
        <row r="49">
          <cell r="I49" t="str">
            <v>1-2--2-1 DEL SECTOR PRIVADO</v>
          </cell>
        </row>
        <row r="50">
          <cell r="I50" t="str">
            <v>1-2--2-2 DEL SECTOR PÚBLICO</v>
          </cell>
        </row>
        <row r="51">
          <cell r="I51" t="str">
            <v>1-2--3- DONACIONES DE CAPITAL DEL EXTERIOR</v>
          </cell>
        </row>
        <row r="52">
          <cell r="I52" t="str">
            <v>1-2--4- DISMINUCIÓN DE EXISTENCIAS</v>
          </cell>
        </row>
        <row r="53">
          <cell r="I53" t="str">
            <v>1-2--5- INCREMENTO DE DEPRECIACIÓN Y AMORTIZACIÓN</v>
          </cell>
        </row>
        <row r="54">
          <cell r="I54" t="str">
            <v>1-3--- FUENTES FINANCIERAS</v>
          </cell>
        </row>
        <row r="55">
          <cell r="I55" t="str">
            <v>1-3--1- ACTIVOS FINANCIEROS</v>
          </cell>
        </row>
        <row r="56">
          <cell r="I56" t="str">
            <v>1-3--1-1 RECUPERACIÓN DE PRÉSTAMOS</v>
          </cell>
        </row>
        <row r="57">
          <cell r="I57" t="str">
            <v>1-3--1-2 VENTA DE TÍTULOS Y VALORES</v>
          </cell>
        </row>
        <row r="58">
          <cell r="I58" t="str">
            <v>1-3--1-3 VENTA DE ACCIONES Y PARTICIPACIONES DE CAPITAL</v>
          </cell>
        </row>
        <row r="59">
          <cell r="I59" t="str">
            <v>1-3--2- PASIVOS FINANCIEROS</v>
          </cell>
        </row>
        <row r="60">
          <cell r="I60" t="str">
            <v>1-3--2-1 DEUDA INTERNA</v>
          </cell>
        </row>
        <row r="61">
          <cell r="I61" t="str">
            <v>1-3-1-2-1 COLOCACIÓN DE TÍTULOS Y VALORES INTERNOS</v>
          </cell>
        </row>
        <row r="62">
          <cell r="I62" t="str">
            <v>1-3-2-2-1 OBTENCIÓN DE PRÉSTAMOS INTERNOS</v>
          </cell>
        </row>
        <row r="63">
          <cell r="I63" t="str">
            <v>1-3--2-2 DEUDA EXTERNA</v>
          </cell>
        </row>
        <row r="64">
          <cell r="I64" t="str">
            <v>1-3-1-2-2 COLOCACIÓN DE TÍTULOS Y VALORES EXTERNOS</v>
          </cell>
        </row>
        <row r="65">
          <cell r="I65" t="str">
            <v>1-3-2-2-2 OBTENCIÓN DE PRÉSTAMOS EXTERNOS</v>
          </cell>
        </row>
        <row r="66">
          <cell r="I66" t="str">
            <v>1-3--3- OTRAS FUENTES FINANCIERAS</v>
          </cell>
        </row>
        <row r="67">
          <cell r="I67" t="str">
            <v>1-3--3-1 DISMINUCIÓN DE OTROS ACTIVOS FINANCIEROS</v>
          </cell>
        </row>
        <row r="68">
          <cell r="I68" t="str">
            <v>1-3--3-2 INCREMENTO DE CUENTAS POR PAGAR</v>
          </cell>
        </row>
        <row r="69">
          <cell r="I69" t="str">
            <v>2---- GASTO</v>
          </cell>
        </row>
        <row r="70">
          <cell r="I70" t="str">
            <v>2-1--- GASTOS CORRIENTES</v>
          </cell>
        </row>
        <row r="71">
          <cell r="I71" t="str">
            <v>2-1--1- GASTOS DE OPERACIÓN</v>
          </cell>
        </row>
        <row r="72">
          <cell r="I72" t="str">
            <v>2-1--1-1 REMUNERACIONES A EMPLEADOS</v>
          </cell>
        </row>
        <row r="73">
          <cell r="I73" t="str">
            <v>2-1-1-1-1 SERVICIOS PERSONALES</v>
          </cell>
        </row>
        <row r="74">
          <cell r="I74" t="str">
            <v>2-1-2-1-1 CONTRIBUCIONES A LA SEGURIDAD SOCIAL</v>
          </cell>
        </row>
        <row r="75">
          <cell r="I75" t="str">
            <v>2-1--1-2 BIENES Y SERVICIOS</v>
          </cell>
        </row>
        <row r="76">
          <cell r="I76" t="str">
            <v>2-1-1-1-2 SERVICIOS NO PERSONALES</v>
          </cell>
        </row>
        <row r="77">
          <cell r="I77" t="str">
            <v>2-1-2-1-2 MATERIALES Y SUMINISTRO</v>
          </cell>
        </row>
        <row r="78">
          <cell r="I78" t="str">
            <v>2-1--1-3 CONSUMO DE CAPITAL FIJO Y AMORTIZACIÓN</v>
          </cell>
        </row>
        <row r="79">
          <cell r="I79" t="str">
            <v>2-1--1-4 VARIACIÓN DE EXISTENCIAS</v>
          </cell>
        </row>
        <row r="80">
          <cell r="I80" t="str">
            <v>2-1--2- GASTOS DE CONSUMO</v>
          </cell>
        </row>
        <row r="81">
          <cell r="I81" t="str">
            <v>2-1--2-1 REMUNERACIONES A EMPLEADOS</v>
          </cell>
        </row>
        <row r="82">
          <cell r="I82" t="str">
            <v>2-1-1-2-1 SERVICIOS PERSONALES</v>
          </cell>
        </row>
        <row r="83">
          <cell r="I83" t="str">
            <v>2-1-2-2-1 CONTRIBUCIONES A LA SEGURIDAD SOCIAL</v>
          </cell>
        </row>
        <row r="84">
          <cell r="I84" t="str">
            <v>2-1--2-2 BIENES Y SERVICIOS</v>
          </cell>
        </row>
        <row r="85">
          <cell r="I85" t="str">
            <v>2-1-1-2-2 SERVICIOS NO PERSONALES</v>
          </cell>
        </row>
        <row r="86">
          <cell r="I86" t="str">
            <v>2-1-2-2-2 MATERIALES Y SUMINISTROS</v>
          </cell>
        </row>
        <row r="87">
          <cell r="I87" t="str">
            <v>2-1-3-2-2 IMPREVISTOS Y EMERGENCIAS</v>
          </cell>
        </row>
        <row r="88">
          <cell r="I88" t="str">
            <v>2-1--2-3 CONSUMO DE CAPITAL FIJO Y AMORTIZACIÓN</v>
          </cell>
        </row>
        <row r="89">
          <cell r="I89" t="str">
            <v>2-1--2-4 VARIACIÓN DE EXISTENCIAS</v>
          </cell>
        </row>
        <row r="90">
          <cell r="I90" t="str">
            <v>2-1--3- INTERESES</v>
          </cell>
        </row>
        <row r="91">
          <cell r="I91" t="str">
            <v>2-1--3-1 INTERESES DEUDA INTERNA</v>
          </cell>
        </row>
        <row r="92">
          <cell r="I92" t="str">
            <v>2-1--3-2 INTERESES DEUDA EXTERNA</v>
          </cell>
        </row>
        <row r="93">
          <cell r="I93" t="str">
            <v>2-1--3-3 COMISIONES DEUDA PÚBLICA</v>
          </cell>
        </row>
        <row r="94">
          <cell r="I94" t="str">
            <v>2-1--4- PRESTACIONES SOCIALES</v>
          </cell>
        </row>
        <row r="95">
          <cell r="I95" t="str">
            <v>2-1--4-1 PRESTACIONES DE LA SEGURIDAD SOCIAL</v>
          </cell>
        </row>
        <row r="96">
          <cell r="I96" t="str">
            <v>2-1--5- TRANSFERENCIAS CORRIENTES</v>
          </cell>
        </row>
        <row r="97">
          <cell r="I97" t="str">
            <v>2-1--5-1 AL SECTOR PRIVADO</v>
          </cell>
        </row>
        <row r="98">
          <cell r="I98" t="str">
            <v>2-1--5-2 AL SECTOR PÚBLICO</v>
          </cell>
        </row>
        <row r="99">
          <cell r="I99" t="str">
            <v>2-1--5-3 DONACIONES CORRIENTES AL EXTERIOR</v>
          </cell>
        </row>
        <row r="100">
          <cell r="I100" t="str">
            <v>2-2--- GASTOS DE CAPITAL</v>
          </cell>
        </row>
        <row r="101">
          <cell r="I101" t="str">
            <v>2-2--1- INVERSIÓN REAL DIRECTA</v>
          </cell>
        </row>
        <row r="102">
          <cell r="I102" t="str">
            <v>2-2--1-1 MAQUINARIAS Y EQUIPOS</v>
          </cell>
        </row>
        <row r="103">
          <cell r="I103" t="str">
            <v>2-2--1-2 CONSTRUCCIONES</v>
          </cell>
        </row>
        <row r="104">
          <cell r="I104" t="str">
            <v>2-2--1-3 INVERSION EN PROYECTO</v>
          </cell>
        </row>
        <row r="105">
          <cell r="I105" t="str">
            <v>2-2-1-1-3 SERVICIOS PERSONALES</v>
          </cell>
        </row>
        <row r="106">
          <cell r="I106" t="str">
            <v>2-2-2-1-3 BIENES Y SERVICIOS</v>
          </cell>
        </row>
        <row r="107">
          <cell r="I107" t="str">
            <v>2-2-3-1-3 ACTIVOS NO FINANCIEROS</v>
          </cell>
        </row>
        <row r="108">
          <cell r="I108" t="str">
            <v>2-2--1-4 BIENES PREEXISTENTES</v>
          </cell>
        </row>
        <row r="109">
          <cell r="I109" t="str">
            <v>2-2--1-5 OTROS ACTIVOS NO FINANCIEROS</v>
          </cell>
        </row>
        <row r="110">
          <cell r="I110" t="str">
            <v>2-2--1-6 IMPREVISTOS Y EMERGENCIAS</v>
          </cell>
        </row>
        <row r="111">
          <cell r="I111" t="str">
            <v>2-2--2- INCREMENTO DE EXISTENCIAS</v>
          </cell>
        </row>
        <row r="112">
          <cell r="I112" t="str">
            <v>2-2--3- TRANSFERENCIAS DE CAPITAL</v>
          </cell>
        </row>
        <row r="113">
          <cell r="I113" t="str">
            <v>2-2--3-1 AL SECTOR PRIVADO</v>
          </cell>
        </row>
        <row r="114">
          <cell r="I114" t="str">
            <v>2-2--3-2 AL SECTOR PÚBLICO</v>
          </cell>
        </row>
        <row r="115">
          <cell r="I115" t="str">
            <v>2-2--3-3 DONACIONES CAPITAL AL EXTERIOR</v>
          </cell>
        </row>
        <row r="116">
          <cell r="I116" t="str">
            <v>2-3--- APLICACIONES FINANCIERAS</v>
          </cell>
        </row>
        <row r="117">
          <cell r="I117" t="str">
            <v>2-3--1- ACTIVOS FINANCIEROS</v>
          </cell>
        </row>
        <row r="118">
          <cell r="I118" t="str">
            <v>2-3--1-1 CONCESIÓN DE PRÉSTAMOS</v>
          </cell>
        </row>
        <row r="119">
          <cell r="I119" t="str">
            <v>2-3--1-2 COMPRA DE TÍTULOS Y VALORES</v>
          </cell>
        </row>
        <row r="120">
          <cell r="I120" t="str">
            <v>2-3--1-3 COMPRA DE ACCIONES Y PARTICIPACIONES DE CAPITAL</v>
          </cell>
        </row>
        <row r="121">
          <cell r="I121" t="str">
            <v>2-3--1-4 ANTICIPOS FINANCIEROS</v>
          </cell>
        </row>
        <row r="122">
          <cell r="I122" t="str">
            <v>2-3--2- PASIVOS FINANCIEROS</v>
          </cell>
        </row>
        <row r="123">
          <cell r="I123" t="str">
            <v>2-3--2-1 AMORTIZACIÓN DEUDA INTERNA</v>
          </cell>
        </row>
        <row r="124">
          <cell r="I124" t="str">
            <v>2-3-1-2-1 RESCATE DE TÍTULOS Y VALORES INTERNOS</v>
          </cell>
        </row>
        <row r="125">
          <cell r="I125" t="str">
            <v>2-3-2-2-1 AMORTIZACIÓN DE PRÉSTAMOS INTERNOS</v>
          </cell>
        </row>
        <row r="126">
          <cell r="I126" t="str">
            <v>2-3--2-2 AMORTIZACIÓN DEUDA EXTERNA</v>
          </cell>
        </row>
        <row r="127">
          <cell r="I127" t="str">
            <v>2-3-1-2-2 RESCATE DE TÍTULOS Y VALORES EXTERNOS</v>
          </cell>
        </row>
        <row r="128">
          <cell r="I128" t="str">
            <v>2-3-2-2-2 AMORTIZACIÓN DE PRÉSTAMOS EXTERNOS</v>
          </cell>
        </row>
        <row r="129">
          <cell r="I129" t="str">
            <v>2-3--3- OTRAS APLICACIONES FINANCIERAS</v>
          </cell>
        </row>
        <row r="130">
          <cell r="I130" t="str">
            <v>2-3--3-1 INCREMENTO DE OTROS ACTIVOS FINANCIEROS</v>
          </cell>
        </row>
        <row r="131">
          <cell r="I131" t="str">
            <v>2-3--3-2 DISMINUCIÓN DE CUENTAS POR PAGAR</v>
          </cell>
        </row>
        <row r="132">
          <cell r="I132" t="str">
            <v>2-3--3-3 DISMINUCION DE FONDOS DE TERCEROS</v>
          </cell>
        </row>
        <row r="133">
          <cell r="I133" t="str">
            <v>2-3--3-4 DISMINUCION DE DEUDA FLOTANTE</v>
          </cell>
        </row>
        <row r="134">
          <cell r="I134" t="str">
            <v>0---- N/A</v>
          </cell>
        </row>
        <row r="135">
          <cell r="I135" t="str">
            <v>0-0--- N/A</v>
          </cell>
        </row>
        <row r="136">
          <cell r="I136" t="str">
            <v>0-0-0-- N/A</v>
          </cell>
        </row>
        <row r="137">
          <cell r="I137" t="str">
            <v>0-0-0-0- N/A</v>
          </cell>
        </row>
        <row r="138">
          <cell r="I138" t="str">
            <v>0-0-0-0-0 N/A</v>
          </cell>
        </row>
        <row r="139">
          <cell r="I139" t="str">
            <v>1-1-1-3-1 VENTA DEN MERCANCIAS DE LAS EMPRESAS PUBLICAS FINANCIERAS</v>
          </cell>
        </row>
        <row r="140">
          <cell r="I140" t="str">
            <v>1-1-2-3-1 VENTA DEN MERCANCIAS DE LAS EMPRESAS PUBLICAS FINANCIERAS</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ListBox List"/>
      <sheetName val="Sheet1"/>
    </sheetNames>
    <sheetDataSet>
      <sheetData sheetId="0"/>
      <sheetData sheetId="1">
        <row r="2">
          <cell r="A2" t="str">
            <v>Dave</v>
          </cell>
        </row>
        <row r="3">
          <cell r="A3" t="str">
            <v>Bill</v>
          </cell>
        </row>
        <row r="4">
          <cell r="A4" t="str">
            <v>Adam</v>
          </cell>
        </row>
        <row r="5">
          <cell r="A5" t="str">
            <v>Frank</v>
          </cell>
        </row>
        <row r="6">
          <cell r="A6" t="str">
            <v>Harry</v>
          </cell>
        </row>
        <row r="7">
          <cell r="A7" t="str">
            <v>Mary</v>
          </cell>
        </row>
        <row r="8">
          <cell r="A8" t="str">
            <v>Sue</v>
          </cell>
        </row>
        <row r="9">
          <cell r="A9" t="str">
            <v>Kylie</v>
          </cell>
        </row>
        <row r="10">
          <cell r="A10" t="str">
            <v>Raina</v>
          </cell>
        </row>
        <row r="11">
          <cell r="A11" t="str">
            <v>Alice</v>
          </cell>
        </row>
        <row r="12">
          <cell r="A12" t="str">
            <v>Bob</v>
          </cell>
        </row>
      </sheetData>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PACC"/>
      <sheetName val="Informacion "/>
      <sheetName val="UNSPSC"/>
      <sheetName val="ProcedureTemplate"/>
    </sheetNames>
    <sheetDataSet>
      <sheetData sheetId="0"/>
      <sheetData sheetId="1"/>
      <sheetData sheetId="2">
        <row r="3">
          <cell r="Q3" t="str">
            <v>Caja</v>
          </cell>
        </row>
        <row r="4">
          <cell r="Q4" t="str">
            <v>Centímetro</v>
          </cell>
        </row>
        <row r="5">
          <cell r="Q5" t="str">
            <v>Centímetro Cuadrado</v>
          </cell>
        </row>
        <row r="6">
          <cell r="Q6" t="str">
            <v>Ciento</v>
          </cell>
        </row>
        <row r="7">
          <cell r="Q7" t="str">
            <v>Decena</v>
          </cell>
        </row>
        <row r="8">
          <cell r="Q8" t="str">
            <v>Decímetro</v>
          </cell>
        </row>
        <row r="9">
          <cell r="Q9" t="str">
            <v>Día</v>
          </cell>
        </row>
        <row r="10">
          <cell r="Q10" t="str">
            <v>Docena</v>
          </cell>
        </row>
        <row r="11">
          <cell r="Q11" t="str">
            <v>Galón</v>
          </cell>
        </row>
        <row r="12">
          <cell r="Q12" t="str">
            <v>Gramo</v>
          </cell>
        </row>
        <row r="13">
          <cell r="Q13" t="str">
            <v>Hora</v>
          </cell>
        </row>
        <row r="14">
          <cell r="Q14" t="str">
            <v>Hora Hombre</v>
          </cell>
        </row>
        <row r="15">
          <cell r="Q15" t="str">
            <v>Kilogramo</v>
          </cell>
        </row>
        <row r="16">
          <cell r="Q16" t="str">
            <v>Kilómetro</v>
          </cell>
        </row>
        <row r="17">
          <cell r="Q17" t="str">
            <v>Kilómetro cuadrado</v>
          </cell>
        </row>
        <row r="18">
          <cell r="Q18" t="str">
            <v>Libra </v>
          </cell>
        </row>
        <row r="19">
          <cell r="Q19" t="str">
            <v>Litro</v>
          </cell>
        </row>
        <row r="20">
          <cell r="Q20" t="str">
            <v>Mes</v>
          </cell>
        </row>
        <row r="21">
          <cell r="Q21" t="str">
            <v>Metro</v>
          </cell>
        </row>
        <row r="22">
          <cell r="Q22" t="str">
            <v>Metro cuadrado</v>
          </cell>
        </row>
        <row r="23">
          <cell r="Q23" t="str">
            <v>Metro cúbico</v>
          </cell>
        </row>
        <row r="24">
          <cell r="Q24" t="str">
            <v>Miligramo</v>
          </cell>
        </row>
        <row r="25">
          <cell r="Q25" t="str">
            <v>Milímetro</v>
          </cell>
        </row>
        <row r="26">
          <cell r="Q26" t="str">
            <v>Milla</v>
          </cell>
        </row>
        <row r="27">
          <cell r="Q27" t="str">
            <v>Millar</v>
          </cell>
        </row>
        <row r="28">
          <cell r="Q28" t="str">
            <v>Onza</v>
          </cell>
        </row>
        <row r="29">
          <cell r="Q29" t="str">
            <v>Paquete</v>
          </cell>
        </row>
        <row r="30">
          <cell r="Q30" t="str">
            <v>Pie</v>
          </cell>
        </row>
        <row r="31">
          <cell r="Q31" t="str">
            <v>Pie cuadrado</v>
          </cell>
        </row>
        <row r="32">
          <cell r="Q32" t="str">
            <v>Pie cúbico</v>
          </cell>
        </row>
        <row r="33">
          <cell r="Q33" t="str">
            <v>Pulgada</v>
          </cell>
        </row>
        <row r="34">
          <cell r="Q34" t="str">
            <v>Pulgada</v>
          </cell>
        </row>
        <row r="35">
          <cell r="Q35" t="str">
            <v>Pulgada cuadrada</v>
          </cell>
        </row>
        <row r="36">
          <cell r="Q36" t="str">
            <v>Quinientas unidades</v>
          </cell>
        </row>
        <row r="37">
          <cell r="Q37" t="str">
            <v>Quintal</v>
          </cell>
        </row>
        <row r="38">
          <cell r="Q38" t="str">
            <v>Resma</v>
          </cell>
        </row>
        <row r="39">
          <cell r="Q39" t="str">
            <v>Semana</v>
          </cell>
        </row>
        <row r="40">
          <cell r="Q40" t="str">
            <v>Tonelada</v>
          </cell>
        </row>
        <row r="41">
          <cell r="Q41" t="str">
            <v>Unidad</v>
          </cell>
        </row>
        <row r="42">
          <cell r="Q42" t="str">
            <v>Yarda</v>
          </cell>
        </row>
        <row r="43">
          <cell r="Q43" t="str">
            <v>Yarda cuadrada</v>
          </cell>
        </row>
      </sheetData>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7.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8.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9.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omments" Target="../comments10.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5.xml"/><Relationship Id="rId1" Type="http://schemas.openxmlformats.org/officeDocument/2006/relationships/printerSettings" Target="../printerSettings/printerSettings15.bin"/><Relationship Id="rId4" Type="http://schemas.openxmlformats.org/officeDocument/2006/relationships/comments" Target="../comments11.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6.xml"/><Relationship Id="rId1" Type="http://schemas.openxmlformats.org/officeDocument/2006/relationships/printerSettings" Target="../printerSettings/printerSettings16.bin"/><Relationship Id="rId4" Type="http://schemas.openxmlformats.org/officeDocument/2006/relationships/comments" Target="../comments12.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6"/>
  <sheetViews>
    <sheetView showGridLines="0" showWhiteSpace="0" topLeftCell="B16" zoomScale="50" zoomScaleNormal="50" zoomScaleSheetLayoutView="38" zoomScalePageLayoutView="30" workbookViewId="0">
      <selection activeCell="K33" sqref="K33"/>
    </sheetView>
  </sheetViews>
  <sheetFormatPr baseColWidth="10" defaultColWidth="11.5703125" defaultRowHeight="48" customHeight="1"/>
  <cols>
    <col min="1" max="1" width="48.28515625" style="1" customWidth="1"/>
    <col min="2" max="2" width="49.85546875" style="1" customWidth="1"/>
    <col min="3" max="3" width="53.28515625" style="2" hidden="1" customWidth="1"/>
    <col min="4" max="4" width="42.85546875" style="1" customWidth="1"/>
    <col min="5" max="5" width="36" style="2" customWidth="1"/>
    <col min="6" max="6" width="5.28515625" style="2" customWidth="1"/>
    <col min="7" max="7" width="5.140625" style="2" customWidth="1"/>
    <col min="8" max="8" width="5.42578125" style="2" customWidth="1"/>
    <col min="9" max="9" width="4.85546875" style="2" customWidth="1"/>
    <col min="10" max="10" width="6.28515625" style="2" customWidth="1"/>
    <col min="11" max="11" width="5.42578125" style="2" customWidth="1"/>
    <col min="12" max="12" width="4.5703125" style="2" customWidth="1"/>
    <col min="13" max="13" width="4.7109375" style="2" customWidth="1"/>
    <col min="14" max="14" width="3.85546875" style="2" customWidth="1"/>
    <col min="15" max="16" width="5.42578125" style="2" customWidth="1"/>
    <col min="17" max="17" width="5.5703125" style="2" customWidth="1"/>
    <col min="18" max="18" width="38.28515625" style="2" customWidth="1"/>
    <col min="19" max="19" width="23.140625" style="3" customWidth="1"/>
    <col min="20" max="20" width="21" style="3" customWidth="1"/>
    <col min="21" max="21" width="13.85546875" style="2" bestFit="1" customWidth="1"/>
    <col min="22" max="16384" width="11.5703125" style="2"/>
  </cols>
  <sheetData>
    <row r="1" spans="1:21" ht="63" customHeight="1">
      <c r="U1" s="10"/>
    </row>
    <row r="2" spans="1:21" ht="63" customHeight="1">
      <c r="U2" s="10"/>
    </row>
    <row r="3" spans="1:21" ht="33" customHeight="1">
      <c r="A3" s="3146"/>
      <c r="B3" s="3147"/>
      <c r="C3" s="3147"/>
      <c r="D3" s="3147"/>
      <c r="E3" s="3147"/>
      <c r="F3" s="3147"/>
      <c r="G3" s="3147"/>
      <c r="H3" s="3147"/>
      <c r="I3" s="3147"/>
      <c r="J3" s="3147"/>
      <c r="K3" s="3147"/>
      <c r="L3" s="3147"/>
      <c r="M3" s="3147"/>
      <c r="N3" s="3147"/>
      <c r="O3" s="3147"/>
      <c r="P3" s="3147"/>
      <c r="Q3" s="3147"/>
      <c r="R3" s="3147"/>
      <c r="S3" s="3147"/>
      <c r="T3" s="3147"/>
      <c r="U3" s="10"/>
    </row>
    <row r="4" spans="1:21" ht="39.75" customHeight="1" thickBot="1">
      <c r="A4" s="3148" t="s">
        <v>198</v>
      </c>
      <c r="B4" s="3148"/>
      <c r="C4" s="3148"/>
      <c r="D4" s="3148"/>
      <c r="E4" s="3148"/>
      <c r="F4" s="3148"/>
      <c r="G4" s="3148"/>
      <c r="H4" s="3148"/>
      <c r="I4" s="3148"/>
      <c r="J4" s="3148"/>
      <c r="K4" s="3148"/>
      <c r="L4" s="3148"/>
      <c r="M4" s="3148"/>
      <c r="N4" s="3148"/>
      <c r="O4" s="3148"/>
      <c r="P4" s="3148"/>
      <c r="Q4" s="3148"/>
      <c r="R4" s="3148"/>
      <c r="S4" s="3148"/>
      <c r="T4" s="3148"/>
      <c r="U4" s="10"/>
    </row>
    <row r="5" spans="1:21" ht="33.75" customHeight="1" thickBot="1">
      <c r="A5" s="3149" t="s">
        <v>439</v>
      </c>
      <c r="B5" s="3149"/>
      <c r="C5" s="3149"/>
      <c r="D5" s="3149"/>
      <c r="E5" s="3149"/>
      <c r="F5" s="3149"/>
      <c r="G5" s="3149"/>
      <c r="H5" s="3149"/>
      <c r="I5" s="3149"/>
      <c r="J5" s="3149"/>
      <c r="K5" s="3149"/>
      <c r="L5" s="3149"/>
      <c r="M5" s="3149"/>
      <c r="N5" s="3149"/>
      <c r="O5" s="3149"/>
      <c r="P5" s="3149"/>
      <c r="Q5" s="3149"/>
      <c r="R5" s="3149"/>
      <c r="S5" s="3149"/>
      <c r="T5" s="3149"/>
    </row>
    <row r="6" spans="1:21" s="9" customFormat="1" ht="24.75" customHeight="1">
      <c r="A6" s="4"/>
      <c r="B6" s="4"/>
      <c r="C6" s="5"/>
      <c r="D6" s="6"/>
      <c r="E6" s="7"/>
      <c r="F6" s="7"/>
      <c r="G6" s="7"/>
      <c r="H6" s="7"/>
      <c r="I6" s="7"/>
      <c r="J6" s="7"/>
      <c r="K6" s="7"/>
      <c r="L6" s="7"/>
      <c r="M6" s="7"/>
      <c r="N6" s="7"/>
      <c r="O6" s="7"/>
      <c r="P6" s="7"/>
      <c r="Q6" s="7"/>
      <c r="R6" s="7"/>
      <c r="S6" s="8"/>
      <c r="T6" s="8"/>
    </row>
    <row r="7" spans="1:21" ht="19.5">
      <c r="A7" s="3145" t="s">
        <v>12</v>
      </c>
      <c r="B7" s="3145"/>
      <c r="C7" s="3145"/>
      <c r="D7" s="3145"/>
      <c r="E7" s="3145"/>
      <c r="F7" s="3145"/>
      <c r="G7" s="3145"/>
      <c r="H7" s="3145"/>
      <c r="I7" s="3145"/>
      <c r="J7" s="3145"/>
      <c r="K7" s="3145"/>
      <c r="L7" s="3145"/>
      <c r="M7" s="3145"/>
      <c r="N7" s="3145"/>
      <c r="O7" s="3145"/>
      <c r="P7" s="3145"/>
      <c r="Q7" s="3145"/>
      <c r="R7" s="3145"/>
      <c r="S7" s="3145"/>
      <c r="T7" s="3145"/>
    </row>
    <row r="8" spans="1:21" s="11" customFormat="1" ht="19.5">
      <c r="A8" s="34">
        <v>1</v>
      </c>
      <c r="B8" s="34">
        <v>2</v>
      </c>
      <c r="C8" s="14">
        <v>3</v>
      </c>
      <c r="D8" s="34">
        <v>3</v>
      </c>
      <c r="E8" s="34">
        <v>4</v>
      </c>
      <c r="F8" s="3150">
        <v>5</v>
      </c>
      <c r="G8" s="3150"/>
      <c r="H8" s="3150"/>
      <c r="I8" s="3150"/>
      <c r="J8" s="3150"/>
      <c r="K8" s="3150"/>
      <c r="L8" s="3150"/>
      <c r="M8" s="3150"/>
      <c r="N8" s="3150"/>
      <c r="O8" s="3150"/>
      <c r="P8" s="3150"/>
      <c r="Q8" s="3150"/>
      <c r="R8" s="3151">
        <v>6</v>
      </c>
      <c r="S8" s="3151">
        <v>8</v>
      </c>
      <c r="T8" s="3151">
        <v>9</v>
      </c>
    </row>
    <row r="9" spans="1:21" ht="25.5" customHeight="1">
      <c r="A9" s="3145" t="s">
        <v>9</v>
      </c>
      <c r="B9" s="3145" t="s">
        <v>0</v>
      </c>
      <c r="C9" s="3145" t="s">
        <v>1</v>
      </c>
      <c r="D9" s="3145" t="s">
        <v>10</v>
      </c>
      <c r="E9" s="3145" t="s">
        <v>11</v>
      </c>
      <c r="F9" s="3144" t="s">
        <v>2</v>
      </c>
      <c r="G9" s="3144"/>
      <c r="H9" s="3144"/>
      <c r="I9" s="3144"/>
      <c r="J9" s="3144"/>
      <c r="K9" s="3144"/>
      <c r="L9" s="3144"/>
      <c r="M9" s="3144"/>
      <c r="N9" s="3144"/>
      <c r="O9" s="3144"/>
      <c r="P9" s="3144"/>
      <c r="Q9" s="3144"/>
      <c r="R9" s="3142" t="s">
        <v>3</v>
      </c>
      <c r="S9" s="3142"/>
      <c r="T9" s="3142"/>
    </row>
    <row r="10" spans="1:21" ht="19.5">
      <c r="A10" s="3145"/>
      <c r="B10" s="3145"/>
      <c r="C10" s="3145"/>
      <c r="D10" s="3145"/>
      <c r="E10" s="3145"/>
      <c r="F10" s="3143" t="s">
        <v>4</v>
      </c>
      <c r="G10" s="3143"/>
      <c r="H10" s="3143"/>
      <c r="I10" s="3143" t="s">
        <v>5</v>
      </c>
      <c r="J10" s="3143"/>
      <c r="K10" s="3143"/>
      <c r="L10" s="3143" t="s">
        <v>5</v>
      </c>
      <c r="M10" s="3143"/>
      <c r="N10" s="3143"/>
      <c r="O10" s="3143" t="s">
        <v>6</v>
      </c>
      <c r="P10" s="3143"/>
      <c r="Q10" s="3143"/>
      <c r="R10" s="3142" t="s">
        <v>13</v>
      </c>
      <c r="S10" s="3142" t="s">
        <v>14</v>
      </c>
      <c r="T10" s="3142"/>
    </row>
    <row r="11" spans="1:21" ht="19.5">
      <c r="A11" s="3145"/>
      <c r="B11" s="3145"/>
      <c r="C11" s="3145"/>
      <c r="D11" s="3145"/>
      <c r="E11" s="3145"/>
      <c r="F11" s="33">
        <v>1</v>
      </c>
      <c r="G11" s="33">
        <v>2</v>
      </c>
      <c r="H11" s="33">
        <v>3</v>
      </c>
      <c r="I11" s="33">
        <v>4</v>
      </c>
      <c r="J11" s="33">
        <v>5</v>
      </c>
      <c r="K11" s="33">
        <v>6</v>
      </c>
      <c r="L11" s="33">
        <v>7</v>
      </c>
      <c r="M11" s="33">
        <v>8</v>
      </c>
      <c r="N11" s="33">
        <v>9</v>
      </c>
      <c r="O11" s="33">
        <v>10</v>
      </c>
      <c r="P11" s="33">
        <v>11</v>
      </c>
      <c r="Q11" s="33">
        <v>12</v>
      </c>
      <c r="R11" s="3142"/>
      <c r="S11" s="32" t="s">
        <v>7</v>
      </c>
      <c r="T11" s="32" t="s">
        <v>8</v>
      </c>
    </row>
    <row r="12" spans="1:21" ht="64.5" customHeight="1">
      <c r="A12" s="3125" t="s">
        <v>199</v>
      </c>
      <c r="B12" s="30" t="s">
        <v>200</v>
      </c>
      <c r="C12" s="15"/>
      <c r="D12" s="3138" t="s">
        <v>203</v>
      </c>
      <c r="E12" s="3128" t="s">
        <v>204</v>
      </c>
      <c r="F12" s="16"/>
      <c r="G12" s="16"/>
      <c r="H12" s="16"/>
      <c r="I12" s="16"/>
      <c r="J12" s="16"/>
      <c r="K12" s="16"/>
      <c r="L12" s="16"/>
      <c r="M12" s="16"/>
      <c r="N12" s="16"/>
      <c r="O12" s="16"/>
      <c r="P12" s="16"/>
      <c r="Q12" s="16"/>
      <c r="R12" s="3133"/>
      <c r="S12" s="3152">
        <v>0</v>
      </c>
      <c r="T12" s="3152">
        <v>0</v>
      </c>
    </row>
    <row r="13" spans="1:21" ht="84" customHeight="1">
      <c r="A13" s="3126"/>
      <c r="B13" s="30" t="s">
        <v>201</v>
      </c>
      <c r="C13" s="15"/>
      <c r="D13" s="3139"/>
      <c r="E13" s="3129"/>
      <c r="F13" s="16"/>
      <c r="G13" s="16"/>
      <c r="H13" s="16"/>
      <c r="I13" s="16"/>
      <c r="J13" s="16"/>
      <c r="K13" s="16"/>
      <c r="L13" s="16"/>
      <c r="M13" s="16"/>
      <c r="N13" s="16"/>
      <c r="O13" s="16"/>
      <c r="P13" s="16"/>
      <c r="Q13" s="16"/>
      <c r="R13" s="3155"/>
      <c r="S13" s="3153"/>
      <c r="T13" s="3153"/>
    </row>
    <row r="14" spans="1:21" ht="82.5" customHeight="1">
      <c r="A14" s="3127"/>
      <c r="B14" s="38" t="s">
        <v>202</v>
      </c>
      <c r="C14" s="38"/>
      <c r="D14" s="3140"/>
      <c r="E14" s="3130"/>
      <c r="F14" s="16"/>
      <c r="G14" s="16"/>
      <c r="H14" s="16"/>
      <c r="I14" s="16"/>
      <c r="J14" s="16"/>
      <c r="K14" s="16"/>
      <c r="L14" s="16"/>
      <c r="M14" s="16"/>
      <c r="N14" s="16"/>
      <c r="O14" s="16"/>
      <c r="P14" s="16"/>
      <c r="Q14" s="16"/>
      <c r="R14" s="3134"/>
      <c r="S14" s="3154"/>
      <c r="T14" s="3154"/>
    </row>
    <row r="15" spans="1:21" s="12" customFormat="1" ht="63" customHeight="1">
      <c r="A15" s="3122" t="s">
        <v>205</v>
      </c>
      <c r="B15" s="30" t="s">
        <v>206</v>
      </c>
      <c r="C15" s="3141"/>
      <c r="D15" s="3125" t="s">
        <v>209</v>
      </c>
      <c r="E15" s="3128" t="s">
        <v>210</v>
      </c>
      <c r="F15" s="16"/>
      <c r="G15" s="16"/>
      <c r="H15" s="16"/>
      <c r="I15" s="16"/>
      <c r="J15" s="16"/>
      <c r="K15" s="16"/>
      <c r="L15" s="16"/>
      <c r="M15" s="16"/>
      <c r="N15" s="16"/>
      <c r="O15" s="16"/>
      <c r="P15" s="16"/>
      <c r="Q15" s="16"/>
      <c r="R15" s="3156" t="s">
        <v>211</v>
      </c>
      <c r="S15" s="3152">
        <v>0</v>
      </c>
      <c r="T15" s="3159">
        <v>0</v>
      </c>
    </row>
    <row r="16" spans="1:21" s="12" customFormat="1" ht="63" customHeight="1">
      <c r="A16" s="3123"/>
      <c r="B16" s="30" t="s">
        <v>207</v>
      </c>
      <c r="C16" s="3141"/>
      <c r="D16" s="3126"/>
      <c r="E16" s="3129"/>
      <c r="F16" s="16"/>
      <c r="G16" s="16"/>
      <c r="H16" s="16"/>
      <c r="I16" s="16"/>
      <c r="J16" s="16"/>
      <c r="K16" s="16"/>
      <c r="L16" s="16"/>
      <c r="M16" s="16"/>
      <c r="N16" s="16"/>
      <c r="O16" s="16"/>
      <c r="P16" s="16"/>
      <c r="Q16" s="16"/>
      <c r="R16" s="3157"/>
      <c r="S16" s="3153"/>
      <c r="T16" s="3160"/>
    </row>
    <row r="17" spans="1:20" s="12" customFormat="1" ht="54.75" customHeight="1">
      <c r="A17" s="3124"/>
      <c r="B17" s="30" t="s">
        <v>208</v>
      </c>
      <c r="C17" s="3141"/>
      <c r="D17" s="3127"/>
      <c r="E17" s="3130"/>
      <c r="F17" s="16"/>
      <c r="G17" s="16"/>
      <c r="H17" s="16"/>
      <c r="I17" s="16"/>
      <c r="J17" s="16"/>
      <c r="K17" s="16"/>
      <c r="L17" s="16"/>
      <c r="M17" s="16"/>
      <c r="N17" s="16"/>
      <c r="O17" s="16"/>
      <c r="P17" s="16"/>
      <c r="Q17" s="16"/>
      <c r="R17" s="3158"/>
      <c r="S17" s="3154"/>
      <c r="T17" s="3161"/>
    </row>
    <row r="18" spans="1:20" s="12" customFormat="1" ht="83.25" customHeight="1">
      <c r="A18" s="3122" t="s">
        <v>212</v>
      </c>
      <c r="B18" s="30" t="s">
        <v>213</v>
      </c>
      <c r="C18" s="35"/>
      <c r="D18" s="3125" t="s">
        <v>216</v>
      </c>
      <c r="E18" s="3128" t="s">
        <v>217</v>
      </c>
      <c r="F18" s="16"/>
      <c r="G18" s="16"/>
      <c r="H18" s="16"/>
      <c r="I18" s="16"/>
      <c r="J18" s="16"/>
      <c r="K18" s="16"/>
      <c r="L18" s="16"/>
      <c r="M18" s="16"/>
      <c r="N18" s="16"/>
      <c r="O18" s="16"/>
      <c r="P18" s="16"/>
      <c r="Q18" s="16"/>
      <c r="R18" s="3125"/>
      <c r="S18" s="3135">
        <v>0</v>
      </c>
      <c r="T18" s="3135">
        <v>0</v>
      </c>
    </row>
    <row r="19" spans="1:20" s="12" customFormat="1" ht="62.25" customHeight="1">
      <c r="A19" s="3123"/>
      <c r="B19" s="30" t="s">
        <v>214</v>
      </c>
      <c r="C19" s="35"/>
      <c r="D19" s="3126"/>
      <c r="E19" s="3129"/>
      <c r="F19" s="16"/>
      <c r="G19" s="16"/>
      <c r="H19" s="16"/>
      <c r="I19" s="16"/>
      <c r="J19" s="16"/>
      <c r="K19" s="16"/>
      <c r="L19" s="16"/>
      <c r="M19" s="16"/>
      <c r="N19" s="16"/>
      <c r="O19" s="16"/>
      <c r="P19" s="16"/>
      <c r="Q19" s="16"/>
      <c r="R19" s="3126"/>
      <c r="S19" s="3136"/>
      <c r="T19" s="3136"/>
    </row>
    <row r="20" spans="1:20" s="12" customFormat="1" ht="105.75" customHeight="1">
      <c r="A20" s="3124"/>
      <c r="B20" s="30" t="s">
        <v>215</v>
      </c>
      <c r="C20" s="35"/>
      <c r="D20" s="3127"/>
      <c r="E20" s="3130"/>
      <c r="F20" s="16"/>
      <c r="G20" s="16"/>
      <c r="H20" s="16"/>
      <c r="I20" s="16"/>
      <c r="J20" s="16"/>
      <c r="K20" s="16"/>
      <c r="L20" s="16"/>
      <c r="M20" s="16"/>
      <c r="N20" s="16"/>
      <c r="O20" s="16"/>
      <c r="P20" s="16"/>
      <c r="Q20" s="16"/>
      <c r="R20" s="3127"/>
      <c r="S20" s="3137"/>
      <c r="T20" s="3137"/>
    </row>
    <row r="21" spans="1:20" s="12" customFormat="1" ht="61.5" customHeight="1">
      <c r="A21" s="3122" t="s">
        <v>218</v>
      </c>
      <c r="B21" s="30" t="s">
        <v>219</v>
      </c>
      <c r="C21" s="35"/>
      <c r="D21" s="3125" t="s">
        <v>222</v>
      </c>
      <c r="E21" s="3128" t="s">
        <v>223</v>
      </c>
      <c r="F21" s="16"/>
      <c r="G21" s="16"/>
      <c r="H21" s="16"/>
      <c r="I21" s="16"/>
      <c r="J21" s="16"/>
      <c r="K21" s="16"/>
      <c r="L21" s="16"/>
      <c r="M21" s="16"/>
      <c r="N21" s="16"/>
      <c r="O21" s="16"/>
      <c r="P21" s="16"/>
      <c r="Q21" s="16"/>
      <c r="R21" s="3128"/>
      <c r="S21" s="3152">
        <v>0</v>
      </c>
      <c r="T21" s="3152">
        <v>0</v>
      </c>
    </row>
    <row r="22" spans="1:20" s="12" customFormat="1" ht="49.5" customHeight="1">
      <c r="A22" s="3123"/>
      <c r="B22" s="30" t="s">
        <v>220</v>
      </c>
      <c r="C22" s="35"/>
      <c r="D22" s="3126"/>
      <c r="E22" s="3129"/>
      <c r="F22" s="16"/>
      <c r="G22" s="16"/>
      <c r="H22" s="16"/>
      <c r="I22" s="16"/>
      <c r="J22" s="16"/>
      <c r="K22" s="16"/>
      <c r="L22" s="16"/>
      <c r="M22" s="16"/>
      <c r="N22" s="16"/>
      <c r="O22" s="16"/>
      <c r="P22" s="16"/>
      <c r="Q22" s="16"/>
      <c r="R22" s="3129"/>
      <c r="S22" s="3153"/>
      <c r="T22" s="3153"/>
    </row>
    <row r="23" spans="1:20" s="12" customFormat="1" ht="51" customHeight="1">
      <c r="A23" s="3124"/>
      <c r="B23" s="30" t="s">
        <v>221</v>
      </c>
      <c r="C23" s="35"/>
      <c r="D23" s="3127"/>
      <c r="E23" s="3130"/>
      <c r="F23" s="16"/>
      <c r="G23" s="16"/>
      <c r="H23" s="16"/>
      <c r="I23" s="16"/>
      <c r="J23" s="16"/>
      <c r="K23" s="16"/>
      <c r="L23" s="16"/>
      <c r="M23" s="16"/>
      <c r="N23" s="16"/>
      <c r="O23" s="16"/>
      <c r="P23" s="16"/>
      <c r="Q23" s="16"/>
      <c r="R23" s="3130"/>
      <c r="S23" s="3154"/>
      <c r="T23" s="3154"/>
    </row>
    <row r="24" spans="1:20" ht="62.25" customHeight="1">
      <c r="A24" s="3131" t="s">
        <v>224</v>
      </c>
      <c r="B24" s="36" t="s">
        <v>97</v>
      </c>
      <c r="C24" s="17"/>
      <c r="D24" s="3125" t="s">
        <v>225</v>
      </c>
      <c r="E24" s="3133" t="s">
        <v>226</v>
      </c>
      <c r="F24" s="19"/>
      <c r="G24" s="19"/>
      <c r="H24" s="16"/>
      <c r="I24" s="19"/>
      <c r="J24" s="19"/>
      <c r="K24" s="16"/>
      <c r="L24" s="19"/>
      <c r="M24" s="19"/>
      <c r="N24" s="16"/>
      <c r="O24" s="19"/>
      <c r="P24" s="19"/>
      <c r="Q24" s="16"/>
      <c r="R24" s="3118"/>
      <c r="S24" s="3120">
        <v>0</v>
      </c>
      <c r="T24" s="3120">
        <v>0</v>
      </c>
    </row>
    <row r="25" spans="1:20" ht="55.5" customHeight="1">
      <c r="A25" s="3132"/>
      <c r="B25" s="30" t="s">
        <v>98</v>
      </c>
      <c r="C25" s="17"/>
      <c r="D25" s="3127"/>
      <c r="E25" s="3134"/>
      <c r="F25" s="19"/>
      <c r="G25" s="19"/>
      <c r="H25" s="19"/>
      <c r="I25" s="19"/>
      <c r="J25" s="18"/>
      <c r="K25" s="18"/>
      <c r="L25" s="19"/>
      <c r="M25" s="19"/>
      <c r="N25" s="18"/>
      <c r="O25" s="18"/>
      <c r="P25" s="16"/>
      <c r="Q25" s="16"/>
      <c r="R25" s="3119"/>
      <c r="S25" s="3121"/>
      <c r="T25" s="3121"/>
    </row>
    <row r="26" spans="1:20" ht="48" customHeight="1">
      <c r="S26" s="50">
        <v>0</v>
      </c>
      <c r="T26" s="50">
        <v>0</v>
      </c>
    </row>
  </sheetData>
  <mergeCells count="50">
    <mergeCell ref="T12:T14"/>
    <mergeCell ref="S12:S14"/>
    <mergeCell ref="R12:R14"/>
    <mergeCell ref="R21:R23"/>
    <mergeCell ref="S21:S23"/>
    <mergeCell ref="T21:T23"/>
    <mergeCell ref="R15:R17"/>
    <mergeCell ref="S15:S17"/>
    <mergeCell ref="T15:T17"/>
    <mergeCell ref="T18:T20"/>
    <mergeCell ref="A3:T3"/>
    <mergeCell ref="A4:T4"/>
    <mergeCell ref="A5:T5"/>
    <mergeCell ref="A7:T7"/>
    <mergeCell ref="F8:Q8"/>
    <mergeCell ref="R8:T8"/>
    <mergeCell ref="A9:A11"/>
    <mergeCell ref="B9:B11"/>
    <mergeCell ref="C9:C11"/>
    <mergeCell ref="D9:D11"/>
    <mergeCell ref="E9:E11"/>
    <mergeCell ref="R9:T9"/>
    <mergeCell ref="F10:H10"/>
    <mergeCell ref="I10:K10"/>
    <mergeCell ref="L10:N10"/>
    <mergeCell ref="O10:Q10"/>
    <mergeCell ref="R10:R11"/>
    <mergeCell ref="S10:T10"/>
    <mergeCell ref="F9:Q9"/>
    <mergeCell ref="A12:A14"/>
    <mergeCell ref="D12:D14"/>
    <mergeCell ref="E12:E14"/>
    <mergeCell ref="A15:A17"/>
    <mergeCell ref="C15:C17"/>
    <mergeCell ref="D15:D17"/>
    <mergeCell ref="E15:E17"/>
    <mergeCell ref="A18:A20"/>
    <mergeCell ref="D18:D20"/>
    <mergeCell ref="E18:E20"/>
    <mergeCell ref="R18:R20"/>
    <mergeCell ref="S18:S20"/>
    <mergeCell ref="R24:R25"/>
    <mergeCell ref="S24:S25"/>
    <mergeCell ref="T24:T25"/>
    <mergeCell ref="A21:A23"/>
    <mergeCell ref="D21:D23"/>
    <mergeCell ref="E21:E23"/>
    <mergeCell ref="A24:A25"/>
    <mergeCell ref="D24:D25"/>
    <mergeCell ref="E24:E25"/>
  </mergeCells>
  <printOptions horizontalCentered="1" verticalCentered="1"/>
  <pageMargins left="0.7" right="0.7" top="0.46" bottom="0.75" header="0.3" footer="0.3"/>
  <pageSetup scale="34" orientation="landscape" cellComments="asDisplayed" r:id="rId1"/>
  <headerFooter>
    <oddHeader xml:space="preserve">&amp;C                                         
</oddHeader>
    <oddFooter>&amp;L&amp;"Tahoma,Normal"&amp;8DIRECCIÓN PLANIFICACIÓN Y DESARROLLO&amp;R&amp;"Tahoma,Normal"&amp;8&amp;P/&amp;N
&amp;D</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361"/>
  <sheetViews>
    <sheetView showGridLines="0" topLeftCell="A118" zoomScale="50" zoomScaleNormal="50" zoomScaleSheetLayoutView="70" workbookViewId="0">
      <selection activeCell="P358" sqref="P358"/>
    </sheetView>
  </sheetViews>
  <sheetFormatPr baseColWidth="10" defaultColWidth="11.5703125" defaultRowHeight="48" customHeight="1"/>
  <cols>
    <col min="1" max="1" width="53.140625" style="1" customWidth="1"/>
    <col min="2" max="2" width="63" style="1" customWidth="1"/>
    <col min="3" max="3" width="18" style="2" hidden="1" customWidth="1"/>
    <col min="4" max="4" width="42.85546875" style="1" customWidth="1"/>
    <col min="5" max="5" width="35.5703125" style="2" customWidth="1"/>
    <col min="6" max="6" width="5.28515625" style="2" customWidth="1"/>
    <col min="7" max="7" width="5.140625" style="2" customWidth="1"/>
    <col min="8" max="8" width="6" style="2" customWidth="1"/>
    <col min="9" max="9" width="4.85546875" style="2" customWidth="1"/>
    <col min="10" max="11" width="6.28515625" style="2" customWidth="1"/>
    <col min="12" max="12" width="4.5703125" style="2" customWidth="1"/>
    <col min="13" max="13" width="4.7109375" style="2" customWidth="1"/>
    <col min="14" max="14" width="3.85546875" style="2" customWidth="1"/>
    <col min="15" max="16" width="5.42578125" style="2" customWidth="1"/>
    <col min="17" max="17" width="5.5703125" style="2" customWidth="1"/>
    <col min="18" max="18" width="49.42578125" style="2" customWidth="1"/>
    <col min="19" max="19" width="17.140625" style="3" customWidth="1"/>
    <col min="20" max="20" width="18.5703125" style="3" customWidth="1"/>
    <col min="21" max="21" width="13.85546875" style="2" bestFit="1" customWidth="1"/>
    <col min="22" max="16384" width="11.5703125" style="2"/>
  </cols>
  <sheetData>
    <row r="1" spans="1:21" ht="63" customHeight="1">
      <c r="U1" s="10"/>
    </row>
    <row r="2" spans="1:21" ht="63" customHeight="1">
      <c r="U2" s="10"/>
    </row>
    <row r="3" spans="1:21" ht="33" customHeight="1">
      <c r="A3" s="3146" t="s">
        <v>1450</v>
      </c>
      <c r="B3" s="3147"/>
      <c r="C3" s="3147"/>
      <c r="D3" s="3147"/>
      <c r="E3" s="3147"/>
      <c r="F3" s="3147"/>
      <c r="G3" s="3147"/>
      <c r="H3" s="3147"/>
      <c r="I3" s="3147"/>
      <c r="J3" s="3147"/>
      <c r="K3" s="3147"/>
      <c r="L3" s="3147"/>
      <c r="M3" s="3147"/>
      <c r="N3" s="3147"/>
      <c r="O3" s="3147"/>
      <c r="P3" s="3147"/>
      <c r="Q3" s="3147"/>
      <c r="R3" s="3147"/>
      <c r="S3" s="3147"/>
      <c r="T3" s="3147"/>
      <c r="U3" s="10"/>
    </row>
    <row r="4" spans="1:21" ht="39.75" customHeight="1">
      <c r="A4" s="3148" t="s">
        <v>2999</v>
      </c>
      <c r="B4" s="3148"/>
      <c r="C4" s="3148"/>
      <c r="D4" s="3148"/>
      <c r="E4" s="3148"/>
      <c r="F4" s="3148"/>
      <c r="G4" s="3148"/>
      <c r="H4" s="3148"/>
      <c r="I4" s="3148"/>
      <c r="J4" s="3148"/>
      <c r="K4" s="3148"/>
      <c r="L4" s="3148"/>
      <c r="M4" s="3148"/>
      <c r="N4" s="3148"/>
      <c r="O4" s="3148"/>
      <c r="P4" s="3148"/>
      <c r="Q4" s="3148"/>
      <c r="R4" s="3148"/>
      <c r="S4" s="3148"/>
      <c r="T4" s="3148"/>
      <c r="U4" s="10"/>
    </row>
    <row r="5" spans="1:21" ht="33.75" customHeight="1">
      <c r="A5" s="3162" t="s">
        <v>293</v>
      </c>
      <c r="B5" s="3163"/>
      <c r="C5" s="3163"/>
      <c r="D5" s="3163"/>
      <c r="E5" s="3163"/>
      <c r="F5" s="3163"/>
      <c r="G5" s="3163"/>
      <c r="H5" s="3163"/>
      <c r="I5" s="3163"/>
      <c r="J5" s="3163"/>
      <c r="K5" s="3163"/>
      <c r="L5" s="3163"/>
      <c r="M5" s="3163"/>
      <c r="N5" s="3163"/>
      <c r="O5" s="3163"/>
      <c r="P5" s="3163"/>
      <c r="Q5" s="3163"/>
      <c r="R5" s="3163"/>
      <c r="S5" s="3163"/>
      <c r="T5" s="3164"/>
    </row>
    <row r="6" spans="1:21" s="1989" customFormat="1" ht="33.75" customHeight="1">
      <c r="A6" s="3165" t="s">
        <v>3000</v>
      </c>
      <c r="B6" s="3165"/>
      <c r="C6" s="3165"/>
      <c r="D6" s="3165"/>
      <c r="E6" s="3165"/>
      <c r="F6" s="3165"/>
      <c r="G6" s="3165"/>
      <c r="H6" s="3165"/>
      <c r="I6" s="3165"/>
      <c r="J6" s="3165"/>
      <c r="K6" s="3165"/>
      <c r="L6" s="3165"/>
      <c r="M6" s="3165"/>
      <c r="N6" s="3165"/>
      <c r="O6" s="3165"/>
      <c r="P6" s="3165"/>
      <c r="Q6" s="3165"/>
      <c r="R6" s="3165"/>
      <c r="S6" s="3165"/>
      <c r="T6" s="3165"/>
    </row>
    <row r="7" spans="1:21" s="1989" customFormat="1" ht="33.75" customHeight="1">
      <c r="A7" s="3166" t="s">
        <v>3001</v>
      </c>
      <c r="B7" s="3167"/>
      <c r="C7" s="3167"/>
      <c r="D7" s="3167"/>
      <c r="E7" s="3167"/>
      <c r="F7" s="3167"/>
      <c r="G7" s="3167"/>
      <c r="H7" s="3167"/>
      <c r="I7" s="3167"/>
      <c r="J7" s="3167"/>
      <c r="K7" s="3167"/>
      <c r="L7" s="3167"/>
      <c r="M7" s="3167"/>
      <c r="N7" s="3167"/>
      <c r="O7" s="3167"/>
      <c r="P7" s="3167"/>
      <c r="Q7" s="3167"/>
      <c r="R7" s="3168"/>
      <c r="S7" s="3168"/>
      <c r="T7" s="3169"/>
    </row>
    <row r="8" spans="1:21" s="1989" customFormat="1" ht="19.5">
      <c r="A8" s="2130">
        <v>1</v>
      </c>
      <c r="B8" s="2131">
        <v>2</v>
      </c>
      <c r="C8" s="2132"/>
      <c r="D8" s="2131">
        <v>3</v>
      </c>
      <c r="E8" s="2131">
        <v>4</v>
      </c>
      <c r="F8" s="3170">
        <v>5</v>
      </c>
      <c r="G8" s="3170"/>
      <c r="H8" s="3170"/>
      <c r="I8" s="3170"/>
      <c r="J8" s="3170"/>
      <c r="K8" s="3170"/>
      <c r="L8" s="3170"/>
      <c r="M8" s="3170"/>
      <c r="N8" s="3170"/>
      <c r="O8" s="3170"/>
      <c r="P8" s="3170"/>
      <c r="Q8" s="3171"/>
      <c r="R8" s="3172">
        <v>6</v>
      </c>
      <c r="S8" s="3151"/>
      <c r="T8" s="3173"/>
    </row>
    <row r="9" spans="1:21" s="1989" customFormat="1" ht="19.5">
      <c r="A9" s="3200" t="s">
        <v>9</v>
      </c>
      <c r="B9" s="3203" t="s">
        <v>0</v>
      </c>
      <c r="C9" s="3205" t="s">
        <v>1</v>
      </c>
      <c r="D9" s="3208" t="s">
        <v>10</v>
      </c>
      <c r="E9" s="3211" t="s">
        <v>297</v>
      </c>
      <c r="F9" s="3203" t="s">
        <v>2</v>
      </c>
      <c r="G9" s="3203"/>
      <c r="H9" s="3203"/>
      <c r="I9" s="3203"/>
      <c r="J9" s="3203"/>
      <c r="K9" s="3203"/>
      <c r="L9" s="3214"/>
      <c r="M9" s="3214"/>
      <c r="N9" s="3214"/>
      <c r="O9" s="3203"/>
      <c r="P9" s="3203"/>
      <c r="Q9" s="3215"/>
      <c r="R9" s="3189" t="s">
        <v>3</v>
      </c>
      <c r="S9" s="3142"/>
      <c r="T9" s="3190"/>
    </row>
    <row r="10" spans="1:21" s="1989" customFormat="1" ht="19.5">
      <c r="A10" s="3201"/>
      <c r="B10" s="3145"/>
      <c r="C10" s="3206"/>
      <c r="D10" s="3209"/>
      <c r="E10" s="3212"/>
      <c r="F10" s="3143" t="s">
        <v>4</v>
      </c>
      <c r="G10" s="3143"/>
      <c r="H10" s="3143"/>
      <c r="I10" s="3143" t="s">
        <v>5</v>
      </c>
      <c r="J10" s="3143"/>
      <c r="K10" s="3191"/>
      <c r="L10" s="3192" t="s">
        <v>6</v>
      </c>
      <c r="M10" s="3193"/>
      <c r="N10" s="3194"/>
      <c r="O10" s="3195" t="s">
        <v>298</v>
      </c>
      <c r="P10" s="3143"/>
      <c r="Q10" s="3196"/>
      <c r="R10" s="3189" t="s">
        <v>299</v>
      </c>
      <c r="S10" s="3198" t="s">
        <v>300</v>
      </c>
      <c r="T10" s="3199"/>
    </row>
    <row r="11" spans="1:21" s="1989" customFormat="1" ht="19.5">
      <c r="A11" s="3202"/>
      <c r="B11" s="3204"/>
      <c r="C11" s="3207"/>
      <c r="D11" s="3210"/>
      <c r="E11" s="3213"/>
      <c r="F11" s="984">
        <v>1</v>
      </c>
      <c r="G11" s="984">
        <v>2</v>
      </c>
      <c r="H11" s="984">
        <v>3</v>
      </c>
      <c r="I11" s="984">
        <v>4</v>
      </c>
      <c r="J11" s="984">
        <v>5</v>
      </c>
      <c r="K11" s="2119">
        <v>6</v>
      </c>
      <c r="L11" s="994">
        <v>7</v>
      </c>
      <c r="M11" s="984">
        <v>8</v>
      </c>
      <c r="N11" s="1826">
        <v>9</v>
      </c>
      <c r="O11" s="1827">
        <v>10</v>
      </c>
      <c r="P11" s="2119">
        <v>11</v>
      </c>
      <c r="Q11" s="2120">
        <v>12</v>
      </c>
      <c r="R11" s="3197"/>
      <c r="S11" s="2133" t="s">
        <v>7</v>
      </c>
      <c r="T11" s="1236" t="s">
        <v>8</v>
      </c>
    </row>
    <row r="12" spans="1:21" s="1989" customFormat="1" ht="83.25" customHeight="1">
      <c r="A12" s="3174" t="s">
        <v>3002</v>
      </c>
      <c r="B12" s="2113" t="s">
        <v>3003</v>
      </c>
      <c r="C12" s="2103"/>
      <c r="D12" s="2098" t="s">
        <v>3004</v>
      </c>
      <c r="E12" s="404" t="s">
        <v>3005</v>
      </c>
      <c r="F12" s="2108"/>
      <c r="G12" s="2083"/>
      <c r="H12" s="2083"/>
      <c r="I12" s="2115"/>
      <c r="J12" s="2115"/>
      <c r="K12" s="2116"/>
      <c r="L12" s="2117"/>
      <c r="M12" s="2118"/>
      <c r="N12" s="2117"/>
      <c r="O12" s="2118"/>
      <c r="P12" s="2117"/>
      <c r="Q12" s="2115"/>
      <c r="R12" s="3176" t="s">
        <v>3006</v>
      </c>
      <c r="S12" s="3178"/>
      <c r="T12" s="3181"/>
    </row>
    <row r="13" spans="1:21" s="1989" customFormat="1" ht="62.25" customHeight="1">
      <c r="A13" s="3175"/>
      <c r="B13" s="389" t="s">
        <v>3007</v>
      </c>
      <c r="C13" s="2099"/>
      <c r="D13" s="2101" t="s">
        <v>3008</v>
      </c>
      <c r="E13" s="987" t="s">
        <v>3009</v>
      </c>
      <c r="F13" s="2097"/>
      <c r="G13" s="2090"/>
      <c r="H13" s="309"/>
      <c r="I13" s="2091"/>
      <c r="J13" s="2091"/>
      <c r="K13" s="2092"/>
      <c r="L13" s="2090"/>
      <c r="M13" s="2097"/>
      <c r="N13" s="2090"/>
      <c r="O13" s="2097"/>
      <c r="P13" s="2090"/>
      <c r="Q13" s="2114"/>
      <c r="R13" s="3177"/>
      <c r="S13" s="3179"/>
      <c r="T13" s="3182"/>
    </row>
    <row r="14" spans="1:21" s="1989" customFormat="1" ht="65.25" customHeight="1">
      <c r="A14" s="3174"/>
      <c r="B14" s="2100" t="s">
        <v>3010</v>
      </c>
      <c r="C14" s="740"/>
      <c r="D14" s="334" t="s">
        <v>3011</v>
      </c>
      <c r="E14" s="404" t="s">
        <v>3012</v>
      </c>
      <c r="F14" s="2104"/>
      <c r="G14" s="2078"/>
      <c r="H14" s="2078"/>
      <c r="I14" s="2094"/>
      <c r="J14" s="2094"/>
      <c r="K14" s="2095"/>
      <c r="L14" s="314"/>
      <c r="M14" s="2107"/>
      <c r="N14" s="314"/>
      <c r="O14" s="2107"/>
      <c r="P14" s="314"/>
      <c r="Q14" s="2094"/>
      <c r="R14" s="3177"/>
      <c r="S14" s="3179"/>
      <c r="T14" s="3182"/>
    </row>
    <row r="15" spans="1:21" s="1989" customFormat="1" ht="65.25" customHeight="1">
      <c r="A15" s="3175"/>
      <c r="B15" s="389" t="s">
        <v>3013</v>
      </c>
      <c r="C15" s="2102"/>
      <c r="D15" s="389" t="s">
        <v>3014</v>
      </c>
      <c r="E15" s="3184" t="s">
        <v>3015</v>
      </c>
      <c r="F15" s="2121"/>
      <c r="G15" s="2122"/>
      <c r="H15" s="2122"/>
      <c r="I15" s="2123"/>
      <c r="J15" s="2123"/>
      <c r="K15" s="2124"/>
      <c r="L15" s="314"/>
      <c r="M15" s="2095"/>
      <c r="N15" s="314"/>
      <c r="O15" s="2107"/>
      <c r="P15" s="314"/>
      <c r="Q15" s="2094"/>
      <c r="R15" s="3177"/>
      <c r="S15" s="3179"/>
      <c r="T15" s="3182"/>
    </row>
    <row r="16" spans="1:21" s="1989" customFormat="1" ht="51" customHeight="1">
      <c r="A16" s="3175"/>
      <c r="B16" s="389" t="s">
        <v>3016</v>
      </c>
      <c r="C16" s="2103"/>
      <c r="D16" s="547"/>
      <c r="E16" s="3185"/>
      <c r="F16" s="2082"/>
      <c r="G16" s="2078"/>
      <c r="H16" s="2082"/>
      <c r="I16" s="314"/>
      <c r="J16" s="2094"/>
      <c r="K16" s="314"/>
      <c r="L16" s="2083"/>
      <c r="M16" s="2108"/>
      <c r="N16" s="314"/>
      <c r="O16" s="2108"/>
      <c r="P16" s="2083"/>
      <c r="Q16" s="314"/>
      <c r="R16" s="3177"/>
      <c r="S16" s="3179"/>
      <c r="T16" s="3182"/>
    </row>
    <row r="17" spans="1:21" s="1989" customFormat="1" ht="54.75" customHeight="1">
      <c r="A17" s="3175"/>
      <c r="B17" s="2126" t="s">
        <v>3017</v>
      </c>
      <c r="C17" s="740"/>
      <c r="D17" s="334" t="s">
        <v>3018</v>
      </c>
      <c r="E17" s="986" t="s">
        <v>3005</v>
      </c>
      <c r="F17" s="2082"/>
      <c r="G17" s="2078"/>
      <c r="H17" s="2122"/>
      <c r="I17" s="2127"/>
      <c r="J17" s="2128"/>
      <c r="K17" s="2127"/>
      <c r="L17" s="309"/>
      <c r="M17" s="2127"/>
      <c r="N17" s="2123"/>
      <c r="O17" s="1999"/>
      <c r="P17" s="2127"/>
      <c r="Q17" s="314"/>
      <c r="R17" s="3177"/>
      <c r="S17" s="3180"/>
      <c r="T17" s="3183"/>
    </row>
    <row r="18" spans="1:21" s="1989" customFormat="1" ht="38.25" customHeight="1">
      <c r="A18" s="3186" t="s">
        <v>3019</v>
      </c>
      <c r="B18" s="3187"/>
      <c r="C18" s="3187"/>
      <c r="D18" s="3187"/>
      <c r="E18" s="3187"/>
      <c r="F18" s="3187"/>
      <c r="G18" s="3187"/>
      <c r="H18" s="3187"/>
      <c r="I18" s="3187"/>
      <c r="J18" s="3187"/>
      <c r="K18" s="3187"/>
      <c r="L18" s="3187"/>
      <c r="M18" s="3187"/>
      <c r="N18" s="3187"/>
      <c r="O18" s="3187"/>
      <c r="P18" s="3187"/>
      <c r="Q18" s="3187"/>
      <c r="R18" s="3187"/>
      <c r="S18" s="3187"/>
      <c r="T18" s="3188"/>
    </row>
    <row r="19" spans="1:21" s="1990" customFormat="1" ht="19.5">
      <c r="A19" s="1160">
        <v>1</v>
      </c>
      <c r="B19" s="1160">
        <v>4</v>
      </c>
      <c r="C19" s="2134"/>
      <c r="D19" s="1160">
        <v>5</v>
      </c>
      <c r="E19" s="1160">
        <v>6</v>
      </c>
      <c r="F19" s="3216">
        <v>7</v>
      </c>
      <c r="G19" s="3216"/>
      <c r="H19" s="3216"/>
      <c r="I19" s="3216"/>
      <c r="J19" s="3216"/>
      <c r="K19" s="3216"/>
      <c r="L19" s="3216"/>
      <c r="M19" s="3216"/>
      <c r="N19" s="3216"/>
      <c r="O19" s="3216"/>
      <c r="P19" s="3216"/>
      <c r="Q19" s="3216"/>
      <c r="R19" s="3217">
        <v>8</v>
      </c>
      <c r="S19" s="3217"/>
      <c r="T19" s="3217"/>
    </row>
    <row r="20" spans="1:21" s="1989" customFormat="1" ht="19.5">
      <c r="A20" s="3200" t="s">
        <v>9</v>
      </c>
      <c r="B20" s="3203" t="s">
        <v>0</v>
      </c>
      <c r="C20" s="3205" t="s">
        <v>1</v>
      </c>
      <c r="D20" s="3211" t="s">
        <v>10</v>
      </c>
      <c r="E20" s="3203" t="s">
        <v>297</v>
      </c>
      <c r="F20" s="3203" t="s">
        <v>2</v>
      </c>
      <c r="G20" s="3203"/>
      <c r="H20" s="3203"/>
      <c r="I20" s="3203"/>
      <c r="J20" s="3203"/>
      <c r="K20" s="3203"/>
      <c r="L20" s="3203"/>
      <c r="M20" s="3203"/>
      <c r="N20" s="3203"/>
      <c r="O20" s="3203"/>
      <c r="P20" s="3203"/>
      <c r="Q20" s="3203"/>
      <c r="R20" s="3218" t="s">
        <v>3</v>
      </c>
      <c r="S20" s="3218"/>
      <c r="T20" s="3219"/>
    </row>
    <row r="21" spans="1:21" s="1989" customFormat="1" ht="23.25" customHeight="1">
      <c r="A21" s="3201"/>
      <c r="B21" s="3145"/>
      <c r="C21" s="3206"/>
      <c r="D21" s="3212"/>
      <c r="E21" s="3145"/>
      <c r="F21" s="3143" t="s">
        <v>4</v>
      </c>
      <c r="G21" s="3143"/>
      <c r="H21" s="3143"/>
      <c r="I21" s="3143" t="s">
        <v>5</v>
      </c>
      <c r="J21" s="3143"/>
      <c r="K21" s="3143"/>
      <c r="L21" s="3143" t="s">
        <v>6</v>
      </c>
      <c r="M21" s="3143"/>
      <c r="N21" s="3220"/>
      <c r="O21" s="3143" t="s">
        <v>298</v>
      </c>
      <c r="P21" s="3143"/>
      <c r="Q21" s="3191"/>
      <c r="R21" s="3221" t="s">
        <v>299</v>
      </c>
      <c r="S21" s="3223" t="s">
        <v>300</v>
      </c>
      <c r="T21" s="3224"/>
    </row>
    <row r="22" spans="1:21" s="1989" customFormat="1" ht="19.5">
      <c r="A22" s="3201"/>
      <c r="B22" s="3204"/>
      <c r="C22" s="3207"/>
      <c r="D22" s="3213"/>
      <c r="E22" s="3204"/>
      <c r="F22" s="984">
        <v>1</v>
      </c>
      <c r="G22" s="984">
        <v>2</v>
      </c>
      <c r="H22" s="984">
        <v>3</v>
      </c>
      <c r="I22" s="984">
        <v>4</v>
      </c>
      <c r="J22" s="984">
        <v>5</v>
      </c>
      <c r="K22" s="984">
        <v>6</v>
      </c>
      <c r="L22" s="984">
        <v>7</v>
      </c>
      <c r="M22" s="2119">
        <v>8</v>
      </c>
      <c r="N22" s="2120">
        <v>9</v>
      </c>
      <c r="O22" s="1827">
        <v>10</v>
      </c>
      <c r="P22" s="1826">
        <v>11</v>
      </c>
      <c r="Q22" s="2150">
        <v>12</v>
      </c>
      <c r="R22" s="3222"/>
      <c r="S22" s="2137" t="s">
        <v>7</v>
      </c>
      <c r="T22" s="1163" t="s">
        <v>8</v>
      </c>
    </row>
    <row r="23" spans="1:21" s="1991" customFormat="1" ht="48" customHeight="1">
      <c r="A23" s="3225" t="s">
        <v>3020</v>
      </c>
      <c r="B23" s="2139" t="s">
        <v>3021</v>
      </c>
      <c r="C23" s="2141"/>
      <c r="D23" s="2144" t="s">
        <v>3022</v>
      </c>
      <c r="E23" s="3184" t="s">
        <v>3023</v>
      </c>
      <c r="F23" s="2095"/>
      <c r="G23" s="314"/>
      <c r="H23" s="314"/>
      <c r="I23" s="314"/>
      <c r="J23" s="2094"/>
      <c r="K23" s="2095"/>
      <c r="L23" s="314"/>
      <c r="M23" s="2107"/>
      <c r="N23" s="314"/>
      <c r="O23" s="314"/>
      <c r="P23" s="2094"/>
      <c r="Q23" s="2094"/>
      <c r="R23" s="3229" t="s">
        <v>3024</v>
      </c>
      <c r="S23" s="3232"/>
      <c r="T23" s="3234"/>
    </row>
    <row r="24" spans="1:21" s="1991" customFormat="1" ht="48" customHeight="1">
      <c r="A24" s="3226"/>
      <c r="B24" s="2140" t="s">
        <v>3025</v>
      </c>
      <c r="C24" s="2142"/>
      <c r="D24" s="2143" t="s">
        <v>3026</v>
      </c>
      <c r="E24" s="3228"/>
      <c r="F24" s="1999"/>
      <c r="G24" s="309"/>
      <c r="H24" s="2091"/>
      <c r="I24" s="309"/>
      <c r="J24" s="2091"/>
      <c r="K24" s="2092"/>
      <c r="L24" s="309"/>
      <c r="M24" s="1999"/>
      <c r="N24" s="309"/>
      <c r="O24" s="309"/>
      <c r="P24" s="2127"/>
      <c r="Q24" s="2127"/>
      <c r="R24" s="3230"/>
      <c r="S24" s="3232"/>
      <c r="T24" s="3235"/>
    </row>
    <row r="25" spans="1:21" s="1991" customFormat="1" ht="48" customHeight="1">
      <c r="A25" s="3226"/>
      <c r="B25" s="2139" t="s">
        <v>3027</v>
      </c>
      <c r="C25" s="2146"/>
      <c r="D25" s="2147" t="s">
        <v>3028</v>
      </c>
      <c r="E25" s="3228"/>
      <c r="F25" s="2095"/>
      <c r="G25" s="314"/>
      <c r="H25" s="2094"/>
      <c r="I25" s="314"/>
      <c r="J25" s="2094"/>
      <c r="K25" s="2095"/>
      <c r="L25" s="314"/>
      <c r="M25" s="2107"/>
      <c r="N25" s="314"/>
      <c r="O25" s="314"/>
      <c r="P25" s="314"/>
      <c r="Q25" s="314"/>
      <c r="R25" s="3230"/>
      <c r="S25" s="3232"/>
      <c r="T25" s="3235"/>
    </row>
    <row r="26" spans="1:21" s="1991" customFormat="1" ht="48" customHeight="1">
      <c r="A26" s="3226"/>
      <c r="B26" s="389" t="s">
        <v>3029</v>
      </c>
      <c r="C26" s="2148"/>
      <c r="D26" s="2144" t="s">
        <v>3030</v>
      </c>
      <c r="E26" s="3228"/>
      <c r="F26" s="2095"/>
      <c r="G26" s="314"/>
      <c r="H26" s="2094"/>
      <c r="I26" s="314"/>
      <c r="J26" s="2094"/>
      <c r="K26" s="2095"/>
      <c r="L26" s="314"/>
      <c r="M26" s="314"/>
      <c r="N26" s="2094"/>
      <c r="O26" s="314"/>
      <c r="P26" s="2094"/>
      <c r="Q26" s="2094"/>
      <c r="R26" s="3230"/>
      <c r="S26" s="3232"/>
      <c r="T26" s="3235"/>
    </row>
    <row r="27" spans="1:21" s="1991" customFormat="1" ht="48" customHeight="1">
      <c r="A27" s="3227"/>
      <c r="B27" s="2143" t="s">
        <v>3031</v>
      </c>
      <c r="C27" s="2138"/>
      <c r="D27" s="2143" t="s">
        <v>3032</v>
      </c>
      <c r="E27" s="3185"/>
      <c r="F27" s="2108"/>
      <c r="G27" s="2083"/>
      <c r="H27" s="2108"/>
      <c r="I27" s="314"/>
      <c r="J27" s="2108"/>
      <c r="K27" s="2083"/>
      <c r="L27" s="2125"/>
      <c r="M27" s="2083"/>
      <c r="N27" s="2125"/>
      <c r="O27" s="2083"/>
      <c r="P27" s="2083"/>
      <c r="Q27" s="2108"/>
      <c r="R27" s="3231"/>
      <c r="S27" s="3233"/>
      <c r="T27" s="3236"/>
    </row>
    <row r="28" spans="1:21" s="9" customFormat="1" ht="24.75" customHeight="1">
      <c r="A28" s="4"/>
      <c r="B28" s="4"/>
      <c r="C28" s="5"/>
      <c r="D28" s="6"/>
      <c r="E28" s="7"/>
      <c r="F28" s="7"/>
      <c r="G28" s="7"/>
      <c r="H28" s="7"/>
      <c r="I28" s="7"/>
      <c r="J28" s="7"/>
      <c r="K28" s="2156"/>
      <c r="L28" s="7"/>
      <c r="M28" s="7"/>
      <c r="N28" s="7"/>
      <c r="O28" s="7"/>
      <c r="P28" s="7"/>
      <c r="Q28" s="7"/>
      <c r="R28" s="7"/>
      <c r="S28" s="8"/>
      <c r="T28" s="8"/>
    </row>
    <row r="29" spans="1:21" s="10" customFormat="1" ht="19.5">
      <c r="A29" s="3237" t="s">
        <v>3033</v>
      </c>
      <c r="B29" s="3237"/>
      <c r="C29" s="3237"/>
      <c r="D29" s="3237"/>
      <c r="E29" s="3237"/>
      <c r="F29" s="3237"/>
      <c r="G29" s="3237"/>
      <c r="H29" s="3237"/>
      <c r="I29" s="3237"/>
      <c r="J29" s="3237"/>
      <c r="K29" s="3237"/>
      <c r="L29" s="3237"/>
      <c r="M29" s="3237"/>
      <c r="N29" s="3237"/>
      <c r="O29" s="3237"/>
      <c r="P29" s="3237"/>
      <c r="Q29" s="3237"/>
      <c r="R29" s="3237"/>
      <c r="S29" s="3237"/>
      <c r="T29" s="3237"/>
      <c r="U29" s="2"/>
    </row>
    <row r="30" spans="1:21" s="1989" customFormat="1" ht="19.5">
      <c r="A30" s="3238" t="s">
        <v>3034</v>
      </c>
      <c r="B30" s="3238"/>
      <c r="C30" s="3238"/>
      <c r="D30" s="3238"/>
      <c r="E30" s="3238"/>
      <c r="F30" s="3238"/>
      <c r="G30" s="3238"/>
      <c r="H30" s="3238"/>
      <c r="I30" s="3238"/>
      <c r="J30" s="3238"/>
      <c r="K30" s="3238"/>
      <c r="L30" s="3238"/>
      <c r="M30" s="3238"/>
      <c r="N30" s="3238"/>
      <c r="O30" s="3238"/>
      <c r="P30" s="3238"/>
      <c r="Q30" s="3238"/>
      <c r="R30" s="3238"/>
      <c r="S30" s="3238"/>
      <c r="T30" s="3238"/>
    </row>
    <row r="31" spans="1:21" s="1990" customFormat="1" ht="19.5">
      <c r="A31" s="971">
        <v>1</v>
      </c>
      <c r="B31" s="971">
        <v>2</v>
      </c>
      <c r="C31" s="14"/>
      <c r="D31" s="971">
        <v>3</v>
      </c>
      <c r="E31" s="971">
        <v>4</v>
      </c>
      <c r="F31" s="3150">
        <v>5</v>
      </c>
      <c r="G31" s="3150"/>
      <c r="H31" s="3150"/>
      <c r="I31" s="3150"/>
      <c r="J31" s="3150"/>
      <c r="K31" s="3150"/>
      <c r="L31" s="3150"/>
      <c r="M31" s="3150"/>
      <c r="N31" s="3150"/>
      <c r="O31" s="3150"/>
      <c r="P31" s="3150"/>
      <c r="Q31" s="3150"/>
      <c r="R31" s="3151">
        <v>6</v>
      </c>
      <c r="S31" s="3151"/>
      <c r="T31" s="3151"/>
    </row>
    <row r="32" spans="1:21" s="1989" customFormat="1" ht="19.5">
      <c r="A32" s="3239" t="s">
        <v>9</v>
      </c>
      <c r="B32" s="3241" t="s">
        <v>0</v>
      </c>
      <c r="C32" s="3145" t="s">
        <v>1</v>
      </c>
      <c r="D32" s="3145" t="s">
        <v>10</v>
      </c>
      <c r="E32" s="3145" t="s">
        <v>297</v>
      </c>
      <c r="F32" s="3145" t="s">
        <v>2</v>
      </c>
      <c r="G32" s="3145"/>
      <c r="H32" s="3145"/>
      <c r="I32" s="3145"/>
      <c r="J32" s="3145"/>
      <c r="K32" s="3145"/>
      <c r="L32" s="3145"/>
      <c r="M32" s="3145"/>
      <c r="N32" s="3145"/>
      <c r="O32" s="3145"/>
      <c r="P32" s="3145"/>
      <c r="Q32" s="3145"/>
      <c r="R32" s="3142" t="s">
        <v>3</v>
      </c>
      <c r="S32" s="3142"/>
      <c r="T32" s="3142"/>
    </row>
    <row r="33" spans="1:20" s="1989" customFormat="1" ht="19.5">
      <c r="A33" s="3239"/>
      <c r="B33" s="3241"/>
      <c r="C33" s="3145"/>
      <c r="D33" s="3145"/>
      <c r="E33" s="3145"/>
      <c r="F33" s="3143" t="s">
        <v>4</v>
      </c>
      <c r="G33" s="3143"/>
      <c r="H33" s="3143"/>
      <c r="I33" s="3143" t="s">
        <v>5</v>
      </c>
      <c r="J33" s="3220"/>
      <c r="K33" s="3143"/>
      <c r="L33" s="3143" t="s">
        <v>6</v>
      </c>
      <c r="M33" s="3143"/>
      <c r="N33" s="3143"/>
      <c r="O33" s="3143" t="s">
        <v>298</v>
      </c>
      <c r="P33" s="3143"/>
      <c r="Q33" s="3143"/>
      <c r="R33" s="3142" t="s">
        <v>299</v>
      </c>
      <c r="S33" s="3198" t="s">
        <v>300</v>
      </c>
      <c r="T33" s="3198"/>
    </row>
    <row r="34" spans="1:20" s="1989" customFormat="1" ht="19.5">
      <c r="A34" s="3240"/>
      <c r="B34" s="3242"/>
      <c r="C34" s="3243"/>
      <c r="D34" s="3243"/>
      <c r="E34" s="3243"/>
      <c r="F34" s="982">
        <v>1</v>
      </c>
      <c r="G34" s="982">
        <v>2</v>
      </c>
      <c r="H34" s="982">
        <v>3</v>
      </c>
      <c r="I34" s="1069">
        <v>4</v>
      </c>
      <c r="J34" s="2111">
        <v>5</v>
      </c>
      <c r="K34" s="996">
        <v>6</v>
      </c>
      <c r="L34" s="982">
        <v>7</v>
      </c>
      <c r="M34" s="982">
        <v>8</v>
      </c>
      <c r="N34" s="982">
        <v>9</v>
      </c>
      <c r="O34" s="982">
        <v>10</v>
      </c>
      <c r="P34" s="982">
        <v>11</v>
      </c>
      <c r="Q34" s="982">
        <v>12</v>
      </c>
      <c r="R34" s="3258"/>
      <c r="S34" s="983" t="s">
        <v>7</v>
      </c>
      <c r="T34" s="983" t="s">
        <v>8</v>
      </c>
    </row>
    <row r="35" spans="1:20" s="1991" customFormat="1" ht="48" customHeight="1">
      <c r="A35" s="3244" t="s">
        <v>3035</v>
      </c>
      <c r="B35" s="2178" t="s">
        <v>3036</v>
      </c>
      <c r="C35" s="2149"/>
      <c r="D35" s="2362" t="s">
        <v>3037</v>
      </c>
      <c r="E35" s="3246" t="s">
        <v>3038</v>
      </c>
      <c r="F35" s="2127"/>
      <c r="G35" s="2127"/>
      <c r="H35" s="2124"/>
      <c r="I35" s="2124"/>
      <c r="J35" s="2127"/>
      <c r="K35" s="2123"/>
      <c r="L35" s="2127"/>
      <c r="M35" s="2128"/>
      <c r="N35" s="2127"/>
      <c r="O35" s="2127"/>
      <c r="P35" s="2123"/>
      <c r="Q35" s="2127"/>
      <c r="R35" s="3249"/>
      <c r="S35" s="3252"/>
      <c r="T35" s="3234"/>
    </row>
    <row r="36" spans="1:20" s="1991" customFormat="1" ht="48" customHeight="1">
      <c r="A36" s="3245"/>
      <c r="B36" s="2144" t="s">
        <v>3039</v>
      </c>
      <c r="C36" s="2109"/>
      <c r="D36" s="2363" t="s">
        <v>3040</v>
      </c>
      <c r="E36" s="3247"/>
      <c r="F36" s="314"/>
      <c r="G36" s="314"/>
      <c r="H36" s="314"/>
      <c r="I36" s="2107"/>
      <c r="J36" s="314"/>
      <c r="K36" s="2094"/>
      <c r="L36" s="314"/>
      <c r="M36" s="2107"/>
      <c r="N36" s="314"/>
      <c r="O36" s="314"/>
      <c r="P36" s="2094"/>
      <c r="Q36" s="314"/>
      <c r="R36" s="3250"/>
      <c r="S36" s="3232"/>
      <c r="T36" s="3235"/>
    </row>
    <row r="37" spans="1:20" s="1991" customFormat="1" ht="48" customHeight="1">
      <c r="A37" s="3245"/>
      <c r="B37" s="2144" t="s">
        <v>3041</v>
      </c>
      <c r="C37" s="2107"/>
      <c r="D37" s="2144" t="s">
        <v>3042</v>
      </c>
      <c r="E37" s="3247"/>
      <c r="F37" s="2083"/>
      <c r="G37" s="2083"/>
      <c r="H37" s="2083"/>
      <c r="I37" s="2108"/>
      <c r="J37" s="2163"/>
      <c r="K37" s="2083"/>
      <c r="L37" s="2083"/>
      <c r="M37" s="2108"/>
      <c r="N37" s="2083"/>
      <c r="O37" s="2083"/>
      <c r="P37" s="2125"/>
      <c r="Q37" s="2083"/>
      <c r="R37" s="3251"/>
      <c r="S37" s="3233"/>
      <c r="T37" s="3236"/>
    </row>
    <row r="38" spans="1:20" s="1991" customFormat="1" ht="83.25" customHeight="1">
      <c r="A38" s="3253" t="s">
        <v>3043</v>
      </c>
      <c r="B38" s="2144" t="s">
        <v>3044</v>
      </c>
      <c r="C38" s="2107"/>
      <c r="D38" s="2144" t="s">
        <v>3045</v>
      </c>
      <c r="E38" s="3247"/>
      <c r="F38" s="2083"/>
      <c r="G38" s="314"/>
      <c r="H38" s="314"/>
      <c r="I38" s="2108"/>
      <c r="J38" s="2083"/>
      <c r="K38" s="2108"/>
      <c r="L38" s="2083"/>
      <c r="M38" s="2108"/>
      <c r="N38" s="2083"/>
      <c r="O38" s="2083"/>
      <c r="P38" s="2125"/>
      <c r="Q38" s="2083"/>
      <c r="R38" s="2159"/>
      <c r="S38" s="2164"/>
      <c r="T38" s="318"/>
    </row>
    <row r="39" spans="1:20" s="1991" customFormat="1" ht="48" customHeight="1">
      <c r="A39" s="3254"/>
      <c r="B39" s="2360" t="s">
        <v>3046</v>
      </c>
      <c r="C39" s="1999"/>
      <c r="D39" s="2359" t="s">
        <v>1448</v>
      </c>
      <c r="E39" s="3247"/>
      <c r="F39" s="314"/>
      <c r="G39" s="314"/>
      <c r="H39" s="314"/>
      <c r="I39" s="2107"/>
      <c r="J39" s="314"/>
      <c r="K39" s="2094"/>
      <c r="L39" s="309"/>
      <c r="M39" s="1999"/>
      <c r="N39" s="309"/>
      <c r="O39" s="309"/>
      <c r="P39" s="2091"/>
      <c r="Q39" s="309"/>
      <c r="R39" s="2158"/>
      <c r="S39" s="2165"/>
      <c r="T39" s="2168"/>
    </row>
    <row r="40" spans="1:20" s="1991" customFormat="1" ht="85.5" customHeight="1">
      <c r="A40" s="3255"/>
      <c r="B40" s="2144" t="s">
        <v>3047</v>
      </c>
      <c r="C40" s="2107"/>
      <c r="D40" s="2144" t="s">
        <v>3048</v>
      </c>
      <c r="E40" s="3247"/>
      <c r="F40" s="2083"/>
      <c r="G40" s="2083"/>
      <c r="H40" s="309"/>
      <c r="I40" s="1999"/>
      <c r="J40" s="309"/>
      <c r="K40" s="2127"/>
      <c r="L40" s="2127"/>
      <c r="M40" s="2128"/>
      <c r="N40" s="2127"/>
      <c r="O40" s="2127"/>
      <c r="P40" s="2123"/>
      <c r="Q40" s="2127"/>
      <c r="R40" s="2162"/>
      <c r="S40" s="2166"/>
      <c r="T40" s="318"/>
    </row>
    <row r="41" spans="1:20" s="1991" customFormat="1" ht="72.75" customHeight="1">
      <c r="A41" s="3256" t="s">
        <v>3049</v>
      </c>
      <c r="B41" s="2360" t="s">
        <v>3050</v>
      </c>
      <c r="C41" s="2089"/>
      <c r="D41" s="2360" t="s">
        <v>3051</v>
      </c>
      <c r="E41" s="3247"/>
      <c r="F41" s="309"/>
      <c r="G41" s="2092"/>
      <c r="H41" s="2127"/>
      <c r="I41" s="2128"/>
      <c r="J41" s="2127"/>
      <c r="K41" s="2127"/>
      <c r="L41" s="2127"/>
      <c r="M41" s="2128"/>
      <c r="N41" s="2127"/>
      <c r="O41" s="2127"/>
      <c r="P41" s="2123"/>
      <c r="Q41" s="2127"/>
      <c r="R41" s="2183"/>
      <c r="S41" s="2167"/>
      <c r="T41" s="2169"/>
    </row>
    <row r="42" spans="1:20" s="1991" customFormat="1" ht="48" customHeight="1">
      <c r="A42" s="3256"/>
      <c r="B42" s="2144" t="s">
        <v>3046</v>
      </c>
      <c r="C42" s="2151"/>
      <c r="D42" s="2144" t="s">
        <v>3052</v>
      </c>
      <c r="E42" s="3247"/>
      <c r="F42" s="314"/>
      <c r="G42" s="2107"/>
      <c r="H42" s="314"/>
      <c r="I42" s="2107"/>
      <c r="J42" s="314"/>
      <c r="K42" s="314"/>
      <c r="L42" s="2094"/>
      <c r="M42" s="2107"/>
      <c r="N42" s="314"/>
      <c r="O42" s="314"/>
      <c r="P42" s="314"/>
      <c r="Q42" s="314"/>
      <c r="R42" s="2161"/>
      <c r="S42" s="2166"/>
      <c r="T42" s="318"/>
    </row>
    <row r="43" spans="1:20" s="1991" customFormat="1" ht="69.75" customHeight="1">
      <c r="A43" s="3257"/>
      <c r="B43" s="2359" t="s">
        <v>3053</v>
      </c>
      <c r="C43" s="2109"/>
      <c r="D43" s="2359" t="s">
        <v>3054</v>
      </c>
      <c r="E43" s="3248"/>
      <c r="F43" s="2083"/>
      <c r="G43" s="2108"/>
      <c r="H43" s="314"/>
      <c r="I43" s="314"/>
      <c r="J43" s="314"/>
      <c r="K43" s="2125"/>
      <c r="L43" s="314"/>
      <c r="M43" s="2094"/>
      <c r="N43" s="2083"/>
      <c r="O43" s="2083"/>
      <c r="P43" s="2083"/>
      <c r="Q43" s="314"/>
      <c r="R43" s="2159"/>
      <c r="S43" s="318"/>
      <c r="T43" s="2136"/>
    </row>
    <row r="44" spans="1:20" s="1989" customFormat="1" ht="19.5">
      <c r="A44" s="3262" t="s">
        <v>3055</v>
      </c>
      <c r="B44" s="3263"/>
      <c r="C44" s="3263"/>
      <c r="D44" s="3263"/>
      <c r="E44" s="3263"/>
      <c r="F44" s="3263"/>
      <c r="G44" s="3263"/>
      <c r="H44" s="3263"/>
      <c r="I44" s="3263"/>
      <c r="J44" s="3263"/>
      <c r="K44" s="3263"/>
      <c r="L44" s="3263"/>
      <c r="M44" s="3263"/>
      <c r="N44" s="3263"/>
      <c r="O44" s="3263"/>
      <c r="P44" s="3263"/>
      <c r="Q44" s="3263"/>
      <c r="R44" s="3263"/>
      <c r="S44" s="3263"/>
      <c r="T44" s="3264"/>
    </row>
    <row r="45" spans="1:20" s="1990" customFormat="1" ht="19.5">
      <c r="A45" s="1123">
        <v>1</v>
      </c>
      <c r="B45" s="2129">
        <v>2</v>
      </c>
      <c r="C45" s="1066"/>
      <c r="D45" s="2135">
        <v>3</v>
      </c>
      <c r="E45" s="2135">
        <v>4</v>
      </c>
      <c r="F45" s="3265">
        <v>5</v>
      </c>
      <c r="G45" s="3265"/>
      <c r="H45" s="3265"/>
      <c r="I45" s="3265"/>
      <c r="J45" s="3265"/>
      <c r="K45" s="3265"/>
      <c r="L45" s="3265"/>
      <c r="M45" s="3265"/>
      <c r="N45" s="3265"/>
      <c r="O45" s="3265"/>
      <c r="P45" s="3265"/>
      <c r="Q45" s="3265"/>
      <c r="R45" s="3266">
        <v>6</v>
      </c>
      <c r="S45" s="3266"/>
      <c r="T45" s="3267"/>
    </row>
    <row r="46" spans="1:20" s="1989" customFormat="1" ht="19.5">
      <c r="A46" s="3212" t="s">
        <v>9</v>
      </c>
      <c r="B46" s="3145" t="s">
        <v>0</v>
      </c>
      <c r="C46" s="3206" t="s">
        <v>1</v>
      </c>
      <c r="D46" s="3211" t="s">
        <v>10</v>
      </c>
      <c r="E46" s="3215" t="s">
        <v>297</v>
      </c>
      <c r="F46" s="3242" t="s">
        <v>2</v>
      </c>
      <c r="G46" s="3243"/>
      <c r="H46" s="3243"/>
      <c r="I46" s="3243"/>
      <c r="J46" s="3243"/>
      <c r="K46" s="3243"/>
      <c r="L46" s="3145"/>
      <c r="M46" s="3145"/>
      <c r="N46" s="3145"/>
      <c r="O46" s="3145"/>
      <c r="P46" s="3145"/>
      <c r="Q46" s="3145"/>
      <c r="R46" s="3142" t="s">
        <v>3</v>
      </c>
      <c r="S46" s="3142"/>
      <c r="T46" s="3190"/>
    </row>
    <row r="47" spans="1:20" s="1989" customFormat="1" ht="19.5">
      <c r="A47" s="3212"/>
      <c r="B47" s="3145"/>
      <c r="C47" s="3206"/>
      <c r="D47" s="3212"/>
      <c r="E47" s="3239"/>
      <c r="F47" s="3192" t="s">
        <v>4</v>
      </c>
      <c r="G47" s="3259"/>
      <c r="H47" s="3194"/>
      <c r="I47" s="3260" t="s">
        <v>5</v>
      </c>
      <c r="J47" s="3193"/>
      <c r="K47" s="3261"/>
      <c r="L47" s="3195" t="s">
        <v>6</v>
      </c>
      <c r="M47" s="3220"/>
      <c r="N47" s="3143"/>
      <c r="O47" s="3143" t="s">
        <v>298</v>
      </c>
      <c r="P47" s="3143"/>
      <c r="Q47" s="3143"/>
      <c r="R47" s="3142" t="s">
        <v>299</v>
      </c>
      <c r="S47" s="3198" t="s">
        <v>300</v>
      </c>
      <c r="T47" s="3199"/>
    </row>
    <row r="48" spans="1:20" s="1989" customFormat="1" ht="19.5">
      <c r="A48" s="3213"/>
      <c r="B48" s="3204"/>
      <c r="C48" s="3207"/>
      <c r="D48" s="3213"/>
      <c r="E48" s="3268"/>
      <c r="F48" s="2182">
        <v>1</v>
      </c>
      <c r="G48" s="2120">
        <v>2</v>
      </c>
      <c r="H48" s="1150">
        <v>3</v>
      </c>
      <c r="I48" s="2120">
        <v>4</v>
      </c>
      <c r="J48" s="2150">
        <v>5</v>
      </c>
      <c r="K48" s="2120">
        <v>6</v>
      </c>
      <c r="L48" s="2150">
        <v>7</v>
      </c>
      <c r="M48" s="2120">
        <v>8</v>
      </c>
      <c r="N48" s="1827">
        <v>9</v>
      </c>
      <c r="O48" s="984">
        <v>10</v>
      </c>
      <c r="P48" s="984">
        <v>11</v>
      </c>
      <c r="Q48" s="1826">
        <v>12</v>
      </c>
      <c r="R48" s="3197"/>
      <c r="S48" s="2133" t="s">
        <v>7</v>
      </c>
      <c r="T48" s="1236" t="s">
        <v>8</v>
      </c>
    </row>
    <row r="49" spans="1:22" s="1991" customFormat="1" ht="48" customHeight="1">
      <c r="A49" s="3253" t="s">
        <v>3056</v>
      </c>
      <c r="B49" s="2176" t="s">
        <v>3057</v>
      </c>
      <c r="C49" s="2179"/>
      <c r="D49" s="389" t="s">
        <v>3058</v>
      </c>
      <c r="E49" s="253" t="s">
        <v>3059</v>
      </c>
      <c r="F49" s="2095"/>
      <c r="G49" s="314"/>
      <c r="H49" s="314"/>
      <c r="I49" s="314"/>
      <c r="J49" s="2107"/>
      <c r="K49" s="314"/>
      <c r="L49" s="2107"/>
      <c r="M49" s="314"/>
      <c r="N49" s="2107"/>
      <c r="O49" s="314"/>
      <c r="P49" s="314"/>
      <c r="Q49" s="2105"/>
      <c r="R49" s="3280"/>
      <c r="S49" s="3234"/>
      <c r="T49" s="3283"/>
    </row>
    <row r="50" spans="1:22" s="1991" customFormat="1" ht="48" customHeight="1">
      <c r="A50" s="3254"/>
      <c r="B50" s="2176" t="s">
        <v>3060</v>
      </c>
      <c r="C50" s="2179"/>
      <c r="D50" s="389" t="s">
        <v>3061</v>
      </c>
      <c r="E50" s="253" t="s">
        <v>3059</v>
      </c>
      <c r="F50" s="2095"/>
      <c r="G50" s="314"/>
      <c r="H50" s="314"/>
      <c r="I50" s="314"/>
      <c r="J50" s="2107"/>
      <c r="K50" s="314"/>
      <c r="L50" s="2107"/>
      <c r="M50" s="314"/>
      <c r="N50" s="2107"/>
      <c r="O50" s="2083"/>
      <c r="P50" s="2083"/>
      <c r="Q50" s="2088"/>
      <c r="R50" s="3281"/>
      <c r="S50" s="3235"/>
      <c r="T50" s="3284"/>
    </row>
    <row r="51" spans="1:22" s="1991" customFormat="1" ht="48" customHeight="1">
      <c r="A51" s="3254"/>
      <c r="B51" s="2185" t="s">
        <v>3062</v>
      </c>
      <c r="C51" s="2186"/>
      <c r="D51" s="547" t="s">
        <v>3063</v>
      </c>
      <c r="E51" s="2189" t="s">
        <v>3064</v>
      </c>
      <c r="F51" s="2163"/>
      <c r="G51" s="2083"/>
      <c r="H51" s="2083"/>
      <c r="I51" s="2083"/>
      <c r="J51" s="2108"/>
      <c r="K51" s="2083"/>
      <c r="L51" s="2108"/>
      <c r="M51" s="2083"/>
      <c r="N51" s="2108"/>
      <c r="O51" s="2083"/>
      <c r="P51" s="2083"/>
      <c r="Q51" s="2086"/>
      <c r="R51" s="3281"/>
      <c r="S51" s="3235"/>
      <c r="T51" s="3284"/>
    </row>
    <row r="52" spans="1:22" s="1991" customFormat="1" ht="58.5">
      <c r="A52" s="3255"/>
      <c r="B52" s="2177" t="s">
        <v>3065</v>
      </c>
      <c r="C52" s="2180"/>
      <c r="D52" s="334" t="s">
        <v>3066</v>
      </c>
      <c r="E52" s="2190" t="s">
        <v>3038</v>
      </c>
      <c r="F52" s="2124"/>
      <c r="G52" s="2127"/>
      <c r="H52" s="2127"/>
      <c r="I52" s="2127"/>
      <c r="J52" s="2128"/>
      <c r="K52" s="2127"/>
      <c r="L52" s="2128"/>
      <c r="M52" s="2127"/>
      <c r="N52" s="1999"/>
      <c r="O52" s="309"/>
      <c r="P52" s="309"/>
      <c r="Q52" s="2153"/>
      <c r="R52" s="3282"/>
      <c r="S52" s="3236"/>
      <c r="T52" s="3285"/>
    </row>
    <row r="53" spans="1:22" s="1991" customFormat="1" ht="48" customHeight="1">
      <c r="A53" s="3253" t="s">
        <v>3067</v>
      </c>
      <c r="B53" s="2175" t="s">
        <v>3068</v>
      </c>
      <c r="C53" s="2096"/>
      <c r="D53" s="2144" t="s">
        <v>3069</v>
      </c>
      <c r="E53" s="2191" t="s">
        <v>3070</v>
      </c>
      <c r="F53" s="2095"/>
      <c r="G53" s="314"/>
      <c r="H53" s="314"/>
      <c r="I53" s="314"/>
      <c r="J53" s="2107"/>
      <c r="K53" s="314"/>
      <c r="L53" s="2107"/>
      <c r="M53" s="314"/>
      <c r="N53" s="2107"/>
      <c r="O53" s="314"/>
      <c r="P53" s="314"/>
      <c r="Q53" s="2094"/>
      <c r="R53" s="3280"/>
      <c r="S53" s="3234"/>
      <c r="T53" s="3283"/>
    </row>
    <row r="54" spans="1:22" s="1991" customFormat="1" ht="48" customHeight="1">
      <c r="A54" s="3254"/>
      <c r="B54" s="2178" t="s">
        <v>3071</v>
      </c>
      <c r="C54" s="2160"/>
      <c r="D54" s="2147" t="s">
        <v>3040</v>
      </c>
      <c r="E54" s="985" t="s">
        <v>3038</v>
      </c>
      <c r="F54" s="2124"/>
      <c r="G54" s="2127"/>
      <c r="H54" s="2127"/>
      <c r="I54" s="2127"/>
      <c r="J54" s="2128"/>
      <c r="K54" s="2127"/>
      <c r="L54" s="2128"/>
      <c r="M54" s="309"/>
      <c r="N54" s="1999"/>
      <c r="O54" s="309"/>
      <c r="P54" s="309"/>
      <c r="Q54" s="2091"/>
      <c r="R54" s="3281"/>
      <c r="S54" s="3235"/>
      <c r="T54" s="3284"/>
    </row>
    <row r="55" spans="1:22" s="1991" customFormat="1" ht="48" customHeight="1">
      <c r="A55" s="3255"/>
      <c r="B55" s="2175" t="s">
        <v>3072</v>
      </c>
      <c r="C55" s="2096"/>
      <c r="D55" s="2144" t="s">
        <v>3073</v>
      </c>
      <c r="E55" s="2191" t="s">
        <v>3074</v>
      </c>
      <c r="F55" s="2095"/>
      <c r="G55" s="314"/>
      <c r="H55" s="314"/>
      <c r="I55" s="314"/>
      <c r="J55" s="2107"/>
      <c r="K55" s="314"/>
      <c r="L55" s="2107"/>
      <c r="M55" s="314"/>
      <c r="N55" s="2107"/>
      <c r="O55" s="314"/>
      <c r="P55" s="314"/>
      <c r="Q55" s="2094"/>
      <c r="R55" s="3282"/>
      <c r="S55" s="3236"/>
      <c r="T55" s="3285"/>
    </row>
    <row r="56" spans="1:22" s="1991" customFormat="1" ht="48" customHeight="1">
      <c r="A56" s="3269" t="s">
        <v>3075</v>
      </c>
      <c r="B56" s="2178" t="s">
        <v>3076</v>
      </c>
      <c r="C56" s="2181"/>
      <c r="D56" s="2147" t="s">
        <v>3077</v>
      </c>
      <c r="E56" s="3246" t="s">
        <v>3078</v>
      </c>
      <c r="F56" s="2082"/>
      <c r="G56" s="2078"/>
      <c r="H56" s="2078"/>
      <c r="I56" s="2078"/>
      <c r="J56" s="2104"/>
      <c r="K56" s="314"/>
      <c r="L56" s="2104"/>
      <c r="M56" s="2078"/>
      <c r="N56" s="2104"/>
      <c r="O56" s="2078"/>
      <c r="P56" s="2078"/>
      <c r="Q56" s="2085"/>
      <c r="R56" s="3271"/>
      <c r="S56" s="3274"/>
      <c r="T56" s="3277"/>
    </row>
    <row r="57" spans="1:22" s="1991" customFormat="1" ht="48" customHeight="1">
      <c r="A57" s="3269"/>
      <c r="B57" s="2175" t="s">
        <v>3046</v>
      </c>
      <c r="C57" s="2093"/>
      <c r="D57" s="2144" t="s">
        <v>3079</v>
      </c>
      <c r="E57" s="3247"/>
      <c r="F57" s="2078"/>
      <c r="G57" s="2090"/>
      <c r="H57" s="2090"/>
      <c r="I57" s="2090"/>
      <c r="J57" s="2097"/>
      <c r="K57" s="309"/>
      <c r="L57" s="2097"/>
      <c r="M57" s="2090"/>
      <c r="N57" s="2097"/>
      <c r="O57" s="2090"/>
      <c r="P57" s="2090"/>
      <c r="Q57" s="2114"/>
      <c r="R57" s="3272"/>
      <c r="S57" s="3275"/>
      <c r="T57" s="3277"/>
    </row>
    <row r="58" spans="1:22" s="1991" customFormat="1" ht="58.5">
      <c r="A58" s="3269"/>
      <c r="B58" s="2175" t="s">
        <v>3080</v>
      </c>
      <c r="C58" s="2093"/>
      <c r="D58" s="2144" t="s">
        <v>3054</v>
      </c>
      <c r="E58" s="3247"/>
      <c r="F58" s="2117"/>
      <c r="G58" s="2122"/>
      <c r="H58" s="2078"/>
      <c r="I58" s="2078"/>
      <c r="J58" s="2104"/>
      <c r="K58" s="2078"/>
      <c r="L58" s="2107"/>
      <c r="M58" s="2078"/>
      <c r="N58" s="2104"/>
      <c r="O58" s="2078"/>
      <c r="P58" s="2078"/>
      <c r="Q58" s="2085"/>
      <c r="R58" s="3272"/>
      <c r="S58" s="3275"/>
      <c r="T58" s="3277"/>
    </row>
    <row r="59" spans="1:22" s="1992" customFormat="1" ht="48" customHeight="1">
      <c r="A59" s="3270"/>
      <c r="B59" s="2171" t="s">
        <v>3081</v>
      </c>
      <c r="C59" s="2192"/>
      <c r="D59" s="2193" t="s">
        <v>3082</v>
      </c>
      <c r="E59" s="3248"/>
      <c r="F59" s="2082"/>
      <c r="G59" s="2078"/>
      <c r="H59" s="2117"/>
      <c r="I59" s="2117"/>
      <c r="J59" s="2118"/>
      <c r="K59" s="2117"/>
      <c r="L59" s="2118"/>
      <c r="M59" s="2083"/>
      <c r="N59" s="2108"/>
      <c r="O59" s="2083"/>
      <c r="P59" s="2083"/>
      <c r="Q59" s="2125"/>
      <c r="R59" s="3273"/>
      <c r="S59" s="3276"/>
      <c r="T59" s="3278"/>
    </row>
    <row r="60" spans="1:22" ht="48" customHeight="1">
      <c r="A60" s="3238" t="s">
        <v>3083</v>
      </c>
      <c r="B60" s="3279"/>
      <c r="C60" s="3279"/>
      <c r="D60" s="3279"/>
      <c r="E60" s="3279"/>
      <c r="F60" s="3279"/>
      <c r="G60" s="3279"/>
      <c r="H60" s="3279"/>
      <c r="I60" s="3279"/>
      <c r="J60" s="3279"/>
      <c r="K60" s="3279"/>
      <c r="L60" s="3279"/>
      <c r="M60" s="3279"/>
      <c r="N60" s="3279"/>
      <c r="O60" s="3279"/>
      <c r="P60" s="3279"/>
      <c r="Q60" s="3279"/>
      <c r="R60" s="3279"/>
      <c r="S60" s="3279"/>
      <c r="T60" s="3238"/>
    </row>
    <row r="61" spans="1:22" s="11" customFormat="1" ht="19.5">
      <c r="A61" s="971">
        <v>1</v>
      </c>
      <c r="B61" s="971">
        <v>2</v>
      </c>
      <c r="C61" s="14"/>
      <c r="D61" s="971">
        <v>3</v>
      </c>
      <c r="E61" s="971">
        <v>4</v>
      </c>
      <c r="F61" s="3150">
        <v>5</v>
      </c>
      <c r="G61" s="3150"/>
      <c r="H61" s="3150"/>
      <c r="I61" s="3150"/>
      <c r="J61" s="3150"/>
      <c r="K61" s="3150"/>
      <c r="L61" s="3150"/>
      <c r="M61" s="3150"/>
      <c r="N61" s="3150"/>
      <c r="O61" s="3150"/>
      <c r="P61" s="3150"/>
      <c r="Q61" s="3150"/>
      <c r="R61" s="3151">
        <v>6</v>
      </c>
      <c r="S61" s="3151"/>
      <c r="T61" s="3151"/>
      <c r="V61" s="1993"/>
    </row>
    <row r="62" spans="1:22" ht="25.5" customHeight="1">
      <c r="A62" s="3145" t="s">
        <v>9</v>
      </c>
      <c r="B62" s="3145" t="s">
        <v>0</v>
      </c>
      <c r="C62" s="3145" t="s">
        <v>1</v>
      </c>
      <c r="D62" s="3145" t="s">
        <v>10</v>
      </c>
      <c r="E62" s="3145" t="s">
        <v>297</v>
      </c>
      <c r="F62" s="3145" t="s">
        <v>2</v>
      </c>
      <c r="G62" s="3145"/>
      <c r="H62" s="3145"/>
      <c r="I62" s="3145"/>
      <c r="J62" s="3145"/>
      <c r="K62" s="3145"/>
      <c r="L62" s="3145"/>
      <c r="M62" s="3145"/>
      <c r="N62" s="3145"/>
      <c r="O62" s="3145"/>
      <c r="P62" s="3145"/>
      <c r="Q62" s="3145"/>
      <c r="R62" s="3142" t="s">
        <v>3</v>
      </c>
      <c r="S62" s="3142"/>
      <c r="T62" s="3142"/>
    </row>
    <row r="63" spans="1:22" ht="19.5">
      <c r="A63" s="3145"/>
      <c r="B63" s="3145"/>
      <c r="C63" s="3145"/>
      <c r="D63" s="3145"/>
      <c r="E63" s="3145"/>
      <c r="F63" s="3143" t="s">
        <v>4</v>
      </c>
      <c r="G63" s="3143"/>
      <c r="H63" s="3143"/>
      <c r="I63" s="3143" t="s">
        <v>5</v>
      </c>
      <c r="J63" s="3143"/>
      <c r="K63" s="3143"/>
      <c r="L63" s="3143" t="s">
        <v>6</v>
      </c>
      <c r="M63" s="3143"/>
      <c r="N63" s="3143"/>
      <c r="O63" s="3143" t="s">
        <v>298</v>
      </c>
      <c r="P63" s="3143"/>
      <c r="Q63" s="3143"/>
      <c r="R63" s="3142" t="s">
        <v>299</v>
      </c>
      <c r="S63" s="3198" t="s">
        <v>300</v>
      </c>
      <c r="T63" s="3198"/>
      <c r="V63" s="10"/>
    </row>
    <row r="64" spans="1:22" ht="19.5">
      <c r="A64" s="3145"/>
      <c r="B64" s="3145"/>
      <c r="C64" s="3145"/>
      <c r="D64" s="3145"/>
      <c r="E64" s="3145"/>
      <c r="F64" s="970">
        <v>1</v>
      </c>
      <c r="G64" s="970">
        <v>2</v>
      </c>
      <c r="H64" s="970">
        <v>3</v>
      </c>
      <c r="I64" s="970">
        <v>4</v>
      </c>
      <c r="J64" s="970">
        <v>5</v>
      </c>
      <c r="K64" s="970">
        <v>6</v>
      </c>
      <c r="L64" s="970">
        <v>7</v>
      </c>
      <c r="M64" s="970">
        <v>8</v>
      </c>
      <c r="N64" s="970">
        <v>9</v>
      </c>
      <c r="O64" s="970">
        <v>10</v>
      </c>
      <c r="P64" s="970">
        <v>11</v>
      </c>
      <c r="Q64" s="970">
        <v>12</v>
      </c>
      <c r="R64" s="3142"/>
      <c r="S64" s="988" t="s">
        <v>7</v>
      </c>
      <c r="T64" s="988" t="s">
        <v>8</v>
      </c>
      <c r="V64" s="10"/>
    </row>
    <row r="65" spans="1:22" ht="66" customHeight="1">
      <c r="A65" s="3286" t="s">
        <v>3084</v>
      </c>
      <c r="B65" s="978" t="s">
        <v>3085</v>
      </c>
      <c r="C65" s="795"/>
      <c r="D65" s="980" t="s">
        <v>3086</v>
      </c>
      <c r="E65" s="3287" t="s">
        <v>3087</v>
      </c>
      <c r="F65" s="15"/>
      <c r="G65" s="15"/>
      <c r="H65" s="15"/>
      <c r="I65" s="15"/>
      <c r="J65" s="15"/>
      <c r="K65" s="15"/>
      <c r="L65" s="15"/>
      <c r="M65" s="15"/>
      <c r="N65" s="15"/>
      <c r="O65" s="15"/>
      <c r="P65" s="15"/>
      <c r="Q65" s="15"/>
      <c r="R65" s="3288"/>
      <c r="S65" s="3290">
        <v>0</v>
      </c>
      <c r="T65" s="3290">
        <v>0</v>
      </c>
      <c r="V65" s="10"/>
    </row>
    <row r="66" spans="1:22" ht="54.75" customHeight="1">
      <c r="A66" s="3286"/>
      <c r="B66" s="978" t="s">
        <v>3088</v>
      </c>
      <c r="C66" s="795"/>
      <c r="D66" s="980"/>
      <c r="E66" s="3287"/>
      <c r="F66" s="15"/>
      <c r="G66" s="15"/>
      <c r="H66" s="15"/>
      <c r="I66" s="15"/>
      <c r="J66" s="15"/>
      <c r="K66" s="15"/>
      <c r="L66" s="15"/>
      <c r="M66" s="15"/>
      <c r="N66" s="15"/>
      <c r="O66" s="15"/>
      <c r="P66" s="15"/>
      <c r="Q66" s="15"/>
      <c r="R66" s="3288"/>
      <c r="S66" s="3290"/>
      <c r="T66" s="3290"/>
      <c r="V66" s="10"/>
    </row>
    <row r="67" spans="1:22" ht="51" customHeight="1">
      <c r="A67" s="3286"/>
      <c r="B67" s="978" t="s">
        <v>3089</v>
      </c>
      <c r="C67" s="795"/>
      <c r="D67" s="980" t="s">
        <v>3090</v>
      </c>
      <c r="E67" s="3287"/>
      <c r="F67" s="15"/>
      <c r="G67" s="15"/>
      <c r="H67" s="15"/>
      <c r="I67" s="15"/>
      <c r="J67" s="15"/>
      <c r="K67" s="15"/>
      <c r="L67" s="15"/>
      <c r="M67" s="15"/>
      <c r="N67" s="15"/>
      <c r="O67" s="15"/>
      <c r="P67" s="15"/>
      <c r="Q67" s="15"/>
      <c r="R67" s="3288"/>
      <c r="S67" s="3290"/>
      <c r="T67" s="3290"/>
      <c r="V67" s="10"/>
    </row>
    <row r="68" spans="1:22" ht="50.25" customHeight="1">
      <c r="A68" s="3131"/>
      <c r="B68" s="974" t="s">
        <v>3091</v>
      </c>
      <c r="C68" s="796"/>
      <c r="D68" s="3298" t="s">
        <v>3092</v>
      </c>
      <c r="E68" s="3133"/>
      <c r="F68" s="15"/>
      <c r="G68" s="15"/>
      <c r="H68" s="15"/>
      <c r="I68" s="15"/>
      <c r="J68" s="15"/>
      <c r="K68" s="15"/>
      <c r="L68" s="15"/>
      <c r="M68" s="15"/>
      <c r="N68" s="15"/>
      <c r="O68" s="15"/>
      <c r="P68" s="15"/>
      <c r="Q68" s="15"/>
      <c r="R68" s="3289"/>
      <c r="S68" s="3291"/>
      <c r="T68" s="3291"/>
      <c r="V68" s="10"/>
    </row>
    <row r="69" spans="1:22" ht="46.5" customHeight="1">
      <c r="A69" s="3131"/>
      <c r="B69" s="974" t="s">
        <v>3093</v>
      </c>
      <c r="C69" s="796"/>
      <c r="D69" s="3299"/>
      <c r="E69" s="3133"/>
      <c r="F69" s="15"/>
      <c r="G69" s="15"/>
      <c r="H69" s="15"/>
      <c r="I69" s="15"/>
      <c r="J69" s="15"/>
      <c r="K69" s="15"/>
      <c r="L69" s="15"/>
      <c r="M69" s="15"/>
      <c r="N69" s="15"/>
      <c r="O69" s="15"/>
      <c r="P69" s="15"/>
      <c r="Q69" s="15"/>
      <c r="R69" s="3289"/>
      <c r="S69" s="3291"/>
      <c r="T69" s="3291"/>
      <c r="V69" s="10"/>
    </row>
    <row r="70" spans="1:22" s="1989" customFormat="1" ht="19.5">
      <c r="A70" s="3238" t="s">
        <v>3094</v>
      </c>
      <c r="B70" s="3238"/>
      <c r="C70" s="3238"/>
      <c r="D70" s="3238"/>
      <c r="E70" s="3238"/>
      <c r="F70" s="3238"/>
      <c r="G70" s="3238"/>
      <c r="H70" s="3238"/>
      <c r="I70" s="3238"/>
      <c r="J70" s="3238"/>
      <c r="K70" s="3238"/>
      <c r="L70" s="3238"/>
      <c r="M70" s="3238"/>
      <c r="N70" s="3238"/>
      <c r="O70" s="3238"/>
      <c r="P70" s="3238"/>
      <c r="Q70" s="3238"/>
      <c r="R70" s="3238"/>
      <c r="S70" s="3238"/>
      <c r="T70" s="3238"/>
      <c r="U70" s="1994"/>
      <c r="V70" s="1994"/>
    </row>
    <row r="71" spans="1:22" s="11" customFormat="1" ht="19.5">
      <c r="A71" s="971">
        <v>1</v>
      </c>
      <c r="B71" s="971">
        <v>2</v>
      </c>
      <c r="C71" s="14"/>
      <c r="D71" s="971">
        <v>3</v>
      </c>
      <c r="E71" s="971">
        <v>4</v>
      </c>
      <c r="F71" s="3300">
        <v>5</v>
      </c>
      <c r="G71" s="3301"/>
      <c r="H71" s="3301"/>
      <c r="I71" s="3301"/>
      <c r="J71" s="3301"/>
      <c r="K71" s="3301"/>
      <c r="L71" s="3301"/>
      <c r="M71" s="3301"/>
      <c r="N71" s="3301"/>
      <c r="O71" s="3301"/>
      <c r="P71" s="3301"/>
      <c r="Q71" s="3302"/>
      <c r="R71" s="3303">
        <v>6</v>
      </c>
      <c r="S71" s="3304"/>
      <c r="T71" s="3172"/>
      <c r="V71" s="1993"/>
    </row>
    <row r="72" spans="1:22" ht="25.5" customHeight="1">
      <c r="A72" s="3243" t="s">
        <v>9</v>
      </c>
      <c r="B72" s="3243" t="s">
        <v>0</v>
      </c>
      <c r="C72" s="3243" t="s">
        <v>1</v>
      </c>
      <c r="D72" s="3243" t="s">
        <v>10</v>
      </c>
      <c r="E72" s="3243" t="s">
        <v>297</v>
      </c>
      <c r="F72" s="3206" t="s">
        <v>2</v>
      </c>
      <c r="G72" s="3307"/>
      <c r="H72" s="3307"/>
      <c r="I72" s="3307"/>
      <c r="J72" s="3307"/>
      <c r="K72" s="3307"/>
      <c r="L72" s="3307"/>
      <c r="M72" s="3307"/>
      <c r="N72" s="3307"/>
      <c r="O72" s="3307"/>
      <c r="P72" s="3307"/>
      <c r="Q72" s="3241"/>
      <c r="R72" s="3292" t="s">
        <v>3</v>
      </c>
      <c r="S72" s="3293"/>
      <c r="T72" s="3189"/>
    </row>
    <row r="73" spans="1:22" ht="19.5">
      <c r="A73" s="3305"/>
      <c r="B73" s="3305"/>
      <c r="C73" s="3305"/>
      <c r="D73" s="3305"/>
      <c r="E73" s="3305"/>
      <c r="F73" s="3191" t="s">
        <v>4</v>
      </c>
      <c r="G73" s="3294"/>
      <c r="H73" s="3195"/>
      <c r="I73" s="3191" t="s">
        <v>5</v>
      </c>
      <c r="J73" s="3294"/>
      <c r="K73" s="3195"/>
      <c r="L73" s="3191" t="s">
        <v>6</v>
      </c>
      <c r="M73" s="3294"/>
      <c r="N73" s="3195"/>
      <c r="O73" s="3191" t="s">
        <v>298</v>
      </c>
      <c r="P73" s="3294"/>
      <c r="Q73" s="3195"/>
      <c r="R73" s="3258" t="s">
        <v>299</v>
      </c>
      <c r="S73" s="3296" t="s">
        <v>300</v>
      </c>
      <c r="T73" s="3297"/>
      <c r="V73" s="10"/>
    </row>
    <row r="74" spans="1:22" ht="19.5">
      <c r="A74" s="3305"/>
      <c r="B74" s="3306"/>
      <c r="C74" s="3306"/>
      <c r="D74" s="3306"/>
      <c r="E74" s="3306"/>
      <c r="F74" s="982">
        <v>1</v>
      </c>
      <c r="G74" s="982">
        <v>2</v>
      </c>
      <c r="H74" s="982">
        <v>3</v>
      </c>
      <c r="I74" s="982">
        <v>4</v>
      </c>
      <c r="J74" s="982">
        <v>5</v>
      </c>
      <c r="K74" s="982">
        <v>6</v>
      </c>
      <c r="L74" s="970">
        <v>7</v>
      </c>
      <c r="M74" s="982">
        <v>8</v>
      </c>
      <c r="N74" s="982">
        <v>9</v>
      </c>
      <c r="O74" s="982">
        <v>10</v>
      </c>
      <c r="P74" s="982">
        <v>11</v>
      </c>
      <c r="Q74" s="982">
        <v>12</v>
      </c>
      <c r="R74" s="3295"/>
      <c r="S74" s="2205" t="s">
        <v>7</v>
      </c>
      <c r="T74" s="983" t="s">
        <v>8</v>
      </c>
      <c r="V74" s="10"/>
    </row>
    <row r="75" spans="1:22" ht="58.5" customHeight="1">
      <c r="A75" s="3319" t="s">
        <v>3095</v>
      </c>
      <c r="B75" s="2194" t="s">
        <v>3096</v>
      </c>
      <c r="C75" s="974" t="s">
        <v>3097</v>
      </c>
      <c r="D75" s="974" t="s">
        <v>3098</v>
      </c>
      <c r="E75" s="3322" t="s">
        <v>3099</v>
      </c>
      <c r="F75" s="2200"/>
      <c r="G75" s="2199"/>
      <c r="H75" s="2201"/>
      <c r="I75" s="2199"/>
      <c r="J75" s="2202"/>
      <c r="K75" s="2199"/>
      <c r="L75" s="2198"/>
      <c r="M75" s="2199"/>
      <c r="N75" s="2202"/>
      <c r="O75" s="2199"/>
      <c r="P75" s="2202"/>
      <c r="Q75" s="2200"/>
      <c r="R75" s="3325"/>
      <c r="S75" s="3325"/>
      <c r="T75" s="3328"/>
      <c r="V75" s="10"/>
    </row>
    <row r="76" spans="1:22" ht="46.5" customHeight="1">
      <c r="A76" s="3320"/>
      <c r="B76" s="2194" t="s">
        <v>3100</v>
      </c>
      <c r="C76" s="974" t="s">
        <v>3101</v>
      </c>
      <c r="D76" s="974" t="s">
        <v>3102</v>
      </c>
      <c r="E76" s="3323"/>
      <c r="F76" s="2210"/>
      <c r="G76" s="2206"/>
      <c r="H76" s="2207"/>
      <c r="I76" s="2206"/>
      <c r="J76" s="2208"/>
      <c r="K76" s="2207"/>
      <c r="L76" s="2209"/>
      <c r="M76" s="2206"/>
      <c r="N76" s="2208"/>
      <c r="O76" s="2206"/>
      <c r="P76" s="2208"/>
      <c r="Q76" s="2210"/>
      <c r="R76" s="3326"/>
      <c r="S76" s="3326"/>
      <c r="T76" s="3329"/>
    </row>
    <row r="77" spans="1:22" ht="58.5" customHeight="1">
      <c r="A77" s="3320"/>
      <c r="B77" s="2194" t="s">
        <v>3103</v>
      </c>
      <c r="C77" s="974" t="s">
        <v>3104</v>
      </c>
      <c r="D77" s="974" t="s">
        <v>3105</v>
      </c>
      <c r="E77" s="3323"/>
      <c r="F77" s="2200"/>
      <c r="G77" s="2199"/>
      <c r="H77" s="2201"/>
      <c r="I77" s="2199"/>
      <c r="J77" s="2202"/>
      <c r="K77" s="2201"/>
      <c r="L77" s="2199"/>
      <c r="M77" s="2202"/>
      <c r="N77" s="2201"/>
      <c r="O77" s="2199"/>
      <c r="P77" s="2202"/>
      <c r="Q77" s="2200"/>
      <c r="R77" s="3326"/>
      <c r="S77" s="3326"/>
      <c r="T77" s="3329"/>
    </row>
    <row r="78" spans="1:22" ht="46.5" customHeight="1">
      <c r="A78" s="3320"/>
      <c r="B78" s="2194" t="s">
        <v>3106</v>
      </c>
      <c r="C78" s="974" t="s">
        <v>3107</v>
      </c>
      <c r="D78" s="974" t="s">
        <v>3108</v>
      </c>
      <c r="E78" s="3323"/>
      <c r="F78" s="2210"/>
      <c r="G78" s="2206"/>
      <c r="H78" s="2207"/>
      <c r="I78" s="2199"/>
      <c r="J78" s="2202"/>
      <c r="K78" s="2201"/>
      <c r="L78" s="2199"/>
      <c r="M78" s="2202"/>
      <c r="N78" s="2201"/>
      <c r="O78" s="2199"/>
      <c r="P78" s="2202"/>
      <c r="Q78" s="2200"/>
      <c r="R78" s="3326"/>
      <c r="S78" s="3326"/>
      <c r="T78" s="3329"/>
    </row>
    <row r="79" spans="1:22" ht="87" customHeight="1">
      <c r="A79" s="3321"/>
      <c r="B79" s="2195" t="s">
        <v>3109</v>
      </c>
      <c r="C79" s="2196" t="s">
        <v>3110</v>
      </c>
      <c r="D79" s="2197" t="s">
        <v>3110</v>
      </c>
      <c r="E79" s="3324"/>
      <c r="F79" s="2199"/>
      <c r="G79" s="2202"/>
      <c r="H79" s="2202"/>
      <c r="I79" s="2203"/>
      <c r="J79" s="2208"/>
      <c r="K79" s="2207"/>
      <c r="L79" s="2206"/>
      <c r="M79" s="2208"/>
      <c r="N79" s="2207"/>
      <c r="O79" s="2199"/>
      <c r="P79" s="2208"/>
      <c r="Q79" s="2211"/>
      <c r="R79" s="3327"/>
      <c r="S79" s="3326"/>
      <c r="T79" s="3330"/>
    </row>
    <row r="80" spans="1:22" s="1989" customFormat="1" ht="95.25" customHeight="1">
      <c r="A80" s="3331" t="s">
        <v>3111</v>
      </c>
      <c r="B80" s="389" t="s">
        <v>3096</v>
      </c>
      <c r="C80" s="2217" t="s">
        <v>3112</v>
      </c>
      <c r="D80" s="2144" t="s">
        <v>3113</v>
      </c>
      <c r="E80" s="3334" t="s">
        <v>3114</v>
      </c>
      <c r="F80" s="2213"/>
      <c r="G80" s="2212"/>
      <c r="H80" s="2209"/>
      <c r="I80" s="2209"/>
      <c r="J80" s="2213"/>
      <c r="K80" s="2212"/>
      <c r="L80" s="2209"/>
      <c r="M80" s="2213"/>
      <c r="N80" s="2212"/>
      <c r="O80" s="2209"/>
      <c r="P80" s="2212"/>
      <c r="Q80" s="2214"/>
      <c r="R80" s="3337"/>
      <c r="S80" s="3314"/>
      <c r="T80" s="3341"/>
      <c r="U80" s="2001"/>
    </row>
    <row r="81" spans="1:22" s="1989" customFormat="1" ht="126.75" customHeight="1">
      <c r="A81" s="3332"/>
      <c r="B81" s="2216" t="s">
        <v>3115</v>
      </c>
      <c r="C81" s="2217" t="s">
        <v>3116</v>
      </c>
      <c r="D81" s="2144" t="s">
        <v>3117</v>
      </c>
      <c r="E81" s="3335"/>
      <c r="F81" s="2202"/>
      <c r="G81" s="2201"/>
      <c r="H81" s="2199"/>
      <c r="I81" s="2199"/>
      <c r="J81" s="2201"/>
      <c r="K81" s="2200"/>
      <c r="L81" s="2199"/>
      <c r="M81" s="2202"/>
      <c r="N81" s="2201"/>
      <c r="O81" s="2199"/>
      <c r="P81" s="2201"/>
      <c r="Q81" s="2209"/>
      <c r="R81" s="3338"/>
      <c r="S81" s="3340"/>
      <c r="T81" s="3342"/>
      <c r="U81" s="2001" t="s">
        <v>301</v>
      </c>
      <c r="V81" s="1989" t="s">
        <v>301</v>
      </c>
    </row>
    <row r="82" spans="1:22" s="1989" customFormat="1" ht="87" customHeight="1">
      <c r="A82" s="3332"/>
      <c r="B82" s="2218" t="s">
        <v>3118</v>
      </c>
      <c r="C82" s="2219" t="s">
        <v>3119</v>
      </c>
      <c r="D82" s="2147" t="s">
        <v>3120</v>
      </c>
      <c r="E82" s="3335"/>
      <c r="F82" s="2204"/>
      <c r="G82" s="2207"/>
      <c r="H82" s="2206"/>
      <c r="I82" s="2210"/>
      <c r="J82" s="2209"/>
      <c r="K82" s="2214"/>
      <c r="L82" s="2199"/>
      <c r="M82" s="2223"/>
      <c r="N82" s="2199"/>
      <c r="O82" s="2199"/>
      <c r="P82" s="2202"/>
      <c r="Q82" s="2199"/>
      <c r="R82" s="3338"/>
      <c r="S82" s="3340"/>
      <c r="T82" s="3342"/>
    </row>
    <row r="83" spans="1:22" s="1989" customFormat="1" ht="48" customHeight="1">
      <c r="A83" s="3332"/>
      <c r="B83" s="2188" t="s">
        <v>3121</v>
      </c>
      <c r="C83" s="2215" t="s">
        <v>3122</v>
      </c>
      <c r="D83" s="2144" t="s">
        <v>3122</v>
      </c>
      <c r="E83" s="3335"/>
      <c r="F83" s="2207"/>
      <c r="G83" s="2209"/>
      <c r="H83" s="2213"/>
      <c r="I83" s="2209"/>
      <c r="J83" s="2199"/>
      <c r="K83" s="2199"/>
      <c r="L83" s="2208"/>
      <c r="M83" s="2207"/>
      <c r="N83" s="2206"/>
      <c r="O83" s="2206"/>
      <c r="P83" s="2207"/>
      <c r="Q83" s="2210"/>
      <c r="R83" s="3338"/>
      <c r="S83" s="3340"/>
      <c r="T83" s="3342"/>
    </row>
    <row r="84" spans="1:22" s="1989" customFormat="1" ht="48" customHeight="1">
      <c r="A84" s="3332"/>
      <c r="B84" s="2144" t="s">
        <v>3123</v>
      </c>
      <c r="C84" s="2220" t="s">
        <v>3124</v>
      </c>
      <c r="D84" s="2222" t="s">
        <v>3125</v>
      </c>
      <c r="E84" s="3335"/>
      <c r="F84" s="2200"/>
      <c r="G84" s="2199"/>
      <c r="H84" s="2202"/>
      <c r="I84" s="2199"/>
      <c r="J84" s="2199"/>
      <c r="K84" s="2199"/>
      <c r="L84" s="2202"/>
      <c r="M84" s="2201"/>
      <c r="N84" s="2199"/>
      <c r="O84" s="2199"/>
      <c r="P84" s="2200"/>
      <c r="Q84" s="2199"/>
      <c r="R84" s="3338"/>
      <c r="S84" s="3340"/>
      <c r="T84" s="3342"/>
    </row>
    <row r="85" spans="1:22" s="1989" customFormat="1" ht="48" customHeight="1">
      <c r="A85" s="3333"/>
      <c r="B85" s="2144" t="s">
        <v>3126</v>
      </c>
      <c r="C85" s="77"/>
      <c r="D85" s="2221"/>
      <c r="E85" s="3336"/>
      <c r="F85" s="2223"/>
      <c r="G85" s="2203"/>
      <c r="H85" s="2204"/>
      <c r="I85" s="2203"/>
      <c r="J85" s="2203"/>
      <c r="K85" s="2203"/>
      <c r="L85" s="2204"/>
      <c r="M85" s="2223"/>
      <c r="N85" s="2203"/>
      <c r="O85" s="2203"/>
      <c r="P85" s="2223"/>
      <c r="Q85" s="2211"/>
      <c r="R85" s="3339"/>
      <c r="S85" s="3315"/>
      <c r="T85" s="3343"/>
    </row>
    <row r="86" spans="1:22" s="1989" customFormat="1" ht="93.75" customHeight="1">
      <c r="A86" s="3308" t="s">
        <v>3127</v>
      </c>
      <c r="B86" s="2225" t="s">
        <v>3128</v>
      </c>
      <c r="C86" s="77"/>
      <c r="D86" s="2147" t="s">
        <v>3129</v>
      </c>
      <c r="E86" s="3310" t="s">
        <v>3130</v>
      </c>
      <c r="F86" s="2199"/>
      <c r="G86" s="2202"/>
      <c r="H86" s="2223"/>
      <c r="I86" s="2199"/>
      <c r="J86" s="2199"/>
      <c r="K86" s="2199"/>
      <c r="L86" s="2202"/>
      <c r="M86" s="2202"/>
      <c r="N86" s="2203"/>
      <c r="O86" s="2200"/>
      <c r="P86" s="2199"/>
      <c r="Q86" s="2199"/>
      <c r="R86" s="3312"/>
      <c r="S86" s="3314"/>
      <c r="T86" s="3316"/>
    </row>
    <row r="87" spans="1:22" ht="57" customHeight="1">
      <c r="A87" s="3309"/>
      <c r="B87" s="2225" t="s">
        <v>3131</v>
      </c>
      <c r="C87" s="415"/>
      <c r="D87" s="2147" t="s">
        <v>3132</v>
      </c>
      <c r="E87" s="3311"/>
      <c r="F87" s="2206"/>
      <c r="G87" s="2206"/>
      <c r="H87" s="2209"/>
      <c r="I87" s="2206"/>
      <c r="J87" s="2206"/>
      <c r="K87" s="2206"/>
      <c r="L87" s="2208"/>
      <c r="M87" s="2209"/>
      <c r="N87" s="2209"/>
      <c r="O87" s="2212"/>
      <c r="P87" s="2209"/>
      <c r="Q87" s="2206"/>
      <c r="R87" s="3313"/>
      <c r="S87" s="3315"/>
      <c r="T87" s="3317"/>
    </row>
    <row r="88" spans="1:22" s="1989" customFormat="1" ht="19.5">
      <c r="A88" s="3318" t="s">
        <v>3133</v>
      </c>
      <c r="B88" s="3168"/>
      <c r="C88" s="3168"/>
      <c r="D88" s="3168"/>
      <c r="E88" s="3168"/>
      <c r="F88" s="3168"/>
      <c r="G88" s="3168"/>
      <c r="H88" s="3168"/>
      <c r="I88" s="3168"/>
      <c r="J88" s="3168"/>
      <c r="K88" s="3168"/>
      <c r="L88" s="3168"/>
      <c r="M88" s="3168"/>
      <c r="N88" s="3168"/>
      <c r="O88" s="3168"/>
      <c r="P88" s="3168"/>
      <c r="Q88" s="3168"/>
      <c r="R88" s="3168"/>
      <c r="S88" s="3168"/>
      <c r="T88" s="3169"/>
    </row>
    <row r="89" spans="1:22" s="1990" customFormat="1" ht="19.5">
      <c r="A89" s="2233">
        <v>1</v>
      </c>
      <c r="B89" s="1948">
        <v>2</v>
      </c>
      <c r="C89" s="2112"/>
      <c r="D89" s="1948">
        <v>3</v>
      </c>
      <c r="E89" s="1948">
        <v>4</v>
      </c>
      <c r="F89" s="3300">
        <v>5</v>
      </c>
      <c r="G89" s="3301"/>
      <c r="H89" s="3301"/>
      <c r="I89" s="3301"/>
      <c r="J89" s="3301"/>
      <c r="K89" s="3301"/>
      <c r="L89" s="3301"/>
      <c r="M89" s="3301"/>
      <c r="N89" s="3301"/>
      <c r="O89" s="3301"/>
      <c r="P89" s="3301"/>
      <c r="Q89" s="3302"/>
      <c r="R89" s="3303">
        <v>6</v>
      </c>
      <c r="S89" s="3304"/>
      <c r="T89" s="3344"/>
    </row>
    <row r="90" spans="1:22" s="1989" customFormat="1" ht="19.5">
      <c r="A90" s="3200" t="s">
        <v>9</v>
      </c>
      <c r="B90" s="3214" t="s">
        <v>0</v>
      </c>
      <c r="C90" s="3214" t="s">
        <v>1</v>
      </c>
      <c r="D90" s="3214" t="s">
        <v>10</v>
      </c>
      <c r="E90" s="3346" t="s">
        <v>297</v>
      </c>
      <c r="F90" s="3307" t="s">
        <v>2</v>
      </c>
      <c r="G90" s="3307"/>
      <c r="H90" s="3307"/>
      <c r="I90" s="3307"/>
      <c r="J90" s="3307"/>
      <c r="K90" s="3307"/>
      <c r="L90" s="3307"/>
      <c r="M90" s="3307"/>
      <c r="N90" s="3307"/>
      <c r="O90" s="3307"/>
      <c r="P90" s="3307"/>
      <c r="Q90" s="3241"/>
      <c r="R90" s="3292" t="s">
        <v>3</v>
      </c>
      <c r="S90" s="3293"/>
      <c r="T90" s="3349"/>
    </row>
    <row r="91" spans="1:22" s="1989" customFormat="1" ht="19.5">
      <c r="A91" s="3201"/>
      <c r="B91" s="3305"/>
      <c r="C91" s="3305"/>
      <c r="D91" s="3305"/>
      <c r="E91" s="3347"/>
      <c r="F91" s="3350" t="s">
        <v>4</v>
      </c>
      <c r="G91" s="3350"/>
      <c r="H91" s="3195"/>
      <c r="I91" s="3191" t="s">
        <v>5</v>
      </c>
      <c r="J91" s="3294"/>
      <c r="K91" s="3195"/>
      <c r="L91" s="3191" t="s">
        <v>6</v>
      </c>
      <c r="M91" s="3294"/>
      <c r="N91" s="3195"/>
      <c r="O91" s="3191" t="s">
        <v>298</v>
      </c>
      <c r="P91" s="3294"/>
      <c r="Q91" s="3195"/>
      <c r="R91" s="3258" t="s">
        <v>299</v>
      </c>
      <c r="S91" s="3296" t="s">
        <v>300</v>
      </c>
      <c r="T91" s="3369"/>
    </row>
    <row r="92" spans="1:22" s="1989" customFormat="1" ht="19.5">
      <c r="A92" s="3202"/>
      <c r="B92" s="3345"/>
      <c r="C92" s="3345"/>
      <c r="D92" s="3345"/>
      <c r="E92" s="3348"/>
      <c r="F92" s="2232">
        <v>1</v>
      </c>
      <c r="G92" s="2228">
        <v>2</v>
      </c>
      <c r="H92" s="996">
        <v>3</v>
      </c>
      <c r="I92" s="982">
        <v>4</v>
      </c>
      <c r="J92" s="982">
        <v>5</v>
      </c>
      <c r="K92" s="982">
        <v>6</v>
      </c>
      <c r="L92" s="982">
        <v>7</v>
      </c>
      <c r="M92" s="982">
        <v>8</v>
      </c>
      <c r="N92" s="982">
        <v>9</v>
      </c>
      <c r="O92" s="982">
        <v>10</v>
      </c>
      <c r="P92" s="982">
        <v>11</v>
      </c>
      <c r="Q92" s="982">
        <v>12</v>
      </c>
      <c r="R92" s="3368"/>
      <c r="S92" s="983" t="s">
        <v>7</v>
      </c>
      <c r="T92" s="1216" t="s">
        <v>8</v>
      </c>
    </row>
    <row r="93" spans="1:22" s="1989" customFormat="1" ht="58.5">
      <c r="A93" s="3370" t="s">
        <v>3134</v>
      </c>
      <c r="B93" s="2187" t="s">
        <v>3135</v>
      </c>
      <c r="C93" s="2501"/>
      <c r="D93" s="2362" t="s">
        <v>3136</v>
      </c>
      <c r="E93" s="3373" t="s">
        <v>3064</v>
      </c>
      <c r="F93" s="2230"/>
      <c r="G93" s="2231"/>
      <c r="H93" s="2231"/>
      <c r="I93" s="2241"/>
      <c r="J93" s="2230"/>
      <c r="K93" s="2231"/>
      <c r="L93" s="2230"/>
      <c r="M93" s="2231"/>
      <c r="N93" s="2241"/>
      <c r="O93" s="2231"/>
      <c r="P93" s="2110"/>
      <c r="Q93" s="2229"/>
      <c r="R93" s="3354" t="s">
        <v>3137</v>
      </c>
      <c r="S93" s="3357"/>
      <c r="T93" s="3234"/>
    </row>
    <row r="94" spans="1:22" s="1989" customFormat="1" ht="48.75" customHeight="1">
      <c r="A94" s="3371"/>
      <c r="B94" s="2170" t="s">
        <v>3138</v>
      </c>
      <c r="C94" s="2154"/>
      <c r="D94" s="2172" t="s">
        <v>3139</v>
      </c>
      <c r="E94" s="3374"/>
      <c r="F94" s="2242"/>
      <c r="G94" s="2234"/>
      <c r="H94" s="2234"/>
      <c r="I94" s="2245"/>
      <c r="J94" s="2244"/>
      <c r="K94" s="2234"/>
      <c r="L94" s="2244"/>
      <c r="M94" s="2234"/>
      <c r="N94" s="2245"/>
      <c r="O94" s="2234"/>
      <c r="P94" s="2081"/>
      <c r="Q94" s="2227"/>
      <c r="R94" s="3355"/>
      <c r="S94" s="3358"/>
      <c r="T94" s="3235"/>
    </row>
    <row r="95" spans="1:22" s="1989" customFormat="1" ht="48.75" customHeight="1">
      <c r="A95" s="3371"/>
      <c r="B95" s="2178" t="s">
        <v>3140</v>
      </c>
      <c r="C95" s="2149"/>
      <c r="D95" s="2144" t="s">
        <v>1448</v>
      </c>
      <c r="E95" s="3374"/>
      <c r="F95" s="2230"/>
      <c r="G95" s="2234"/>
      <c r="H95" s="2234"/>
      <c r="I95" s="2245"/>
      <c r="J95" s="2244"/>
      <c r="K95" s="2234"/>
      <c r="L95" s="2242"/>
      <c r="M95" s="2243"/>
      <c r="N95" s="2246"/>
      <c r="O95" s="2243"/>
      <c r="P95" s="309"/>
      <c r="Q95" s="2227"/>
      <c r="R95" s="3355"/>
      <c r="S95" s="3358"/>
      <c r="T95" s="3235"/>
    </row>
    <row r="96" spans="1:22" s="1989" customFormat="1" ht="35.25" customHeight="1">
      <c r="A96" s="3371"/>
      <c r="B96" s="2144" t="s">
        <v>3141</v>
      </c>
      <c r="C96" s="2151"/>
      <c r="D96" s="2360" t="s">
        <v>3142</v>
      </c>
      <c r="E96" s="3374"/>
      <c r="F96" s="2242"/>
      <c r="G96" s="2243"/>
      <c r="H96" s="2243"/>
      <c r="I96" s="2240"/>
      <c r="J96" s="2244"/>
      <c r="K96" s="2234"/>
      <c r="L96" s="2230"/>
      <c r="M96" s="2231"/>
      <c r="N96" s="2241"/>
      <c r="O96" s="2231"/>
      <c r="P96" s="2110"/>
      <c r="Q96" s="2227"/>
      <c r="R96" s="3355"/>
      <c r="S96" s="3358"/>
      <c r="T96" s="3235"/>
    </row>
    <row r="97" spans="1:20" s="1991" customFormat="1" ht="39">
      <c r="A97" s="3371"/>
      <c r="B97" s="2144" t="s">
        <v>3143</v>
      </c>
      <c r="C97" s="2109"/>
      <c r="D97" s="2144" t="s">
        <v>3144</v>
      </c>
      <c r="E97" s="3374"/>
      <c r="F97" s="2230"/>
      <c r="G97" s="2231"/>
      <c r="H97" s="2231"/>
      <c r="I97" s="2239"/>
      <c r="J97" s="2244"/>
      <c r="K97" s="2234"/>
      <c r="L97" s="2244"/>
      <c r="M97" s="2234"/>
      <c r="N97" s="2245"/>
      <c r="O97" s="2234"/>
      <c r="P97" s="2081"/>
      <c r="Q97" s="2247"/>
      <c r="R97" s="3355"/>
      <c r="S97" s="3358"/>
      <c r="T97" s="3235"/>
    </row>
    <row r="98" spans="1:20" s="1991" customFormat="1" ht="19.5">
      <c r="A98" s="3372"/>
      <c r="B98" s="2359" t="s">
        <v>3145</v>
      </c>
      <c r="C98" s="2089"/>
      <c r="D98" s="2359" t="s">
        <v>3146</v>
      </c>
      <c r="E98" s="3375"/>
      <c r="F98" s="2163"/>
      <c r="G98" s="2083"/>
      <c r="H98" s="2083"/>
      <c r="I98" s="2095"/>
      <c r="J98" s="2163"/>
      <c r="K98" s="2083"/>
      <c r="L98" s="2163"/>
      <c r="M98" s="2083"/>
      <c r="N98" s="2108"/>
      <c r="O98" s="2083"/>
      <c r="P98" s="2083"/>
      <c r="Q98" s="2125"/>
      <c r="R98" s="3356"/>
      <c r="S98" s="3358"/>
      <c r="T98" s="3235"/>
    </row>
    <row r="99" spans="1:20" s="1991" customFormat="1" ht="72.75" customHeight="1">
      <c r="A99" s="3351" t="s">
        <v>3147</v>
      </c>
      <c r="B99" s="2144" t="s">
        <v>3148</v>
      </c>
      <c r="C99" s="1999"/>
      <c r="D99" s="2360" t="s">
        <v>3136</v>
      </c>
      <c r="E99" s="1999"/>
      <c r="F99" s="2092"/>
      <c r="G99" s="309"/>
      <c r="H99" s="309"/>
      <c r="I99" s="1999"/>
      <c r="J99" s="2092"/>
      <c r="K99" s="309"/>
      <c r="L99" s="2092"/>
      <c r="M99" s="309"/>
      <c r="N99" s="1999"/>
      <c r="O99" s="2092"/>
      <c r="P99" s="2083"/>
      <c r="Q99" s="2110"/>
      <c r="R99" s="3354" t="s">
        <v>3137</v>
      </c>
      <c r="S99" s="3357"/>
      <c r="T99" s="3234"/>
    </row>
    <row r="100" spans="1:20" s="1991" customFormat="1" ht="56.25" customHeight="1">
      <c r="A100" s="3352"/>
      <c r="B100" s="2144" t="s">
        <v>3149</v>
      </c>
      <c r="C100" s="2500"/>
      <c r="D100" s="2144" t="s">
        <v>3150</v>
      </c>
      <c r="E100" s="3334" t="s">
        <v>3064</v>
      </c>
      <c r="F100" s="2124"/>
      <c r="G100" s="2127"/>
      <c r="H100" s="314"/>
      <c r="I100" s="2107"/>
      <c r="J100" s="2095"/>
      <c r="K100" s="314"/>
      <c r="L100" s="2095"/>
      <c r="M100" s="314"/>
      <c r="N100" s="2107"/>
      <c r="O100" s="2095"/>
      <c r="P100" s="314"/>
      <c r="Q100" s="2080"/>
      <c r="R100" s="3355"/>
      <c r="S100" s="3358"/>
      <c r="T100" s="3235"/>
    </row>
    <row r="101" spans="1:20" s="1991" customFormat="1" ht="39">
      <c r="A101" s="3352"/>
      <c r="B101" s="2360" t="s">
        <v>3140</v>
      </c>
      <c r="C101" s="2152"/>
      <c r="D101" s="2174" t="s">
        <v>1448</v>
      </c>
      <c r="E101" s="3360"/>
      <c r="F101" s="2106"/>
      <c r="G101" s="314"/>
      <c r="H101" s="314"/>
      <c r="I101" s="2107"/>
      <c r="J101" s="2095"/>
      <c r="K101" s="314"/>
      <c r="L101" s="2095"/>
      <c r="M101" s="314"/>
      <c r="N101" s="2094"/>
      <c r="O101" s="2095"/>
      <c r="P101" s="314"/>
      <c r="Q101" s="2080"/>
      <c r="R101" s="3355"/>
      <c r="S101" s="3358"/>
      <c r="T101" s="3235"/>
    </row>
    <row r="102" spans="1:20" s="1991" customFormat="1" ht="19.5">
      <c r="A102" s="3352"/>
      <c r="B102" s="2144" t="s">
        <v>3151</v>
      </c>
      <c r="C102" s="2107"/>
      <c r="D102" s="2144" t="s">
        <v>3152</v>
      </c>
      <c r="E102" s="3360"/>
      <c r="F102" s="2084"/>
      <c r="G102" s="2083"/>
      <c r="H102" s="2083"/>
      <c r="I102" s="2108"/>
      <c r="J102" s="2163"/>
      <c r="K102" s="2083"/>
      <c r="L102" s="2163"/>
      <c r="M102" s="2083"/>
      <c r="N102" s="2125"/>
      <c r="O102" s="2163"/>
      <c r="P102" s="2083"/>
      <c r="Q102" s="2080"/>
      <c r="R102" s="3355"/>
      <c r="S102" s="3358"/>
      <c r="T102" s="3235"/>
    </row>
    <row r="103" spans="1:20" s="1991" customFormat="1" ht="19.5">
      <c r="A103" s="3352"/>
      <c r="B103" s="2359" t="s">
        <v>3153</v>
      </c>
      <c r="C103" s="2108"/>
      <c r="D103" s="2359" t="s">
        <v>3154</v>
      </c>
      <c r="E103" s="3360"/>
      <c r="F103" s="2092"/>
      <c r="G103" s="309"/>
      <c r="H103" s="309"/>
      <c r="I103" s="1999"/>
      <c r="J103" s="2092"/>
      <c r="K103" s="309"/>
      <c r="L103" s="2092"/>
      <c r="M103" s="309"/>
      <c r="N103" s="1999"/>
      <c r="O103" s="309"/>
      <c r="P103" s="2091"/>
      <c r="Q103" s="2155"/>
      <c r="R103" s="3355"/>
      <c r="S103" s="3358"/>
      <c r="T103" s="3235"/>
    </row>
    <row r="104" spans="1:20" s="1991" customFormat="1" ht="19.5">
      <c r="A104" s="3353"/>
      <c r="B104" s="2359" t="s">
        <v>3155</v>
      </c>
      <c r="C104" s="1999"/>
      <c r="D104" s="2143" t="s">
        <v>3146</v>
      </c>
      <c r="E104" s="3361"/>
      <c r="F104" s="2095"/>
      <c r="G104" s="314"/>
      <c r="H104" s="314"/>
      <c r="I104" s="2094"/>
      <c r="J104" s="2095"/>
      <c r="K104" s="314"/>
      <c r="L104" s="2095"/>
      <c r="M104" s="314"/>
      <c r="N104" s="2095"/>
      <c r="O104" s="314"/>
      <c r="P104" s="2094"/>
      <c r="Q104" s="314"/>
      <c r="R104" s="3356"/>
      <c r="S104" s="3359"/>
      <c r="T104" s="3236"/>
    </row>
    <row r="105" spans="1:20" s="1991" customFormat="1" ht="51.75" customHeight="1">
      <c r="A105" s="3362" t="s">
        <v>3156</v>
      </c>
      <c r="B105" s="2144" t="s">
        <v>3157</v>
      </c>
      <c r="C105" s="2496"/>
      <c r="D105" s="2144" t="s">
        <v>1449</v>
      </c>
      <c r="E105" s="3364" t="s">
        <v>3158</v>
      </c>
      <c r="F105" s="314"/>
      <c r="G105" s="2235"/>
      <c r="H105" s="314"/>
      <c r="I105" s="2201"/>
      <c r="J105" s="2199"/>
      <c r="K105" s="2202"/>
      <c r="L105" s="2199"/>
      <c r="M105" s="2199"/>
      <c r="N105" s="2201"/>
      <c r="O105" s="2235"/>
      <c r="P105" s="2094"/>
      <c r="Q105" s="2250"/>
      <c r="R105" s="3366"/>
      <c r="S105" s="2251"/>
      <c r="T105" s="2251"/>
    </row>
    <row r="106" spans="1:20" s="1991" customFormat="1" ht="70.5" customHeight="1">
      <c r="A106" s="3363"/>
      <c r="B106" s="2144" t="s">
        <v>3159</v>
      </c>
      <c r="C106" s="2496"/>
      <c r="D106" s="2144" t="s">
        <v>1449</v>
      </c>
      <c r="E106" s="3365"/>
      <c r="F106" s="2083"/>
      <c r="G106" s="2235"/>
      <c r="H106" s="314"/>
      <c r="I106" s="2223"/>
      <c r="J106" s="2211"/>
      <c r="K106" s="2203"/>
      <c r="L106" s="2223"/>
      <c r="M106" s="2199"/>
      <c r="N106" s="2223"/>
      <c r="O106" s="2248"/>
      <c r="P106" s="2125"/>
      <c r="Q106" s="2249"/>
      <c r="R106" s="3367"/>
      <c r="S106" s="2252"/>
      <c r="T106" s="2252"/>
    </row>
    <row r="107" spans="1:20" s="1991" customFormat="1" ht="60.75" customHeight="1">
      <c r="A107" s="3386" t="s">
        <v>3160</v>
      </c>
      <c r="B107" s="2281" t="s">
        <v>3161</v>
      </c>
      <c r="C107" s="2253"/>
      <c r="D107" s="2144" t="s">
        <v>1449</v>
      </c>
      <c r="E107" s="3246" t="s">
        <v>3162</v>
      </c>
      <c r="F107" s="2235"/>
      <c r="G107" s="314"/>
      <c r="H107" s="2202"/>
      <c r="I107" s="2258"/>
      <c r="J107" s="2259"/>
      <c r="K107" s="2199"/>
      <c r="L107" s="2260"/>
      <c r="M107" s="2254"/>
      <c r="N107" s="2209"/>
      <c r="O107" s="2288"/>
      <c r="P107" s="2254"/>
      <c r="Q107" s="2199"/>
      <c r="R107" s="3366" t="s">
        <v>3137</v>
      </c>
      <c r="S107" s="2275"/>
      <c r="T107" s="2251"/>
    </row>
    <row r="108" spans="1:20" s="1991" customFormat="1" ht="39">
      <c r="A108" s="3363"/>
      <c r="B108" s="2282" t="s">
        <v>3163</v>
      </c>
      <c r="C108" s="2280"/>
      <c r="D108" s="2143" t="s">
        <v>1449</v>
      </c>
      <c r="E108" s="3247"/>
      <c r="F108" s="2255"/>
      <c r="G108" s="2255"/>
      <c r="H108" s="2208"/>
      <c r="I108" s="1999"/>
      <c r="J108" s="2257"/>
      <c r="K108" s="2206"/>
      <c r="L108" s="2261"/>
      <c r="M108" s="2235"/>
      <c r="N108" s="2199"/>
      <c r="O108" s="2230"/>
      <c r="P108" s="2231"/>
      <c r="Q108" s="2202"/>
      <c r="R108" s="3367"/>
      <c r="S108" s="2274"/>
      <c r="T108" s="2252"/>
    </row>
    <row r="109" spans="1:20" s="1991" customFormat="1" ht="41.25" customHeight="1">
      <c r="A109" s="3387" t="s">
        <v>3164</v>
      </c>
      <c r="B109" s="2497" t="s">
        <v>3165</v>
      </c>
      <c r="C109" s="2498"/>
      <c r="D109" s="2358" t="s">
        <v>3166</v>
      </c>
      <c r="E109" s="3334" t="s">
        <v>3167</v>
      </c>
      <c r="F109" s="2235"/>
      <c r="G109" s="2235"/>
      <c r="H109" s="2202"/>
      <c r="I109" s="2201"/>
      <c r="J109" s="2259"/>
      <c r="K109" s="2235"/>
      <c r="L109" s="2260"/>
      <c r="M109" s="2235"/>
      <c r="N109" s="2235"/>
      <c r="O109" s="2241"/>
      <c r="P109" s="2231"/>
      <c r="Q109" s="2250"/>
      <c r="R109" s="2270"/>
      <c r="S109" s="2272"/>
      <c r="T109" s="2273"/>
    </row>
    <row r="110" spans="1:20" s="1991" customFormat="1" ht="36.75" customHeight="1">
      <c r="A110" s="3387"/>
      <c r="B110" s="2281" t="s">
        <v>3168</v>
      </c>
      <c r="C110" s="2284"/>
      <c r="D110" s="2144" t="s">
        <v>3169</v>
      </c>
      <c r="E110" s="3360"/>
      <c r="F110" s="2248"/>
      <c r="G110" s="2248"/>
      <c r="H110" s="2108"/>
      <c r="I110" s="2200"/>
      <c r="J110" s="2199"/>
      <c r="K110" s="2235"/>
      <c r="L110" s="2293"/>
      <c r="M110" s="2235"/>
      <c r="N110" s="2235"/>
      <c r="O110" s="2241"/>
      <c r="P110" s="2231"/>
      <c r="Q110" s="2250"/>
      <c r="R110" s="2271"/>
      <c r="S110" s="2269"/>
      <c r="T110" s="2266"/>
    </row>
    <row r="111" spans="1:20" s="1991" customFormat="1" ht="32.25" customHeight="1">
      <c r="A111" s="3387"/>
      <c r="B111" s="2281" t="s">
        <v>3170</v>
      </c>
      <c r="C111" s="2499"/>
      <c r="D111" s="2360" t="s">
        <v>3171</v>
      </c>
      <c r="E111" s="3360"/>
      <c r="F111" s="2294"/>
      <c r="G111" s="2255"/>
      <c r="H111" s="1999"/>
      <c r="I111" s="2210"/>
      <c r="J111" s="2206"/>
      <c r="K111" s="2206"/>
      <c r="L111" s="2261"/>
      <c r="M111" s="2255"/>
      <c r="N111" s="2255"/>
      <c r="O111" s="2246"/>
      <c r="P111" s="2243"/>
      <c r="Q111" s="2256"/>
      <c r="R111" s="2290"/>
      <c r="S111" s="2267"/>
      <c r="T111" s="2268"/>
    </row>
    <row r="112" spans="1:20" s="1991" customFormat="1" ht="42.75" customHeight="1">
      <c r="A112" s="3387"/>
      <c r="B112" s="2282" t="s">
        <v>3172</v>
      </c>
      <c r="C112" s="2283"/>
      <c r="D112" s="2144" t="s">
        <v>3173</v>
      </c>
      <c r="E112" s="3361"/>
      <c r="F112" s="2259"/>
      <c r="G112" s="2235"/>
      <c r="H112" s="2107"/>
      <c r="I112" s="2095"/>
      <c r="J112" s="2235"/>
      <c r="K112" s="2235"/>
      <c r="L112" s="2260"/>
      <c r="M112" s="2235"/>
      <c r="N112" s="2199"/>
      <c r="O112" s="2199"/>
      <c r="P112" s="2200"/>
      <c r="Q112" s="2235"/>
      <c r="R112" s="2291"/>
      <c r="S112" s="2269"/>
      <c r="T112" s="2266"/>
    </row>
    <row r="113" spans="1:20" s="1991" customFormat="1" ht="44.25" customHeight="1">
      <c r="A113" s="3370" t="s">
        <v>3174</v>
      </c>
      <c r="B113" s="2219" t="s">
        <v>3175</v>
      </c>
      <c r="C113" s="2264"/>
      <c r="D113" s="2174" t="s">
        <v>3176</v>
      </c>
      <c r="E113" s="3360"/>
      <c r="F113" s="2207"/>
      <c r="G113" s="2206"/>
      <c r="H113" s="2207"/>
      <c r="I113" s="2214"/>
      <c r="J113" s="2235"/>
      <c r="K113" s="2235"/>
      <c r="L113" s="2293"/>
      <c r="M113" s="2235"/>
      <c r="N113" s="2235"/>
      <c r="O113" s="2288"/>
      <c r="P113" s="2297"/>
      <c r="Q113" s="2262"/>
      <c r="R113" s="2270"/>
      <c r="S113" s="2267"/>
      <c r="T113" s="2268"/>
    </row>
    <row r="114" spans="1:20" s="1991" customFormat="1" ht="36.75" customHeight="1">
      <c r="A114" s="3372"/>
      <c r="B114" s="2188" t="s">
        <v>3177</v>
      </c>
      <c r="C114" s="2284"/>
      <c r="D114" s="2144" t="s">
        <v>3178</v>
      </c>
      <c r="E114" s="3388"/>
      <c r="F114" s="2259"/>
      <c r="G114" s="2235"/>
      <c r="H114" s="2107"/>
      <c r="I114" s="314"/>
      <c r="J114" s="2255"/>
      <c r="K114" s="2255"/>
      <c r="L114" s="2286"/>
      <c r="M114" s="2254"/>
      <c r="N114" s="2256"/>
      <c r="O114" s="2199"/>
      <c r="P114" s="2202"/>
      <c r="Q114" s="2199"/>
      <c r="R114" s="2271"/>
      <c r="S114" s="2265"/>
      <c r="T114" s="2266"/>
    </row>
    <row r="115" spans="1:20" s="1990" customFormat="1" ht="43.5" customHeight="1">
      <c r="A115" s="3376" t="s">
        <v>3179</v>
      </c>
      <c r="B115" s="2188" t="s">
        <v>3180</v>
      </c>
      <c r="C115" s="2095"/>
      <c r="D115" s="2144" t="s">
        <v>1451</v>
      </c>
      <c r="E115" s="3334" t="s">
        <v>3181</v>
      </c>
      <c r="F115" s="2300"/>
      <c r="G115" s="2259"/>
      <c r="H115" s="2300"/>
      <c r="I115" s="2200"/>
      <c r="J115" s="2287"/>
      <c r="K115" s="2287"/>
      <c r="L115" s="2293"/>
      <c r="M115" s="2287"/>
      <c r="N115" s="2293"/>
      <c r="O115" s="2287"/>
      <c r="P115" s="2293"/>
      <c r="Q115" s="2292"/>
      <c r="R115" s="3366" t="s">
        <v>3182</v>
      </c>
      <c r="S115" s="3379"/>
      <c r="T115" s="3379"/>
    </row>
    <row r="116" spans="1:20" s="1989" customFormat="1" ht="40.5" customHeight="1">
      <c r="A116" s="3377"/>
      <c r="B116" s="2144" t="s">
        <v>3183</v>
      </c>
      <c r="C116" s="2092"/>
      <c r="D116" s="2218" t="s">
        <v>3184</v>
      </c>
      <c r="E116" s="3360"/>
      <c r="F116" s="2286"/>
      <c r="G116" s="2261"/>
      <c r="H116" s="2257"/>
      <c r="I116" s="2210"/>
      <c r="J116" s="2206"/>
      <c r="K116" s="2294"/>
      <c r="L116" s="2235"/>
      <c r="M116" s="2293"/>
      <c r="N116" s="2260"/>
      <c r="O116" s="2287"/>
      <c r="P116" s="2293"/>
      <c r="Q116" s="2287"/>
      <c r="R116" s="3378"/>
      <c r="S116" s="3380"/>
      <c r="T116" s="3380"/>
    </row>
    <row r="117" spans="1:20" s="1989" customFormat="1" ht="28.5" customHeight="1">
      <c r="A117" s="3377"/>
      <c r="B117" s="2147" t="s">
        <v>3185</v>
      </c>
      <c r="C117" s="2124"/>
      <c r="D117" s="2285" t="s">
        <v>3186</v>
      </c>
      <c r="E117" s="3360"/>
      <c r="F117" s="2300"/>
      <c r="G117" s="2287"/>
      <c r="H117" s="2250"/>
      <c r="I117" s="2258"/>
      <c r="J117" s="2287"/>
      <c r="K117" s="2201"/>
      <c r="L117" s="2203"/>
      <c r="M117" s="2298"/>
      <c r="N117" s="2295"/>
      <c r="O117" s="2296"/>
      <c r="P117" s="2298"/>
      <c r="Q117" s="2301"/>
      <c r="R117" s="3367"/>
      <c r="S117" s="3380"/>
      <c r="T117" s="3380"/>
    </row>
    <row r="118" spans="1:20" s="1989" customFormat="1" ht="19.5">
      <c r="A118" s="3377"/>
      <c r="B118" s="2188" t="s">
        <v>3187</v>
      </c>
      <c r="C118" s="2095"/>
      <c r="D118" s="2144" t="s">
        <v>3188</v>
      </c>
      <c r="E118" s="3360"/>
      <c r="F118" s="2261"/>
      <c r="G118" s="2299"/>
      <c r="H118" s="2302"/>
      <c r="I118" s="2303"/>
      <c r="J118" s="2254"/>
      <c r="K118" s="2260"/>
      <c r="L118" s="2287"/>
      <c r="M118" s="2208"/>
      <c r="N118" s="2207"/>
      <c r="O118" s="2206"/>
      <c r="P118" s="2207"/>
      <c r="Q118" s="2206"/>
      <c r="R118" s="2304"/>
      <c r="S118" s="3381"/>
      <c r="T118" s="3382"/>
    </row>
    <row r="119" spans="1:20" s="1989" customFormat="1" ht="19.5">
      <c r="A119" s="3370" t="s">
        <v>3189</v>
      </c>
      <c r="B119" s="2144" t="s">
        <v>3190</v>
      </c>
      <c r="C119" s="2124"/>
      <c r="D119" s="2216" t="s">
        <v>3191</v>
      </c>
      <c r="E119" s="3360"/>
      <c r="F119" s="2200"/>
      <c r="G119" s="2199"/>
      <c r="H119" s="2202"/>
      <c r="I119" s="2260"/>
      <c r="J119" s="2235"/>
      <c r="K119" s="2301"/>
      <c r="L119" s="2296"/>
      <c r="M119" s="2235"/>
      <c r="N119" s="2250"/>
      <c r="O119" s="2299"/>
      <c r="P119" s="2303"/>
      <c r="Q119" s="2299"/>
      <c r="R119" s="3383"/>
      <c r="S119" s="2289"/>
      <c r="T119" s="2289"/>
    </row>
    <row r="120" spans="1:20" s="1989" customFormat="1" ht="39">
      <c r="A120" s="3371"/>
      <c r="B120" s="2236" t="s">
        <v>3046</v>
      </c>
      <c r="C120" s="2163"/>
      <c r="D120" s="2143" t="s">
        <v>3192</v>
      </c>
      <c r="E120" s="3360"/>
      <c r="F120" s="2300"/>
      <c r="G120" s="2287"/>
      <c r="H120" s="2302"/>
      <c r="I120" s="2207"/>
      <c r="J120" s="2206"/>
      <c r="K120" s="2207"/>
      <c r="L120" s="2287"/>
      <c r="M120" s="2255"/>
      <c r="N120" s="2294"/>
      <c r="O120" s="2299"/>
      <c r="P120" s="2303"/>
      <c r="Q120" s="2287"/>
      <c r="R120" s="3384"/>
      <c r="S120" s="2276"/>
      <c r="T120" s="2276"/>
    </row>
    <row r="121" spans="1:20" s="1989" customFormat="1" ht="39">
      <c r="A121" s="3372"/>
      <c r="B121" s="2237" t="s">
        <v>3193</v>
      </c>
      <c r="C121" s="1999"/>
      <c r="D121" s="2143" t="s">
        <v>3194</v>
      </c>
      <c r="E121" s="3361"/>
      <c r="F121" s="2261"/>
      <c r="G121" s="2296"/>
      <c r="H121" s="2287"/>
      <c r="I121" s="2260"/>
      <c r="J121" s="2235"/>
      <c r="K121" s="2260"/>
      <c r="L121" s="2287"/>
      <c r="M121" s="2235"/>
      <c r="N121" s="2258"/>
      <c r="O121" s="2199"/>
      <c r="P121" s="2202"/>
      <c r="Q121" s="2203"/>
      <c r="R121" s="3385"/>
      <c r="S121" s="2277"/>
      <c r="T121" s="2278"/>
    </row>
    <row r="122" spans="1:20" ht="19.5">
      <c r="A122" s="3186" t="s">
        <v>3195</v>
      </c>
      <c r="B122" s="3187"/>
      <c r="C122" s="3187"/>
      <c r="D122" s="3187"/>
      <c r="E122" s="3187"/>
      <c r="F122" s="3187"/>
      <c r="G122" s="3187"/>
      <c r="H122" s="3187"/>
      <c r="I122" s="3187"/>
      <c r="J122" s="3187"/>
      <c r="K122" s="3187"/>
      <c r="L122" s="3187"/>
      <c r="M122" s="3187"/>
      <c r="N122" s="3187"/>
      <c r="O122" s="3187"/>
      <c r="P122" s="3187"/>
      <c r="Q122" s="3187"/>
      <c r="R122" s="3187"/>
      <c r="S122" s="3187"/>
      <c r="T122" s="3188"/>
    </row>
    <row r="123" spans="1:20" s="11" customFormat="1" ht="19.5">
      <c r="A123" s="1844">
        <v>1</v>
      </c>
      <c r="B123" s="1845">
        <v>2</v>
      </c>
      <c r="C123" s="1846"/>
      <c r="D123" s="1845">
        <v>3</v>
      </c>
      <c r="E123" s="1845">
        <v>4</v>
      </c>
      <c r="F123" s="3392">
        <v>5</v>
      </c>
      <c r="G123" s="3393"/>
      <c r="H123" s="3393"/>
      <c r="I123" s="3393"/>
      <c r="J123" s="3393"/>
      <c r="K123" s="3393"/>
      <c r="L123" s="3393"/>
      <c r="M123" s="3393"/>
      <c r="N123" s="3393"/>
      <c r="O123" s="3393"/>
      <c r="P123" s="3393"/>
      <c r="Q123" s="3394"/>
      <c r="R123" s="3395">
        <v>6</v>
      </c>
      <c r="S123" s="3396"/>
      <c r="T123" s="3397"/>
    </row>
    <row r="124" spans="1:20" ht="19.5">
      <c r="A124" s="3398" t="s">
        <v>9</v>
      </c>
      <c r="B124" s="3200" t="s">
        <v>0</v>
      </c>
      <c r="C124" s="3401" t="s">
        <v>1</v>
      </c>
      <c r="D124" s="3398" t="s">
        <v>10</v>
      </c>
      <c r="E124" s="3404" t="s">
        <v>11</v>
      </c>
      <c r="F124" s="3205" t="s">
        <v>2</v>
      </c>
      <c r="G124" s="3407"/>
      <c r="H124" s="3407"/>
      <c r="I124" s="3407"/>
      <c r="J124" s="3407"/>
      <c r="K124" s="3407"/>
      <c r="L124" s="3407"/>
      <c r="M124" s="3407"/>
      <c r="N124" s="3407"/>
      <c r="O124" s="3407"/>
      <c r="P124" s="3407"/>
      <c r="Q124" s="3408"/>
      <c r="R124" s="3409" t="s">
        <v>3</v>
      </c>
      <c r="S124" s="3409"/>
      <c r="T124" s="3410"/>
    </row>
    <row r="125" spans="1:20" ht="19.5">
      <c r="A125" s="3399"/>
      <c r="B125" s="3201"/>
      <c r="C125" s="3402"/>
      <c r="D125" s="3399"/>
      <c r="E125" s="3405"/>
      <c r="F125" s="3191" t="s">
        <v>4</v>
      </c>
      <c r="G125" s="3294"/>
      <c r="H125" s="3195"/>
      <c r="I125" s="3191" t="s">
        <v>5</v>
      </c>
      <c r="J125" s="3294"/>
      <c r="K125" s="3195"/>
      <c r="L125" s="3191" t="s">
        <v>6</v>
      </c>
      <c r="M125" s="3294"/>
      <c r="N125" s="3195"/>
      <c r="O125" s="3191" t="s">
        <v>298</v>
      </c>
      <c r="P125" s="3294"/>
      <c r="Q125" s="3389"/>
      <c r="R125" s="3390" t="s">
        <v>299</v>
      </c>
      <c r="S125" s="3296" t="s">
        <v>300</v>
      </c>
      <c r="T125" s="3369"/>
    </row>
    <row r="126" spans="1:20" ht="19.5">
      <c r="A126" s="3400"/>
      <c r="B126" s="3202"/>
      <c r="C126" s="3403"/>
      <c r="D126" s="3400"/>
      <c r="E126" s="3406"/>
      <c r="F126" s="984">
        <v>1</v>
      </c>
      <c r="G126" s="984">
        <v>2</v>
      </c>
      <c r="H126" s="984">
        <v>3</v>
      </c>
      <c r="I126" s="984">
        <v>4</v>
      </c>
      <c r="J126" s="984">
        <v>5</v>
      </c>
      <c r="K126" s="984">
        <v>6</v>
      </c>
      <c r="L126" s="984">
        <v>7</v>
      </c>
      <c r="M126" s="984">
        <v>8</v>
      </c>
      <c r="N126" s="984">
        <v>9</v>
      </c>
      <c r="O126" s="984">
        <v>10</v>
      </c>
      <c r="P126" s="984">
        <v>11</v>
      </c>
      <c r="Q126" s="1826">
        <v>12</v>
      </c>
      <c r="R126" s="3391"/>
      <c r="S126" s="983" t="s">
        <v>7</v>
      </c>
      <c r="T126" s="1216" t="s">
        <v>8</v>
      </c>
    </row>
    <row r="127" spans="1:20" s="1998" customFormat="1" ht="62.25" customHeight="1">
      <c r="A127" s="3253" t="s">
        <v>3196</v>
      </c>
      <c r="B127" s="2307" t="s">
        <v>3197</v>
      </c>
      <c r="C127" s="2308"/>
      <c r="D127" s="334" t="s">
        <v>3198</v>
      </c>
      <c r="E127" s="3411" t="s">
        <v>3199</v>
      </c>
      <c r="F127" s="2127"/>
      <c r="G127" s="2127"/>
      <c r="H127" s="2123"/>
      <c r="I127" s="2127"/>
      <c r="J127" s="2127"/>
      <c r="K127" s="2123"/>
      <c r="L127" s="2127"/>
      <c r="M127" s="2128"/>
      <c r="N127" s="2127"/>
      <c r="O127" s="2127"/>
      <c r="P127" s="2127"/>
      <c r="Q127" s="2127"/>
      <c r="R127" s="3414"/>
      <c r="S127" s="3417"/>
      <c r="T127" s="3419"/>
    </row>
    <row r="128" spans="1:20" s="1998" customFormat="1" ht="48" customHeight="1">
      <c r="A128" s="3254"/>
      <c r="B128" s="389" t="s">
        <v>3200</v>
      </c>
      <c r="C128" s="2309"/>
      <c r="D128" s="389" t="s">
        <v>3201</v>
      </c>
      <c r="E128" s="3412"/>
      <c r="F128" s="314"/>
      <c r="G128" s="314"/>
      <c r="H128" s="2094"/>
      <c r="I128" s="314"/>
      <c r="J128" s="314"/>
      <c r="K128" s="2094"/>
      <c r="L128" s="314"/>
      <c r="M128" s="2107"/>
      <c r="N128" s="314"/>
      <c r="O128" s="314"/>
      <c r="P128" s="314"/>
      <c r="Q128" s="314"/>
      <c r="R128" s="3415"/>
      <c r="S128" s="3418"/>
      <c r="T128" s="3420"/>
    </row>
    <row r="129" spans="1:23" s="2000" customFormat="1" ht="48" customHeight="1">
      <c r="A129" s="3254"/>
      <c r="B129" s="2126" t="s">
        <v>3202</v>
      </c>
      <c r="C129" s="2310"/>
      <c r="D129" s="2126" t="s">
        <v>3203</v>
      </c>
      <c r="E129" s="3412"/>
      <c r="F129" s="314"/>
      <c r="G129" s="314"/>
      <c r="H129" s="2094"/>
      <c r="I129" s="314"/>
      <c r="J129" s="314"/>
      <c r="K129" s="2094"/>
      <c r="L129" s="314"/>
      <c r="M129" s="2107"/>
      <c r="N129" s="314"/>
      <c r="O129" s="314"/>
      <c r="P129" s="314"/>
      <c r="Q129" s="314"/>
      <c r="R129" s="3415"/>
      <c r="S129" s="3418"/>
      <c r="T129" s="3420"/>
    </row>
    <row r="130" spans="1:23" s="232" customFormat="1" ht="83.25" customHeight="1">
      <c r="A130" s="3255"/>
      <c r="B130" s="389" t="s">
        <v>3204</v>
      </c>
      <c r="C130" s="2309"/>
      <c r="D130" s="389" t="s">
        <v>3205</v>
      </c>
      <c r="E130" s="3413"/>
      <c r="F130" s="2083"/>
      <c r="G130" s="2083"/>
      <c r="H130" s="2125"/>
      <c r="I130" s="2083"/>
      <c r="J130" s="2083"/>
      <c r="K130" s="2125"/>
      <c r="L130" s="2083"/>
      <c r="M130" s="2108"/>
      <c r="N130" s="2083"/>
      <c r="O130" s="2083"/>
      <c r="P130" s="2083"/>
      <c r="Q130" s="2083"/>
      <c r="R130" s="3416"/>
      <c r="S130" s="3418"/>
      <c r="T130" s="3420"/>
    </row>
    <row r="131" spans="1:23" s="2000" customFormat="1" ht="69" customHeight="1">
      <c r="A131" s="3253" t="s">
        <v>3206</v>
      </c>
      <c r="B131" s="389" t="s">
        <v>3207</v>
      </c>
      <c r="C131" s="2312"/>
      <c r="D131" s="334" t="s">
        <v>3208</v>
      </c>
      <c r="E131" s="3422" t="s">
        <v>3209</v>
      </c>
      <c r="F131" s="314"/>
      <c r="G131" s="314"/>
      <c r="H131" s="2094"/>
      <c r="I131" s="314"/>
      <c r="J131" s="314"/>
      <c r="K131" s="2094"/>
      <c r="L131" s="314"/>
      <c r="M131" s="2107"/>
      <c r="N131" s="314"/>
      <c r="O131" s="314"/>
      <c r="P131" s="314"/>
      <c r="Q131" s="314"/>
      <c r="R131" s="3414"/>
      <c r="S131" s="3417"/>
      <c r="T131" s="3417"/>
    </row>
    <row r="132" spans="1:23" s="2000" customFormat="1" ht="78.75" customHeight="1">
      <c r="A132" s="3421"/>
      <c r="B132" s="547" t="s">
        <v>3210</v>
      </c>
      <c r="C132" s="2311"/>
      <c r="D132" s="389" t="s">
        <v>3211</v>
      </c>
      <c r="E132" s="3423"/>
      <c r="F132" s="2079"/>
      <c r="G132" s="2083"/>
      <c r="H132" s="2125"/>
      <c r="I132" s="2083"/>
      <c r="J132" s="2083"/>
      <c r="K132" s="2125"/>
      <c r="L132" s="2083"/>
      <c r="M132" s="2089"/>
      <c r="N132" s="2083"/>
      <c r="O132" s="2083"/>
      <c r="P132" s="2083"/>
      <c r="Q132" s="2083"/>
      <c r="R132" s="3416"/>
      <c r="S132" s="3424"/>
      <c r="T132" s="3424"/>
    </row>
    <row r="133" spans="1:23" s="798" customFormat="1" ht="19.5">
      <c r="A133" s="3425" t="s">
        <v>3212</v>
      </c>
      <c r="B133" s="3426"/>
      <c r="C133" s="3427"/>
      <c r="D133" s="3426"/>
      <c r="E133" s="3426"/>
      <c r="F133" s="3427"/>
      <c r="G133" s="3426"/>
      <c r="H133" s="3426"/>
      <c r="I133" s="3426"/>
      <c r="J133" s="3426"/>
      <c r="K133" s="3426"/>
      <c r="L133" s="3426"/>
      <c r="M133" s="3427"/>
      <c r="N133" s="3426"/>
      <c r="O133" s="3426"/>
      <c r="P133" s="3426"/>
      <c r="Q133" s="3426"/>
      <c r="R133" s="3426"/>
      <c r="S133" s="3426"/>
      <c r="T133" s="3428"/>
    </row>
    <row r="134" spans="1:23" s="798" customFormat="1" ht="19.5">
      <c r="A134" s="1065">
        <v>1</v>
      </c>
      <c r="B134" s="1065">
        <v>2</v>
      </c>
      <c r="C134" s="1066"/>
      <c r="D134" s="1065">
        <v>3</v>
      </c>
      <c r="E134" s="1065">
        <v>4</v>
      </c>
      <c r="F134" s="3265">
        <v>5</v>
      </c>
      <c r="G134" s="3265"/>
      <c r="H134" s="3265"/>
      <c r="I134" s="3265"/>
      <c r="J134" s="3265"/>
      <c r="K134" s="3265"/>
      <c r="L134" s="3265"/>
      <c r="M134" s="3265"/>
      <c r="N134" s="3265"/>
      <c r="O134" s="3265"/>
      <c r="P134" s="3265"/>
      <c r="Q134" s="3265"/>
      <c r="R134" s="3266">
        <v>6</v>
      </c>
      <c r="S134" s="3266"/>
      <c r="T134" s="3266"/>
    </row>
    <row r="135" spans="1:23" s="798" customFormat="1" ht="19.5">
      <c r="A135" s="3145" t="s">
        <v>9</v>
      </c>
      <c r="B135" s="3145" t="s">
        <v>0</v>
      </c>
      <c r="C135" s="3145" t="s">
        <v>1</v>
      </c>
      <c r="D135" s="3145" t="s">
        <v>10</v>
      </c>
      <c r="E135" s="3145" t="s">
        <v>11</v>
      </c>
      <c r="F135" s="3145" t="s">
        <v>2</v>
      </c>
      <c r="G135" s="3145"/>
      <c r="H135" s="3145"/>
      <c r="I135" s="3145"/>
      <c r="J135" s="3145"/>
      <c r="K135" s="3145"/>
      <c r="L135" s="3145"/>
      <c r="M135" s="3145"/>
      <c r="N135" s="3145"/>
      <c r="O135" s="3145"/>
      <c r="P135" s="3145"/>
      <c r="Q135" s="3145"/>
      <c r="R135" s="3142" t="s">
        <v>3</v>
      </c>
      <c r="S135" s="3142"/>
      <c r="T135" s="3142"/>
    </row>
    <row r="136" spans="1:23" s="798" customFormat="1" ht="19.5">
      <c r="A136" s="3145"/>
      <c r="B136" s="3145"/>
      <c r="C136" s="3145"/>
      <c r="D136" s="3145"/>
      <c r="E136" s="3145"/>
      <c r="F136" s="3143" t="s">
        <v>4</v>
      </c>
      <c r="G136" s="3143"/>
      <c r="H136" s="3143"/>
      <c r="I136" s="3143" t="s">
        <v>5</v>
      </c>
      <c r="J136" s="3143"/>
      <c r="K136" s="3143"/>
      <c r="L136" s="3143" t="s">
        <v>6</v>
      </c>
      <c r="M136" s="3143"/>
      <c r="N136" s="3143"/>
      <c r="O136" s="3143" t="s">
        <v>298</v>
      </c>
      <c r="P136" s="3143"/>
      <c r="Q136" s="3143"/>
      <c r="R136" s="3142" t="s">
        <v>299</v>
      </c>
      <c r="S136" s="3198" t="s">
        <v>300</v>
      </c>
      <c r="T136" s="3198"/>
      <c r="U136" s="9"/>
      <c r="V136" s="9"/>
      <c r="W136" s="9"/>
    </row>
    <row r="137" spans="1:23" s="1989" customFormat="1" ht="19.5">
      <c r="A137" s="3145"/>
      <c r="B137" s="3145"/>
      <c r="C137" s="3145"/>
      <c r="D137" s="3145"/>
      <c r="E137" s="3145"/>
      <c r="F137" s="970">
        <v>1</v>
      </c>
      <c r="G137" s="970">
        <v>2</v>
      </c>
      <c r="H137" s="970">
        <v>3</v>
      </c>
      <c r="I137" s="970">
        <v>4</v>
      </c>
      <c r="J137" s="970">
        <v>5</v>
      </c>
      <c r="K137" s="970">
        <v>6</v>
      </c>
      <c r="L137" s="970">
        <v>7</v>
      </c>
      <c r="M137" s="970">
        <v>8</v>
      </c>
      <c r="N137" s="970">
        <v>9</v>
      </c>
      <c r="O137" s="970">
        <v>10</v>
      </c>
      <c r="P137" s="970">
        <v>11</v>
      </c>
      <c r="Q137" s="970">
        <v>12</v>
      </c>
      <c r="R137" s="3142"/>
      <c r="S137" s="988" t="s">
        <v>7</v>
      </c>
      <c r="T137" s="988" t="s">
        <v>8</v>
      </c>
    </row>
    <row r="138" spans="1:23" ht="78">
      <c r="A138" s="978" t="s">
        <v>3213</v>
      </c>
      <c r="B138" s="807"/>
      <c r="C138" s="15"/>
      <c r="D138" s="807"/>
      <c r="E138" s="979" t="s">
        <v>3214</v>
      </c>
      <c r="F138" s="16"/>
      <c r="G138" s="16"/>
      <c r="H138" s="16"/>
      <c r="I138" s="19"/>
      <c r="J138" s="15"/>
      <c r="K138" s="15"/>
      <c r="L138" s="15"/>
      <c r="M138" s="15"/>
      <c r="N138" s="15"/>
      <c r="O138" s="15"/>
      <c r="P138" s="15"/>
      <c r="Q138" s="15"/>
      <c r="R138" s="3429" t="s">
        <v>3215</v>
      </c>
      <c r="S138" s="3431"/>
      <c r="T138" s="3433"/>
    </row>
    <row r="139" spans="1:23" s="1989" customFormat="1" ht="72" customHeight="1">
      <c r="A139" s="978" t="s">
        <v>3216</v>
      </c>
      <c r="B139" s="807"/>
      <c r="C139" s="15"/>
      <c r="D139" s="807"/>
      <c r="E139" s="3435" t="s">
        <v>3209</v>
      </c>
      <c r="F139" s="15"/>
      <c r="G139" s="15"/>
      <c r="H139" s="15"/>
      <c r="I139" s="15"/>
      <c r="J139" s="16"/>
      <c r="K139" s="16"/>
      <c r="L139" s="16"/>
      <c r="M139" s="15"/>
      <c r="N139" s="15"/>
      <c r="O139" s="15"/>
      <c r="P139" s="15"/>
      <c r="Q139" s="15"/>
      <c r="R139" s="3429"/>
      <c r="S139" s="3431"/>
      <c r="T139" s="3433"/>
    </row>
    <row r="140" spans="1:23" ht="63" customHeight="1">
      <c r="A140" s="978" t="s">
        <v>3217</v>
      </c>
      <c r="B140" s="807"/>
      <c r="C140" s="15"/>
      <c r="D140" s="807"/>
      <c r="E140" s="3435"/>
      <c r="F140" s="15"/>
      <c r="G140" s="15"/>
      <c r="H140" s="15"/>
      <c r="I140" s="15"/>
      <c r="J140" s="15"/>
      <c r="K140" s="19"/>
      <c r="L140" s="16"/>
      <c r="M140" s="15"/>
      <c r="N140" s="15"/>
      <c r="O140" s="15"/>
      <c r="P140" s="15"/>
      <c r="Q140" s="15"/>
      <c r="R140" s="3429"/>
      <c r="S140" s="3431"/>
      <c r="T140" s="3433"/>
    </row>
    <row r="141" spans="1:23" ht="58.5">
      <c r="A141" s="974" t="s">
        <v>3218</v>
      </c>
      <c r="B141" s="2313"/>
      <c r="C141" s="1011"/>
      <c r="D141" s="2313"/>
      <c r="E141" s="969" t="s">
        <v>3219</v>
      </c>
      <c r="F141" s="1011"/>
      <c r="G141" s="1011"/>
      <c r="H141" s="1011"/>
      <c r="I141" s="1011"/>
      <c r="J141" s="1011"/>
      <c r="K141" s="1011"/>
      <c r="L141" s="457"/>
      <c r="M141" s="457"/>
      <c r="N141" s="457"/>
      <c r="O141" s="457"/>
      <c r="P141" s="457"/>
      <c r="Q141" s="457"/>
      <c r="R141" s="3430"/>
      <c r="S141" s="3432"/>
      <c r="T141" s="3434"/>
    </row>
    <row r="142" spans="1:23" s="1991" customFormat="1" ht="34.5" customHeight="1">
      <c r="A142" s="3436" t="s">
        <v>3220</v>
      </c>
      <c r="B142" s="3437"/>
      <c r="C142" s="3437"/>
      <c r="D142" s="3437"/>
      <c r="E142" s="3437"/>
      <c r="F142" s="3437"/>
      <c r="G142" s="3437"/>
      <c r="H142" s="3437"/>
      <c r="I142" s="3437"/>
      <c r="J142" s="3437"/>
      <c r="K142" s="3437"/>
      <c r="L142" s="3437"/>
      <c r="M142" s="3437"/>
      <c r="N142" s="3437"/>
      <c r="O142" s="3437"/>
      <c r="P142" s="3437"/>
      <c r="Q142" s="3437"/>
      <c r="R142" s="3437"/>
      <c r="S142" s="3437"/>
      <c r="T142" s="3438"/>
    </row>
    <row r="143" spans="1:23" s="1991" customFormat="1" ht="19.5">
      <c r="A143" s="2233">
        <v>1</v>
      </c>
      <c r="B143" s="1948">
        <v>4</v>
      </c>
      <c r="C143" s="14"/>
      <c r="D143" s="971">
        <v>5</v>
      </c>
      <c r="E143" s="1948">
        <v>6</v>
      </c>
      <c r="F143" s="3150">
        <v>7</v>
      </c>
      <c r="G143" s="3150"/>
      <c r="H143" s="3150"/>
      <c r="I143" s="3150"/>
      <c r="J143" s="3150"/>
      <c r="K143" s="3150"/>
      <c r="L143" s="3150"/>
      <c r="M143" s="3150"/>
      <c r="N143" s="3150"/>
      <c r="O143" s="3150"/>
      <c r="P143" s="3150"/>
      <c r="Q143" s="3150"/>
      <c r="R143" s="3151">
        <v>8</v>
      </c>
      <c r="S143" s="3151"/>
      <c r="T143" s="3173"/>
    </row>
    <row r="144" spans="1:23" s="1991" customFormat="1" ht="19.5">
      <c r="A144" s="3208" t="s">
        <v>9</v>
      </c>
      <c r="B144" s="3208" t="s">
        <v>0</v>
      </c>
      <c r="C144" s="3241" t="s">
        <v>1</v>
      </c>
      <c r="D144" s="3206" t="s">
        <v>10</v>
      </c>
      <c r="E144" s="3441" t="s">
        <v>11</v>
      </c>
      <c r="F144" s="3241" t="s">
        <v>2</v>
      </c>
      <c r="G144" s="3145"/>
      <c r="H144" s="3145"/>
      <c r="I144" s="3145"/>
      <c r="J144" s="3145"/>
      <c r="K144" s="3145"/>
      <c r="L144" s="3145"/>
      <c r="M144" s="3145"/>
      <c r="N144" s="3145"/>
      <c r="O144" s="3145"/>
      <c r="P144" s="3145"/>
      <c r="Q144" s="3145"/>
      <c r="R144" s="3142" t="s">
        <v>3</v>
      </c>
      <c r="S144" s="3142"/>
      <c r="T144" s="3190"/>
    </row>
    <row r="145" spans="1:23" s="1991" customFormat="1" ht="19.5">
      <c r="A145" s="3209"/>
      <c r="B145" s="3209"/>
      <c r="C145" s="3241"/>
      <c r="D145" s="3206"/>
      <c r="E145" s="3442"/>
      <c r="F145" s="3195" t="s">
        <v>4</v>
      </c>
      <c r="G145" s="3143"/>
      <c r="H145" s="3143"/>
      <c r="I145" s="3143" t="s">
        <v>5</v>
      </c>
      <c r="J145" s="3143"/>
      <c r="K145" s="3143"/>
      <c r="L145" s="3143" t="s">
        <v>6</v>
      </c>
      <c r="M145" s="3220"/>
      <c r="N145" s="3143"/>
      <c r="O145" s="3143" t="s">
        <v>298</v>
      </c>
      <c r="P145" s="3143"/>
      <c r="Q145" s="3143"/>
      <c r="R145" s="3142" t="s">
        <v>299</v>
      </c>
      <c r="S145" s="3198" t="s">
        <v>300</v>
      </c>
      <c r="T145" s="3199"/>
      <c r="W145" s="1991" t="s">
        <v>301</v>
      </c>
    </row>
    <row r="146" spans="1:23" s="1991" customFormat="1" ht="19.5">
      <c r="A146" s="3210"/>
      <c r="B146" s="3210"/>
      <c r="C146" s="3440"/>
      <c r="D146" s="3207"/>
      <c r="E146" s="3443"/>
      <c r="F146" s="1827">
        <v>1</v>
      </c>
      <c r="G146" s="984">
        <v>2</v>
      </c>
      <c r="H146" s="984">
        <v>3</v>
      </c>
      <c r="I146" s="1826">
        <v>4</v>
      </c>
      <c r="J146" s="1827">
        <v>5</v>
      </c>
      <c r="K146" s="984">
        <v>6</v>
      </c>
      <c r="L146" s="2119">
        <v>7</v>
      </c>
      <c r="M146" s="2120">
        <v>8</v>
      </c>
      <c r="N146" s="1827">
        <v>9</v>
      </c>
      <c r="O146" s="984">
        <v>10</v>
      </c>
      <c r="P146" s="984">
        <v>11</v>
      </c>
      <c r="Q146" s="984">
        <v>12</v>
      </c>
      <c r="R146" s="3439"/>
      <c r="S146" s="2133" t="s">
        <v>7</v>
      </c>
      <c r="T146" s="1236" t="s">
        <v>8</v>
      </c>
    </row>
    <row r="147" spans="1:23" s="1991" customFormat="1" ht="64.5" customHeight="1">
      <c r="A147" s="3459" t="s">
        <v>3221</v>
      </c>
      <c r="B147" s="3461" t="s">
        <v>3222</v>
      </c>
      <c r="C147" s="2324" t="s">
        <v>3223</v>
      </c>
      <c r="D147" s="2326" t="s">
        <v>3097</v>
      </c>
      <c r="E147" s="3464" t="s">
        <v>3224</v>
      </c>
      <c r="F147" s="2315"/>
      <c r="G147" s="2336"/>
      <c r="H147" s="2319"/>
      <c r="I147" s="2319"/>
      <c r="J147" s="2319"/>
      <c r="K147" s="2315"/>
      <c r="L147" s="2336"/>
      <c r="M147" s="2319"/>
      <c r="N147" s="2322"/>
      <c r="O147" s="2319"/>
      <c r="P147" s="2319"/>
      <c r="Q147" s="2319"/>
      <c r="R147" s="3467"/>
      <c r="S147" s="3470"/>
      <c r="T147" s="3472"/>
    </row>
    <row r="148" spans="1:23" s="1991" customFormat="1" ht="34.5" customHeight="1">
      <c r="A148" s="3460"/>
      <c r="B148" s="3462"/>
      <c r="C148" s="2325" t="s">
        <v>3225</v>
      </c>
      <c r="D148" s="389" t="s">
        <v>3226</v>
      </c>
      <c r="E148" s="3465"/>
      <c r="F148" s="2316"/>
      <c r="G148" s="2318"/>
      <c r="H148" s="2320"/>
      <c r="I148" s="2320"/>
      <c r="J148" s="2320"/>
      <c r="K148" s="2316"/>
      <c r="L148" s="2318"/>
      <c r="M148" s="2320"/>
      <c r="N148" s="2323"/>
      <c r="O148" s="2320"/>
      <c r="P148" s="2320"/>
      <c r="Q148" s="2320"/>
      <c r="R148" s="3468"/>
      <c r="S148" s="3471"/>
      <c r="T148" s="3473"/>
    </row>
    <row r="149" spans="1:23" s="1991" customFormat="1" ht="63" customHeight="1">
      <c r="A149" s="3460"/>
      <c r="B149" s="3462"/>
      <c r="C149" s="2325" t="s">
        <v>3227</v>
      </c>
      <c r="D149" s="389" t="s">
        <v>3104</v>
      </c>
      <c r="E149" s="3465"/>
      <c r="F149" s="2316"/>
      <c r="G149" s="2318"/>
      <c r="H149" s="2320"/>
      <c r="I149" s="2320"/>
      <c r="J149" s="2320"/>
      <c r="K149" s="2316"/>
      <c r="L149" s="2318"/>
      <c r="M149" s="2320"/>
      <c r="N149" s="2323"/>
      <c r="O149" s="2320"/>
      <c r="P149" s="2320"/>
      <c r="Q149" s="2320"/>
      <c r="R149" s="3468"/>
      <c r="S149" s="3471"/>
      <c r="T149" s="3473"/>
    </row>
    <row r="150" spans="1:23" s="1991" customFormat="1" ht="82.5" customHeight="1">
      <c r="A150" s="3460"/>
      <c r="B150" s="3462"/>
      <c r="C150" s="2325" t="s">
        <v>3228</v>
      </c>
      <c r="D150" s="547" t="s">
        <v>3110</v>
      </c>
      <c r="E150" s="3465"/>
      <c r="F150" s="2316"/>
      <c r="G150" s="2318"/>
      <c r="H150" s="2320"/>
      <c r="I150" s="2320"/>
      <c r="J150" s="2320"/>
      <c r="K150" s="2316"/>
      <c r="L150" s="2318"/>
      <c r="M150" s="2320"/>
      <c r="N150" s="2323"/>
      <c r="O150" s="2320"/>
      <c r="P150" s="2320"/>
      <c r="Q150" s="2320"/>
      <c r="R150" s="3468"/>
      <c r="S150" s="3471"/>
      <c r="T150" s="3473"/>
    </row>
    <row r="151" spans="1:23" s="1991" customFormat="1" ht="34.5" customHeight="1">
      <c r="A151" s="3460"/>
      <c r="B151" s="3462"/>
      <c r="C151" s="2325" t="s">
        <v>3229</v>
      </c>
      <c r="D151" s="389"/>
      <c r="E151" s="3465"/>
      <c r="F151" s="2316"/>
      <c r="G151" s="2318"/>
      <c r="H151" s="2320"/>
      <c r="I151" s="2320"/>
      <c r="J151" s="2320"/>
      <c r="K151" s="2316"/>
      <c r="L151" s="2318"/>
      <c r="M151" s="2320"/>
      <c r="N151" s="2323"/>
      <c r="O151" s="2320"/>
      <c r="P151" s="2320"/>
      <c r="Q151" s="2320"/>
      <c r="R151" s="3468"/>
      <c r="S151" s="3471"/>
      <c r="T151" s="3473"/>
    </row>
    <row r="152" spans="1:23" s="1991" customFormat="1" ht="34.5" customHeight="1">
      <c r="A152" s="3460"/>
      <c r="B152" s="3463"/>
      <c r="C152" s="2330" t="s">
        <v>3230</v>
      </c>
      <c r="D152" s="389"/>
      <c r="E152" s="3466"/>
      <c r="F152" s="2316"/>
      <c r="G152" s="2318"/>
      <c r="H152" s="2320"/>
      <c r="I152" s="2320"/>
      <c r="J152" s="2320"/>
      <c r="K152" s="2316"/>
      <c r="L152" s="2318"/>
      <c r="M152" s="2320"/>
      <c r="N152" s="2323"/>
      <c r="O152" s="2320"/>
      <c r="P152" s="2320"/>
      <c r="Q152" s="2320"/>
      <c r="R152" s="3468"/>
      <c r="S152" s="3471"/>
      <c r="T152" s="3473"/>
    </row>
    <row r="153" spans="1:23" s="1991" customFormat="1" ht="61.5" customHeight="1">
      <c r="A153" s="3460"/>
      <c r="B153" s="3461" t="s">
        <v>3231</v>
      </c>
      <c r="C153" s="2331" t="s">
        <v>3223</v>
      </c>
      <c r="D153" s="2145" t="s">
        <v>3097</v>
      </c>
      <c r="E153" s="3474" t="s">
        <v>3232</v>
      </c>
      <c r="F153" s="2333"/>
      <c r="G153" s="2334"/>
      <c r="H153" s="2335"/>
      <c r="I153" s="2320"/>
      <c r="J153" s="2320"/>
      <c r="K153" s="2316"/>
      <c r="L153" s="2318"/>
      <c r="M153" s="2320"/>
      <c r="N153" s="2323"/>
      <c r="O153" s="2320"/>
      <c r="P153" s="2320"/>
      <c r="Q153" s="2320"/>
      <c r="R153" s="3468"/>
      <c r="S153" s="3471"/>
      <c r="T153" s="3473"/>
    </row>
    <row r="154" spans="1:23" s="1991" customFormat="1" ht="37.5" customHeight="1">
      <c r="A154" s="3460"/>
      <c r="B154" s="3462"/>
      <c r="C154" s="2327" t="s">
        <v>3225</v>
      </c>
      <c r="D154" s="2328" t="s">
        <v>3226</v>
      </c>
      <c r="E154" s="3475"/>
      <c r="F154" s="2319"/>
      <c r="G154" s="2336"/>
      <c r="H154" s="2319"/>
      <c r="I154" s="2316"/>
      <c r="J154" s="2333"/>
      <c r="K154" s="2316"/>
      <c r="L154" s="2318"/>
      <c r="M154" s="2320"/>
      <c r="N154" s="2323"/>
      <c r="O154" s="2320"/>
      <c r="P154" s="2320"/>
      <c r="Q154" s="2320"/>
      <c r="R154" s="3468"/>
      <c r="S154" s="3471"/>
      <c r="T154" s="3473"/>
    </row>
    <row r="155" spans="1:23" s="1991" customFormat="1" ht="70.5" customHeight="1">
      <c r="A155" s="3460"/>
      <c r="B155" s="3462"/>
      <c r="C155" s="2337" t="s">
        <v>3233</v>
      </c>
      <c r="D155" s="334" t="s">
        <v>3234</v>
      </c>
      <c r="E155" s="3475"/>
      <c r="F155" s="2320"/>
      <c r="G155" s="2318"/>
      <c r="H155" s="2320"/>
      <c r="I155" s="2318"/>
      <c r="J155" s="2319"/>
      <c r="K155" s="2316"/>
      <c r="L155" s="2318"/>
      <c r="M155" s="2335"/>
      <c r="N155" s="2323"/>
      <c r="O155" s="2320"/>
      <c r="P155" s="2320"/>
      <c r="Q155" s="2320"/>
      <c r="R155" s="3468"/>
      <c r="S155" s="3471"/>
      <c r="T155" s="3473"/>
      <c r="U155" s="1992"/>
    </row>
    <row r="156" spans="1:23" s="1991" customFormat="1" ht="81" customHeight="1">
      <c r="A156" s="3460"/>
      <c r="B156" s="3462"/>
      <c r="C156" s="2337" t="s">
        <v>3228</v>
      </c>
      <c r="D156" s="389" t="s">
        <v>3110</v>
      </c>
      <c r="E156" s="3475"/>
      <c r="F156" s="2335"/>
      <c r="G156" s="2334"/>
      <c r="H156" s="2320"/>
      <c r="I156" s="2334"/>
      <c r="J156" s="2335"/>
      <c r="K156" s="2333"/>
      <c r="L156" s="2334"/>
      <c r="M156" s="2343"/>
      <c r="N156" s="2318"/>
      <c r="O156" s="2320"/>
      <c r="P156" s="2320"/>
      <c r="Q156" s="2320"/>
      <c r="R156" s="3468"/>
      <c r="S156" s="3471"/>
      <c r="T156" s="3473"/>
      <c r="U156" s="1992"/>
    </row>
    <row r="157" spans="1:23" s="1991" customFormat="1" ht="34.5" customHeight="1">
      <c r="A157" s="3460"/>
      <c r="B157" s="3462"/>
      <c r="C157" s="2337" t="s">
        <v>3235</v>
      </c>
      <c r="D157" s="2329"/>
      <c r="E157" s="3475"/>
      <c r="F157" s="2319"/>
      <c r="G157" s="2315"/>
      <c r="H157" s="2320"/>
      <c r="I157" s="2345"/>
      <c r="J157" s="2346"/>
      <c r="K157" s="2347"/>
      <c r="L157" s="2348"/>
      <c r="M157" s="2346"/>
      <c r="N157" s="2318"/>
      <c r="O157" s="2320"/>
      <c r="P157" s="2320"/>
      <c r="Q157" s="2320"/>
      <c r="R157" s="3468"/>
      <c r="S157" s="3471"/>
      <c r="T157" s="3473"/>
      <c r="U157" s="1992"/>
    </row>
    <row r="158" spans="1:23" s="1991" customFormat="1" ht="34.5" customHeight="1">
      <c r="A158" s="3460"/>
      <c r="B158" s="3463"/>
      <c r="C158" s="2338" t="s">
        <v>3230</v>
      </c>
      <c r="D158" s="547"/>
      <c r="E158" s="3476"/>
      <c r="F158" s="2335"/>
      <c r="G158" s="2333"/>
      <c r="H158" s="2320"/>
      <c r="I158" s="2317"/>
      <c r="J158" s="2321"/>
      <c r="K158" s="2332"/>
      <c r="L158" s="2317"/>
      <c r="M158" s="2344"/>
      <c r="N158" s="2334"/>
      <c r="O158" s="2320"/>
      <c r="P158" s="2320"/>
      <c r="Q158" s="2320"/>
      <c r="R158" s="3468"/>
      <c r="S158" s="3471"/>
      <c r="T158" s="3473"/>
      <c r="U158" s="1992"/>
    </row>
    <row r="159" spans="1:23" s="1991" customFormat="1" ht="66" customHeight="1">
      <c r="A159" s="3460"/>
      <c r="B159" s="3477" t="s">
        <v>3236</v>
      </c>
      <c r="C159" s="2339" t="s">
        <v>3223</v>
      </c>
      <c r="D159" s="389" t="s">
        <v>3097</v>
      </c>
      <c r="E159" s="3423" t="s">
        <v>3224</v>
      </c>
      <c r="F159" s="2110"/>
      <c r="G159" s="2105"/>
      <c r="H159" s="2080"/>
      <c r="I159" s="2151"/>
      <c r="J159" s="2080"/>
      <c r="K159" s="2087"/>
      <c r="L159" s="2151"/>
      <c r="M159" s="2110"/>
      <c r="N159" s="2105"/>
      <c r="O159" s="2087"/>
      <c r="P159" s="2080"/>
      <c r="Q159" s="2080"/>
      <c r="R159" s="3468"/>
      <c r="S159" s="3471"/>
      <c r="T159" s="3473"/>
      <c r="U159" s="1992"/>
    </row>
    <row r="160" spans="1:23" s="1989" customFormat="1" ht="34.5" customHeight="1">
      <c r="A160" s="3460"/>
      <c r="B160" s="3478"/>
      <c r="C160" s="2349" t="s">
        <v>3225</v>
      </c>
      <c r="D160" s="2126" t="s">
        <v>3226</v>
      </c>
      <c r="E160" s="3480"/>
      <c r="F160" s="2155"/>
      <c r="G160" s="2153"/>
      <c r="H160" s="2080"/>
      <c r="I160" s="2109"/>
      <c r="J160" s="2081"/>
      <c r="K160" s="2087"/>
      <c r="L160" s="2151"/>
      <c r="M160" s="2080"/>
      <c r="N160" s="2087"/>
      <c r="O160" s="2087"/>
      <c r="P160" s="2080"/>
      <c r="Q160" s="2155"/>
      <c r="R160" s="3468"/>
      <c r="S160" s="3471"/>
      <c r="T160" s="3473"/>
      <c r="U160" s="2001"/>
    </row>
    <row r="161" spans="1:21" s="1989" customFormat="1" ht="63" customHeight="1">
      <c r="A161" s="3460"/>
      <c r="B161" s="3478"/>
      <c r="C161" s="2349" t="s">
        <v>3233</v>
      </c>
      <c r="D161" s="389" t="s">
        <v>3104</v>
      </c>
      <c r="E161" s="3480"/>
      <c r="F161" s="2127"/>
      <c r="G161" s="2123"/>
      <c r="H161" s="2153"/>
      <c r="I161" s="1999"/>
      <c r="J161" s="309"/>
      <c r="K161" s="2153"/>
      <c r="L161" s="2152"/>
      <c r="M161" s="2155"/>
      <c r="N161" s="2153"/>
      <c r="O161" s="2153"/>
      <c r="P161" s="2155"/>
      <c r="Q161" s="314"/>
      <c r="R161" s="3468"/>
      <c r="S161" s="3471"/>
      <c r="T161" s="3473"/>
      <c r="U161" s="2001"/>
    </row>
    <row r="162" spans="1:21" s="1989" customFormat="1" ht="87" customHeight="1">
      <c r="A162" s="3460"/>
      <c r="B162" s="3478"/>
      <c r="C162" s="2349" t="s">
        <v>3228</v>
      </c>
      <c r="D162" s="389" t="s">
        <v>3110</v>
      </c>
      <c r="E162" s="3480"/>
      <c r="F162" s="314"/>
      <c r="G162" s="2094"/>
      <c r="H162" s="2094"/>
      <c r="I162" s="314"/>
      <c r="J162" s="314"/>
      <c r="K162" s="314"/>
      <c r="L162" s="314"/>
      <c r="M162" s="314"/>
      <c r="N162" s="2094"/>
      <c r="O162" s="2094"/>
      <c r="P162" s="314"/>
      <c r="Q162" s="314"/>
      <c r="R162" s="3468"/>
      <c r="S162" s="3471"/>
      <c r="T162" s="3473"/>
      <c r="U162" s="2001"/>
    </row>
    <row r="163" spans="1:21" s="1989" customFormat="1" ht="34.5" customHeight="1">
      <c r="A163" s="3460"/>
      <c r="B163" s="3479"/>
      <c r="C163" s="2354" t="s">
        <v>3230</v>
      </c>
      <c r="D163" s="547"/>
      <c r="E163" s="3481"/>
      <c r="F163" s="2083"/>
      <c r="G163" s="2125"/>
      <c r="H163" s="2091"/>
      <c r="I163" s="1999"/>
      <c r="J163" s="309"/>
      <c r="K163" s="309"/>
      <c r="L163" s="309"/>
      <c r="M163" s="309"/>
      <c r="N163" s="2127"/>
      <c r="O163" s="2127"/>
      <c r="P163" s="2127"/>
      <c r="Q163" s="2127"/>
      <c r="R163" s="3468"/>
      <c r="S163" s="3471"/>
      <c r="T163" s="3473"/>
      <c r="U163" s="2001"/>
    </row>
    <row r="164" spans="1:21" s="1989" customFormat="1" ht="57" customHeight="1">
      <c r="A164" s="3460"/>
      <c r="B164" s="3444" t="s">
        <v>3237</v>
      </c>
      <c r="C164" s="2355" t="s">
        <v>3223</v>
      </c>
      <c r="D164" s="389" t="s">
        <v>3097</v>
      </c>
      <c r="E164" s="3447" t="s">
        <v>3224</v>
      </c>
      <c r="F164" s="314"/>
      <c r="G164" s="2094"/>
      <c r="H164" s="2094"/>
      <c r="I164" s="2128"/>
      <c r="J164" s="2127"/>
      <c r="K164" s="314"/>
      <c r="L164" s="2124"/>
      <c r="M164" s="2127"/>
      <c r="N164" s="2127"/>
      <c r="O164" s="2127"/>
      <c r="P164" s="2127"/>
      <c r="Q164" s="314"/>
      <c r="R164" s="3468"/>
      <c r="S164" s="3471"/>
      <c r="T164" s="3473"/>
      <c r="U164" s="2001"/>
    </row>
    <row r="165" spans="1:21" s="2001" customFormat="1" ht="34.5" customHeight="1">
      <c r="A165" s="3460"/>
      <c r="B165" s="3445"/>
      <c r="C165" s="2349" t="s">
        <v>3225</v>
      </c>
      <c r="D165" s="547" t="s">
        <v>3226</v>
      </c>
      <c r="E165" s="3448"/>
      <c r="F165" s="2083"/>
      <c r="G165" s="2125"/>
      <c r="H165" s="2125"/>
      <c r="I165" s="2094"/>
      <c r="J165" s="314"/>
      <c r="K165" s="2123"/>
      <c r="L165" s="2095"/>
      <c r="M165" s="314"/>
      <c r="N165" s="314"/>
      <c r="O165" s="314"/>
      <c r="P165" s="314"/>
      <c r="Q165" s="2083"/>
      <c r="R165" s="3468"/>
      <c r="S165" s="3471"/>
      <c r="T165" s="3473"/>
    </row>
    <row r="166" spans="1:21" s="1989" customFormat="1" ht="60" customHeight="1">
      <c r="A166" s="3460"/>
      <c r="B166" s="3445"/>
      <c r="C166" s="2349" t="s">
        <v>3233</v>
      </c>
      <c r="D166" s="389" t="s">
        <v>3104</v>
      </c>
      <c r="E166" s="3448"/>
      <c r="F166" s="2163"/>
      <c r="G166" s="2127"/>
      <c r="H166" s="2123"/>
      <c r="I166" s="2123"/>
      <c r="J166" s="314"/>
      <c r="K166" s="2094"/>
      <c r="L166" s="2107"/>
      <c r="M166" s="314"/>
      <c r="N166" s="2125"/>
      <c r="O166" s="2083"/>
      <c r="P166" s="2083"/>
      <c r="Q166" s="314"/>
      <c r="R166" s="3468"/>
      <c r="S166" s="3471"/>
      <c r="T166" s="3473"/>
      <c r="U166" s="2001"/>
    </row>
    <row r="167" spans="1:21" s="1989" customFormat="1" ht="84" customHeight="1">
      <c r="A167" s="3460"/>
      <c r="B167" s="3445"/>
      <c r="C167" s="2349" t="s">
        <v>3228</v>
      </c>
      <c r="D167" s="389" t="s">
        <v>3110</v>
      </c>
      <c r="E167" s="3448"/>
      <c r="F167" s="314"/>
      <c r="G167" s="2094"/>
      <c r="H167" s="2107"/>
      <c r="I167" s="314"/>
      <c r="J167" s="2125"/>
      <c r="K167" s="2083"/>
      <c r="L167" s="2108"/>
      <c r="M167" s="2083"/>
      <c r="N167" s="2125"/>
      <c r="O167" s="2091"/>
      <c r="P167" s="2083"/>
      <c r="Q167" s="2083"/>
      <c r="R167" s="3469"/>
      <c r="S167" s="3471"/>
      <c r="T167" s="3473"/>
      <c r="U167" s="2001"/>
    </row>
    <row r="168" spans="1:21" s="1990" customFormat="1" ht="34.5" customHeight="1">
      <c r="A168" s="3460"/>
      <c r="B168" s="3445"/>
      <c r="C168" s="2349" t="s">
        <v>3235</v>
      </c>
      <c r="D168" s="2329"/>
      <c r="E168" s="3448"/>
      <c r="F168" s="2287"/>
      <c r="G168" s="2287"/>
      <c r="H168" s="2293"/>
      <c r="I168" s="2287"/>
      <c r="J168" s="2260"/>
      <c r="K168" s="2287"/>
      <c r="L168" s="2260"/>
      <c r="M168" s="2287"/>
      <c r="N168" s="2287"/>
      <c r="O168" s="2293"/>
      <c r="P168" s="2287"/>
      <c r="Q168" s="2287"/>
      <c r="R168" s="2352"/>
      <c r="S168" s="2342"/>
      <c r="T168" s="2341"/>
      <c r="U168" s="2340"/>
    </row>
    <row r="169" spans="1:21" s="1989" customFormat="1" ht="34.5" customHeight="1">
      <c r="A169" s="3460"/>
      <c r="B169" s="3446"/>
      <c r="C169" s="2354" t="s">
        <v>3230</v>
      </c>
      <c r="D169" s="334"/>
      <c r="E169" s="3449"/>
      <c r="F169" s="2263"/>
      <c r="G169" s="2286"/>
      <c r="H169" s="2261"/>
      <c r="I169" s="2263"/>
      <c r="J169" s="2287"/>
      <c r="K169" s="2302"/>
      <c r="L169" s="2261"/>
      <c r="M169" s="2263"/>
      <c r="N169" s="2263"/>
      <c r="O169" s="2286"/>
      <c r="P169" s="2299"/>
      <c r="Q169" s="2296"/>
      <c r="R169" s="2353"/>
      <c r="S169" s="2350"/>
      <c r="T169" s="2351"/>
      <c r="U169" s="2001"/>
    </row>
    <row r="170" spans="1:21" ht="19.5">
      <c r="A170" s="3450" t="s">
        <v>302</v>
      </c>
      <c r="B170" s="3451"/>
      <c r="C170" s="3451"/>
      <c r="D170" s="3451"/>
      <c r="E170" s="3451"/>
      <c r="F170" s="3451"/>
      <c r="G170" s="3451"/>
      <c r="H170" s="3451"/>
      <c r="I170" s="3451"/>
      <c r="J170" s="3451"/>
      <c r="K170" s="3451"/>
      <c r="L170" s="3451"/>
      <c r="M170" s="3451"/>
      <c r="N170" s="3451"/>
      <c r="O170" s="3451"/>
      <c r="P170" s="3451"/>
      <c r="Q170" s="3451"/>
      <c r="R170" s="3451"/>
      <c r="S170" s="3451"/>
      <c r="T170" s="3452"/>
    </row>
    <row r="171" spans="1:21" ht="49.5" customHeight="1">
      <c r="A171" s="3279" t="s">
        <v>3238</v>
      </c>
      <c r="B171" s="3279"/>
      <c r="C171" s="3279"/>
      <c r="D171" s="3279"/>
      <c r="E171" s="3279"/>
      <c r="F171" s="3279"/>
      <c r="G171" s="3279"/>
      <c r="H171" s="3279"/>
      <c r="I171" s="3279"/>
      <c r="J171" s="3279"/>
      <c r="K171" s="3279"/>
      <c r="L171" s="3279"/>
      <c r="M171" s="3279"/>
      <c r="N171" s="3279"/>
      <c r="O171" s="3279"/>
      <c r="P171" s="3279"/>
      <c r="Q171" s="3279"/>
      <c r="R171" s="3279"/>
      <c r="S171" s="3279"/>
      <c r="T171" s="3279"/>
    </row>
    <row r="172" spans="1:21" ht="19.5">
      <c r="A172" s="1948">
        <v>1</v>
      </c>
      <c r="B172" s="1948">
        <v>2</v>
      </c>
      <c r="C172" s="2112"/>
      <c r="D172" s="1948">
        <v>3</v>
      </c>
      <c r="E172" s="1948">
        <v>4</v>
      </c>
      <c r="F172" s="3453">
        <v>5</v>
      </c>
      <c r="G172" s="3454"/>
      <c r="H172" s="3454"/>
      <c r="I172" s="3454"/>
      <c r="J172" s="3454"/>
      <c r="K172" s="3454"/>
      <c r="L172" s="3454"/>
      <c r="M172" s="3454"/>
      <c r="N172" s="3454"/>
      <c r="O172" s="3454"/>
      <c r="P172" s="3454"/>
      <c r="Q172" s="3455"/>
      <c r="R172" s="3456">
        <v>6</v>
      </c>
      <c r="S172" s="3457"/>
      <c r="T172" s="3458"/>
    </row>
    <row r="173" spans="1:21" ht="19.5">
      <c r="A173" s="3200" t="s">
        <v>9</v>
      </c>
      <c r="B173" s="3214" t="s">
        <v>0</v>
      </c>
      <c r="C173" s="3214" t="s">
        <v>1</v>
      </c>
      <c r="D173" s="3214" t="s">
        <v>10</v>
      </c>
      <c r="E173" s="3214" t="s">
        <v>297</v>
      </c>
      <c r="F173" s="3205" t="s">
        <v>2</v>
      </c>
      <c r="G173" s="3407"/>
      <c r="H173" s="3407"/>
      <c r="I173" s="3407"/>
      <c r="J173" s="3407"/>
      <c r="K173" s="3407"/>
      <c r="L173" s="3407"/>
      <c r="M173" s="3407"/>
      <c r="N173" s="3407"/>
      <c r="O173" s="3407"/>
      <c r="P173" s="3407"/>
      <c r="Q173" s="3484"/>
      <c r="R173" s="3482" t="s">
        <v>3</v>
      </c>
      <c r="S173" s="3409"/>
      <c r="T173" s="3410"/>
    </row>
    <row r="174" spans="1:21" ht="19.5">
      <c r="A174" s="3201"/>
      <c r="B174" s="3305"/>
      <c r="C174" s="3305"/>
      <c r="D174" s="3305"/>
      <c r="E174" s="3305"/>
      <c r="F174" s="3191" t="s">
        <v>4</v>
      </c>
      <c r="G174" s="3294"/>
      <c r="H174" s="3195"/>
      <c r="I174" s="3191" t="s">
        <v>5</v>
      </c>
      <c r="J174" s="3294"/>
      <c r="K174" s="3195"/>
      <c r="L174" s="3191" t="s">
        <v>6</v>
      </c>
      <c r="M174" s="3294"/>
      <c r="N174" s="3195"/>
      <c r="O174" s="3191" t="s">
        <v>298</v>
      </c>
      <c r="P174" s="3294"/>
      <c r="Q174" s="3195"/>
      <c r="R174" s="3258" t="s">
        <v>299</v>
      </c>
      <c r="S174" s="3296" t="s">
        <v>300</v>
      </c>
      <c r="T174" s="3369"/>
    </row>
    <row r="175" spans="1:21" ht="19.5">
      <c r="A175" s="3202"/>
      <c r="B175" s="3305"/>
      <c r="C175" s="3345"/>
      <c r="D175" s="3305"/>
      <c r="E175" s="3345"/>
      <c r="F175" s="984">
        <v>1</v>
      </c>
      <c r="G175" s="984">
        <v>2</v>
      </c>
      <c r="H175" s="984">
        <v>3</v>
      </c>
      <c r="I175" s="984">
        <v>4</v>
      </c>
      <c r="J175" s="984">
        <v>5</v>
      </c>
      <c r="K175" s="984">
        <v>6</v>
      </c>
      <c r="L175" s="984">
        <v>7</v>
      </c>
      <c r="M175" s="984">
        <v>8</v>
      </c>
      <c r="N175" s="984">
        <v>9</v>
      </c>
      <c r="O175" s="984">
        <v>10</v>
      </c>
      <c r="P175" s="984">
        <v>11</v>
      </c>
      <c r="Q175" s="984">
        <v>12</v>
      </c>
      <c r="R175" s="3483"/>
      <c r="S175" s="2133" t="s">
        <v>7</v>
      </c>
      <c r="T175" s="1216" t="s">
        <v>8</v>
      </c>
    </row>
    <row r="176" spans="1:21" ht="48" customHeight="1">
      <c r="A176" s="3504" t="s">
        <v>3239</v>
      </c>
      <c r="B176" s="3506" t="s">
        <v>3240</v>
      </c>
      <c r="C176" s="2356"/>
      <c r="D176" s="2144" t="s">
        <v>3241</v>
      </c>
      <c r="E176" s="3487" t="s">
        <v>3242</v>
      </c>
      <c r="F176" s="2209"/>
      <c r="G176" s="2199"/>
      <c r="H176" s="2199"/>
      <c r="I176" s="2346"/>
      <c r="J176" s="2346"/>
      <c r="K176" s="2346"/>
      <c r="L176" s="2346"/>
      <c r="M176" s="2347"/>
      <c r="N176" s="2348"/>
      <c r="O176" s="2346"/>
      <c r="P176" s="2346"/>
      <c r="Q176" s="2365"/>
      <c r="R176" s="3509" t="s">
        <v>3243</v>
      </c>
      <c r="S176" s="3325"/>
      <c r="T176" s="3512"/>
    </row>
    <row r="177" spans="1:20" ht="48" customHeight="1">
      <c r="A177" s="3505"/>
      <c r="B177" s="3507"/>
      <c r="C177" s="415"/>
      <c r="D177" s="2144" t="s">
        <v>3244</v>
      </c>
      <c r="E177" s="3488"/>
      <c r="F177" s="2199"/>
      <c r="G177" s="2203"/>
      <c r="H177" s="2199"/>
      <c r="I177" s="2346"/>
      <c r="J177" s="2346"/>
      <c r="K177" s="2346"/>
      <c r="L177" s="2346"/>
      <c r="M177" s="2347"/>
      <c r="N177" s="2348"/>
      <c r="O177" s="2346"/>
      <c r="P177" s="2346"/>
      <c r="Q177" s="2365"/>
      <c r="R177" s="3510"/>
      <c r="S177" s="3326"/>
      <c r="T177" s="3513"/>
    </row>
    <row r="178" spans="1:20" ht="48" customHeight="1">
      <c r="A178" s="3505"/>
      <c r="B178" s="3507"/>
      <c r="C178" s="415"/>
      <c r="D178" s="2147" t="s">
        <v>3245</v>
      </c>
      <c r="E178" s="3488"/>
      <c r="F178" s="2199"/>
      <c r="G178" s="2200"/>
      <c r="H178" s="2199"/>
      <c r="I178" s="2346"/>
      <c r="J178" s="2346"/>
      <c r="K178" s="2346"/>
      <c r="L178" s="2346"/>
      <c r="M178" s="2347"/>
      <c r="N178" s="2348"/>
      <c r="O178" s="2346"/>
      <c r="P178" s="2346"/>
      <c r="Q178" s="2365"/>
      <c r="R178" s="3510"/>
      <c r="S178" s="3326"/>
      <c r="T178" s="3513"/>
    </row>
    <row r="179" spans="1:20" ht="48" customHeight="1">
      <c r="A179" s="3505"/>
      <c r="B179" s="3508"/>
      <c r="C179" s="625"/>
      <c r="D179" s="2144" t="s">
        <v>3246</v>
      </c>
      <c r="E179" s="3489"/>
      <c r="F179" s="2203"/>
      <c r="G179" s="2211"/>
      <c r="H179" s="2203"/>
      <c r="I179" s="2367"/>
      <c r="J179" s="2367"/>
      <c r="K179" s="2367"/>
      <c r="L179" s="2367"/>
      <c r="M179" s="2368"/>
      <c r="N179" s="2369"/>
      <c r="O179" s="2370"/>
      <c r="P179" s="2344"/>
      <c r="Q179" s="2371"/>
      <c r="R179" s="3510"/>
      <c r="S179" s="3326"/>
      <c r="T179" s="3513"/>
    </row>
    <row r="180" spans="1:20" ht="48" customHeight="1">
      <c r="A180" s="3505"/>
      <c r="B180" s="3507" t="s">
        <v>3247</v>
      </c>
      <c r="C180" s="2307"/>
      <c r="D180" s="2144" t="s">
        <v>3248</v>
      </c>
      <c r="E180" s="3515" t="s">
        <v>3242</v>
      </c>
      <c r="F180" s="2200"/>
      <c r="G180" s="2200"/>
      <c r="H180" s="2199"/>
      <c r="I180" s="2199"/>
      <c r="J180" s="2346"/>
      <c r="K180" s="2346"/>
      <c r="L180" s="2346"/>
      <c r="M180" s="2347"/>
      <c r="N180" s="2345"/>
      <c r="O180" s="2345"/>
      <c r="P180" s="2346"/>
      <c r="Q180" s="2365"/>
      <c r="R180" s="3510"/>
      <c r="S180" s="3326"/>
      <c r="T180" s="3513"/>
    </row>
    <row r="181" spans="1:20" ht="39">
      <c r="A181" s="3505"/>
      <c r="B181" s="3507"/>
      <c r="C181" s="415"/>
      <c r="D181" s="2143" t="s">
        <v>3244</v>
      </c>
      <c r="E181" s="3516"/>
      <c r="F181" s="2200"/>
      <c r="G181" s="2200"/>
      <c r="H181" s="2199"/>
      <c r="I181" s="2199"/>
      <c r="J181" s="2346"/>
      <c r="K181" s="2346"/>
      <c r="L181" s="2346"/>
      <c r="M181" s="2347"/>
      <c r="N181" s="2348"/>
      <c r="O181" s="2345"/>
      <c r="P181" s="2346"/>
      <c r="Q181" s="2365"/>
      <c r="R181" s="3510"/>
      <c r="S181" s="3326"/>
      <c r="T181" s="3513"/>
    </row>
    <row r="182" spans="1:20" ht="34.5" customHeight="1">
      <c r="A182" s="3505"/>
      <c r="B182" s="3507"/>
      <c r="C182" s="415"/>
      <c r="D182" s="2147" t="s">
        <v>3245</v>
      </c>
      <c r="E182" s="3516"/>
      <c r="F182" s="2200"/>
      <c r="G182" s="2200"/>
      <c r="H182" s="2199"/>
      <c r="I182" s="2199"/>
      <c r="J182" s="2346"/>
      <c r="K182" s="2346"/>
      <c r="L182" s="2346"/>
      <c r="M182" s="2347"/>
      <c r="N182" s="2348"/>
      <c r="O182" s="2345"/>
      <c r="P182" s="2346"/>
      <c r="Q182" s="2366"/>
      <c r="R182" s="3510"/>
      <c r="S182" s="3326"/>
      <c r="T182" s="3513"/>
    </row>
    <row r="183" spans="1:20" ht="28.5" customHeight="1">
      <c r="A183" s="3505"/>
      <c r="B183" s="3507"/>
      <c r="C183" s="415"/>
      <c r="D183" s="2144" t="s">
        <v>3246</v>
      </c>
      <c r="E183" s="3517"/>
      <c r="F183" s="2211"/>
      <c r="G183" s="2211"/>
      <c r="H183" s="2203"/>
      <c r="I183" s="2203"/>
      <c r="J183" s="2367"/>
      <c r="K183" s="2367"/>
      <c r="L183" s="2367"/>
      <c r="M183" s="2368"/>
      <c r="N183" s="2373"/>
      <c r="O183" s="2374"/>
      <c r="P183" s="2367"/>
      <c r="Q183" s="2372"/>
      <c r="R183" s="3510"/>
      <c r="S183" s="3326"/>
      <c r="T183" s="3513"/>
    </row>
    <row r="184" spans="1:20" ht="48" customHeight="1">
      <c r="A184" s="3505"/>
      <c r="B184" s="3506" t="s">
        <v>3249</v>
      </c>
      <c r="C184" s="2002"/>
      <c r="D184" s="3518" t="s">
        <v>3250</v>
      </c>
      <c r="E184" s="3497" t="s">
        <v>3242</v>
      </c>
      <c r="F184" s="2375"/>
      <c r="G184" s="2375"/>
      <c r="H184" s="2376"/>
      <c r="I184" s="2206"/>
      <c r="J184" s="2382"/>
      <c r="K184" s="2382"/>
      <c r="L184" s="2382"/>
      <c r="M184" s="2383"/>
      <c r="N184" s="2384"/>
      <c r="O184" s="2385"/>
      <c r="P184" s="2382"/>
      <c r="Q184" s="2382"/>
      <c r="R184" s="3510"/>
      <c r="S184" s="3326"/>
      <c r="T184" s="3513"/>
    </row>
    <row r="185" spans="1:20" ht="53.25" customHeight="1">
      <c r="A185" s="3505"/>
      <c r="B185" s="3508"/>
      <c r="C185" s="2357"/>
      <c r="D185" s="3519"/>
      <c r="E185" s="3498"/>
      <c r="F185" s="2377"/>
      <c r="G185" s="2378"/>
      <c r="H185" s="2386"/>
      <c r="I185" s="2199"/>
      <c r="J185" s="1943"/>
      <c r="K185" s="1943"/>
      <c r="L185" s="2381"/>
      <c r="M185" s="2379"/>
      <c r="N185" s="2380"/>
      <c r="O185" s="2379"/>
      <c r="P185" s="1943"/>
      <c r="Q185" s="1943"/>
      <c r="R185" s="3511"/>
      <c r="S185" s="3327"/>
      <c r="T185" s="3514"/>
    </row>
    <row r="186" spans="1:20" s="1998" customFormat="1" ht="78" customHeight="1">
      <c r="A186" s="3253" t="s">
        <v>3251</v>
      </c>
      <c r="B186" s="2411" t="s">
        <v>3252</v>
      </c>
      <c r="C186" s="2146" t="s">
        <v>3253</v>
      </c>
      <c r="D186" s="2147" t="s">
        <v>3254</v>
      </c>
      <c r="E186" s="3499" t="s">
        <v>3242</v>
      </c>
      <c r="F186" s="2078"/>
      <c r="G186" s="2078"/>
      <c r="H186" s="2085"/>
      <c r="I186" s="2078"/>
      <c r="J186" s="2078"/>
      <c r="K186" s="2078"/>
      <c r="L186" s="2082"/>
      <c r="M186" s="2078"/>
      <c r="N186" s="2082"/>
      <c r="O186" s="2122"/>
      <c r="P186" s="2392"/>
      <c r="Q186" s="2122"/>
      <c r="R186" s="3271"/>
      <c r="S186" s="3274"/>
      <c r="T186" s="3274"/>
    </row>
    <row r="187" spans="1:20" s="1998" customFormat="1" ht="60" customHeight="1">
      <c r="A187" s="3254"/>
      <c r="B187" s="389" t="s">
        <v>3255</v>
      </c>
      <c r="C187" s="2148" t="s">
        <v>3256</v>
      </c>
      <c r="D187" s="2144" t="s">
        <v>3257</v>
      </c>
      <c r="E187" s="3500"/>
      <c r="F187" s="2090"/>
      <c r="G187" s="2090"/>
      <c r="H187" s="2114"/>
      <c r="I187" s="2090"/>
      <c r="J187" s="2090"/>
      <c r="K187" s="2090"/>
      <c r="L187" s="2388"/>
      <c r="M187" s="2090"/>
      <c r="N187" s="2388"/>
      <c r="O187" s="2078"/>
      <c r="P187" s="2082"/>
      <c r="Q187" s="2078"/>
      <c r="R187" s="3272"/>
      <c r="S187" s="3275"/>
      <c r="T187" s="3275"/>
    </row>
    <row r="188" spans="1:20" s="1998" customFormat="1" ht="78" customHeight="1">
      <c r="A188" s="3254"/>
      <c r="B188" s="2412" t="s">
        <v>3258</v>
      </c>
      <c r="C188" s="2138" t="s">
        <v>3259</v>
      </c>
      <c r="D188" s="2143" t="s">
        <v>3110</v>
      </c>
      <c r="E188" s="3500"/>
      <c r="F188" s="2078"/>
      <c r="G188" s="2078"/>
      <c r="H188" s="2085"/>
      <c r="I188" s="2082"/>
      <c r="J188" s="2078"/>
      <c r="K188" s="2104"/>
      <c r="L188" s="2082"/>
      <c r="M188" s="2078"/>
      <c r="N188" s="2104"/>
      <c r="O188" s="2117"/>
      <c r="P188" s="2117"/>
      <c r="Q188" s="2117"/>
      <c r="R188" s="3272"/>
      <c r="S188" s="3275"/>
      <c r="T188" s="3275"/>
    </row>
    <row r="189" spans="1:20" s="1998" customFormat="1" ht="43.5" customHeight="1">
      <c r="A189" s="3254"/>
      <c r="B189" s="2139" t="s">
        <v>3260</v>
      </c>
      <c r="C189" s="3501" t="s">
        <v>3261</v>
      </c>
      <c r="D189" s="3495" t="s">
        <v>3107</v>
      </c>
      <c r="E189" s="3500"/>
      <c r="F189" s="2078"/>
      <c r="G189" s="2085"/>
      <c r="H189" s="2078"/>
      <c r="I189" s="2078"/>
      <c r="J189" s="2078"/>
      <c r="K189" s="2104"/>
      <c r="L189" s="2082"/>
      <c r="M189" s="2078"/>
      <c r="N189" s="2104"/>
      <c r="O189" s="2078"/>
      <c r="P189" s="2082"/>
      <c r="Q189" s="2078"/>
      <c r="R189" s="3272"/>
      <c r="S189" s="3275"/>
      <c r="T189" s="3275"/>
    </row>
    <row r="190" spans="1:20" s="1998" customFormat="1" ht="54" customHeight="1">
      <c r="A190" s="3254"/>
      <c r="B190" s="2139" t="s">
        <v>3262</v>
      </c>
      <c r="C190" s="3502"/>
      <c r="D190" s="3503"/>
      <c r="E190" s="3500"/>
      <c r="F190" s="2090"/>
      <c r="G190" s="2114"/>
      <c r="H190" s="2122"/>
      <c r="I190" s="2409"/>
      <c r="J190" s="2122"/>
      <c r="K190" s="2121"/>
      <c r="L190" s="2392"/>
      <c r="M190" s="2122"/>
      <c r="N190" s="2121"/>
      <c r="O190" s="2122"/>
      <c r="P190" s="2388"/>
      <c r="Q190" s="2090"/>
      <c r="R190" s="3272"/>
      <c r="S190" s="3275"/>
      <c r="T190" s="3275"/>
    </row>
    <row r="191" spans="1:20" ht="63" customHeight="1">
      <c r="A191" s="3485" t="s">
        <v>3263</v>
      </c>
      <c r="B191" s="2144" t="s">
        <v>3252</v>
      </c>
      <c r="C191" s="2410"/>
      <c r="D191" s="2187" t="s">
        <v>3097</v>
      </c>
      <c r="E191" s="3487" t="s">
        <v>3242</v>
      </c>
      <c r="F191" s="2393"/>
      <c r="G191" s="2394"/>
      <c r="H191" s="2378"/>
      <c r="I191" s="2386"/>
      <c r="J191" s="2404"/>
      <c r="K191" s="2405"/>
      <c r="L191" s="2406"/>
      <c r="M191" s="2404"/>
      <c r="N191" s="2405"/>
      <c r="O191" s="2404"/>
      <c r="P191" s="2407"/>
      <c r="Q191" s="2405"/>
      <c r="R191" s="3490" t="s">
        <v>3243</v>
      </c>
      <c r="S191" s="3492"/>
      <c r="T191" s="3492"/>
    </row>
    <row r="192" spans="1:20" ht="48" customHeight="1">
      <c r="A192" s="3486"/>
      <c r="B192" s="2144" t="s">
        <v>3264</v>
      </c>
      <c r="C192" s="2148"/>
      <c r="D192" s="2188" t="s">
        <v>3257</v>
      </c>
      <c r="E192" s="3488"/>
      <c r="F192" s="2387"/>
      <c r="G192" s="2378"/>
      <c r="H192" s="2386"/>
      <c r="I192" s="2396"/>
      <c r="J192" s="2379"/>
      <c r="K192" s="2397"/>
      <c r="L192" s="2398"/>
      <c r="M192" s="2379"/>
      <c r="N192" s="2379"/>
      <c r="O192" s="2403"/>
      <c r="P192" s="2403"/>
      <c r="Q192" s="2403"/>
      <c r="R192" s="3491"/>
      <c r="S192" s="3493"/>
      <c r="T192" s="3493"/>
    </row>
    <row r="193" spans="1:31" s="10" customFormat="1" ht="82.5" customHeight="1">
      <c r="A193" s="3486"/>
      <c r="B193" s="2144" t="s">
        <v>3258</v>
      </c>
      <c r="C193" s="2389"/>
      <c r="D193" s="2217" t="s">
        <v>3110</v>
      </c>
      <c r="E193" s="3488"/>
      <c r="F193" s="2395"/>
      <c r="G193" s="2399"/>
      <c r="H193" s="2413"/>
      <c r="I193" s="2413"/>
      <c r="J193" s="2414"/>
      <c r="K193" s="801"/>
      <c r="L193" s="2404"/>
      <c r="M193" s="2414"/>
      <c r="N193" s="2400"/>
      <c r="O193" s="2407"/>
      <c r="P193" s="801"/>
      <c r="Q193" s="2404"/>
      <c r="R193" s="3491"/>
      <c r="S193" s="3493"/>
      <c r="T193" s="3493"/>
      <c r="U193" s="2"/>
    </row>
    <row r="194" spans="1:31" ht="48" customHeight="1">
      <c r="A194" s="3486"/>
      <c r="B194" s="2144" t="s">
        <v>3265</v>
      </c>
      <c r="C194" s="2390"/>
      <c r="D194" s="3495" t="s">
        <v>3107</v>
      </c>
      <c r="E194" s="3488"/>
      <c r="F194" s="2404"/>
      <c r="G194" s="2378"/>
      <c r="H194" s="2378"/>
      <c r="I194" s="2413"/>
      <c r="J194" s="2407"/>
      <c r="K194" s="2405"/>
      <c r="L194" s="2404"/>
      <c r="M194" s="2407"/>
      <c r="N194" s="2404"/>
      <c r="O194" s="2407"/>
      <c r="P194" s="2405"/>
      <c r="Q194" s="2393"/>
      <c r="R194" s="3491"/>
      <c r="S194" s="3493"/>
      <c r="T194" s="3493"/>
    </row>
    <row r="195" spans="1:31" s="11" customFormat="1" ht="48" customHeight="1">
      <c r="A195" s="3486"/>
      <c r="B195" s="2193" t="s">
        <v>3266</v>
      </c>
      <c r="C195" s="2391"/>
      <c r="D195" s="3496"/>
      <c r="E195" s="3488"/>
      <c r="F195" s="2379"/>
      <c r="G195" s="2402"/>
      <c r="H195" s="2401"/>
      <c r="I195" s="2378"/>
      <c r="J195" s="2403"/>
      <c r="K195" s="2379"/>
      <c r="L195" s="2403"/>
      <c r="M195" s="2403"/>
      <c r="N195" s="2379"/>
      <c r="O195" s="2403"/>
      <c r="P195" s="2403"/>
      <c r="Q195" s="2364"/>
      <c r="R195" s="3491"/>
      <c r="S195" s="3493"/>
      <c r="T195" s="3493"/>
    </row>
    <row r="196" spans="1:31" ht="25.5" customHeight="1">
      <c r="A196" s="3486"/>
      <c r="B196" s="2285" t="s">
        <v>3267</v>
      </c>
      <c r="C196" s="2146"/>
      <c r="D196" s="2415" t="s">
        <v>3268</v>
      </c>
      <c r="E196" s="3489"/>
      <c r="F196" s="2379"/>
      <c r="G196" s="2402"/>
      <c r="H196" s="2376"/>
      <c r="I196" s="2376"/>
      <c r="J196" s="2404"/>
      <c r="K196" s="2404"/>
      <c r="L196" s="2404"/>
      <c r="M196" s="801"/>
      <c r="N196" s="2400"/>
      <c r="O196" s="2379"/>
      <c r="P196" s="2403"/>
      <c r="Q196" s="2400"/>
      <c r="R196" s="3491"/>
      <c r="S196" s="3494"/>
      <c r="T196" s="3494"/>
    </row>
    <row r="197" spans="1:31" ht="25.5" customHeight="1">
      <c r="A197" s="3520" t="s">
        <v>3269</v>
      </c>
      <c r="B197" s="3521"/>
      <c r="C197" s="3521"/>
      <c r="D197" s="3521"/>
      <c r="E197" s="3521"/>
      <c r="F197" s="3521"/>
      <c r="G197" s="3521"/>
      <c r="H197" s="3521"/>
      <c r="I197" s="3521"/>
      <c r="J197" s="3521"/>
      <c r="K197" s="3521"/>
      <c r="L197" s="3521"/>
      <c r="M197" s="3521"/>
      <c r="N197" s="3521"/>
      <c r="O197" s="3521"/>
      <c r="P197" s="3521"/>
      <c r="Q197" s="3521"/>
      <c r="R197" s="3521"/>
      <c r="S197" s="3521"/>
      <c r="T197" s="3522"/>
    </row>
    <row r="198" spans="1:31" ht="19.5">
      <c r="A198" s="3523" t="s">
        <v>3270</v>
      </c>
      <c r="B198" s="3523"/>
      <c r="C198" s="3523"/>
      <c r="D198" s="3523"/>
      <c r="E198" s="3523"/>
      <c r="F198" s="3523"/>
      <c r="G198" s="3523"/>
      <c r="H198" s="3523"/>
      <c r="I198" s="3523"/>
      <c r="J198" s="3523"/>
      <c r="K198" s="3523"/>
      <c r="L198" s="3523"/>
      <c r="M198" s="3523"/>
      <c r="N198" s="3523"/>
      <c r="O198" s="3523"/>
      <c r="P198" s="3523"/>
      <c r="Q198" s="3523"/>
      <c r="R198" s="3523"/>
      <c r="S198" s="3523"/>
      <c r="T198" s="3523"/>
    </row>
    <row r="199" spans="1:31" s="798" customFormat="1" ht="19.5">
      <c r="A199" s="971">
        <v>1</v>
      </c>
      <c r="B199" s="971">
        <v>2</v>
      </c>
      <c r="C199" s="14"/>
      <c r="D199" s="971">
        <v>3</v>
      </c>
      <c r="E199" s="971">
        <v>4</v>
      </c>
      <c r="F199" s="3150">
        <v>5</v>
      </c>
      <c r="G199" s="3150"/>
      <c r="H199" s="3150"/>
      <c r="I199" s="3150"/>
      <c r="J199" s="3150"/>
      <c r="K199" s="3150"/>
      <c r="L199" s="3150"/>
      <c r="M199" s="3150"/>
      <c r="N199" s="3150"/>
      <c r="O199" s="3150"/>
      <c r="P199" s="3150"/>
      <c r="Q199" s="3150"/>
      <c r="R199" s="3151">
        <v>6</v>
      </c>
      <c r="S199" s="3151"/>
      <c r="T199" s="3151"/>
    </row>
    <row r="200" spans="1:31" s="798" customFormat="1" ht="19.5">
      <c r="A200" s="3145" t="s">
        <v>9</v>
      </c>
      <c r="B200" s="3145" t="s">
        <v>0</v>
      </c>
      <c r="C200" s="3145" t="s">
        <v>1</v>
      </c>
      <c r="D200" s="3145" t="s">
        <v>10</v>
      </c>
      <c r="E200" s="3145" t="s">
        <v>297</v>
      </c>
      <c r="F200" s="3145" t="s">
        <v>2</v>
      </c>
      <c r="G200" s="3145"/>
      <c r="H200" s="3145"/>
      <c r="I200" s="3145"/>
      <c r="J200" s="3145"/>
      <c r="K200" s="3145"/>
      <c r="L200" s="3145"/>
      <c r="M200" s="3145"/>
      <c r="N200" s="3145"/>
      <c r="O200" s="3145"/>
      <c r="P200" s="3145"/>
      <c r="Q200" s="3145"/>
      <c r="R200" s="3142" t="s">
        <v>3</v>
      </c>
      <c r="S200" s="3142"/>
      <c r="T200" s="3142"/>
    </row>
    <row r="201" spans="1:31" s="798" customFormat="1" ht="19.5">
      <c r="A201" s="3145"/>
      <c r="B201" s="3145"/>
      <c r="C201" s="3145"/>
      <c r="D201" s="3145"/>
      <c r="E201" s="3145"/>
      <c r="F201" s="3143" t="s">
        <v>4</v>
      </c>
      <c r="G201" s="3143"/>
      <c r="H201" s="3143"/>
      <c r="I201" s="3143" t="s">
        <v>5</v>
      </c>
      <c r="J201" s="3143"/>
      <c r="K201" s="3143"/>
      <c r="L201" s="3143" t="s">
        <v>6</v>
      </c>
      <c r="M201" s="3143"/>
      <c r="N201" s="3143"/>
      <c r="O201" s="3143" t="s">
        <v>298</v>
      </c>
      <c r="P201" s="3143"/>
      <c r="Q201" s="3143"/>
      <c r="R201" s="3142" t="s">
        <v>299</v>
      </c>
      <c r="S201" s="3198" t="s">
        <v>300</v>
      </c>
      <c r="T201" s="3198"/>
    </row>
    <row r="202" spans="1:31" s="798" customFormat="1" ht="19.5">
      <c r="A202" s="3145"/>
      <c r="B202" s="3243"/>
      <c r="C202" s="3243"/>
      <c r="D202" s="3243"/>
      <c r="E202" s="3243"/>
      <c r="F202" s="982">
        <v>1</v>
      </c>
      <c r="G202" s="982">
        <v>2</v>
      </c>
      <c r="H202" s="982">
        <v>3</v>
      </c>
      <c r="I202" s="982">
        <v>4</v>
      </c>
      <c r="J202" s="982">
        <v>5</v>
      </c>
      <c r="K202" s="982">
        <v>6</v>
      </c>
      <c r="L202" s="982">
        <v>7</v>
      </c>
      <c r="M202" s="970">
        <v>8</v>
      </c>
      <c r="N202" s="970">
        <v>9</v>
      </c>
      <c r="O202" s="970">
        <v>10</v>
      </c>
      <c r="P202" s="970">
        <v>11</v>
      </c>
      <c r="Q202" s="970">
        <v>12</v>
      </c>
      <c r="R202" s="3142"/>
      <c r="S202" s="988" t="s">
        <v>7</v>
      </c>
      <c r="T202" s="988" t="s">
        <v>8</v>
      </c>
      <c r="AE202" s="798">
        <v>0</v>
      </c>
    </row>
    <row r="203" spans="1:31" s="798" customFormat="1" ht="84" customHeight="1">
      <c r="A203" s="3528" t="s">
        <v>3271</v>
      </c>
      <c r="B203" s="406" t="s">
        <v>3272</v>
      </c>
      <c r="C203" s="2418"/>
      <c r="D203" s="2419" t="s">
        <v>3273</v>
      </c>
      <c r="E203" s="3529" t="s">
        <v>3274</v>
      </c>
      <c r="F203" s="206"/>
      <c r="G203" s="2420"/>
      <c r="H203" s="2420"/>
      <c r="I203" s="2420"/>
      <c r="J203" s="2420"/>
      <c r="K203" s="2420"/>
      <c r="L203" s="2421"/>
      <c r="M203" s="2416"/>
      <c r="N203" s="797"/>
      <c r="O203" s="797"/>
      <c r="P203" s="15"/>
      <c r="Q203" s="797"/>
      <c r="R203" s="3524" t="s">
        <v>3275</v>
      </c>
      <c r="S203" s="3531">
        <v>0</v>
      </c>
      <c r="T203" s="3531">
        <v>0</v>
      </c>
    </row>
    <row r="204" spans="1:31" s="798" customFormat="1" ht="78.75" customHeight="1">
      <c r="A204" s="3528"/>
      <c r="B204" s="2422" t="s">
        <v>3276</v>
      </c>
      <c r="C204" s="17"/>
      <c r="D204" s="831" t="s">
        <v>3277</v>
      </c>
      <c r="E204" s="3435"/>
      <c r="F204" s="16"/>
      <c r="G204" s="16"/>
      <c r="H204" s="15"/>
      <c r="I204" s="15"/>
      <c r="J204" s="15"/>
      <c r="K204" s="15"/>
      <c r="L204" s="2423"/>
      <c r="M204" s="865"/>
      <c r="N204" s="15"/>
      <c r="O204" s="15"/>
      <c r="P204" s="15"/>
      <c r="Q204" s="15"/>
      <c r="R204" s="3524"/>
      <c r="S204" s="3531"/>
      <c r="T204" s="3531"/>
    </row>
    <row r="205" spans="1:31" s="798" customFormat="1" ht="58.5" customHeight="1">
      <c r="A205" s="3528"/>
      <c r="B205" s="2422" t="s">
        <v>3278</v>
      </c>
      <c r="C205" s="17"/>
      <c r="D205" s="831" t="s">
        <v>3279</v>
      </c>
      <c r="E205" s="3435"/>
      <c r="F205" s="15"/>
      <c r="G205" s="16"/>
      <c r="H205" s="16"/>
      <c r="I205" s="15"/>
      <c r="J205" s="15"/>
      <c r="K205" s="15"/>
      <c r="L205" s="2423"/>
      <c r="M205" s="865"/>
      <c r="N205" s="15"/>
      <c r="O205" s="15"/>
      <c r="P205" s="15"/>
      <c r="Q205" s="15"/>
      <c r="R205" s="3524"/>
      <c r="S205" s="3531"/>
      <c r="T205" s="3531"/>
    </row>
    <row r="206" spans="1:31" s="798" customFormat="1" ht="65.25" customHeight="1">
      <c r="A206" s="3528"/>
      <c r="B206" s="419" t="s">
        <v>3280</v>
      </c>
      <c r="C206" s="2424"/>
      <c r="D206" s="2425" t="s">
        <v>3281</v>
      </c>
      <c r="E206" s="3530"/>
      <c r="F206" s="2426"/>
      <c r="G206" s="2426"/>
      <c r="H206" s="2426"/>
      <c r="I206" s="441"/>
      <c r="J206" s="2426"/>
      <c r="K206" s="2426"/>
      <c r="L206" s="2427"/>
      <c r="M206" s="865"/>
      <c r="N206" s="15"/>
      <c r="O206" s="15"/>
      <c r="P206" s="15"/>
      <c r="Q206" s="15"/>
      <c r="R206" s="3524"/>
      <c r="S206" s="3531"/>
      <c r="T206" s="3531"/>
    </row>
    <row r="207" spans="1:31" s="798" customFormat="1" ht="48" customHeight="1">
      <c r="A207" s="3286" t="s">
        <v>3282</v>
      </c>
      <c r="B207" s="975" t="s">
        <v>3283</v>
      </c>
      <c r="C207" s="977"/>
      <c r="D207" s="975" t="s">
        <v>3273</v>
      </c>
      <c r="E207" s="3130" t="s">
        <v>3284</v>
      </c>
      <c r="F207" s="1952"/>
      <c r="G207" s="2417"/>
      <c r="H207" s="1952"/>
      <c r="I207" s="2417"/>
      <c r="J207" s="143"/>
      <c r="K207" s="2417"/>
      <c r="L207" s="1952"/>
      <c r="M207" s="18"/>
      <c r="N207" s="15"/>
      <c r="O207" s="18"/>
      <c r="P207" s="15"/>
      <c r="Q207" s="18"/>
      <c r="R207" s="3532"/>
      <c r="S207" s="3525">
        <v>0</v>
      </c>
      <c r="T207" s="3525">
        <v>0</v>
      </c>
    </row>
    <row r="208" spans="1:31" s="9" customFormat="1" ht="83.25" customHeight="1">
      <c r="A208" s="3286"/>
      <c r="B208" s="978" t="s">
        <v>3285</v>
      </c>
      <c r="C208" s="981"/>
      <c r="D208" s="831" t="s">
        <v>3286</v>
      </c>
      <c r="E208" s="3435"/>
      <c r="F208" s="15"/>
      <c r="G208" s="18"/>
      <c r="H208" s="15"/>
      <c r="I208" s="18"/>
      <c r="J208" s="16"/>
      <c r="K208" s="18"/>
      <c r="L208" s="15"/>
      <c r="M208" s="18"/>
      <c r="N208" s="15"/>
      <c r="O208" s="18"/>
      <c r="P208" s="15"/>
      <c r="Q208" s="18"/>
      <c r="R208" s="3532"/>
      <c r="S208" s="3525"/>
      <c r="T208" s="3525"/>
    </row>
    <row r="209" spans="1:20" ht="76.5" customHeight="1">
      <c r="A209" s="3286"/>
      <c r="B209" s="978" t="s">
        <v>3287</v>
      </c>
      <c r="C209" s="981"/>
      <c r="D209" s="831" t="s">
        <v>3286</v>
      </c>
      <c r="E209" s="3435"/>
      <c r="F209" s="15"/>
      <c r="G209" s="18"/>
      <c r="H209" s="15"/>
      <c r="I209" s="18"/>
      <c r="J209" s="15"/>
      <c r="K209" s="16"/>
      <c r="L209" s="15"/>
      <c r="M209" s="18"/>
      <c r="N209" s="15"/>
      <c r="O209" s="18"/>
      <c r="P209" s="15"/>
      <c r="Q209" s="18"/>
      <c r="R209" s="3532"/>
      <c r="S209" s="3525"/>
      <c r="T209" s="3525"/>
    </row>
    <row r="210" spans="1:20" s="11" customFormat="1" ht="48" customHeight="1">
      <c r="A210" s="3286"/>
      <c r="B210" s="978" t="s">
        <v>3288</v>
      </c>
      <c r="C210" s="981"/>
      <c r="D210" s="978" t="s">
        <v>3281</v>
      </c>
      <c r="E210" s="3435"/>
      <c r="F210" s="15"/>
      <c r="G210" s="18"/>
      <c r="H210" s="15"/>
      <c r="I210" s="18"/>
      <c r="J210" s="15"/>
      <c r="K210" s="18"/>
      <c r="L210" s="16"/>
      <c r="M210" s="18"/>
      <c r="N210" s="15"/>
      <c r="O210" s="18"/>
      <c r="P210" s="15"/>
      <c r="Q210" s="18"/>
      <c r="R210" s="3532"/>
      <c r="S210" s="3525"/>
      <c r="T210" s="3525"/>
    </row>
    <row r="211" spans="1:20" ht="60" customHeight="1">
      <c r="A211" s="3286" t="s">
        <v>3289</v>
      </c>
      <c r="B211" s="978" t="s">
        <v>3290</v>
      </c>
      <c r="C211" s="17"/>
      <c r="D211" s="978" t="s">
        <v>3291</v>
      </c>
      <c r="E211" s="3435" t="s">
        <v>3292</v>
      </c>
      <c r="F211" s="18"/>
      <c r="G211" s="15"/>
      <c r="H211" s="18"/>
      <c r="I211" s="18"/>
      <c r="J211" s="18"/>
      <c r="K211" s="16"/>
      <c r="L211" s="19"/>
      <c r="M211" s="18"/>
      <c r="N211" s="18"/>
      <c r="O211" s="797"/>
      <c r="P211" s="18"/>
      <c r="Q211" s="18"/>
      <c r="R211" s="3524" t="s">
        <v>3293</v>
      </c>
      <c r="S211" s="3525">
        <v>0</v>
      </c>
      <c r="T211" s="3525">
        <v>0</v>
      </c>
    </row>
    <row r="212" spans="1:20" ht="42" customHeight="1">
      <c r="A212" s="3286"/>
      <c r="B212" s="978" t="s">
        <v>3283</v>
      </c>
      <c r="C212" s="17"/>
      <c r="D212" s="978" t="s">
        <v>3273</v>
      </c>
      <c r="E212" s="3435"/>
      <c r="F212" s="18"/>
      <c r="G212" s="18"/>
      <c r="H212" s="15"/>
      <c r="I212" s="15"/>
      <c r="J212" s="18"/>
      <c r="K212" s="16"/>
      <c r="L212" s="19"/>
      <c r="M212" s="18"/>
      <c r="N212" s="18"/>
      <c r="O212" s="797"/>
      <c r="P212" s="797"/>
      <c r="Q212" s="18"/>
      <c r="R212" s="3524"/>
      <c r="S212" s="3526"/>
      <c r="T212" s="3526"/>
    </row>
    <row r="213" spans="1:20" ht="19.5">
      <c r="A213" s="3527" t="s">
        <v>3294</v>
      </c>
      <c r="B213" s="3527"/>
      <c r="C213" s="3527"/>
      <c r="D213" s="3527"/>
      <c r="E213" s="3527"/>
      <c r="F213" s="3527"/>
      <c r="G213" s="3527"/>
      <c r="H213" s="3527"/>
      <c r="I213" s="3527"/>
      <c r="J213" s="3527"/>
      <c r="K213" s="3527"/>
      <c r="L213" s="3527"/>
      <c r="M213" s="3527"/>
      <c r="N213" s="3527"/>
      <c r="O213" s="3527"/>
      <c r="P213" s="3527"/>
      <c r="Q213" s="3527"/>
      <c r="R213" s="3527"/>
      <c r="S213" s="3527"/>
      <c r="T213" s="3527"/>
    </row>
    <row r="214" spans="1:20" ht="19.5">
      <c r="A214" s="971">
        <v>1</v>
      </c>
      <c r="B214" s="971">
        <v>2</v>
      </c>
      <c r="C214" s="14"/>
      <c r="D214" s="971">
        <v>3</v>
      </c>
      <c r="E214" s="971">
        <v>4</v>
      </c>
      <c r="F214" s="3150">
        <v>5</v>
      </c>
      <c r="G214" s="3150"/>
      <c r="H214" s="3150"/>
      <c r="I214" s="3150"/>
      <c r="J214" s="3150"/>
      <c r="K214" s="3150"/>
      <c r="L214" s="3150"/>
      <c r="M214" s="3150"/>
      <c r="N214" s="3150"/>
      <c r="O214" s="3150"/>
      <c r="P214" s="3150"/>
      <c r="Q214" s="3150"/>
      <c r="R214" s="3151">
        <v>6</v>
      </c>
      <c r="S214" s="3151"/>
      <c r="T214" s="3151"/>
    </row>
    <row r="215" spans="1:20" ht="19.5">
      <c r="A215" s="3145" t="s">
        <v>9</v>
      </c>
      <c r="B215" s="3145" t="s">
        <v>0</v>
      </c>
      <c r="C215" s="3145" t="s">
        <v>1</v>
      </c>
      <c r="D215" s="3145" t="s">
        <v>10</v>
      </c>
      <c r="E215" s="3145" t="s">
        <v>297</v>
      </c>
      <c r="F215" s="3145" t="s">
        <v>2</v>
      </c>
      <c r="G215" s="3145"/>
      <c r="H215" s="3145"/>
      <c r="I215" s="3145"/>
      <c r="J215" s="3145"/>
      <c r="K215" s="3145"/>
      <c r="L215" s="3145"/>
      <c r="M215" s="3145"/>
      <c r="N215" s="3145"/>
      <c r="O215" s="3145"/>
      <c r="P215" s="3145"/>
      <c r="Q215" s="3145"/>
      <c r="R215" s="3142" t="s">
        <v>3</v>
      </c>
      <c r="S215" s="3142"/>
      <c r="T215" s="3142"/>
    </row>
    <row r="216" spans="1:20" ht="18.75" customHeight="1">
      <c r="A216" s="3145"/>
      <c r="B216" s="3145"/>
      <c r="C216" s="3145"/>
      <c r="D216" s="3145"/>
      <c r="E216" s="3145"/>
      <c r="F216" s="3143" t="s">
        <v>4</v>
      </c>
      <c r="G216" s="3143"/>
      <c r="H216" s="3143"/>
      <c r="I216" s="3143" t="s">
        <v>5</v>
      </c>
      <c r="J216" s="3143"/>
      <c r="K216" s="3143"/>
      <c r="L216" s="3143" t="s">
        <v>6</v>
      </c>
      <c r="M216" s="3143"/>
      <c r="N216" s="3143"/>
      <c r="O216" s="3143" t="s">
        <v>298</v>
      </c>
      <c r="P216" s="3143"/>
      <c r="Q216" s="3143"/>
      <c r="R216" s="3142" t="s">
        <v>299</v>
      </c>
      <c r="S216" s="3198" t="s">
        <v>300</v>
      </c>
      <c r="T216" s="3198"/>
    </row>
    <row r="217" spans="1:20" s="798" customFormat="1" ht="19.5">
      <c r="A217" s="3145"/>
      <c r="B217" s="3145"/>
      <c r="C217" s="3145"/>
      <c r="D217" s="3145"/>
      <c r="E217" s="3145"/>
      <c r="F217" s="970">
        <v>1</v>
      </c>
      <c r="G217" s="970">
        <v>2</v>
      </c>
      <c r="H217" s="970">
        <v>3</v>
      </c>
      <c r="I217" s="970">
        <v>4</v>
      </c>
      <c r="J217" s="970">
        <v>5</v>
      </c>
      <c r="K217" s="970">
        <v>6</v>
      </c>
      <c r="L217" s="970">
        <v>7</v>
      </c>
      <c r="M217" s="970">
        <v>8</v>
      </c>
      <c r="N217" s="970">
        <v>9</v>
      </c>
      <c r="O217" s="970">
        <v>10</v>
      </c>
      <c r="P217" s="970">
        <v>11</v>
      </c>
      <c r="Q217" s="970">
        <v>12</v>
      </c>
      <c r="R217" s="3142"/>
      <c r="S217" s="988" t="s">
        <v>7</v>
      </c>
      <c r="T217" s="988" t="s">
        <v>8</v>
      </c>
    </row>
    <row r="218" spans="1:20" ht="44.25" customHeight="1">
      <c r="A218" s="3286" t="s">
        <v>3295</v>
      </c>
      <c r="B218" s="978" t="s">
        <v>3296</v>
      </c>
      <c r="C218" s="795"/>
      <c r="D218" s="980" t="s">
        <v>3297</v>
      </c>
      <c r="E218" s="3287" t="s">
        <v>3298</v>
      </c>
      <c r="F218" s="16"/>
      <c r="G218" s="16"/>
      <c r="H218" s="16"/>
      <c r="I218" s="15"/>
      <c r="J218" s="15"/>
      <c r="K218" s="15"/>
      <c r="L218" s="15"/>
      <c r="M218" s="15"/>
      <c r="N218" s="15"/>
      <c r="O218" s="15"/>
      <c r="P218" s="15"/>
      <c r="Q218" s="15"/>
      <c r="R218" s="3288" t="s">
        <v>3299</v>
      </c>
      <c r="S218" s="3533"/>
      <c r="T218" s="3533"/>
    </row>
    <row r="219" spans="1:20" ht="62.25" customHeight="1">
      <c r="A219" s="3286"/>
      <c r="B219" s="978" t="s">
        <v>3300</v>
      </c>
      <c r="C219" s="795"/>
      <c r="D219" s="980" t="s">
        <v>3301</v>
      </c>
      <c r="E219" s="3287"/>
      <c r="F219" s="15"/>
      <c r="G219" s="15"/>
      <c r="H219" s="16"/>
      <c r="I219" s="16"/>
      <c r="J219" s="16"/>
      <c r="K219" s="15"/>
      <c r="L219" s="15"/>
      <c r="M219" s="15"/>
      <c r="N219" s="15"/>
      <c r="O219" s="15"/>
      <c r="P219" s="15"/>
      <c r="Q219" s="15"/>
      <c r="R219" s="3288"/>
      <c r="S219" s="3533"/>
      <c r="T219" s="3533"/>
    </row>
    <row r="220" spans="1:20" s="11" customFormat="1" ht="44.25" customHeight="1">
      <c r="A220" s="3286"/>
      <c r="B220" s="978" t="s">
        <v>3302</v>
      </c>
      <c r="C220" s="795"/>
      <c r="D220" s="980" t="s">
        <v>3303</v>
      </c>
      <c r="E220" s="3287"/>
      <c r="F220" s="15"/>
      <c r="G220" s="15"/>
      <c r="H220" s="15"/>
      <c r="I220" s="15"/>
      <c r="J220" s="15"/>
      <c r="K220" s="16"/>
      <c r="L220" s="15"/>
      <c r="M220" s="15"/>
      <c r="N220" s="15"/>
      <c r="O220" s="15"/>
      <c r="P220" s="15"/>
      <c r="Q220" s="15"/>
      <c r="R220" s="3288"/>
      <c r="S220" s="3533"/>
      <c r="T220" s="3533"/>
    </row>
    <row r="221" spans="1:20" ht="22.5" customHeight="1"/>
    <row r="222" spans="1:20" ht="19.5">
      <c r="A222" s="3145" t="s">
        <v>12</v>
      </c>
      <c r="B222" s="3145"/>
      <c r="C222" s="3145"/>
      <c r="D222" s="3145"/>
      <c r="E222" s="3145"/>
      <c r="F222" s="3145"/>
      <c r="G222" s="3145"/>
      <c r="H222" s="3145"/>
      <c r="I222" s="3145"/>
      <c r="J222" s="3145"/>
      <c r="K222" s="3145"/>
      <c r="L222" s="3145"/>
      <c r="M222" s="3145"/>
      <c r="N222" s="3145"/>
      <c r="O222" s="3145"/>
      <c r="P222" s="3145"/>
      <c r="Q222" s="3145"/>
      <c r="R222" s="3145"/>
      <c r="S222" s="3145"/>
      <c r="T222" s="3145"/>
    </row>
    <row r="223" spans="1:20" ht="19.5">
      <c r="A223" s="971">
        <v>1</v>
      </c>
      <c r="B223" s="971">
        <v>2</v>
      </c>
      <c r="C223" s="14">
        <v>3</v>
      </c>
      <c r="D223" s="971">
        <v>3</v>
      </c>
      <c r="E223" s="971">
        <v>4</v>
      </c>
      <c r="F223" s="3150">
        <v>5</v>
      </c>
      <c r="G223" s="3150"/>
      <c r="H223" s="3150"/>
      <c r="I223" s="3150"/>
      <c r="J223" s="3150"/>
      <c r="K223" s="3150"/>
      <c r="L223" s="3150"/>
      <c r="M223" s="3150"/>
      <c r="N223" s="3150"/>
      <c r="O223" s="3150"/>
      <c r="P223" s="3150"/>
      <c r="Q223" s="3150"/>
      <c r="R223" s="3151">
        <v>6</v>
      </c>
      <c r="S223" s="3151">
        <v>8</v>
      </c>
      <c r="T223" s="3151">
        <v>9</v>
      </c>
    </row>
    <row r="224" spans="1:20" ht="19.5">
      <c r="A224" s="3145" t="s">
        <v>9</v>
      </c>
      <c r="B224" s="3145" t="s">
        <v>0</v>
      </c>
      <c r="C224" s="3145" t="s">
        <v>1</v>
      </c>
      <c r="D224" s="3145" t="s">
        <v>10</v>
      </c>
      <c r="E224" s="3145" t="s">
        <v>11</v>
      </c>
      <c r="F224" s="3145" t="s">
        <v>2</v>
      </c>
      <c r="G224" s="3145"/>
      <c r="H224" s="3145"/>
      <c r="I224" s="3145"/>
      <c r="J224" s="3145"/>
      <c r="K224" s="3145"/>
      <c r="L224" s="3145"/>
      <c r="M224" s="3145"/>
      <c r="N224" s="3145"/>
      <c r="O224" s="3243"/>
      <c r="P224" s="3243"/>
      <c r="Q224" s="3243"/>
      <c r="R224" s="3258" t="s">
        <v>3</v>
      </c>
      <c r="S224" s="3142"/>
      <c r="T224" s="3142"/>
    </row>
    <row r="225" spans="1:22" ht="19.5">
      <c r="A225" s="3145"/>
      <c r="B225" s="3145"/>
      <c r="C225" s="3145"/>
      <c r="D225" s="3145"/>
      <c r="E225" s="3145"/>
      <c r="F225" s="3534" t="s">
        <v>4</v>
      </c>
      <c r="G225" s="3534"/>
      <c r="H225" s="3534"/>
      <c r="I225" s="3534" t="s">
        <v>5</v>
      </c>
      <c r="J225" s="3534"/>
      <c r="K225" s="3535"/>
      <c r="L225" s="3535" t="s">
        <v>5</v>
      </c>
      <c r="M225" s="3534"/>
      <c r="N225" s="3536"/>
      <c r="O225" s="3537" t="s">
        <v>6</v>
      </c>
      <c r="P225" s="3538"/>
      <c r="Q225" s="3538"/>
      <c r="R225" s="3539" t="s">
        <v>13</v>
      </c>
      <c r="S225" s="3189" t="s">
        <v>14</v>
      </c>
      <c r="T225" s="3142"/>
    </row>
    <row r="226" spans="1:22" ht="19.5">
      <c r="A226" s="3145"/>
      <c r="B226" s="3243"/>
      <c r="C226" s="3243"/>
      <c r="D226" s="3243"/>
      <c r="E226" s="3145"/>
      <c r="F226" s="1961">
        <v>1</v>
      </c>
      <c r="G226" s="1961">
        <v>2</v>
      </c>
      <c r="H226" s="1961">
        <v>3</v>
      </c>
      <c r="I226" s="1961">
        <v>4</v>
      </c>
      <c r="J226" s="1963">
        <v>5</v>
      </c>
      <c r="K226" s="1966">
        <v>6</v>
      </c>
      <c r="L226" s="1967">
        <v>7</v>
      </c>
      <c r="M226" s="1962">
        <v>8</v>
      </c>
      <c r="N226" s="1963">
        <v>9</v>
      </c>
      <c r="O226" s="1960">
        <v>10</v>
      </c>
      <c r="P226" s="1961">
        <v>11</v>
      </c>
      <c r="Q226" s="1961">
        <v>12</v>
      </c>
      <c r="R226" s="3540"/>
      <c r="S226" s="990" t="s">
        <v>7</v>
      </c>
      <c r="T226" s="991" t="s">
        <v>8</v>
      </c>
    </row>
    <row r="227" spans="1:22" s="1989" customFormat="1" ht="51.75" customHeight="1">
      <c r="A227" s="3558" t="s">
        <v>3304</v>
      </c>
      <c r="B227" s="2144" t="s">
        <v>3305</v>
      </c>
      <c r="C227" s="2446"/>
      <c r="D227" s="3560" t="s">
        <v>3306</v>
      </c>
      <c r="E227" s="3563" t="s">
        <v>3307</v>
      </c>
      <c r="F227" s="2439"/>
      <c r="G227" s="2440"/>
      <c r="H227" s="2439"/>
      <c r="I227" s="2440"/>
      <c r="J227" s="2230"/>
      <c r="K227" s="2441"/>
      <c r="L227" s="2439"/>
      <c r="M227" s="2439"/>
      <c r="N227" s="2442"/>
      <c r="O227" s="2439"/>
      <c r="P227" s="2441"/>
      <c r="Q227" s="2439"/>
      <c r="R227" s="3565" t="s">
        <v>3308</v>
      </c>
      <c r="S227" s="3568"/>
      <c r="T227" s="3570"/>
    </row>
    <row r="228" spans="1:22" s="1989" customFormat="1" ht="48" customHeight="1">
      <c r="A228" s="3558"/>
      <c r="B228" s="2173" t="s">
        <v>3309</v>
      </c>
      <c r="C228" s="1996"/>
      <c r="D228" s="3561"/>
      <c r="E228" s="3564"/>
      <c r="F228" s="2431"/>
      <c r="G228" s="2443"/>
      <c r="H228" s="2431"/>
      <c r="I228" s="2443"/>
      <c r="J228" s="2432"/>
      <c r="K228" s="2242"/>
      <c r="L228" s="2431"/>
      <c r="M228" s="2431"/>
      <c r="N228" s="2226"/>
      <c r="O228" s="2431"/>
      <c r="P228" s="2441"/>
      <c r="Q228" s="2439"/>
      <c r="R228" s="3566"/>
      <c r="S228" s="3569"/>
      <c r="T228" s="3571"/>
    </row>
    <row r="229" spans="1:22" s="1989" customFormat="1" ht="28.5" customHeight="1">
      <c r="A229" s="3559"/>
      <c r="B229" s="2144" t="s">
        <v>3310</v>
      </c>
      <c r="C229" s="2447"/>
      <c r="D229" s="3562"/>
      <c r="E229" s="3564"/>
      <c r="F229" s="2439"/>
      <c r="G229" s="2440"/>
      <c r="H229" s="2439"/>
      <c r="I229" s="2440"/>
      <c r="J229" s="2441"/>
      <c r="K229" s="2230"/>
      <c r="L229" s="2439"/>
      <c r="M229" s="2439"/>
      <c r="N229" s="2442"/>
      <c r="O229" s="2439"/>
      <c r="P229" s="2439"/>
      <c r="Q229" s="2439"/>
      <c r="R229" s="3567"/>
      <c r="S229" s="3569"/>
      <c r="T229" s="3572"/>
    </row>
    <row r="230" spans="1:22" ht="74.25" customHeight="1">
      <c r="A230" s="3541" t="s">
        <v>3311</v>
      </c>
      <c r="B230" s="2444" t="s">
        <v>3312</v>
      </c>
      <c r="C230" s="2444"/>
      <c r="D230" s="3544" t="s">
        <v>3313</v>
      </c>
      <c r="E230" s="3547" t="s">
        <v>3314</v>
      </c>
      <c r="F230" s="1953"/>
      <c r="G230" s="1953"/>
      <c r="H230" s="1956"/>
      <c r="I230" s="2436"/>
      <c r="J230" s="2430"/>
      <c r="K230" s="143"/>
      <c r="L230" s="2434"/>
      <c r="M230" s="2437"/>
      <c r="N230" s="2438"/>
      <c r="O230" s="2433"/>
      <c r="P230" s="2433"/>
      <c r="Q230" s="2434"/>
      <c r="R230" s="3550" t="s">
        <v>3315</v>
      </c>
      <c r="S230" s="3553">
        <v>0</v>
      </c>
      <c r="T230" s="3556">
        <v>0</v>
      </c>
    </row>
    <row r="231" spans="1:22" ht="51.75" customHeight="1">
      <c r="A231" s="3542"/>
      <c r="B231" s="980" t="s">
        <v>3316</v>
      </c>
      <c r="C231" s="980"/>
      <c r="D231" s="3545"/>
      <c r="E231" s="3548"/>
      <c r="F231" s="2428"/>
      <c r="G231" s="989"/>
      <c r="H231" s="2429"/>
      <c r="I231" s="2429"/>
      <c r="J231" s="989"/>
      <c r="K231" s="16"/>
      <c r="L231" s="799"/>
      <c r="M231" s="2433"/>
      <c r="N231" s="799"/>
      <c r="O231" s="799"/>
      <c r="P231" s="799"/>
      <c r="Q231" s="2435"/>
      <c r="R231" s="3551"/>
      <c r="S231" s="3554"/>
      <c r="T231" s="3557"/>
    </row>
    <row r="232" spans="1:22" ht="63.75" customHeight="1">
      <c r="A232" s="3542"/>
      <c r="B232" s="980" t="s">
        <v>3317</v>
      </c>
      <c r="C232" s="980"/>
      <c r="D232" s="3545"/>
      <c r="E232" s="3548"/>
      <c r="F232" s="2428"/>
      <c r="G232" s="989"/>
      <c r="H232" s="989"/>
      <c r="I232" s="989"/>
      <c r="J232" s="989"/>
      <c r="K232" s="16"/>
      <c r="L232" s="16"/>
      <c r="M232" s="799"/>
      <c r="N232" s="799"/>
      <c r="O232" s="799"/>
      <c r="P232" s="799"/>
      <c r="Q232" s="2435"/>
      <c r="R232" s="3551"/>
      <c r="S232" s="3554"/>
      <c r="T232" s="3557"/>
    </row>
    <row r="233" spans="1:22" ht="84.75" customHeight="1">
      <c r="A233" s="3542"/>
      <c r="B233" s="980" t="s">
        <v>3318</v>
      </c>
      <c r="C233" s="980"/>
      <c r="D233" s="3545"/>
      <c r="E233" s="3548"/>
      <c r="F233" s="2428"/>
      <c r="G233" s="989"/>
      <c r="H233" s="989"/>
      <c r="I233" s="989"/>
      <c r="J233" s="989"/>
      <c r="K233" s="989"/>
      <c r="L233" s="16"/>
      <c r="M233" s="16"/>
      <c r="N233" s="799"/>
      <c r="O233" s="799"/>
      <c r="P233" s="799"/>
      <c r="Q233" s="2435"/>
      <c r="R233" s="3551"/>
      <c r="S233" s="3554"/>
      <c r="T233" s="3557"/>
    </row>
    <row r="234" spans="1:22" ht="63.75" customHeight="1">
      <c r="A234" s="3542"/>
      <c r="B234" s="980" t="s">
        <v>3319</v>
      </c>
      <c r="C234" s="980"/>
      <c r="D234" s="3545"/>
      <c r="E234" s="3548"/>
      <c r="F234" s="2428"/>
      <c r="G234" s="989"/>
      <c r="H234" s="989"/>
      <c r="I234" s="989"/>
      <c r="J234" s="989"/>
      <c r="K234" s="989"/>
      <c r="L234" s="989"/>
      <c r="M234" s="989"/>
      <c r="N234" s="16"/>
      <c r="O234" s="799"/>
      <c r="P234" s="799"/>
      <c r="Q234" s="2435"/>
      <c r="R234" s="3551"/>
      <c r="S234" s="3554"/>
      <c r="T234" s="3557"/>
    </row>
    <row r="235" spans="1:22" ht="63.75" customHeight="1">
      <c r="A235" s="3542"/>
      <c r="B235" s="980" t="s">
        <v>3320</v>
      </c>
      <c r="C235" s="980"/>
      <c r="D235" s="3545"/>
      <c r="E235" s="3548"/>
      <c r="F235" s="2428"/>
      <c r="G235" s="989"/>
      <c r="H235" s="989"/>
      <c r="I235" s="989"/>
      <c r="J235" s="989"/>
      <c r="K235" s="989"/>
      <c r="L235" s="989"/>
      <c r="M235" s="989"/>
      <c r="N235" s="989"/>
      <c r="O235" s="799"/>
      <c r="P235" s="16"/>
      <c r="Q235" s="213"/>
      <c r="R235" s="3551"/>
      <c r="S235" s="3554"/>
      <c r="T235" s="3557"/>
    </row>
    <row r="236" spans="1:22" ht="54.75" customHeight="1">
      <c r="A236" s="3543"/>
      <c r="B236" s="153" t="s">
        <v>3321</v>
      </c>
      <c r="C236" s="153"/>
      <c r="D236" s="3546"/>
      <c r="E236" s="3549"/>
      <c r="F236" s="169"/>
      <c r="G236" s="989"/>
      <c r="H236" s="989"/>
      <c r="I236" s="989"/>
      <c r="J236" s="989"/>
      <c r="K236" s="989"/>
      <c r="L236" s="989"/>
      <c r="M236" s="989"/>
      <c r="N236" s="989"/>
      <c r="O236" s="989"/>
      <c r="P236" s="799"/>
      <c r="Q236" s="213"/>
      <c r="R236" s="3552"/>
      <c r="S236" s="3555"/>
      <c r="T236" s="3557"/>
    </row>
    <row r="237" spans="1:22" ht="57.75" customHeight="1">
      <c r="A237" s="3124" t="s">
        <v>3322</v>
      </c>
      <c r="B237" s="976" t="s">
        <v>3323</v>
      </c>
      <c r="C237" s="976"/>
      <c r="D237" s="3577" t="s">
        <v>3324</v>
      </c>
      <c r="E237" s="3579" t="s">
        <v>3325</v>
      </c>
      <c r="F237" s="989"/>
      <c r="G237" s="989"/>
      <c r="H237" s="989"/>
      <c r="I237" s="989"/>
      <c r="J237" s="989"/>
      <c r="K237" s="989"/>
      <c r="L237" s="799"/>
      <c r="M237" s="799"/>
      <c r="N237" s="989"/>
      <c r="O237" s="989"/>
      <c r="P237" s="989"/>
      <c r="Q237" s="16"/>
      <c r="R237" s="3580"/>
      <c r="S237" s="3154">
        <v>0</v>
      </c>
      <c r="T237" s="3576">
        <v>0</v>
      </c>
      <c r="V237" s="822"/>
    </row>
    <row r="238" spans="1:22" ht="59.25" customHeight="1">
      <c r="A238" s="3573"/>
      <c r="B238" s="980" t="s">
        <v>3326</v>
      </c>
      <c r="C238" s="980"/>
      <c r="D238" s="3578"/>
      <c r="E238" s="3574"/>
      <c r="F238" s="989"/>
      <c r="G238" s="989"/>
      <c r="H238" s="989"/>
      <c r="I238" s="989"/>
      <c r="J238" s="989"/>
      <c r="K238" s="989"/>
      <c r="L238" s="799"/>
      <c r="M238" s="799"/>
      <c r="N238" s="989"/>
      <c r="O238" s="989"/>
      <c r="P238" s="989"/>
      <c r="Q238" s="16"/>
      <c r="R238" s="3581"/>
      <c r="S238" s="3576"/>
      <c r="T238" s="3576"/>
    </row>
    <row r="239" spans="1:22" ht="55.5" customHeight="1">
      <c r="A239" s="3573"/>
      <c r="B239" s="980" t="s">
        <v>3327</v>
      </c>
      <c r="C239" s="980"/>
      <c r="D239" s="3578"/>
      <c r="E239" s="3574"/>
      <c r="F239" s="16"/>
      <c r="G239" s="989"/>
      <c r="H239" s="989"/>
      <c r="I239" s="989"/>
      <c r="J239" s="989"/>
      <c r="K239" s="989"/>
      <c r="L239" s="799"/>
      <c r="M239" s="799"/>
      <c r="N239" s="989"/>
      <c r="O239" s="799"/>
      <c r="P239" s="799"/>
      <c r="Q239" s="799"/>
      <c r="R239" s="3581"/>
      <c r="S239" s="3576"/>
      <c r="T239" s="3576"/>
    </row>
    <row r="240" spans="1:22" ht="60" customHeight="1">
      <c r="A240" s="3573" t="s">
        <v>3328</v>
      </c>
      <c r="B240" s="980" t="s">
        <v>3329</v>
      </c>
      <c r="C240" s="980"/>
      <c r="D240" s="3545" t="s">
        <v>3330</v>
      </c>
      <c r="E240" s="3574" t="s">
        <v>3331</v>
      </c>
      <c r="F240" s="16"/>
      <c r="G240" s="16"/>
      <c r="H240" s="16"/>
      <c r="I240" s="16"/>
      <c r="J240" s="16"/>
      <c r="K240" s="16"/>
      <c r="L240" s="16"/>
      <c r="M240" s="16"/>
      <c r="N240" s="16"/>
      <c r="O240" s="16"/>
      <c r="P240" s="16"/>
      <c r="Q240" s="16"/>
      <c r="R240" s="3575"/>
      <c r="S240" s="3576">
        <v>0</v>
      </c>
      <c r="T240" s="3576">
        <v>0</v>
      </c>
    </row>
    <row r="241" spans="1:22" ht="49.5" customHeight="1">
      <c r="A241" s="3573"/>
      <c r="B241" s="980" t="s">
        <v>3332</v>
      </c>
      <c r="C241" s="978"/>
      <c r="D241" s="3545"/>
      <c r="E241" s="3574"/>
      <c r="F241" s="16"/>
      <c r="G241" s="989"/>
      <c r="H241" s="989"/>
      <c r="I241" s="16"/>
      <c r="J241" s="989"/>
      <c r="K241" s="989"/>
      <c r="L241" s="16"/>
      <c r="M241" s="799"/>
      <c r="N241" s="799"/>
      <c r="O241" s="16"/>
      <c r="P241" s="799"/>
      <c r="Q241" s="799"/>
      <c r="R241" s="3575"/>
      <c r="S241" s="3576"/>
      <c r="T241" s="3576"/>
    </row>
    <row r="242" spans="1:22" ht="60" customHeight="1">
      <c r="A242" s="3573"/>
      <c r="B242" s="980" t="s">
        <v>3333</v>
      </c>
      <c r="C242" s="980"/>
      <c r="D242" s="3545"/>
      <c r="E242" s="3574"/>
      <c r="F242" s="16"/>
      <c r="G242" s="989"/>
      <c r="H242" s="989"/>
      <c r="I242" s="16"/>
      <c r="J242" s="989"/>
      <c r="K242" s="989"/>
      <c r="L242" s="16"/>
      <c r="M242" s="799"/>
      <c r="N242" s="799"/>
      <c r="O242" s="16"/>
      <c r="P242" s="799"/>
      <c r="Q242" s="799"/>
      <c r="R242" s="3575"/>
      <c r="S242" s="3576"/>
      <c r="T242" s="3576"/>
    </row>
    <row r="243" spans="1:22" ht="48" customHeight="1">
      <c r="A243" s="3573"/>
      <c r="B243" s="980" t="s">
        <v>3334</v>
      </c>
      <c r="C243" s="980"/>
      <c r="D243" s="3545"/>
      <c r="E243" s="3574"/>
      <c r="F243" s="16"/>
      <c r="G243" s="989"/>
      <c r="H243" s="989"/>
      <c r="I243" s="16"/>
      <c r="J243" s="989"/>
      <c r="K243" s="989"/>
      <c r="L243" s="16"/>
      <c r="M243" s="799"/>
      <c r="N243" s="799"/>
      <c r="O243" s="16"/>
      <c r="P243" s="799"/>
      <c r="Q243" s="799"/>
      <c r="R243" s="3575"/>
      <c r="S243" s="3576"/>
      <c r="T243" s="3576"/>
    </row>
    <row r="244" spans="1:22" ht="54.75" customHeight="1">
      <c r="A244" s="3573"/>
      <c r="B244" s="980" t="s">
        <v>3335</v>
      </c>
      <c r="C244" s="980"/>
      <c r="D244" s="3545"/>
      <c r="E244" s="3574"/>
      <c r="F244" s="16"/>
      <c r="G244" s="989"/>
      <c r="H244" s="989"/>
      <c r="I244" s="16"/>
      <c r="J244" s="989"/>
      <c r="K244" s="989"/>
      <c r="L244" s="16"/>
      <c r="M244" s="989"/>
      <c r="N244" s="989"/>
      <c r="O244" s="16"/>
      <c r="P244" s="989"/>
      <c r="Q244" s="989"/>
      <c r="R244" s="3575"/>
      <c r="S244" s="3576"/>
      <c r="T244" s="3576"/>
    </row>
    <row r="245" spans="1:22" ht="42.75" customHeight="1">
      <c r="A245" s="3573"/>
      <c r="B245" s="980" t="s">
        <v>3336</v>
      </c>
      <c r="C245" s="980"/>
      <c r="D245" s="3545"/>
      <c r="E245" s="3574"/>
      <c r="F245" s="16"/>
      <c r="G245" s="989"/>
      <c r="H245" s="989"/>
      <c r="I245" s="16"/>
      <c r="J245" s="989"/>
      <c r="K245" s="989"/>
      <c r="L245" s="16"/>
      <c r="M245" s="989"/>
      <c r="N245" s="989"/>
      <c r="O245" s="16"/>
      <c r="P245" s="989"/>
      <c r="Q245" s="989"/>
      <c r="R245" s="3575"/>
      <c r="S245" s="3576"/>
      <c r="T245" s="3576"/>
      <c r="V245" s="822"/>
    </row>
    <row r="246" spans="1:22" ht="46.5" customHeight="1">
      <c r="A246" s="3573"/>
      <c r="B246" s="980" t="s">
        <v>3337</v>
      </c>
      <c r="C246" s="980"/>
      <c r="D246" s="3545"/>
      <c r="E246" s="3574"/>
      <c r="F246" s="16"/>
      <c r="G246" s="989"/>
      <c r="H246" s="989"/>
      <c r="I246" s="16"/>
      <c r="J246" s="989"/>
      <c r="K246" s="989"/>
      <c r="L246" s="16"/>
      <c r="M246" s="989"/>
      <c r="N246" s="989"/>
      <c r="O246" s="16"/>
      <c r="P246" s="989"/>
      <c r="Q246" s="989"/>
      <c r="R246" s="3575"/>
      <c r="S246" s="3576"/>
      <c r="T246" s="3576"/>
    </row>
    <row r="247" spans="1:22" ht="55.5" customHeight="1">
      <c r="A247" s="3573"/>
      <c r="B247" s="980" t="s">
        <v>3338</v>
      </c>
      <c r="C247" s="980"/>
      <c r="D247" s="3545"/>
      <c r="E247" s="3574"/>
      <c r="F247" s="16"/>
      <c r="G247" s="989"/>
      <c r="H247" s="989"/>
      <c r="I247" s="16"/>
      <c r="J247" s="989"/>
      <c r="K247" s="989"/>
      <c r="L247" s="16"/>
      <c r="M247" s="989"/>
      <c r="N247" s="989"/>
      <c r="O247" s="16"/>
      <c r="P247" s="989"/>
      <c r="Q247" s="989"/>
      <c r="R247" s="3575"/>
      <c r="S247" s="3576"/>
      <c r="T247" s="3576"/>
    </row>
    <row r="248" spans="1:22" ht="49.5" customHeight="1">
      <c r="A248" s="3573" t="s">
        <v>3339</v>
      </c>
      <c r="B248" s="980" t="s">
        <v>3340</v>
      </c>
      <c r="C248" s="2003"/>
      <c r="D248" s="3545" t="s">
        <v>3341</v>
      </c>
      <c r="E248" s="3574" t="s">
        <v>3331</v>
      </c>
      <c r="F248" s="989"/>
      <c r="G248" s="989"/>
      <c r="H248" s="989"/>
      <c r="I248" s="989"/>
      <c r="J248" s="989"/>
      <c r="K248" s="989"/>
      <c r="L248" s="989"/>
      <c r="M248" s="989"/>
      <c r="N248" s="989"/>
      <c r="O248" s="989"/>
      <c r="P248" s="989"/>
      <c r="Q248" s="16"/>
      <c r="R248" s="3575"/>
      <c r="S248" s="3576">
        <v>0</v>
      </c>
      <c r="T248" s="3576">
        <v>0</v>
      </c>
    </row>
    <row r="249" spans="1:22" ht="37.5" customHeight="1">
      <c r="A249" s="3573"/>
      <c r="B249" s="980" t="s">
        <v>3342</v>
      </c>
      <c r="C249" s="2004"/>
      <c r="D249" s="3545"/>
      <c r="E249" s="3574"/>
      <c r="F249" s="989"/>
      <c r="G249" s="989"/>
      <c r="H249" s="989"/>
      <c r="I249" s="989"/>
      <c r="J249" s="989"/>
      <c r="K249" s="989"/>
      <c r="L249" s="989"/>
      <c r="M249" s="989"/>
      <c r="N249" s="989"/>
      <c r="O249" s="989"/>
      <c r="P249" s="989"/>
      <c r="Q249" s="16"/>
      <c r="R249" s="3575"/>
      <c r="S249" s="3576"/>
      <c r="T249" s="3576"/>
    </row>
    <row r="250" spans="1:22" ht="48" customHeight="1">
      <c r="A250" s="3573"/>
      <c r="B250" s="980" t="s">
        <v>3343</v>
      </c>
      <c r="C250" s="2003"/>
      <c r="D250" s="3545"/>
      <c r="E250" s="3574"/>
      <c r="F250" s="989"/>
      <c r="G250" s="989"/>
      <c r="H250" s="989"/>
      <c r="I250" s="989"/>
      <c r="J250" s="989"/>
      <c r="K250" s="989"/>
      <c r="L250" s="989"/>
      <c r="M250" s="989"/>
      <c r="N250" s="989"/>
      <c r="O250" s="989"/>
      <c r="P250" s="989"/>
      <c r="Q250" s="16"/>
      <c r="R250" s="3575"/>
      <c r="S250" s="3576"/>
      <c r="T250" s="3576"/>
    </row>
    <row r="251" spans="1:22" ht="42" customHeight="1">
      <c r="A251" s="3573"/>
      <c r="B251" s="980" t="s">
        <v>3344</v>
      </c>
      <c r="C251" s="2003"/>
      <c r="D251" s="3545"/>
      <c r="E251" s="3574"/>
      <c r="F251" s="989"/>
      <c r="G251" s="989"/>
      <c r="H251" s="989"/>
      <c r="I251" s="989"/>
      <c r="J251" s="989"/>
      <c r="K251" s="989"/>
      <c r="L251" s="989"/>
      <c r="M251" s="989"/>
      <c r="N251" s="989"/>
      <c r="O251" s="989"/>
      <c r="P251" s="989"/>
      <c r="Q251" s="16"/>
      <c r="R251" s="3575"/>
      <c r="S251" s="3576"/>
      <c r="T251" s="3576"/>
    </row>
    <row r="252" spans="1:22" ht="51" customHeight="1">
      <c r="A252" s="3573"/>
      <c r="B252" s="980" t="s">
        <v>3345</v>
      </c>
      <c r="C252" s="2003"/>
      <c r="D252" s="3545"/>
      <c r="E252" s="3574"/>
      <c r="F252" s="16"/>
      <c r="G252" s="989"/>
      <c r="H252" s="989"/>
      <c r="I252" s="989"/>
      <c r="J252" s="989"/>
      <c r="K252" s="989"/>
      <c r="L252" s="989"/>
      <c r="M252" s="989"/>
      <c r="N252" s="989"/>
      <c r="O252" s="989"/>
      <c r="P252" s="989"/>
      <c r="Q252" s="989"/>
      <c r="R252" s="3575"/>
      <c r="S252" s="3576"/>
      <c r="T252" s="3576"/>
    </row>
    <row r="253" spans="1:22" ht="51" customHeight="1">
      <c r="A253" s="3573" t="s">
        <v>3346</v>
      </c>
      <c r="B253" s="980" t="s">
        <v>3347</v>
      </c>
      <c r="C253" s="980"/>
      <c r="D253" s="3545" t="s">
        <v>3348</v>
      </c>
      <c r="E253" s="3574" t="s">
        <v>3349</v>
      </c>
      <c r="F253" s="989"/>
      <c r="G253" s="989"/>
      <c r="H253" s="989"/>
      <c r="I253" s="16"/>
      <c r="J253" s="989"/>
      <c r="K253" s="989"/>
      <c r="L253" s="16"/>
      <c r="M253" s="989"/>
      <c r="N253" s="989"/>
      <c r="O253" s="16"/>
      <c r="P253" s="989"/>
      <c r="Q253" s="16"/>
      <c r="R253" s="3582"/>
      <c r="S253" s="3576">
        <v>0</v>
      </c>
      <c r="T253" s="3576">
        <v>0</v>
      </c>
    </row>
    <row r="254" spans="1:22" ht="35.25" customHeight="1">
      <c r="A254" s="3573"/>
      <c r="B254" s="980" t="s">
        <v>3350</v>
      </c>
      <c r="C254" s="980"/>
      <c r="D254" s="3545"/>
      <c r="E254" s="3574"/>
      <c r="F254" s="989"/>
      <c r="G254" s="989"/>
      <c r="H254" s="989"/>
      <c r="I254" s="16"/>
      <c r="J254" s="989"/>
      <c r="K254" s="989"/>
      <c r="L254" s="16"/>
      <c r="M254" s="799"/>
      <c r="N254" s="799"/>
      <c r="O254" s="16"/>
      <c r="P254" s="799"/>
      <c r="Q254" s="16"/>
      <c r="R254" s="3582"/>
      <c r="S254" s="3576"/>
      <c r="T254" s="3576"/>
    </row>
    <row r="255" spans="1:22" ht="42.75" customHeight="1">
      <c r="A255" s="3573"/>
      <c r="B255" s="980" t="s">
        <v>3351</v>
      </c>
      <c r="C255" s="980"/>
      <c r="D255" s="3545"/>
      <c r="E255" s="3574"/>
      <c r="F255" s="989"/>
      <c r="G255" s="989"/>
      <c r="H255" s="989"/>
      <c r="I255" s="16"/>
      <c r="J255" s="989"/>
      <c r="K255" s="989"/>
      <c r="L255" s="16"/>
      <c r="M255" s="799"/>
      <c r="N255" s="799"/>
      <c r="O255" s="16"/>
      <c r="P255" s="799"/>
      <c r="Q255" s="16"/>
      <c r="R255" s="3582"/>
      <c r="S255" s="3576"/>
      <c r="T255" s="3576"/>
    </row>
    <row r="256" spans="1:22" ht="41.25" customHeight="1">
      <c r="A256" s="3573"/>
      <c r="B256" s="980" t="s">
        <v>3352</v>
      </c>
      <c r="C256" s="980"/>
      <c r="D256" s="3545"/>
      <c r="E256" s="3574"/>
      <c r="F256" s="989"/>
      <c r="G256" s="989"/>
      <c r="H256" s="989"/>
      <c r="I256" s="16"/>
      <c r="J256" s="989"/>
      <c r="K256" s="989"/>
      <c r="L256" s="16"/>
      <c r="M256" s="989"/>
      <c r="N256" s="989"/>
      <c r="O256" s="16"/>
      <c r="P256" s="799"/>
      <c r="Q256" s="16"/>
      <c r="R256" s="3582"/>
      <c r="S256" s="3576"/>
      <c r="T256" s="3576"/>
    </row>
    <row r="257" spans="1:20" ht="45.75" customHeight="1">
      <c r="A257" s="3573"/>
      <c r="B257" s="980" t="s">
        <v>3353</v>
      </c>
      <c r="C257" s="980"/>
      <c r="D257" s="3545"/>
      <c r="E257" s="3574"/>
      <c r="F257" s="989"/>
      <c r="G257" s="989"/>
      <c r="H257" s="799"/>
      <c r="I257" s="797"/>
      <c r="J257" s="799"/>
      <c r="K257" s="799"/>
      <c r="L257" s="797"/>
      <c r="M257" s="799"/>
      <c r="N257" s="799"/>
      <c r="O257" s="797"/>
      <c r="P257" s="16"/>
      <c r="Q257" s="16"/>
      <c r="R257" s="3582"/>
      <c r="S257" s="3576"/>
      <c r="T257" s="3576"/>
    </row>
    <row r="258" spans="1:20" ht="52.5" customHeight="1">
      <c r="A258" s="3573"/>
      <c r="B258" s="980" t="s">
        <v>3354</v>
      </c>
      <c r="C258" s="980"/>
      <c r="D258" s="3545"/>
      <c r="E258" s="3574"/>
      <c r="F258" s="989"/>
      <c r="G258" s="989"/>
      <c r="H258" s="799"/>
      <c r="I258" s="797"/>
      <c r="J258" s="799"/>
      <c r="K258" s="799"/>
      <c r="L258" s="797"/>
      <c r="M258" s="799"/>
      <c r="N258" s="799"/>
      <c r="O258" s="797"/>
      <c r="P258" s="16"/>
      <c r="Q258" s="797"/>
      <c r="R258" s="3582"/>
      <c r="S258" s="3576"/>
      <c r="T258" s="3576"/>
    </row>
    <row r="259" spans="1:20" s="11" customFormat="1" ht="29.25" customHeight="1">
      <c r="A259" s="3573"/>
      <c r="B259" s="980" t="s">
        <v>3355</v>
      </c>
      <c r="C259" s="980"/>
      <c r="D259" s="3545"/>
      <c r="E259" s="3574"/>
      <c r="F259" s="989"/>
      <c r="G259" s="989"/>
      <c r="H259" s="799"/>
      <c r="I259" s="797"/>
      <c r="J259" s="799"/>
      <c r="K259" s="799"/>
      <c r="L259" s="797"/>
      <c r="M259" s="799"/>
      <c r="N259" s="799"/>
      <c r="O259" s="797"/>
      <c r="P259" s="797"/>
      <c r="Q259" s="16"/>
      <c r="R259" s="3582"/>
      <c r="S259" s="3576"/>
      <c r="T259" s="3576"/>
    </row>
    <row r="260" spans="1:20" ht="25.5" customHeight="1">
      <c r="A260" s="3573"/>
      <c r="B260" s="980" t="s">
        <v>3356</v>
      </c>
      <c r="C260" s="980"/>
      <c r="D260" s="3545"/>
      <c r="E260" s="3574"/>
      <c r="F260" s="989"/>
      <c r="G260" s="989"/>
      <c r="H260" s="799"/>
      <c r="I260" s="797"/>
      <c r="J260" s="799"/>
      <c r="K260" s="799"/>
      <c r="L260" s="797"/>
      <c r="M260" s="799"/>
      <c r="N260" s="799"/>
      <c r="O260" s="797"/>
      <c r="P260" s="797"/>
      <c r="Q260" s="16"/>
      <c r="R260" s="3582"/>
      <c r="S260" s="3576"/>
      <c r="T260" s="3576"/>
    </row>
    <row r="261" spans="1:20" ht="32.25" customHeight="1">
      <c r="A261" s="3573"/>
      <c r="B261" s="980" t="s">
        <v>3357</v>
      </c>
      <c r="C261" s="980"/>
      <c r="D261" s="3545"/>
      <c r="E261" s="3574"/>
      <c r="F261" s="16"/>
      <c r="G261" s="989"/>
      <c r="H261" s="989"/>
      <c r="I261" s="989"/>
      <c r="J261" s="989"/>
      <c r="K261" s="989"/>
      <c r="L261" s="989"/>
      <c r="M261" s="989"/>
      <c r="N261" s="989"/>
      <c r="O261" s="989"/>
      <c r="P261" s="989"/>
      <c r="Q261" s="989"/>
      <c r="R261" s="3582"/>
      <c r="S261" s="3576"/>
      <c r="T261" s="3576"/>
    </row>
    <row r="262" spans="1:20" ht="30" customHeight="1">
      <c r="A262" s="13"/>
      <c r="B262" s="20"/>
      <c r="C262" s="20"/>
      <c r="D262" s="21"/>
      <c r="E262" s="22"/>
      <c r="F262" s="10"/>
      <c r="G262" s="10"/>
      <c r="H262" s="10"/>
      <c r="I262" s="10"/>
      <c r="J262" s="10"/>
      <c r="K262" s="10"/>
      <c r="L262" s="10"/>
      <c r="M262" s="10"/>
      <c r="N262" s="10"/>
      <c r="O262" s="10"/>
      <c r="P262" s="10"/>
      <c r="Q262" s="10"/>
      <c r="R262" s="23"/>
      <c r="S262" s="24"/>
      <c r="T262" s="25"/>
    </row>
    <row r="263" spans="1:20" ht="19.5">
      <c r="A263" s="3145" t="s">
        <v>12</v>
      </c>
      <c r="B263" s="3145"/>
      <c r="C263" s="3145"/>
      <c r="D263" s="3145"/>
      <c r="E263" s="3145"/>
      <c r="F263" s="3145"/>
      <c r="G263" s="3145"/>
      <c r="H263" s="3145"/>
      <c r="I263" s="3145"/>
      <c r="J263" s="3145"/>
      <c r="K263" s="3145"/>
      <c r="L263" s="3145"/>
      <c r="M263" s="3145"/>
      <c r="N263" s="3145"/>
      <c r="O263" s="3145"/>
      <c r="P263" s="3145"/>
      <c r="Q263" s="3145"/>
      <c r="R263" s="3145"/>
      <c r="S263" s="3145"/>
      <c r="T263" s="3145"/>
    </row>
    <row r="264" spans="1:20" ht="19.5">
      <c r="A264" s="971">
        <v>1</v>
      </c>
      <c r="B264" s="971">
        <v>2</v>
      </c>
      <c r="C264" s="14">
        <v>3</v>
      </c>
      <c r="D264" s="971">
        <v>3</v>
      </c>
      <c r="E264" s="971">
        <v>4</v>
      </c>
      <c r="F264" s="3150">
        <v>5</v>
      </c>
      <c r="G264" s="3150"/>
      <c r="H264" s="3150"/>
      <c r="I264" s="3150"/>
      <c r="J264" s="3150"/>
      <c r="K264" s="3150"/>
      <c r="L264" s="3150"/>
      <c r="M264" s="3150"/>
      <c r="N264" s="3150"/>
      <c r="O264" s="3150"/>
      <c r="P264" s="3150"/>
      <c r="Q264" s="3150"/>
      <c r="R264" s="3151">
        <v>6</v>
      </c>
      <c r="S264" s="3151">
        <v>8</v>
      </c>
      <c r="T264" s="3151">
        <v>9</v>
      </c>
    </row>
    <row r="265" spans="1:20" ht="19.5">
      <c r="A265" s="3145" t="s">
        <v>9</v>
      </c>
      <c r="B265" s="3145" t="s">
        <v>0</v>
      </c>
      <c r="C265" s="3145" t="s">
        <v>1</v>
      </c>
      <c r="D265" s="3145" t="s">
        <v>10</v>
      </c>
      <c r="E265" s="3145" t="s">
        <v>11</v>
      </c>
      <c r="F265" s="3144" t="s">
        <v>2</v>
      </c>
      <c r="G265" s="3144"/>
      <c r="H265" s="3144"/>
      <c r="I265" s="3144"/>
      <c r="J265" s="3144"/>
      <c r="K265" s="3144"/>
      <c r="L265" s="3144"/>
      <c r="M265" s="3144"/>
      <c r="N265" s="3144"/>
      <c r="O265" s="3144"/>
      <c r="P265" s="3144"/>
      <c r="Q265" s="3144"/>
      <c r="R265" s="3142" t="s">
        <v>3</v>
      </c>
      <c r="S265" s="3142"/>
      <c r="T265" s="3142"/>
    </row>
    <row r="266" spans="1:20" ht="19.5">
      <c r="A266" s="3145"/>
      <c r="B266" s="3145"/>
      <c r="C266" s="3145"/>
      <c r="D266" s="3145"/>
      <c r="E266" s="3145"/>
      <c r="F266" s="3143" t="s">
        <v>4</v>
      </c>
      <c r="G266" s="3143"/>
      <c r="H266" s="3143"/>
      <c r="I266" s="3143" t="s">
        <v>5</v>
      </c>
      <c r="J266" s="3143"/>
      <c r="K266" s="3143"/>
      <c r="L266" s="3143" t="s">
        <v>5</v>
      </c>
      <c r="M266" s="3143"/>
      <c r="N266" s="3143"/>
      <c r="O266" s="3143" t="s">
        <v>6</v>
      </c>
      <c r="P266" s="3143"/>
      <c r="Q266" s="3143"/>
      <c r="R266" s="3142" t="s">
        <v>13</v>
      </c>
      <c r="S266" s="3142" t="s">
        <v>14</v>
      </c>
      <c r="T266" s="3142"/>
    </row>
    <row r="267" spans="1:20" ht="19.5">
      <c r="A267" s="3145"/>
      <c r="B267" s="3145"/>
      <c r="C267" s="3145"/>
      <c r="D267" s="3145"/>
      <c r="E267" s="3145"/>
      <c r="F267" s="970">
        <v>1</v>
      </c>
      <c r="G267" s="970">
        <v>2</v>
      </c>
      <c r="H267" s="970">
        <v>3</v>
      </c>
      <c r="I267" s="970">
        <v>4</v>
      </c>
      <c r="J267" s="970">
        <v>5</v>
      </c>
      <c r="K267" s="970">
        <v>6</v>
      </c>
      <c r="L267" s="970">
        <v>7</v>
      </c>
      <c r="M267" s="970">
        <v>8</v>
      </c>
      <c r="N267" s="970">
        <v>9</v>
      </c>
      <c r="O267" s="970">
        <v>10</v>
      </c>
      <c r="P267" s="970">
        <v>11</v>
      </c>
      <c r="Q267" s="970">
        <v>12</v>
      </c>
      <c r="R267" s="3142"/>
      <c r="S267" s="972" t="s">
        <v>7</v>
      </c>
      <c r="T267" s="972" t="s">
        <v>8</v>
      </c>
    </row>
    <row r="268" spans="1:20" ht="48" customHeight="1">
      <c r="A268" s="3583" t="s">
        <v>3358</v>
      </c>
      <c r="B268" s="980" t="s">
        <v>3359</v>
      </c>
      <c r="C268" s="980"/>
      <c r="D268" s="3545" t="s">
        <v>3360</v>
      </c>
      <c r="E268" s="3584" t="s">
        <v>3361</v>
      </c>
      <c r="F268" s="989"/>
      <c r="G268" s="989"/>
      <c r="H268" s="989"/>
      <c r="I268" s="989"/>
      <c r="J268" s="989"/>
      <c r="K268" s="989"/>
      <c r="L268" s="799"/>
      <c r="M268" s="799"/>
      <c r="N268" s="799"/>
      <c r="O268" s="799"/>
      <c r="P268" s="16"/>
      <c r="Q268" s="16"/>
      <c r="R268" s="3585"/>
      <c r="S268" s="3576">
        <v>0</v>
      </c>
      <c r="T268" s="3576">
        <v>0</v>
      </c>
    </row>
    <row r="269" spans="1:20" s="12" customFormat="1" ht="50.25" customHeight="1">
      <c r="A269" s="3583"/>
      <c r="B269" s="980" t="s">
        <v>3362</v>
      </c>
      <c r="C269" s="978"/>
      <c r="D269" s="3545"/>
      <c r="E269" s="3584"/>
      <c r="F269" s="989"/>
      <c r="G269" s="989"/>
      <c r="H269" s="989"/>
      <c r="I269" s="989"/>
      <c r="J269" s="989"/>
      <c r="K269" s="989"/>
      <c r="L269" s="799"/>
      <c r="M269" s="799"/>
      <c r="N269" s="799"/>
      <c r="O269" s="799"/>
      <c r="P269" s="799"/>
      <c r="Q269" s="799"/>
      <c r="R269" s="3585"/>
      <c r="S269" s="3576"/>
      <c r="T269" s="3576"/>
    </row>
    <row r="270" spans="1:20" s="12" customFormat="1" ht="52.5" customHeight="1">
      <c r="A270" s="3583"/>
      <c r="B270" s="978" t="s">
        <v>3363</v>
      </c>
      <c r="C270" s="978"/>
      <c r="D270" s="3545"/>
      <c r="E270" s="3584"/>
      <c r="F270" s="989"/>
      <c r="G270" s="989"/>
      <c r="H270" s="989"/>
      <c r="I270" s="989"/>
      <c r="J270" s="989"/>
      <c r="K270" s="989"/>
      <c r="L270" s="799"/>
      <c r="M270" s="799"/>
      <c r="N270" s="799"/>
      <c r="O270" s="799"/>
      <c r="P270" s="16"/>
      <c r="Q270" s="799"/>
      <c r="R270" s="3585"/>
      <c r="S270" s="3576"/>
      <c r="T270" s="3576"/>
    </row>
    <row r="271" spans="1:20" s="12" customFormat="1" ht="47.25" customHeight="1">
      <c r="A271" s="3583"/>
      <c r="B271" s="978" t="s">
        <v>3364</v>
      </c>
      <c r="C271" s="978"/>
      <c r="D271" s="3545"/>
      <c r="E271" s="3584"/>
      <c r="F271" s="989"/>
      <c r="G271" s="989"/>
      <c r="H271" s="989"/>
      <c r="I271" s="989"/>
      <c r="J271" s="989"/>
      <c r="K271" s="989"/>
      <c r="L271" s="799"/>
      <c r="M271" s="799"/>
      <c r="N271" s="799"/>
      <c r="O271" s="799"/>
      <c r="P271" s="16"/>
      <c r="Q271" s="799"/>
      <c r="R271" s="3585"/>
      <c r="S271" s="3576"/>
      <c r="T271" s="3576"/>
    </row>
    <row r="272" spans="1:20" s="12" customFormat="1" ht="36" customHeight="1">
      <c r="A272" s="3583"/>
      <c r="B272" s="978" t="s">
        <v>3365</v>
      </c>
      <c r="C272" s="978"/>
      <c r="D272" s="3545"/>
      <c r="E272" s="3584"/>
      <c r="F272" s="989"/>
      <c r="G272" s="989"/>
      <c r="H272" s="989"/>
      <c r="I272" s="989"/>
      <c r="J272" s="989"/>
      <c r="K272" s="989"/>
      <c r="L272" s="799"/>
      <c r="M272" s="799"/>
      <c r="N272" s="799"/>
      <c r="O272" s="799"/>
      <c r="P272" s="16"/>
      <c r="Q272" s="799"/>
      <c r="R272" s="3585"/>
      <c r="S272" s="3576"/>
      <c r="T272" s="3576"/>
    </row>
    <row r="273" spans="1:20" s="12" customFormat="1" ht="47.25" customHeight="1">
      <c r="A273" s="3583"/>
      <c r="B273" s="978" t="s">
        <v>3366</v>
      </c>
      <c r="C273" s="978"/>
      <c r="D273" s="3545"/>
      <c r="E273" s="3584"/>
      <c r="F273" s="989"/>
      <c r="G273" s="989"/>
      <c r="H273" s="989"/>
      <c r="I273" s="989"/>
      <c r="J273" s="989"/>
      <c r="K273" s="989"/>
      <c r="L273" s="799"/>
      <c r="M273" s="799"/>
      <c r="N273" s="799"/>
      <c r="O273" s="799"/>
      <c r="P273" s="16"/>
      <c r="Q273" s="799"/>
      <c r="R273" s="3585"/>
      <c r="S273" s="3576"/>
      <c r="T273" s="3576"/>
    </row>
    <row r="274" spans="1:20" s="12" customFormat="1" ht="53.25" customHeight="1">
      <c r="A274" s="3591" t="s">
        <v>3367</v>
      </c>
      <c r="B274" s="2005" t="s">
        <v>3368</v>
      </c>
      <c r="C274" s="3141" t="s">
        <v>15</v>
      </c>
      <c r="D274" s="3141" t="s">
        <v>3369</v>
      </c>
      <c r="E274" s="3592" t="s">
        <v>3370</v>
      </c>
      <c r="F274" s="16"/>
      <c r="G274" s="26"/>
      <c r="H274" s="26"/>
      <c r="I274" s="26"/>
      <c r="J274" s="26"/>
      <c r="K274" s="27"/>
      <c r="L274" s="26"/>
      <c r="M274" s="28"/>
      <c r="N274" s="26"/>
      <c r="O274" s="26"/>
      <c r="P274" s="26"/>
      <c r="Q274" s="26"/>
      <c r="R274" s="3593" t="s">
        <v>3371</v>
      </c>
      <c r="S274" s="3586">
        <v>0</v>
      </c>
      <c r="T274" s="3586">
        <v>0</v>
      </c>
    </row>
    <row r="275" spans="1:20" ht="53.25" customHeight="1">
      <c r="A275" s="3591"/>
      <c r="B275" s="2005" t="s">
        <v>3372</v>
      </c>
      <c r="C275" s="3141"/>
      <c r="D275" s="3141"/>
      <c r="E275" s="3592"/>
      <c r="F275" s="26"/>
      <c r="G275" s="26"/>
      <c r="H275" s="16"/>
      <c r="I275" s="26"/>
      <c r="J275" s="26"/>
      <c r="K275" s="27"/>
      <c r="L275" s="16"/>
      <c r="M275" s="28"/>
      <c r="N275" s="26"/>
      <c r="O275" s="26"/>
      <c r="P275" s="16"/>
      <c r="Q275" s="26"/>
      <c r="R275" s="3593"/>
      <c r="S275" s="3586"/>
      <c r="T275" s="3586"/>
    </row>
    <row r="276" spans="1:20" ht="44.25" customHeight="1">
      <c r="A276" s="3591"/>
      <c r="B276" s="2006" t="s">
        <v>3373</v>
      </c>
      <c r="C276" s="3141"/>
      <c r="D276" s="3141"/>
      <c r="E276" s="3592"/>
      <c r="F276" s="26"/>
      <c r="G276" s="26"/>
      <c r="H276" s="16"/>
      <c r="I276" s="26"/>
      <c r="J276" s="28"/>
      <c r="K276" s="27"/>
      <c r="L276" s="16"/>
      <c r="M276" s="28"/>
      <c r="N276" s="26"/>
      <c r="O276" s="26"/>
      <c r="P276" s="16"/>
      <c r="Q276" s="26"/>
      <c r="R276" s="3593"/>
      <c r="S276" s="3586"/>
      <c r="T276" s="3586"/>
    </row>
    <row r="277" spans="1:20" ht="45.75" customHeight="1">
      <c r="A277" s="3591"/>
      <c r="B277" s="2006" t="s">
        <v>3374</v>
      </c>
      <c r="C277" s="3141"/>
      <c r="D277" s="3141"/>
      <c r="E277" s="3592"/>
      <c r="F277" s="26"/>
      <c r="G277" s="26"/>
      <c r="H277" s="16"/>
      <c r="I277" s="26"/>
      <c r="J277" s="28"/>
      <c r="K277" s="27"/>
      <c r="L277" s="16"/>
      <c r="M277" s="28"/>
      <c r="N277" s="26"/>
      <c r="O277" s="26"/>
      <c r="P277" s="16"/>
      <c r="Q277" s="26"/>
      <c r="R277" s="3593"/>
      <c r="S277" s="3586"/>
      <c r="T277" s="3586"/>
    </row>
    <row r="278" spans="1:20" ht="52.5" customHeight="1">
      <c r="A278" s="3591"/>
      <c r="B278" s="2006" t="s">
        <v>3375</v>
      </c>
      <c r="C278" s="3141"/>
      <c r="D278" s="3141"/>
      <c r="E278" s="3592"/>
      <c r="F278" s="26"/>
      <c r="G278" s="26"/>
      <c r="H278" s="16"/>
      <c r="I278" s="26"/>
      <c r="J278" s="28"/>
      <c r="K278" s="27"/>
      <c r="L278" s="16"/>
      <c r="M278" s="28"/>
      <c r="N278" s="26"/>
      <c r="O278" s="26"/>
      <c r="P278" s="16"/>
      <c r="Q278" s="26"/>
      <c r="R278" s="3593"/>
      <c r="S278" s="3586"/>
      <c r="T278" s="3586"/>
    </row>
    <row r="279" spans="1:20" ht="42.75" customHeight="1">
      <c r="A279" s="3591"/>
      <c r="B279" s="2006" t="s">
        <v>3376</v>
      </c>
      <c r="C279" s="3141"/>
      <c r="D279" s="3141"/>
      <c r="E279" s="3592"/>
      <c r="F279" s="26"/>
      <c r="G279" s="26"/>
      <c r="H279" s="26"/>
      <c r="I279" s="16"/>
      <c r="J279" s="28"/>
      <c r="K279" s="26"/>
      <c r="L279" s="26"/>
      <c r="M279" s="16"/>
      <c r="N279" s="26"/>
      <c r="O279" s="26"/>
      <c r="P279" s="26"/>
      <c r="Q279" s="16"/>
      <c r="R279" s="3593"/>
      <c r="S279" s="3586"/>
      <c r="T279" s="3586"/>
    </row>
    <row r="280" spans="1:20" ht="46.5" customHeight="1">
      <c r="A280" s="3587" t="s">
        <v>3377</v>
      </c>
      <c r="B280" s="821" t="s">
        <v>3378</v>
      </c>
      <c r="C280" s="978"/>
      <c r="D280" s="3587" t="s">
        <v>3379</v>
      </c>
      <c r="E280" s="3435" t="s">
        <v>3380</v>
      </c>
      <c r="F280" s="831"/>
      <c r="G280" s="831"/>
      <c r="H280" s="831"/>
      <c r="I280" s="831"/>
      <c r="J280" s="831"/>
      <c r="K280" s="26"/>
      <c r="L280" s="16"/>
      <c r="M280" s="831"/>
      <c r="N280" s="831"/>
      <c r="O280" s="831"/>
      <c r="P280" s="831"/>
      <c r="Q280" s="831"/>
      <c r="R280" s="3588"/>
      <c r="S280" s="3590">
        <v>0</v>
      </c>
      <c r="T280" s="3590">
        <v>0</v>
      </c>
    </row>
    <row r="281" spans="1:20" ht="34.5" customHeight="1">
      <c r="A281" s="3587"/>
      <c r="B281" s="821" t="s">
        <v>3381</v>
      </c>
      <c r="C281" s="978"/>
      <c r="D281" s="3587"/>
      <c r="E281" s="3435"/>
      <c r="F281" s="831"/>
      <c r="G281" s="831"/>
      <c r="H281" s="831"/>
      <c r="I281" s="831"/>
      <c r="J281" s="831"/>
      <c r="K281" s="26"/>
      <c r="L281" s="16"/>
      <c r="M281" s="831"/>
      <c r="N281" s="831"/>
      <c r="O281" s="831"/>
      <c r="P281" s="831"/>
      <c r="Q281" s="831"/>
      <c r="R281" s="3589"/>
      <c r="S281" s="3590"/>
      <c r="T281" s="3590"/>
    </row>
    <row r="282" spans="1:20" ht="44.25" customHeight="1">
      <c r="A282" s="3587"/>
      <c r="B282" s="821" t="s">
        <v>3382</v>
      </c>
      <c r="C282" s="978"/>
      <c r="D282" s="3587"/>
      <c r="E282" s="3435"/>
      <c r="F282" s="831"/>
      <c r="G282" s="831"/>
      <c r="H282" s="831"/>
      <c r="I282" s="831"/>
      <c r="J282" s="831"/>
      <c r="K282" s="26"/>
      <c r="L282" s="16"/>
      <c r="M282" s="831"/>
      <c r="N282" s="831"/>
      <c r="O282" s="831"/>
      <c r="P282" s="831"/>
      <c r="Q282" s="831"/>
      <c r="R282" s="3589"/>
      <c r="S282" s="3590"/>
      <c r="T282" s="3590"/>
    </row>
    <row r="283" spans="1:20" ht="58.5" customHeight="1">
      <c r="A283" s="3587"/>
      <c r="B283" s="821" t="s">
        <v>3383</v>
      </c>
      <c r="C283" s="978"/>
      <c r="D283" s="3587"/>
      <c r="E283" s="3435"/>
      <c r="F283" s="831"/>
      <c r="G283" s="831"/>
      <c r="H283" s="831"/>
      <c r="I283" s="831"/>
      <c r="J283" s="831"/>
      <c r="K283" s="831"/>
      <c r="L283" s="831"/>
      <c r="M283" s="16"/>
      <c r="N283" s="831"/>
      <c r="O283" s="831"/>
      <c r="P283" s="831"/>
      <c r="Q283" s="831"/>
      <c r="R283" s="3589"/>
      <c r="S283" s="3590"/>
      <c r="T283" s="3590"/>
    </row>
    <row r="284" spans="1:20" ht="36" customHeight="1">
      <c r="A284" s="3587"/>
      <c r="B284" s="821" t="s">
        <v>3384</v>
      </c>
      <c r="C284" s="978"/>
      <c r="D284" s="3587"/>
      <c r="E284" s="3435"/>
      <c r="F284" s="831"/>
      <c r="G284" s="831"/>
      <c r="H284" s="831"/>
      <c r="I284" s="831"/>
      <c r="J284" s="831"/>
      <c r="K284" s="831"/>
      <c r="L284" s="831"/>
      <c r="M284" s="16"/>
      <c r="N284" s="831"/>
      <c r="O284" s="831"/>
      <c r="P284" s="831"/>
      <c r="Q284" s="831"/>
      <c r="R284" s="3589"/>
      <c r="S284" s="3590"/>
      <c r="T284" s="3590"/>
    </row>
    <row r="285" spans="1:20" ht="48" customHeight="1">
      <c r="A285" s="3587"/>
      <c r="B285" s="821" t="s">
        <v>3385</v>
      </c>
      <c r="C285" s="978"/>
      <c r="D285" s="3587"/>
      <c r="E285" s="3435"/>
      <c r="F285" s="16"/>
      <c r="G285" s="831"/>
      <c r="H285" s="831"/>
      <c r="I285" s="831"/>
      <c r="J285" s="831"/>
      <c r="K285" s="831"/>
      <c r="L285" s="831"/>
      <c r="M285" s="16"/>
      <c r="N285" s="831"/>
      <c r="O285" s="831"/>
      <c r="P285" s="831"/>
      <c r="Q285" s="831"/>
      <c r="R285" s="3589"/>
      <c r="S285" s="3590"/>
      <c r="T285" s="3590"/>
    </row>
    <row r="286" spans="1:20" ht="60" customHeight="1">
      <c r="A286" s="3286" t="s">
        <v>3386</v>
      </c>
      <c r="B286" s="821" t="s">
        <v>3387</v>
      </c>
      <c r="C286" s="17"/>
      <c r="D286" s="978" t="s">
        <v>3388</v>
      </c>
      <c r="E286" s="3287" t="s">
        <v>3380</v>
      </c>
      <c r="F286" s="19"/>
      <c r="G286" s="19"/>
      <c r="H286" s="16"/>
      <c r="I286" s="19"/>
      <c r="J286" s="19"/>
      <c r="K286" s="19"/>
      <c r="L286" s="16"/>
      <c r="M286" s="19"/>
      <c r="N286" s="19"/>
      <c r="O286" s="19"/>
      <c r="P286" s="16"/>
      <c r="Q286" s="19"/>
      <c r="R286" s="3532"/>
      <c r="S286" s="3120">
        <v>0</v>
      </c>
      <c r="T286" s="3120">
        <v>0</v>
      </c>
    </row>
    <row r="287" spans="1:20" ht="48" customHeight="1">
      <c r="A287" s="3286"/>
      <c r="B287" s="978" t="s">
        <v>3389</v>
      </c>
      <c r="C287" s="17"/>
      <c r="D287" s="978" t="s">
        <v>3390</v>
      </c>
      <c r="E287" s="3287"/>
      <c r="F287" s="19"/>
      <c r="G287" s="19"/>
      <c r="H287" s="19"/>
      <c r="I287" s="16"/>
      <c r="J287" s="18"/>
      <c r="K287" s="18"/>
      <c r="L287" s="19"/>
      <c r="M287" s="16"/>
      <c r="N287" s="18"/>
      <c r="O287" s="18"/>
      <c r="P287" s="19"/>
      <c r="Q287" s="16"/>
      <c r="R287" s="3532"/>
      <c r="S287" s="3594"/>
      <c r="T287" s="3594"/>
    </row>
    <row r="288" spans="1:20" ht="48" customHeight="1">
      <c r="A288" s="3286"/>
      <c r="B288" s="978" t="s">
        <v>3391</v>
      </c>
      <c r="C288" s="17"/>
      <c r="D288" s="978" t="s">
        <v>3392</v>
      </c>
      <c r="E288" s="3287"/>
      <c r="F288" s="16"/>
      <c r="G288" s="16"/>
      <c r="H288" s="19"/>
      <c r="I288" s="18"/>
      <c r="J288" s="18"/>
      <c r="K288" s="18"/>
      <c r="L288" s="18"/>
      <c r="M288" s="18"/>
      <c r="N288" s="18"/>
      <c r="O288" s="18"/>
      <c r="P288" s="18"/>
      <c r="Q288" s="18"/>
      <c r="R288" s="3532"/>
      <c r="S288" s="3595"/>
      <c r="T288" s="3595"/>
    </row>
    <row r="289" spans="1:20" ht="44.25" customHeight="1">
      <c r="A289" s="3286" t="s">
        <v>3393</v>
      </c>
      <c r="B289" s="821" t="s">
        <v>3394</v>
      </c>
      <c r="C289" s="17"/>
      <c r="D289" s="978" t="s">
        <v>3395</v>
      </c>
      <c r="E289" s="3287" t="s">
        <v>3396</v>
      </c>
      <c r="F289" s="16"/>
      <c r="G289" s="16"/>
      <c r="H289" s="16"/>
      <c r="I289" s="16"/>
      <c r="J289" s="16"/>
      <c r="K289" s="16"/>
      <c r="L289" s="16"/>
      <c r="M289" s="16"/>
      <c r="N289" s="16"/>
      <c r="O289" s="16"/>
      <c r="P289" s="16"/>
      <c r="Q289" s="16"/>
      <c r="R289" s="3532"/>
      <c r="S289" s="3120">
        <v>0</v>
      </c>
      <c r="T289" s="3120">
        <v>0</v>
      </c>
    </row>
    <row r="290" spans="1:20" ht="48" customHeight="1">
      <c r="A290" s="3286"/>
      <c r="B290" s="821" t="s">
        <v>3397</v>
      </c>
      <c r="C290" s="17"/>
      <c r="D290" s="978"/>
      <c r="E290" s="3287"/>
      <c r="F290" s="16"/>
      <c r="G290" s="16"/>
      <c r="H290" s="16"/>
      <c r="I290" s="16"/>
      <c r="J290" s="16"/>
      <c r="K290" s="16"/>
      <c r="L290" s="16"/>
      <c r="M290" s="16"/>
      <c r="N290" s="16"/>
      <c r="O290" s="16"/>
      <c r="P290" s="16"/>
      <c r="Q290" s="16"/>
      <c r="R290" s="3532"/>
      <c r="S290" s="3594"/>
      <c r="T290" s="3594"/>
    </row>
    <row r="291" spans="1:20" s="11" customFormat="1" ht="47.25" customHeight="1">
      <c r="A291" s="3286"/>
      <c r="B291" s="978" t="s">
        <v>3398</v>
      </c>
      <c r="C291" s="17"/>
      <c r="D291" s="978" t="s">
        <v>3399</v>
      </c>
      <c r="E291" s="3287"/>
      <c r="F291" s="16"/>
      <c r="G291" s="16"/>
      <c r="H291" s="16"/>
      <c r="I291" s="16"/>
      <c r="J291" s="16"/>
      <c r="K291" s="16"/>
      <c r="L291" s="16"/>
      <c r="M291" s="16"/>
      <c r="N291" s="16"/>
      <c r="O291" s="16"/>
      <c r="P291" s="16"/>
      <c r="Q291" s="16"/>
      <c r="R291" s="3532"/>
      <c r="S291" s="3594"/>
      <c r="T291" s="3594"/>
    </row>
    <row r="292" spans="1:20" ht="39.75" customHeight="1">
      <c r="A292" s="3286"/>
      <c r="B292" s="978" t="s">
        <v>3400</v>
      </c>
      <c r="C292" s="17"/>
      <c r="D292" s="978" t="s">
        <v>3401</v>
      </c>
      <c r="E292" s="3287"/>
      <c r="F292" s="16"/>
      <c r="G292" s="16"/>
      <c r="H292" s="16"/>
      <c r="I292" s="16"/>
      <c r="J292" s="16"/>
      <c r="K292" s="16"/>
      <c r="L292" s="16"/>
      <c r="M292" s="16"/>
      <c r="N292" s="16"/>
      <c r="O292" s="16"/>
      <c r="P292" s="16"/>
      <c r="Q292" s="16"/>
      <c r="R292" s="3532"/>
      <c r="S292" s="3594"/>
      <c r="T292" s="3594"/>
    </row>
    <row r="293" spans="1:20" ht="45.75" customHeight="1">
      <c r="A293" s="3286"/>
      <c r="B293" s="978" t="s">
        <v>3402</v>
      </c>
      <c r="C293" s="17"/>
      <c r="D293" s="978" t="s">
        <v>3403</v>
      </c>
      <c r="E293" s="3287"/>
      <c r="F293" s="16"/>
      <c r="G293" s="16"/>
      <c r="H293" s="16"/>
      <c r="I293" s="16"/>
      <c r="J293" s="16"/>
      <c r="K293" s="16"/>
      <c r="L293" s="16"/>
      <c r="M293" s="16"/>
      <c r="N293" s="16"/>
      <c r="O293" s="16"/>
      <c r="P293" s="16"/>
      <c r="Q293" s="16"/>
      <c r="R293" s="3532"/>
      <c r="S293" s="3595"/>
      <c r="T293" s="3595"/>
    </row>
    <row r="294" spans="1:20" ht="21.75" customHeight="1">
      <c r="A294" s="824"/>
      <c r="B294" s="825"/>
      <c r="C294" s="826"/>
      <c r="D294" s="825"/>
      <c r="E294" s="992"/>
      <c r="F294" s="827"/>
      <c r="G294" s="827"/>
      <c r="H294" s="827"/>
      <c r="I294" s="828"/>
      <c r="J294" s="828"/>
      <c r="K294" s="828"/>
      <c r="L294" s="828"/>
      <c r="M294" s="828"/>
      <c r="N294" s="828"/>
      <c r="O294" s="828"/>
      <c r="P294" s="828"/>
      <c r="Q294" s="828"/>
      <c r="R294" s="829"/>
      <c r="S294" s="10"/>
      <c r="T294" s="10"/>
    </row>
    <row r="295" spans="1:20" ht="19.5">
      <c r="A295" s="3145" t="s">
        <v>12</v>
      </c>
      <c r="B295" s="3145"/>
      <c r="C295" s="3145"/>
      <c r="D295" s="3145"/>
      <c r="E295" s="3145"/>
      <c r="F295" s="3145"/>
      <c r="G295" s="3145"/>
      <c r="H295" s="3145"/>
      <c r="I295" s="3145"/>
      <c r="J295" s="3145"/>
      <c r="K295" s="3145"/>
      <c r="L295" s="3145"/>
      <c r="M295" s="3145"/>
      <c r="N295" s="3145"/>
      <c r="O295" s="3145"/>
      <c r="P295" s="3145"/>
      <c r="Q295" s="3145"/>
      <c r="R295" s="3145"/>
      <c r="S295" s="3145"/>
      <c r="T295" s="3145"/>
    </row>
    <row r="296" spans="1:20" ht="19.5">
      <c r="A296" s="971">
        <v>1</v>
      </c>
      <c r="B296" s="971">
        <v>2</v>
      </c>
      <c r="C296" s="14">
        <v>3</v>
      </c>
      <c r="D296" s="971">
        <v>3</v>
      </c>
      <c r="E296" s="971">
        <v>4</v>
      </c>
      <c r="F296" s="3150">
        <v>5</v>
      </c>
      <c r="G296" s="3150"/>
      <c r="H296" s="3150"/>
      <c r="I296" s="3150"/>
      <c r="J296" s="3150"/>
      <c r="K296" s="3150"/>
      <c r="L296" s="3150"/>
      <c r="M296" s="3150"/>
      <c r="N296" s="3150"/>
      <c r="O296" s="3150"/>
      <c r="P296" s="3150"/>
      <c r="Q296" s="3150"/>
      <c r="R296" s="3151">
        <v>6</v>
      </c>
      <c r="S296" s="3151">
        <v>8</v>
      </c>
      <c r="T296" s="3151">
        <v>9</v>
      </c>
    </row>
    <row r="297" spans="1:20" ht="19.5">
      <c r="A297" s="3145" t="s">
        <v>9</v>
      </c>
      <c r="B297" s="3145" t="s">
        <v>0</v>
      </c>
      <c r="C297" s="3145" t="s">
        <v>1</v>
      </c>
      <c r="D297" s="3145" t="s">
        <v>10</v>
      </c>
      <c r="E297" s="3145" t="s">
        <v>11</v>
      </c>
      <c r="F297" s="3144" t="s">
        <v>2</v>
      </c>
      <c r="G297" s="3144"/>
      <c r="H297" s="3144"/>
      <c r="I297" s="3144"/>
      <c r="J297" s="3144"/>
      <c r="K297" s="3144"/>
      <c r="L297" s="3144"/>
      <c r="M297" s="3144"/>
      <c r="N297" s="3144"/>
      <c r="O297" s="3144"/>
      <c r="P297" s="3144"/>
      <c r="Q297" s="3144"/>
      <c r="R297" s="3142" t="s">
        <v>3</v>
      </c>
      <c r="S297" s="3142"/>
      <c r="T297" s="3142"/>
    </row>
    <row r="298" spans="1:20" ht="19.5">
      <c r="A298" s="3145"/>
      <c r="B298" s="3145"/>
      <c r="C298" s="3145"/>
      <c r="D298" s="3145"/>
      <c r="E298" s="3145"/>
      <c r="F298" s="3534" t="s">
        <v>4</v>
      </c>
      <c r="G298" s="3534"/>
      <c r="H298" s="3534"/>
      <c r="I298" s="3534" t="s">
        <v>5</v>
      </c>
      <c r="J298" s="3534"/>
      <c r="K298" s="3534"/>
      <c r="L298" s="3534" t="s">
        <v>5</v>
      </c>
      <c r="M298" s="3534"/>
      <c r="N298" s="3534"/>
      <c r="O298" s="3534" t="s">
        <v>6</v>
      </c>
      <c r="P298" s="3534"/>
      <c r="Q298" s="3534"/>
      <c r="R298" s="3142" t="s">
        <v>13</v>
      </c>
      <c r="S298" s="3142" t="s">
        <v>14</v>
      </c>
      <c r="T298" s="3142"/>
    </row>
    <row r="299" spans="1:20" ht="19.5">
      <c r="A299" s="3145"/>
      <c r="B299" s="3145"/>
      <c r="C299" s="3145"/>
      <c r="D299" s="3145"/>
      <c r="E299" s="3145"/>
      <c r="F299" s="973">
        <v>1</v>
      </c>
      <c r="G299" s="973">
        <v>2</v>
      </c>
      <c r="H299" s="973">
        <v>3</v>
      </c>
      <c r="I299" s="973">
        <v>4</v>
      </c>
      <c r="J299" s="973">
        <v>5</v>
      </c>
      <c r="K299" s="973">
        <v>6</v>
      </c>
      <c r="L299" s="973">
        <v>7</v>
      </c>
      <c r="M299" s="973">
        <v>8</v>
      </c>
      <c r="N299" s="973">
        <v>9</v>
      </c>
      <c r="O299" s="973">
        <v>10</v>
      </c>
      <c r="P299" s="973">
        <v>11</v>
      </c>
      <c r="Q299" s="973">
        <v>12</v>
      </c>
      <c r="R299" s="3142"/>
      <c r="S299" s="972" t="s">
        <v>7</v>
      </c>
      <c r="T299" s="972" t="s">
        <v>8</v>
      </c>
    </row>
    <row r="300" spans="1:20" ht="67.5" customHeight="1">
      <c r="A300" s="3596" t="s">
        <v>3404</v>
      </c>
      <c r="B300" s="107" t="s">
        <v>3405</v>
      </c>
      <c r="C300" s="107"/>
      <c r="D300" s="3596" t="s">
        <v>3406</v>
      </c>
      <c r="E300" s="3597" t="s">
        <v>3407</v>
      </c>
      <c r="F300" s="2007"/>
      <c r="G300" s="2007"/>
      <c r="H300" s="1049"/>
      <c r="I300" s="2007"/>
      <c r="J300" s="2007"/>
      <c r="K300" s="2007"/>
      <c r="L300" s="2007"/>
      <c r="M300" s="2007"/>
      <c r="N300" s="2007"/>
      <c r="O300" s="2007"/>
      <c r="P300" s="2007"/>
      <c r="Q300" s="2007"/>
      <c r="R300" s="3598" t="s">
        <v>3408</v>
      </c>
      <c r="S300" s="3599">
        <v>0</v>
      </c>
      <c r="T300" s="3599">
        <v>0</v>
      </c>
    </row>
    <row r="301" spans="1:20" ht="48" customHeight="1">
      <c r="A301" s="3596"/>
      <c r="B301" s="107" t="s">
        <v>3409</v>
      </c>
      <c r="C301" s="107"/>
      <c r="D301" s="3596"/>
      <c r="E301" s="3597"/>
      <c r="F301" s="2007"/>
      <c r="G301" s="2007"/>
      <c r="H301" s="1049"/>
      <c r="I301" s="2007"/>
      <c r="J301" s="2007"/>
      <c r="K301" s="2007"/>
      <c r="L301" s="2007"/>
      <c r="M301" s="2007"/>
      <c r="N301" s="2007"/>
      <c r="O301" s="2007"/>
      <c r="P301" s="2007"/>
      <c r="Q301" s="2007"/>
      <c r="R301" s="3598"/>
      <c r="S301" s="3599"/>
      <c r="T301" s="3599"/>
    </row>
    <row r="302" spans="1:20" ht="58.5" customHeight="1">
      <c r="A302" s="3596"/>
      <c r="B302" s="107" t="s">
        <v>3410</v>
      </c>
      <c r="C302" s="107"/>
      <c r="D302" s="3596"/>
      <c r="E302" s="3597"/>
      <c r="F302" s="2007"/>
      <c r="G302" s="2007"/>
      <c r="H302" s="1049"/>
      <c r="I302" s="1049"/>
      <c r="J302" s="2007"/>
      <c r="K302" s="2007"/>
      <c r="L302" s="2007"/>
      <c r="M302" s="2007"/>
      <c r="N302" s="2007"/>
      <c r="O302" s="2007"/>
      <c r="P302" s="2007"/>
      <c r="Q302" s="2007"/>
      <c r="R302" s="3598"/>
      <c r="S302" s="3599"/>
      <c r="T302" s="3599"/>
    </row>
    <row r="303" spans="1:20" ht="48" customHeight="1">
      <c r="A303" s="3596"/>
      <c r="B303" s="107" t="s">
        <v>3411</v>
      </c>
      <c r="C303" s="107"/>
      <c r="D303" s="3596"/>
      <c r="E303" s="3597"/>
      <c r="F303" s="2007"/>
      <c r="G303" s="2007"/>
      <c r="H303" s="2007"/>
      <c r="I303" s="1049"/>
      <c r="J303" s="2007"/>
      <c r="K303" s="2007"/>
      <c r="L303" s="2007"/>
      <c r="M303" s="2007"/>
      <c r="N303" s="2007"/>
      <c r="O303" s="2007"/>
      <c r="P303" s="2007"/>
      <c r="Q303" s="2007"/>
      <c r="R303" s="3598"/>
      <c r="S303" s="3599"/>
      <c r="T303" s="3599"/>
    </row>
    <row r="304" spans="1:20" ht="48" customHeight="1">
      <c r="A304" s="3596"/>
      <c r="B304" s="107" t="s">
        <v>3412</v>
      </c>
      <c r="C304" s="107"/>
      <c r="D304" s="3596"/>
      <c r="E304" s="3597"/>
      <c r="F304" s="2007"/>
      <c r="G304" s="2007"/>
      <c r="H304" s="2007"/>
      <c r="I304" s="2007"/>
      <c r="J304" s="1049"/>
      <c r="K304" s="2007"/>
      <c r="L304" s="2007"/>
      <c r="M304" s="2007"/>
      <c r="N304" s="2007"/>
      <c r="O304" s="2007"/>
      <c r="P304" s="2007"/>
      <c r="Q304" s="2007"/>
      <c r="R304" s="3598"/>
      <c r="S304" s="3599"/>
      <c r="T304" s="3599"/>
    </row>
    <row r="305" spans="1:20" ht="68.25" customHeight="1">
      <c r="A305" s="3596"/>
      <c r="B305" s="107" t="s">
        <v>3413</v>
      </c>
      <c r="C305" s="107"/>
      <c r="D305" s="3596"/>
      <c r="E305" s="3597"/>
      <c r="F305" s="2007"/>
      <c r="G305" s="2007"/>
      <c r="H305" s="2007"/>
      <c r="I305" s="2007"/>
      <c r="J305" s="1049"/>
      <c r="K305" s="2007"/>
      <c r="L305" s="2007"/>
      <c r="M305" s="2007"/>
      <c r="N305" s="2007"/>
      <c r="O305" s="2007"/>
      <c r="P305" s="2007"/>
      <c r="Q305" s="2007"/>
      <c r="R305" s="3598"/>
      <c r="S305" s="3599"/>
      <c r="T305" s="3599"/>
    </row>
    <row r="306" spans="1:20" ht="54.75" customHeight="1">
      <c r="A306" s="3596" t="s">
        <v>3414</v>
      </c>
      <c r="B306" s="107" t="s">
        <v>3405</v>
      </c>
      <c r="C306" s="107"/>
      <c r="D306" s="3596" t="s">
        <v>3415</v>
      </c>
      <c r="E306" s="3597" t="s">
        <v>3407</v>
      </c>
      <c r="F306" s="2007"/>
      <c r="G306" s="2007"/>
      <c r="H306" s="1049"/>
      <c r="I306" s="2008"/>
      <c r="J306" s="2007"/>
      <c r="K306" s="2007"/>
      <c r="L306" s="2007"/>
      <c r="M306" s="2007"/>
      <c r="N306" s="2007"/>
      <c r="O306" s="2007"/>
      <c r="P306" s="2007"/>
      <c r="Q306" s="2007"/>
      <c r="R306" s="3598" t="s">
        <v>3416</v>
      </c>
      <c r="S306" s="3599">
        <v>0</v>
      </c>
      <c r="T306" s="3599">
        <v>0</v>
      </c>
    </row>
    <row r="307" spans="1:20" ht="48" customHeight="1">
      <c r="A307" s="3596"/>
      <c r="B307" s="107" t="s">
        <v>3417</v>
      </c>
      <c r="C307" s="107"/>
      <c r="D307" s="3596"/>
      <c r="E307" s="3597"/>
      <c r="F307" s="2007"/>
      <c r="G307" s="2007"/>
      <c r="H307" s="1049"/>
      <c r="I307" s="2008"/>
      <c r="J307" s="2007"/>
      <c r="K307" s="2007"/>
      <c r="L307" s="2007"/>
      <c r="M307" s="2007"/>
      <c r="N307" s="2007"/>
      <c r="O307" s="2007"/>
      <c r="P307" s="2007"/>
      <c r="Q307" s="2007"/>
      <c r="R307" s="3598"/>
      <c r="S307" s="3599"/>
      <c r="T307" s="3599"/>
    </row>
    <row r="308" spans="1:20" ht="48" customHeight="1">
      <c r="A308" s="3596"/>
      <c r="B308" s="107" t="s">
        <v>3418</v>
      </c>
      <c r="C308" s="107"/>
      <c r="D308" s="3596"/>
      <c r="E308" s="3597"/>
      <c r="F308" s="2007"/>
      <c r="G308" s="2007"/>
      <c r="H308" s="2008"/>
      <c r="I308" s="1049"/>
      <c r="J308" s="2007"/>
      <c r="K308" s="2007"/>
      <c r="L308" s="2007"/>
      <c r="M308" s="2007"/>
      <c r="N308" s="2007"/>
      <c r="O308" s="2007"/>
      <c r="P308" s="2007"/>
      <c r="Q308" s="2007"/>
      <c r="R308" s="3598"/>
      <c r="S308" s="3599"/>
      <c r="T308" s="3599"/>
    </row>
    <row r="309" spans="1:20" ht="48" customHeight="1">
      <c r="A309" s="3596"/>
      <c r="B309" s="107" t="s">
        <v>3419</v>
      </c>
      <c r="C309" s="107"/>
      <c r="D309" s="3596"/>
      <c r="E309" s="3597"/>
      <c r="F309" s="2007"/>
      <c r="G309" s="2007"/>
      <c r="H309" s="2008"/>
      <c r="I309" s="1049"/>
      <c r="J309" s="2007"/>
      <c r="K309" s="2007"/>
      <c r="L309" s="2007"/>
      <c r="M309" s="2007"/>
      <c r="N309" s="2007"/>
      <c r="O309" s="2007"/>
      <c r="P309" s="2007"/>
      <c r="Q309" s="2007"/>
      <c r="R309" s="3598"/>
      <c r="S309" s="3599"/>
      <c r="T309" s="3599"/>
    </row>
    <row r="310" spans="1:20" ht="54.75" customHeight="1">
      <c r="A310" s="3596" t="s">
        <v>3420</v>
      </c>
      <c r="B310" s="107" t="s">
        <v>3421</v>
      </c>
      <c r="C310" s="107"/>
      <c r="D310" s="3596" t="s">
        <v>3422</v>
      </c>
      <c r="E310" s="3597" t="s">
        <v>3423</v>
      </c>
      <c r="F310" s="2009"/>
      <c r="G310" s="2009"/>
      <c r="H310" s="2009"/>
      <c r="I310" s="2009"/>
      <c r="J310" s="2009"/>
      <c r="K310" s="2009"/>
      <c r="L310" s="2009"/>
      <c r="M310" s="2009"/>
      <c r="N310" s="2009"/>
      <c r="O310" s="2009"/>
      <c r="P310" s="2009"/>
      <c r="Q310" s="2009"/>
      <c r="R310" s="3619"/>
      <c r="S310" s="3599">
        <v>0</v>
      </c>
      <c r="T310" s="3599">
        <v>0</v>
      </c>
    </row>
    <row r="311" spans="1:20" ht="48" customHeight="1">
      <c r="A311" s="3596"/>
      <c r="B311" s="107" t="s">
        <v>3424</v>
      </c>
      <c r="C311" s="107"/>
      <c r="D311" s="3596"/>
      <c r="E311" s="3597"/>
      <c r="F311" s="2009"/>
      <c r="G311" s="2009"/>
      <c r="H311" s="2009"/>
      <c r="I311" s="2009"/>
      <c r="J311" s="2009"/>
      <c r="K311" s="2009"/>
      <c r="L311" s="2009"/>
      <c r="M311" s="2009"/>
      <c r="N311" s="2009"/>
      <c r="O311" s="2009"/>
      <c r="P311" s="2009"/>
      <c r="Q311" s="2009"/>
      <c r="R311" s="3619"/>
      <c r="S311" s="3599"/>
      <c r="T311" s="3599"/>
    </row>
    <row r="312" spans="1:20" ht="48" customHeight="1">
      <c r="A312" s="3596"/>
      <c r="B312" s="107" t="s">
        <v>3425</v>
      </c>
      <c r="C312" s="107"/>
      <c r="D312" s="3596"/>
      <c r="E312" s="3597"/>
      <c r="F312" s="2009"/>
      <c r="G312" s="2009"/>
      <c r="H312" s="2009"/>
      <c r="I312" s="2009"/>
      <c r="J312" s="2009"/>
      <c r="K312" s="2009"/>
      <c r="L312" s="2009"/>
      <c r="M312" s="2009"/>
      <c r="N312" s="2009"/>
      <c r="O312" s="2009"/>
      <c r="P312" s="2009"/>
      <c r="Q312" s="2009"/>
      <c r="R312" s="3619"/>
      <c r="S312" s="3599"/>
      <c r="T312" s="3599"/>
    </row>
    <row r="313" spans="1:20" ht="48" customHeight="1">
      <c r="A313" s="3596"/>
      <c r="B313" s="107" t="s">
        <v>3426</v>
      </c>
      <c r="C313" s="107"/>
      <c r="D313" s="3596"/>
      <c r="E313" s="3597"/>
      <c r="F313" s="2009"/>
      <c r="G313" s="2009"/>
      <c r="H313" s="2009"/>
      <c r="I313" s="2009"/>
      <c r="J313" s="2009"/>
      <c r="K313" s="2009"/>
      <c r="L313" s="2009"/>
      <c r="M313" s="2009"/>
      <c r="N313" s="2009"/>
      <c r="O313" s="2009"/>
      <c r="P313" s="2009"/>
      <c r="Q313" s="2009"/>
      <c r="R313" s="3619"/>
      <c r="S313" s="3599"/>
      <c r="T313" s="3599"/>
    </row>
    <row r="314" spans="1:20" ht="48" customHeight="1">
      <c r="A314" s="3617"/>
      <c r="B314" s="1997"/>
      <c r="C314" s="1997"/>
      <c r="D314" s="3617"/>
      <c r="E314" s="3618"/>
      <c r="F314" s="2448"/>
      <c r="G314" s="2448"/>
      <c r="H314" s="2448"/>
      <c r="I314" s="2448"/>
      <c r="J314" s="2448"/>
      <c r="K314" s="2448"/>
      <c r="L314" s="2448"/>
      <c r="M314" s="2448"/>
      <c r="N314" s="2448"/>
      <c r="O314" s="2448"/>
      <c r="P314" s="2448"/>
      <c r="Q314" s="2448"/>
      <c r="R314" s="3620"/>
      <c r="S314" s="3621"/>
      <c r="T314" s="3621"/>
    </row>
    <row r="315" spans="1:20" ht="48" customHeight="1">
      <c r="A315" s="3600" t="s">
        <v>3427</v>
      </c>
      <c r="B315" s="2449" t="s">
        <v>3428</v>
      </c>
      <c r="C315" s="2450"/>
      <c r="D315" s="3603" t="s">
        <v>3429</v>
      </c>
      <c r="E315" s="3606" t="s">
        <v>3430</v>
      </c>
      <c r="F315" s="2451"/>
      <c r="G315" s="2451"/>
      <c r="H315" s="2451"/>
      <c r="I315" s="2451"/>
      <c r="J315" s="2451"/>
      <c r="K315" s="2451"/>
      <c r="L315" s="2451"/>
      <c r="M315" s="2452"/>
      <c r="N315" s="2451"/>
      <c r="O315" s="2451"/>
      <c r="P315" s="2451"/>
      <c r="Q315" s="2451"/>
      <c r="R315" s="3608" t="s">
        <v>3431</v>
      </c>
      <c r="S315" s="3611">
        <v>0</v>
      </c>
      <c r="T315" s="3614">
        <v>0</v>
      </c>
    </row>
    <row r="316" spans="1:20" ht="48" customHeight="1">
      <c r="A316" s="3601"/>
      <c r="B316" s="2010" t="s">
        <v>3432</v>
      </c>
      <c r="C316" s="107"/>
      <c r="D316" s="3604"/>
      <c r="E316" s="3597"/>
      <c r="F316" s="2008"/>
      <c r="G316" s="2008"/>
      <c r="H316" s="2008"/>
      <c r="I316" s="2008"/>
      <c r="J316" s="2008"/>
      <c r="K316" s="2008"/>
      <c r="L316" s="2008"/>
      <c r="M316" s="2009"/>
      <c r="N316" s="2008"/>
      <c r="O316" s="2008"/>
      <c r="P316" s="2008"/>
      <c r="Q316" s="2008"/>
      <c r="R316" s="3609"/>
      <c r="S316" s="3612"/>
      <c r="T316" s="3615"/>
    </row>
    <row r="317" spans="1:20" ht="33" customHeight="1">
      <c r="A317" s="3601"/>
      <c r="B317" s="2010" t="s">
        <v>3433</v>
      </c>
      <c r="C317" s="107"/>
      <c r="D317" s="3604"/>
      <c r="E317" s="3597"/>
      <c r="F317" s="2008"/>
      <c r="G317" s="2008"/>
      <c r="H317" s="2008"/>
      <c r="I317" s="2008"/>
      <c r="J317" s="2008"/>
      <c r="K317" s="2008"/>
      <c r="L317" s="2008"/>
      <c r="M317" s="2009"/>
      <c r="N317" s="2008"/>
      <c r="O317" s="2008"/>
      <c r="P317" s="2008"/>
      <c r="Q317" s="2008"/>
      <c r="R317" s="3609"/>
      <c r="S317" s="3612"/>
      <c r="T317" s="3615"/>
    </row>
    <row r="318" spans="1:20" ht="48" customHeight="1">
      <c r="A318" s="3601"/>
      <c r="B318" s="2011" t="s">
        <v>3434</v>
      </c>
      <c r="C318" s="107"/>
      <c r="D318" s="3604"/>
      <c r="E318" s="3597"/>
      <c r="F318" s="2008"/>
      <c r="G318" s="2008"/>
      <c r="H318" s="2008"/>
      <c r="I318" s="2008"/>
      <c r="J318" s="2008"/>
      <c r="K318" s="2008"/>
      <c r="L318" s="2008"/>
      <c r="M318" s="2009"/>
      <c r="N318" s="2008"/>
      <c r="O318" s="2008"/>
      <c r="P318" s="2008"/>
      <c r="Q318" s="2008"/>
      <c r="R318" s="3609"/>
      <c r="S318" s="3612"/>
      <c r="T318" s="3615"/>
    </row>
    <row r="319" spans="1:20" ht="40.5" customHeight="1">
      <c r="A319" s="3602"/>
      <c r="B319" s="2453" t="s">
        <v>3435</v>
      </c>
      <c r="C319" s="2454"/>
      <c r="D319" s="3605"/>
      <c r="E319" s="3607"/>
      <c r="F319" s="2454"/>
      <c r="G319" s="2454"/>
      <c r="H319" s="2454"/>
      <c r="I319" s="2454"/>
      <c r="J319" s="2454"/>
      <c r="K319" s="2454"/>
      <c r="L319" s="2454"/>
      <c r="M319" s="2454"/>
      <c r="N319" s="2455"/>
      <c r="O319" s="2454"/>
      <c r="P319" s="2454"/>
      <c r="Q319" s="2460"/>
      <c r="R319" s="3610"/>
      <c r="S319" s="3613"/>
      <c r="T319" s="3616"/>
    </row>
    <row r="320" spans="1:20" ht="63.75" customHeight="1">
      <c r="A320" s="3639" t="s">
        <v>3436</v>
      </c>
      <c r="B320" s="2140" t="s">
        <v>3437</v>
      </c>
      <c r="C320" s="2456"/>
      <c r="D320" s="3622" t="s">
        <v>3438</v>
      </c>
      <c r="E320" s="3642" t="s">
        <v>3439</v>
      </c>
      <c r="F320" s="2464"/>
      <c r="G320" s="2465"/>
      <c r="H320" s="2464"/>
      <c r="I320" s="2466"/>
      <c r="J320" s="2465"/>
      <c r="K320" s="2464"/>
      <c r="L320" s="2466"/>
      <c r="M320" s="2466"/>
      <c r="N320" s="2467"/>
      <c r="O320" s="2464"/>
      <c r="P320" s="2468"/>
      <c r="Q320" s="2464"/>
      <c r="R320" s="3645"/>
      <c r="S320" s="3648"/>
      <c r="T320" s="3636"/>
    </row>
    <row r="321" spans="1:20" ht="48" customHeight="1">
      <c r="A321" s="3640"/>
      <c r="B321" s="2459" t="s">
        <v>3440</v>
      </c>
      <c r="C321" s="2457"/>
      <c r="D321" s="3625"/>
      <c r="E321" s="3643"/>
      <c r="F321" s="2463"/>
      <c r="G321" s="2461"/>
      <c r="H321" s="2463"/>
      <c r="I321" s="2462"/>
      <c r="J321" s="2461"/>
      <c r="K321" s="2463"/>
      <c r="L321" s="2462"/>
      <c r="M321" s="2461"/>
      <c r="N321" s="2463"/>
      <c r="O321" s="2463"/>
      <c r="P321" s="2462"/>
      <c r="Q321" s="2463"/>
      <c r="R321" s="3646"/>
      <c r="S321" s="3649"/>
      <c r="T321" s="3637"/>
    </row>
    <row r="322" spans="1:20" ht="19.5">
      <c r="A322" s="3640"/>
      <c r="B322" s="2285" t="s">
        <v>3441</v>
      </c>
      <c r="C322" s="2457"/>
      <c r="D322" s="3625"/>
      <c r="E322" s="3643"/>
      <c r="F322" s="2467"/>
      <c r="G322" s="2469"/>
      <c r="H322" s="2467"/>
      <c r="I322" s="2468"/>
      <c r="J322" s="2469"/>
      <c r="K322" s="2467"/>
      <c r="L322" s="2468"/>
      <c r="M322" s="2469"/>
      <c r="N322" s="2467"/>
      <c r="O322" s="2467"/>
      <c r="P322" s="2468"/>
      <c r="Q322" s="2467"/>
      <c r="R322" s="3646"/>
      <c r="S322" s="3649"/>
      <c r="T322" s="3637"/>
    </row>
    <row r="323" spans="1:20" ht="48" customHeight="1">
      <c r="A323" s="3640"/>
      <c r="B323" s="2144" t="s">
        <v>3442</v>
      </c>
      <c r="C323" s="2457"/>
      <c r="D323" s="3625"/>
      <c r="E323" s="3643"/>
      <c r="F323" s="2463"/>
      <c r="G323" s="2461"/>
      <c r="H323" s="2463"/>
      <c r="I323" s="2462"/>
      <c r="J323" s="2461"/>
      <c r="K323" s="2463"/>
      <c r="L323" s="2462"/>
      <c r="M323" s="2461"/>
      <c r="N323" s="2463"/>
      <c r="O323" s="2463"/>
      <c r="P323" s="2462"/>
      <c r="Q323" s="2463"/>
      <c r="R323" s="3646"/>
      <c r="S323" s="3649"/>
      <c r="T323" s="3637"/>
    </row>
    <row r="324" spans="1:20" ht="48" customHeight="1">
      <c r="A324" s="3641"/>
      <c r="B324" s="2143" t="s">
        <v>3443</v>
      </c>
      <c r="C324" s="2458"/>
      <c r="D324" s="3626"/>
      <c r="E324" s="3644"/>
      <c r="F324" s="2463"/>
      <c r="G324" s="2461"/>
      <c r="H324" s="2463"/>
      <c r="I324" s="2462"/>
      <c r="J324" s="2461"/>
      <c r="K324" s="2463"/>
      <c r="L324" s="2462"/>
      <c r="M324" s="2461"/>
      <c r="N324" s="2463"/>
      <c r="O324" s="2463"/>
      <c r="P324" s="2462"/>
      <c r="Q324" s="2463"/>
      <c r="R324" s="3647"/>
      <c r="S324" s="3649"/>
      <c r="T324" s="3638"/>
    </row>
    <row r="325" spans="1:20" ht="78">
      <c r="A325" s="3622" t="s">
        <v>3444</v>
      </c>
      <c r="B325" s="2126" t="s">
        <v>3445</v>
      </c>
      <c r="C325" s="2457"/>
      <c r="D325" s="3622" t="s">
        <v>3446</v>
      </c>
      <c r="E325" s="3627" t="s">
        <v>3447</v>
      </c>
      <c r="F325" s="2473"/>
      <c r="G325" s="2474"/>
      <c r="H325" s="2470"/>
      <c r="I325" s="2473"/>
      <c r="J325" s="2474"/>
      <c r="K325" s="2470"/>
      <c r="L325" s="2473"/>
      <c r="M325" s="2474"/>
      <c r="N325" s="2470"/>
      <c r="O325" s="2470"/>
      <c r="P325" s="2464"/>
      <c r="Q325" s="2486"/>
      <c r="R325" s="3630"/>
      <c r="S325" s="3633"/>
      <c r="T325" s="3636"/>
    </row>
    <row r="326" spans="1:20" ht="48" customHeight="1">
      <c r="A326" s="3623"/>
      <c r="B326" s="389" t="s">
        <v>3448</v>
      </c>
      <c r="C326" s="2457"/>
      <c r="D326" s="3625"/>
      <c r="E326" s="3628"/>
      <c r="F326" s="2462"/>
      <c r="G326" s="2463"/>
      <c r="H326" s="2470"/>
      <c r="I326" s="2473"/>
      <c r="J326" s="2474"/>
      <c r="K326" s="2470"/>
      <c r="L326" s="2473"/>
      <c r="M326" s="2474"/>
      <c r="N326" s="2470"/>
      <c r="O326" s="2470"/>
      <c r="P326" s="2463"/>
      <c r="Q326" s="2471"/>
      <c r="R326" s="3631"/>
      <c r="S326" s="3634"/>
      <c r="T326" s="3637"/>
    </row>
    <row r="327" spans="1:20" ht="66" customHeight="1">
      <c r="A327" s="3623"/>
      <c r="B327" s="389" t="s">
        <v>3449</v>
      </c>
      <c r="C327" s="2457"/>
      <c r="D327" s="3625"/>
      <c r="E327" s="3628"/>
      <c r="F327" s="2462"/>
      <c r="G327" s="2461"/>
      <c r="H327" s="2463"/>
      <c r="I327" s="2462"/>
      <c r="J327" s="2461"/>
      <c r="K327" s="2463"/>
      <c r="L327" s="2462"/>
      <c r="M327" s="2461"/>
      <c r="N327" s="2463"/>
      <c r="O327" s="2463"/>
      <c r="P327" s="2463"/>
      <c r="Q327" s="2463"/>
      <c r="R327" s="3631"/>
      <c r="S327" s="3634"/>
      <c r="T327" s="3637"/>
    </row>
    <row r="328" spans="1:20" ht="48" customHeight="1">
      <c r="A328" s="3623"/>
      <c r="B328" s="2174" t="s">
        <v>3450</v>
      </c>
      <c r="C328" s="2457"/>
      <c r="D328" s="3625"/>
      <c r="E328" s="3628"/>
      <c r="F328" s="2463"/>
      <c r="G328" s="2463"/>
      <c r="H328" s="2464"/>
      <c r="I328" s="2466"/>
      <c r="J328" s="2465"/>
      <c r="K328" s="2464"/>
      <c r="L328" s="2466"/>
      <c r="M328" s="2465"/>
      <c r="N328" s="2464"/>
      <c r="O328" s="2464"/>
      <c r="P328" s="2463"/>
      <c r="Q328" s="2463"/>
      <c r="R328" s="3631"/>
      <c r="S328" s="3634"/>
      <c r="T328" s="3637"/>
    </row>
    <row r="329" spans="1:20" ht="48" customHeight="1">
      <c r="A329" s="3623"/>
      <c r="B329" s="389" t="s">
        <v>3451</v>
      </c>
      <c r="C329" s="2457"/>
      <c r="D329" s="3625"/>
      <c r="E329" s="3628"/>
      <c r="F329" s="2469"/>
      <c r="G329" s="2467"/>
      <c r="H329" s="2462"/>
      <c r="I329" s="2462"/>
      <c r="J329" s="2461"/>
      <c r="K329" s="2471"/>
      <c r="L329" s="2463"/>
      <c r="M329" s="2462"/>
      <c r="N329" s="2462"/>
      <c r="O329" s="2463"/>
      <c r="P329" s="2470"/>
      <c r="Q329" s="2470"/>
      <c r="R329" s="3631"/>
      <c r="S329" s="3634"/>
      <c r="T329" s="3637"/>
    </row>
    <row r="330" spans="1:20" ht="58.5" customHeight="1">
      <c r="A330" s="3623"/>
      <c r="B330" s="389" t="s">
        <v>3452</v>
      </c>
      <c r="C330" s="2457"/>
      <c r="D330" s="3625"/>
      <c r="E330" s="3628"/>
      <c r="F330" s="2471"/>
      <c r="G330" s="2463"/>
      <c r="H330" s="2461"/>
      <c r="I330" s="2463"/>
      <c r="J330" s="2461"/>
      <c r="K330" s="2471"/>
      <c r="L330" s="2463"/>
      <c r="M330" s="2462"/>
      <c r="N330" s="2462"/>
      <c r="O330" s="2467"/>
      <c r="P330" s="2463"/>
      <c r="Q330" s="2463"/>
      <c r="R330" s="3631"/>
      <c r="S330" s="3634"/>
      <c r="T330" s="3637"/>
    </row>
    <row r="331" spans="1:20" ht="48" customHeight="1">
      <c r="A331" s="3624"/>
      <c r="B331" s="2126" t="s">
        <v>3453</v>
      </c>
      <c r="C331" s="2457"/>
      <c r="D331" s="3626"/>
      <c r="E331" s="3629"/>
      <c r="F331" s="2469"/>
      <c r="G331" s="2467"/>
      <c r="H331" s="2469"/>
      <c r="I331" s="2467"/>
      <c r="J331" s="2469"/>
      <c r="K331" s="2487"/>
      <c r="L331" s="2467"/>
      <c r="M331" s="2468"/>
      <c r="N331" s="2468"/>
      <c r="O331" s="2464"/>
      <c r="P331" s="2470"/>
      <c r="Q331" s="2472"/>
      <c r="R331" s="3632"/>
      <c r="S331" s="3635"/>
      <c r="T331" s="3638"/>
    </row>
    <row r="332" spans="1:20" ht="48" customHeight="1">
      <c r="A332" s="3622" t="s">
        <v>3454</v>
      </c>
      <c r="B332" s="389" t="s">
        <v>3252</v>
      </c>
      <c r="C332" s="2476"/>
      <c r="D332" s="3627" t="s">
        <v>3455</v>
      </c>
      <c r="E332" s="3627" t="s">
        <v>3456</v>
      </c>
      <c r="F332" s="2471"/>
      <c r="G332" s="2463"/>
      <c r="H332" s="2462"/>
      <c r="I332" s="2463"/>
      <c r="J332" s="2461"/>
      <c r="K332" s="2471"/>
      <c r="L332" s="2463"/>
      <c r="M332" s="2462"/>
      <c r="N332" s="2462"/>
      <c r="O332" s="2463"/>
      <c r="P332" s="2462"/>
      <c r="Q332" s="2463"/>
      <c r="R332" s="3630"/>
      <c r="S332" s="3666">
        <v>0</v>
      </c>
      <c r="T332" s="3669">
        <v>0</v>
      </c>
    </row>
    <row r="333" spans="1:20" ht="97.5" customHeight="1">
      <c r="A333" s="3623"/>
      <c r="B333" s="334" t="s">
        <v>3457</v>
      </c>
      <c r="C333" s="2476"/>
      <c r="D333" s="3628"/>
      <c r="E333" s="3628"/>
      <c r="F333" s="2471"/>
      <c r="G333" s="2463"/>
      <c r="H333" s="2461"/>
      <c r="I333" s="2463"/>
      <c r="J333" s="2461"/>
      <c r="K333" s="2471"/>
      <c r="L333" s="2471"/>
      <c r="M333" s="2463"/>
      <c r="N333" s="2461"/>
      <c r="O333" s="2463"/>
      <c r="P333" s="2462"/>
      <c r="Q333" s="2463"/>
      <c r="R333" s="3631"/>
      <c r="S333" s="3667"/>
      <c r="T333" s="3670"/>
    </row>
    <row r="334" spans="1:20" ht="39">
      <c r="A334" s="3623"/>
      <c r="B334" s="2144" t="s">
        <v>3458</v>
      </c>
      <c r="C334" s="2476"/>
      <c r="D334" s="3628"/>
      <c r="E334" s="3628"/>
      <c r="F334" s="2474"/>
      <c r="G334" s="2470"/>
      <c r="H334" s="2474"/>
      <c r="I334" s="2470"/>
      <c r="J334" s="2474"/>
      <c r="K334" s="2472"/>
      <c r="L334" s="2472"/>
      <c r="M334" s="2470"/>
      <c r="N334" s="2474"/>
      <c r="O334" s="2470"/>
      <c r="P334" s="2473"/>
      <c r="Q334" s="2470"/>
      <c r="R334" s="3631"/>
      <c r="S334" s="3667"/>
      <c r="T334" s="3670"/>
    </row>
    <row r="335" spans="1:20" ht="19.5">
      <c r="A335" s="3623"/>
      <c r="B335" s="2478" t="s">
        <v>3459</v>
      </c>
      <c r="C335" s="2476"/>
      <c r="D335" s="3628"/>
      <c r="E335" s="3628"/>
      <c r="F335" s="2469"/>
      <c r="G335" s="2464"/>
      <c r="H335" s="2465"/>
      <c r="I335" s="2464"/>
      <c r="J335" s="2465"/>
      <c r="K335" s="2486"/>
      <c r="L335" s="2471"/>
      <c r="M335" s="2463"/>
      <c r="N335" s="2461"/>
      <c r="O335" s="2463"/>
      <c r="P335" s="2462"/>
      <c r="Q335" s="2463"/>
      <c r="R335" s="3631"/>
      <c r="S335" s="3667"/>
      <c r="T335" s="3670"/>
    </row>
    <row r="336" spans="1:20" ht="39">
      <c r="A336" s="3623"/>
      <c r="B336" s="2140" t="s">
        <v>3460</v>
      </c>
      <c r="C336" s="2476"/>
      <c r="D336" s="3628"/>
      <c r="E336" s="3628"/>
      <c r="F336" s="2471"/>
      <c r="G336" s="2463"/>
      <c r="H336" s="2461"/>
      <c r="I336" s="2463"/>
      <c r="J336" s="2461"/>
      <c r="K336" s="2463"/>
      <c r="L336" s="2472"/>
      <c r="M336" s="2470"/>
      <c r="N336" s="2474"/>
      <c r="O336" s="2463"/>
      <c r="P336" s="2462"/>
      <c r="Q336" s="2463"/>
      <c r="R336" s="3631"/>
      <c r="S336" s="3667"/>
      <c r="T336" s="3670"/>
    </row>
    <row r="337" spans="1:21" ht="39">
      <c r="A337" s="3624"/>
      <c r="B337" s="2459" t="s">
        <v>3461</v>
      </c>
      <c r="C337" s="2477"/>
      <c r="D337" s="3665"/>
      <c r="E337" s="3665"/>
      <c r="F337" s="2474"/>
      <c r="G337" s="2470"/>
      <c r="H337" s="2474"/>
      <c r="I337" s="2463"/>
      <c r="J337" s="2471"/>
      <c r="K337" s="2463"/>
      <c r="L337" s="2474"/>
      <c r="M337" s="2470"/>
      <c r="N337" s="2474"/>
      <c r="O337" s="2470"/>
      <c r="P337" s="2473"/>
      <c r="Q337" s="2472"/>
      <c r="R337" s="3632"/>
      <c r="S337" s="3668"/>
      <c r="T337" s="3671"/>
    </row>
    <row r="338" spans="1:21" ht="97.5">
      <c r="A338" s="3627" t="s">
        <v>3462</v>
      </c>
      <c r="B338" s="2488" t="s">
        <v>3463</v>
      </c>
      <c r="C338" s="2483"/>
      <c r="D338" s="3652" t="s">
        <v>3464</v>
      </c>
      <c r="E338" s="3655" t="s">
        <v>3456</v>
      </c>
      <c r="F338" s="2463"/>
      <c r="G338" s="2463"/>
      <c r="H338" s="2461"/>
      <c r="I338" s="2463"/>
      <c r="J338" s="2471"/>
      <c r="K338" s="2463"/>
      <c r="L338" s="2461"/>
      <c r="M338" s="2463"/>
      <c r="N338" s="2461"/>
      <c r="O338" s="2463"/>
      <c r="P338" s="2461"/>
      <c r="Q338" s="2463"/>
      <c r="R338" s="3658"/>
      <c r="S338" s="3661"/>
      <c r="T338" s="3664"/>
    </row>
    <row r="339" spans="1:21" ht="78">
      <c r="A339" s="3650"/>
      <c r="B339" s="2140" t="s">
        <v>3465</v>
      </c>
      <c r="C339" s="2484"/>
      <c r="D339" s="3653"/>
      <c r="E339" s="3656"/>
      <c r="F339" s="2467"/>
      <c r="G339" s="2464"/>
      <c r="H339" s="2461"/>
      <c r="I339" s="2463"/>
      <c r="J339" s="2471"/>
      <c r="K339" s="2463"/>
      <c r="L339" s="2461"/>
      <c r="M339" s="2463"/>
      <c r="N339" s="2462"/>
      <c r="O339" s="2462"/>
      <c r="P339" s="2462"/>
      <c r="Q339" s="2463"/>
      <c r="R339" s="3659"/>
      <c r="S339" s="3662"/>
      <c r="T339" s="3628"/>
    </row>
    <row r="340" spans="1:21" ht="58.5">
      <c r="A340" s="3650"/>
      <c r="B340" s="2140" t="s">
        <v>3466</v>
      </c>
      <c r="C340" s="2484"/>
      <c r="D340" s="3653"/>
      <c r="E340" s="3656"/>
      <c r="F340" s="2463"/>
      <c r="G340" s="2463"/>
      <c r="H340" s="2470"/>
      <c r="I340" s="2473"/>
      <c r="J340" s="2472"/>
      <c r="K340" s="2470"/>
      <c r="L340" s="2474"/>
      <c r="M340" s="2470"/>
      <c r="N340" s="2473"/>
      <c r="O340" s="2470"/>
      <c r="P340" s="2473"/>
      <c r="Q340" s="2470"/>
      <c r="R340" s="3659"/>
      <c r="S340" s="3662"/>
      <c r="T340" s="3628"/>
    </row>
    <row r="341" spans="1:21" ht="58.5">
      <c r="A341" s="3650"/>
      <c r="B341" s="2485" t="s">
        <v>3467</v>
      </c>
      <c r="C341" s="2484"/>
      <c r="D341" s="3653"/>
      <c r="E341" s="3656"/>
      <c r="F341" s="2463"/>
      <c r="G341" s="2471"/>
      <c r="H341" s="2463"/>
      <c r="I341" s="2462"/>
      <c r="J341" s="2471"/>
      <c r="K341" s="2463"/>
      <c r="L341" s="2462"/>
      <c r="M341" s="2464"/>
      <c r="N341" s="2468"/>
      <c r="O341" s="2467"/>
      <c r="P341" s="2469"/>
      <c r="Q341" s="2467"/>
      <c r="R341" s="3659"/>
      <c r="S341" s="3662"/>
      <c r="T341" s="3628"/>
    </row>
    <row r="342" spans="1:21" ht="58.5">
      <c r="A342" s="3650"/>
      <c r="B342" s="2482" t="s">
        <v>3468</v>
      </c>
      <c r="C342" s="2484"/>
      <c r="D342" s="3653"/>
      <c r="E342" s="3656"/>
      <c r="F342" s="2470"/>
      <c r="G342" s="2472"/>
      <c r="H342" s="2470"/>
      <c r="I342" s="2473"/>
      <c r="J342" s="2472"/>
      <c r="K342" s="2470"/>
      <c r="L342" s="2474"/>
      <c r="M342" s="2463"/>
      <c r="N342" s="2462"/>
      <c r="O342" s="2463"/>
      <c r="P342" s="2463"/>
      <c r="Q342" s="2463"/>
      <c r="R342" s="3659"/>
      <c r="S342" s="3662"/>
      <c r="T342" s="3628"/>
    </row>
    <row r="343" spans="1:21" ht="48" customHeight="1">
      <c r="A343" s="3650"/>
      <c r="B343" s="2140" t="s">
        <v>3469</v>
      </c>
      <c r="C343" s="2484"/>
      <c r="D343" s="3653"/>
      <c r="E343" s="3656"/>
      <c r="F343" s="2463"/>
      <c r="G343" s="2471"/>
      <c r="H343" s="2463"/>
      <c r="I343" s="2462"/>
      <c r="J343" s="2471"/>
      <c r="K343" s="2463"/>
      <c r="L343" s="2461"/>
      <c r="M343" s="2463"/>
      <c r="N343" s="2462"/>
      <c r="O343" s="2463"/>
      <c r="P343" s="2461"/>
      <c r="Q343" s="2463"/>
      <c r="R343" s="3659"/>
      <c r="S343" s="3662"/>
      <c r="T343" s="3628"/>
    </row>
    <row r="344" spans="1:21" ht="48" customHeight="1">
      <c r="A344" s="3650"/>
      <c r="B344" s="2482" t="s">
        <v>3470</v>
      </c>
      <c r="C344" s="2484"/>
      <c r="D344" s="3653"/>
      <c r="E344" s="3656"/>
      <c r="F344" s="2467"/>
      <c r="G344" s="2487"/>
      <c r="H344" s="2467"/>
      <c r="I344" s="2469"/>
      <c r="J344" s="2467"/>
      <c r="K344" s="2468"/>
      <c r="L344" s="2469"/>
      <c r="M344" s="2467"/>
      <c r="N344" s="2468"/>
      <c r="O344" s="2467"/>
      <c r="P344" s="2469"/>
      <c r="Q344" s="2467"/>
      <c r="R344" s="3659"/>
      <c r="S344" s="3662"/>
      <c r="T344" s="3628"/>
    </row>
    <row r="345" spans="1:21" ht="48" customHeight="1">
      <c r="A345" s="3650"/>
      <c r="B345" s="2140" t="s">
        <v>3471</v>
      </c>
      <c r="C345" s="2484"/>
      <c r="D345" s="3653"/>
      <c r="E345" s="3656"/>
      <c r="F345" s="2463"/>
      <c r="G345" s="2471"/>
      <c r="H345" s="2463"/>
      <c r="I345" s="2461"/>
      <c r="J345" s="2463"/>
      <c r="K345" s="2461"/>
      <c r="L345" s="2463"/>
      <c r="M345" s="2462"/>
      <c r="N345" s="2462"/>
      <c r="O345" s="2463"/>
      <c r="P345" s="2461"/>
      <c r="Q345" s="2463"/>
      <c r="R345" s="3659"/>
      <c r="S345" s="3662"/>
      <c r="T345" s="3628"/>
    </row>
    <row r="346" spans="1:21" ht="39">
      <c r="A346" s="3651"/>
      <c r="B346" s="2490" t="s">
        <v>3472</v>
      </c>
      <c r="C346" s="2458"/>
      <c r="D346" s="3654"/>
      <c r="E346" s="3657"/>
      <c r="F346" s="2470"/>
      <c r="G346" s="2472"/>
      <c r="H346" s="2470"/>
      <c r="I346" s="2474"/>
      <c r="J346" s="2470"/>
      <c r="K346" s="2474"/>
      <c r="L346" s="2470"/>
      <c r="M346" s="2473"/>
      <c r="N346" s="2473"/>
      <c r="O346" s="2472"/>
      <c r="P346" s="2472"/>
      <c r="Q346" s="2470"/>
      <c r="R346" s="3660"/>
      <c r="S346" s="3663"/>
      <c r="T346" s="3665"/>
    </row>
    <row r="347" spans="1:21" ht="78">
      <c r="A347" s="3675" t="s">
        <v>3473</v>
      </c>
      <c r="B347" s="590" t="s">
        <v>3474</v>
      </c>
      <c r="C347" s="2000"/>
      <c r="D347" s="3677" t="s">
        <v>3475</v>
      </c>
      <c r="E347" s="3627" t="s">
        <v>3456</v>
      </c>
      <c r="F347" s="2463"/>
      <c r="G347" s="2471"/>
      <c r="H347" s="2463"/>
      <c r="I347" s="2471"/>
      <c r="J347" s="2463"/>
      <c r="K347" s="2461"/>
      <c r="L347" s="2463"/>
      <c r="M347" s="2462"/>
      <c r="N347" s="2462"/>
      <c r="O347" s="2471"/>
      <c r="P347" s="2471"/>
      <c r="Q347" s="2463"/>
      <c r="R347" s="3658"/>
      <c r="S347" s="3680"/>
      <c r="T347" s="3682"/>
      <c r="U347" s="2489"/>
    </row>
    <row r="348" spans="1:21" ht="48" customHeight="1">
      <c r="A348" s="3676"/>
      <c r="B348" s="2491" t="s">
        <v>3476</v>
      </c>
      <c r="C348" s="2000"/>
      <c r="D348" s="3678"/>
      <c r="E348" s="3628"/>
      <c r="F348" s="2468"/>
      <c r="G348" s="2487"/>
      <c r="H348" s="2467"/>
      <c r="I348" s="2487"/>
      <c r="J348" s="2467"/>
      <c r="K348" s="2469"/>
      <c r="L348" s="2467"/>
      <c r="M348" s="2468"/>
      <c r="N348" s="2468"/>
      <c r="O348" s="2487"/>
      <c r="P348" s="2467"/>
      <c r="Q348" s="2469"/>
      <c r="R348" s="3659"/>
      <c r="S348" s="3662"/>
      <c r="T348" s="3683"/>
      <c r="U348" s="2489"/>
    </row>
    <row r="349" spans="1:21" ht="48" customHeight="1">
      <c r="A349" s="3676"/>
      <c r="B349" s="2492" t="s">
        <v>3477</v>
      </c>
      <c r="C349" s="2000"/>
      <c r="D349" s="3678"/>
      <c r="E349" s="3628"/>
      <c r="F349" s="2463"/>
      <c r="G349" s="2471"/>
      <c r="H349" s="2463"/>
      <c r="I349" s="2471"/>
      <c r="J349" s="2463"/>
      <c r="K349" s="2461"/>
      <c r="L349" s="2463"/>
      <c r="M349" s="2462"/>
      <c r="N349" s="2462"/>
      <c r="O349" s="2471"/>
      <c r="P349" s="2463"/>
      <c r="Q349" s="2462"/>
      <c r="R349" s="3659"/>
      <c r="S349" s="3662"/>
      <c r="T349" s="3683"/>
      <c r="U349" s="2489"/>
    </row>
    <row r="350" spans="1:21" ht="39">
      <c r="A350" s="3676"/>
      <c r="B350" s="2493" t="s">
        <v>3478</v>
      </c>
      <c r="C350" s="2000"/>
      <c r="D350" s="3678"/>
      <c r="E350" s="3628"/>
      <c r="F350" s="2464"/>
      <c r="G350" s="2464"/>
      <c r="H350" s="2466"/>
      <c r="I350" s="2487"/>
      <c r="J350" s="2467"/>
      <c r="K350" s="2469"/>
      <c r="L350" s="2467"/>
      <c r="M350" s="2468"/>
      <c r="N350" s="2468"/>
      <c r="O350" s="2487"/>
      <c r="P350" s="2467"/>
      <c r="Q350" s="2469"/>
      <c r="R350" s="3659"/>
      <c r="S350" s="3662"/>
      <c r="T350" s="3683"/>
      <c r="U350" s="2489"/>
    </row>
    <row r="351" spans="1:21" ht="58.5">
      <c r="A351" s="3676"/>
      <c r="B351" s="2492" t="s">
        <v>3479</v>
      </c>
      <c r="C351" s="2000"/>
      <c r="D351" s="3678"/>
      <c r="E351" s="3628"/>
      <c r="F351" s="2463"/>
      <c r="G351" s="2463"/>
      <c r="H351" s="2462"/>
      <c r="I351" s="2486"/>
      <c r="J351" s="2464"/>
      <c r="K351" s="2461"/>
      <c r="L351" s="2463"/>
      <c r="M351" s="2462"/>
      <c r="N351" s="2462"/>
      <c r="O351" s="2471"/>
      <c r="P351" s="2463"/>
      <c r="Q351" s="2462"/>
      <c r="R351" s="3659"/>
      <c r="S351" s="3662"/>
      <c r="T351" s="3683"/>
      <c r="U351" s="2489"/>
    </row>
    <row r="352" spans="1:21" ht="39">
      <c r="A352" s="3676"/>
      <c r="B352" s="2492" t="s">
        <v>3480</v>
      </c>
      <c r="C352" s="2000"/>
      <c r="D352" s="3678"/>
      <c r="E352" s="3628"/>
      <c r="F352" s="2463"/>
      <c r="G352" s="2463"/>
      <c r="H352" s="2462"/>
      <c r="I352" s="2471"/>
      <c r="J352" s="2463"/>
      <c r="K352" s="2462"/>
      <c r="L352" s="2463"/>
      <c r="M352" s="2462"/>
      <c r="N352" s="2462"/>
      <c r="O352" s="2471"/>
      <c r="P352" s="2463"/>
      <c r="Q352" s="2462"/>
      <c r="R352" s="3659"/>
      <c r="S352" s="3662"/>
      <c r="T352" s="3683"/>
      <c r="U352" s="2489"/>
    </row>
    <row r="353" spans="1:21" ht="39">
      <c r="A353" s="3676"/>
      <c r="B353" s="2494" t="s">
        <v>3481</v>
      </c>
      <c r="C353" s="2000"/>
      <c r="D353" s="3677"/>
      <c r="E353" s="3674"/>
      <c r="F353" s="2470"/>
      <c r="G353" s="2467"/>
      <c r="H353" s="2469"/>
      <c r="I353" s="2464"/>
      <c r="J353" s="2466"/>
      <c r="K353" s="2468"/>
      <c r="L353" s="2467"/>
      <c r="M353" s="2468"/>
      <c r="N353" s="2468"/>
      <c r="O353" s="2487"/>
      <c r="P353" s="2467"/>
      <c r="Q353" s="2468"/>
      <c r="R353" s="3679"/>
      <c r="S353" s="3681"/>
      <c r="T353" s="3684"/>
      <c r="U353" s="2489"/>
    </row>
    <row r="354" spans="1:21" ht="39">
      <c r="A354" s="3622" t="s">
        <v>3482</v>
      </c>
      <c r="B354" s="2411" t="s">
        <v>3483</v>
      </c>
      <c r="C354" s="2456"/>
      <c r="D354" s="3627" t="s">
        <v>3484</v>
      </c>
      <c r="E354" s="3672" t="s">
        <v>3485</v>
      </c>
      <c r="F354" s="2463"/>
      <c r="G354" s="2462"/>
      <c r="H354" s="2461"/>
      <c r="I354" s="2463"/>
      <c r="J354" s="2462"/>
      <c r="K354" s="2463"/>
      <c r="L354" s="2462"/>
      <c r="M354" s="2462"/>
      <c r="N354" s="2462"/>
      <c r="O354" s="2471"/>
      <c r="P354" s="2463"/>
      <c r="Q354" s="2463"/>
      <c r="R354" s="3645"/>
      <c r="S354" s="3664"/>
      <c r="T354" s="3664"/>
      <c r="U354" s="10"/>
    </row>
    <row r="355" spans="1:21" ht="58.5">
      <c r="A355" s="3623"/>
      <c r="B355" s="2224" t="s">
        <v>3486</v>
      </c>
      <c r="C355" s="2457"/>
      <c r="D355" s="3650"/>
      <c r="E355" s="3673"/>
      <c r="F355" s="2463"/>
      <c r="G355" s="2462"/>
      <c r="H355" s="2461"/>
      <c r="I355" s="2463"/>
      <c r="J355" s="2462"/>
      <c r="K355" s="2470"/>
      <c r="L355" s="2473"/>
      <c r="M355" s="2462"/>
      <c r="N355" s="2469"/>
      <c r="O355" s="2487"/>
      <c r="P355" s="2467"/>
      <c r="Q355" s="2468"/>
      <c r="R355" s="3646"/>
      <c r="S355" s="3628"/>
      <c r="T355" s="3628"/>
    </row>
    <row r="356" spans="1:21" ht="48" customHeight="1">
      <c r="A356" s="3623"/>
      <c r="B356" s="2493" t="s">
        <v>3487</v>
      </c>
      <c r="C356" s="2457"/>
      <c r="D356" s="3650"/>
      <c r="E356" s="3673"/>
      <c r="F356" s="2467"/>
      <c r="G356" s="2468"/>
      <c r="H356" s="2469"/>
      <c r="I356" s="2467"/>
      <c r="J356" s="2468"/>
      <c r="K356" s="2467"/>
      <c r="L356" s="2466"/>
      <c r="M356" s="2468"/>
      <c r="N356" s="2471"/>
      <c r="O356" s="2471"/>
      <c r="P356" s="2463"/>
      <c r="Q356" s="2462"/>
      <c r="R356" s="3646"/>
      <c r="S356" s="3628"/>
      <c r="T356" s="3628"/>
    </row>
    <row r="357" spans="1:21" ht="58.5">
      <c r="A357" s="3623"/>
      <c r="B357" s="2224" t="s">
        <v>3488</v>
      </c>
      <c r="C357" s="2457"/>
      <c r="D357" s="3650"/>
      <c r="E357" s="3673"/>
      <c r="F357" s="2463"/>
      <c r="G357" s="2462"/>
      <c r="H357" s="2461"/>
      <c r="I357" s="2463"/>
      <c r="J357" s="2462"/>
      <c r="K357" s="2463"/>
      <c r="L357" s="2462"/>
      <c r="M357" s="2462"/>
      <c r="N357" s="2461"/>
      <c r="O357" s="2471"/>
      <c r="P357" s="2463"/>
      <c r="Q357" s="2462"/>
      <c r="R357" s="3646"/>
      <c r="S357" s="3628"/>
      <c r="T357" s="3628"/>
    </row>
    <row r="358" spans="1:21" ht="58.5">
      <c r="A358" s="3623"/>
      <c r="B358" s="2493" t="s">
        <v>3489</v>
      </c>
      <c r="C358" s="2457"/>
      <c r="D358" s="3650"/>
      <c r="E358" s="3673"/>
      <c r="F358" s="2467"/>
      <c r="G358" s="2466"/>
      <c r="H358" s="2469"/>
      <c r="I358" s="2467"/>
      <c r="J358" s="2468"/>
      <c r="K358" s="2467"/>
      <c r="L358" s="2468"/>
      <c r="M358" s="2468"/>
      <c r="N358" s="2469"/>
      <c r="O358" s="2487"/>
      <c r="P358" s="2467"/>
      <c r="Q358" s="2468"/>
      <c r="R358" s="3646"/>
      <c r="S358" s="3628"/>
      <c r="T358" s="3628"/>
    </row>
    <row r="359" spans="1:21" ht="48" customHeight="1">
      <c r="A359" s="3623"/>
      <c r="B359" s="2224" t="s">
        <v>3490</v>
      </c>
      <c r="C359" s="2457"/>
      <c r="D359" s="3650"/>
      <c r="E359" s="3673"/>
      <c r="F359" s="2463"/>
      <c r="G359" s="2462"/>
      <c r="H359" s="2461"/>
      <c r="I359" s="2463"/>
      <c r="J359" s="2462"/>
      <c r="K359" s="2463"/>
      <c r="L359" s="2462"/>
      <c r="M359" s="2462"/>
      <c r="N359" s="2461"/>
      <c r="O359" s="2471"/>
      <c r="P359" s="2463"/>
      <c r="Q359" s="2462"/>
      <c r="R359" s="3646"/>
      <c r="S359" s="3628"/>
      <c r="T359" s="3628"/>
    </row>
    <row r="360" spans="1:21" ht="78">
      <c r="A360" s="3623"/>
      <c r="B360" s="2224" t="s">
        <v>3491</v>
      </c>
      <c r="C360" s="2457"/>
      <c r="D360" s="3650"/>
      <c r="E360" s="3673"/>
      <c r="F360" s="2470"/>
      <c r="G360" s="2462"/>
      <c r="H360" s="2462"/>
      <c r="I360" s="2470"/>
      <c r="J360" s="2473"/>
      <c r="K360" s="2463"/>
      <c r="L360" s="2463"/>
      <c r="M360" s="2462"/>
      <c r="N360" s="2463"/>
      <c r="O360" s="2474"/>
      <c r="P360" s="2470"/>
      <c r="Q360" s="2473"/>
      <c r="R360" s="3646"/>
      <c r="S360" s="3628"/>
      <c r="T360" s="3628"/>
    </row>
    <row r="361" spans="1:21" ht="48" customHeight="1">
      <c r="A361" s="3624"/>
      <c r="B361" s="2495" t="s">
        <v>3492</v>
      </c>
      <c r="C361" s="2458"/>
      <c r="D361" s="3651"/>
      <c r="E361" s="3674"/>
      <c r="F361" s="2463"/>
      <c r="G361" s="2473"/>
      <c r="H361" s="2463"/>
      <c r="I361" s="2473"/>
      <c r="J361" s="2474"/>
      <c r="K361" s="2463"/>
      <c r="L361" s="2473"/>
      <c r="M361" s="2473"/>
      <c r="N361" s="2470"/>
      <c r="O361" s="2474"/>
      <c r="P361" s="2463"/>
      <c r="Q361" s="2463"/>
      <c r="R361" s="3647"/>
      <c r="S361" s="3665"/>
      <c r="T361" s="3665"/>
    </row>
  </sheetData>
  <mergeCells count="536">
    <mergeCell ref="A354:A361"/>
    <mergeCell ref="D354:D361"/>
    <mergeCell ref="E354:E361"/>
    <mergeCell ref="R354:R361"/>
    <mergeCell ref="S354:S361"/>
    <mergeCell ref="T354:T361"/>
    <mergeCell ref="A347:A353"/>
    <mergeCell ref="D347:D353"/>
    <mergeCell ref="E347:E353"/>
    <mergeCell ref="R347:R353"/>
    <mergeCell ref="S347:S353"/>
    <mergeCell ref="T347:T353"/>
    <mergeCell ref="A338:A346"/>
    <mergeCell ref="D338:D346"/>
    <mergeCell ref="E338:E346"/>
    <mergeCell ref="R338:R346"/>
    <mergeCell ref="S338:S346"/>
    <mergeCell ref="T338:T346"/>
    <mergeCell ref="A332:A337"/>
    <mergeCell ref="D332:D337"/>
    <mergeCell ref="E332:E337"/>
    <mergeCell ref="R332:R337"/>
    <mergeCell ref="S332:S337"/>
    <mergeCell ref="T332:T337"/>
    <mergeCell ref="A325:A331"/>
    <mergeCell ref="D325:D331"/>
    <mergeCell ref="E325:E331"/>
    <mergeCell ref="R325:R331"/>
    <mergeCell ref="S325:S331"/>
    <mergeCell ref="T325:T331"/>
    <mergeCell ref="A320:A324"/>
    <mergeCell ref="D320:D324"/>
    <mergeCell ref="E320:E324"/>
    <mergeCell ref="R320:R324"/>
    <mergeCell ref="S320:S324"/>
    <mergeCell ref="T320:T324"/>
    <mergeCell ref="A315:A319"/>
    <mergeCell ref="D315:D319"/>
    <mergeCell ref="E315:E319"/>
    <mergeCell ref="R315:R319"/>
    <mergeCell ref="S315:S319"/>
    <mergeCell ref="T315:T319"/>
    <mergeCell ref="A310:A314"/>
    <mergeCell ref="D310:D314"/>
    <mergeCell ref="E310:E314"/>
    <mergeCell ref="R310:R314"/>
    <mergeCell ref="S310:S314"/>
    <mergeCell ref="T310:T314"/>
    <mergeCell ref="A306:A309"/>
    <mergeCell ref="D306:D309"/>
    <mergeCell ref="E306:E309"/>
    <mergeCell ref="R306:R309"/>
    <mergeCell ref="S306:S309"/>
    <mergeCell ref="T306:T309"/>
    <mergeCell ref="A300:A305"/>
    <mergeCell ref="D300:D305"/>
    <mergeCell ref="E300:E305"/>
    <mergeCell ref="R300:R305"/>
    <mergeCell ref="S300:S305"/>
    <mergeCell ref="T300:T305"/>
    <mergeCell ref="F298:H298"/>
    <mergeCell ref="I298:K298"/>
    <mergeCell ref="L298:N298"/>
    <mergeCell ref="O298:Q298"/>
    <mergeCell ref="R298:R299"/>
    <mergeCell ref="S298:T298"/>
    <mergeCell ref="A295:T295"/>
    <mergeCell ref="F296:Q296"/>
    <mergeCell ref="R296:T296"/>
    <mergeCell ref="A297:A299"/>
    <mergeCell ref="B297:B299"/>
    <mergeCell ref="C297:C299"/>
    <mergeCell ref="D297:D299"/>
    <mergeCell ref="E297:E299"/>
    <mergeCell ref="F297:Q297"/>
    <mergeCell ref="R297:T297"/>
    <mergeCell ref="A286:A288"/>
    <mergeCell ref="E286:E288"/>
    <mergeCell ref="R286:R288"/>
    <mergeCell ref="S286:S288"/>
    <mergeCell ref="T286:T288"/>
    <mergeCell ref="A289:A293"/>
    <mergeCell ref="E289:E293"/>
    <mergeCell ref="R289:R293"/>
    <mergeCell ref="S289:S293"/>
    <mergeCell ref="T289:T293"/>
    <mergeCell ref="T274:T279"/>
    <mergeCell ref="A280:A285"/>
    <mergeCell ref="D280:D285"/>
    <mergeCell ref="E280:E285"/>
    <mergeCell ref="R280:R285"/>
    <mergeCell ref="S280:S285"/>
    <mergeCell ref="T280:T285"/>
    <mergeCell ref="A274:A279"/>
    <mergeCell ref="C274:C279"/>
    <mergeCell ref="D274:D279"/>
    <mergeCell ref="E274:E279"/>
    <mergeCell ref="R274:R279"/>
    <mergeCell ref="S274:S279"/>
    <mergeCell ref="A268:A273"/>
    <mergeCell ref="D268:D273"/>
    <mergeCell ref="E268:E273"/>
    <mergeCell ref="R268:R273"/>
    <mergeCell ref="S268:S273"/>
    <mergeCell ref="T268:T273"/>
    <mergeCell ref="F266:H266"/>
    <mergeCell ref="I266:K266"/>
    <mergeCell ref="L266:N266"/>
    <mergeCell ref="O266:Q266"/>
    <mergeCell ref="R266:R267"/>
    <mergeCell ref="S266:T266"/>
    <mergeCell ref="A263:T263"/>
    <mergeCell ref="F264:Q264"/>
    <mergeCell ref="R264:T264"/>
    <mergeCell ref="A265:A267"/>
    <mergeCell ref="B265:B267"/>
    <mergeCell ref="C265:C267"/>
    <mergeCell ref="D265:D267"/>
    <mergeCell ref="E265:E267"/>
    <mergeCell ref="F265:Q265"/>
    <mergeCell ref="R265:T265"/>
    <mergeCell ref="A253:A261"/>
    <mergeCell ref="D253:D261"/>
    <mergeCell ref="E253:E261"/>
    <mergeCell ref="R253:R261"/>
    <mergeCell ref="S253:S261"/>
    <mergeCell ref="T253:T261"/>
    <mergeCell ref="A248:A252"/>
    <mergeCell ref="D248:D252"/>
    <mergeCell ref="E248:E252"/>
    <mergeCell ref="R248:R252"/>
    <mergeCell ref="S248:S252"/>
    <mergeCell ref="T248:T252"/>
    <mergeCell ref="A240:A247"/>
    <mergeCell ref="D240:D247"/>
    <mergeCell ref="E240:E247"/>
    <mergeCell ref="R240:R247"/>
    <mergeCell ref="S240:S247"/>
    <mergeCell ref="T240:T247"/>
    <mergeCell ref="A237:A239"/>
    <mergeCell ref="D237:D239"/>
    <mergeCell ref="E237:E239"/>
    <mergeCell ref="R237:R239"/>
    <mergeCell ref="S237:S239"/>
    <mergeCell ref="T237:T239"/>
    <mergeCell ref="A230:A236"/>
    <mergeCell ref="D230:D236"/>
    <mergeCell ref="E230:E236"/>
    <mergeCell ref="R230:R236"/>
    <mergeCell ref="S230:S236"/>
    <mergeCell ref="T230:T236"/>
    <mergeCell ref="A227:A229"/>
    <mergeCell ref="D227:D229"/>
    <mergeCell ref="E227:E229"/>
    <mergeCell ref="R227:R229"/>
    <mergeCell ref="S227:S229"/>
    <mergeCell ref="T227:T229"/>
    <mergeCell ref="A218:A220"/>
    <mergeCell ref="E218:E220"/>
    <mergeCell ref="R218:R220"/>
    <mergeCell ref="S218:S220"/>
    <mergeCell ref="T218:T220"/>
    <mergeCell ref="F225:H225"/>
    <mergeCell ref="I225:K225"/>
    <mergeCell ref="L225:N225"/>
    <mergeCell ref="O225:Q225"/>
    <mergeCell ref="R225:R226"/>
    <mergeCell ref="S225:T225"/>
    <mergeCell ref="A222:T222"/>
    <mergeCell ref="F223:Q223"/>
    <mergeCell ref="R223:T223"/>
    <mergeCell ref="A224:A226"/>
    <mergeCell ref="B224:B226"/>
    <mergeCell ref="C224:C226"/>
    <mergeCell ref="D224:D226"/>
    <mergeCell ref="E224:E226"/>
    <mergeCell ref="F224:Q224"/>
    <mergeCell ref="R224:T224"/>
    <mergeCell ref="F214:Q214"/>
    <mergeCell ref="R214:T214"/>
    <mergeCell ref="A215:A217"/>
    <mergeCell ref="B215:B217"/>
    <mergeCell ref="C215:C217"/>
    <mergeCell ref="D215:D217"/>
    <mergeCell ref="E215:E217"/>
    <mergeCell ref="F215:Q215"/>
    <mergeCell ref="R215:T215"/>
    <mergeCell ref="F216:H216"/>
    <mergeCell ref="I216:K216"/>
    <mergeCell ref="L216:N216"/>
    <mergeCell ref="O216:Q216"/>
    <mergeCell ref="R216:R217"/>
    <mergeCell ref="S216:T216"/>
    <mergeCell ref="A211:A212"/>
    <mergeCell ref="E211:E212"/>
    <mergeCell ref="R211:R212"/>
    <mergeCell ref="S211:S212"/>
    <mergeCell ref="T211:T212"/>
    <mergeCell ref="A213:T213"/>
    <mergeCell ref="A203:A206"/>
    <mergeCell ref="E203:E206"/>
    <mergeCell ref="R203:R206"/>
    <mergeCell ref="S203:S206"/>
    <mergeCell ref="T203:T206"/>
    <mergeCell ref="A207:A210"/>
    <mergeCell ref="E207:E210"/>
    <mergeCell ref="R207:R210"/>
    <mergeCell ref="S207:S210"/>
    <mergeCell ref="T207:T210"/>
    <mergeCell ref="R200:T200"/>
    <mergeCell ref="F201:H201"/>
    <mergeCell ref="I201:K201"/>
    <mergeCell ref="L201:N201"/>
    <mergeCell ref="O201:Q201"/>
    <mergeCell ref="R201:R202"/>
    <mergeCell ref="S201:T201"/>
    <mergeCell ref="A197:T197"/>
    <mergeCell ref="A198:T198"/>
    <mergeCell ref="F199:Q199"/>
    <mergeCell ref="R199:T199"/>
    <mergeCell ref="A200:A202"/>
    <mergeCell ref="B200:B202"/>
    <mergeCell ref="C200:C202"/>
    <mergeCell ref="D200:D202"/>
    <mergeCell ref="E200:E202"/>
    <mergeCell ref="F200:Q200"/>
    <mergeCell ref="A191:A196"/>
    <mergeCell ref="E191:E196"/>
    <mergeCell ref="R191:R196"/>
    <mergeCell ref="S191:S196"/>
    <mergeCell ref="T191:T196"/>
    <mergeCell ref="D194:D195"/>
    <mergeCell ref="E184:E185"/>
    <mergeCell ref="A186:A190"/>
    <mergeCell ref="E186:E190"/>
    <mergeCell ref="R186:R190"/>
    <mergeCell ref="S186:S190"/>
    <mergeCell ref="T186:T190"/>
    <mergeCell ref="C189:C190"/>
    <mergeCell ref="D189:D190"/>
    <mergeCell ref="A176:A185"/>
    <mergeCell ref="B176:B179"/>
    <mergeCell ref="E176:E179"/>
    <mergeCell ref="R176:R185"/>
    <mergeCell ref="S176:S185"/>
    <mergeCell ref="T176:T185"/>
    <mergeCell ref="B180:B183"/>
    <mergeCell ref="E180:E183"/>
    <mergeCell ref="B184:B185"/>
    <mergeCell ref="D184:D185"/>
    <mergeCell ref="R173:T173"/>
    <mergeCell ref="F174:H174"/>
    <mergeCell ref="I174:K174"/>
    <mergeCell ref="L174:N174"/>
    <mergeCell ref="O174:Q174"/>
    <mergeCell ref="R174:R175"/>
    <mergeCell ref="S174:T174"/>
    <mergeCell ref="A173:A175"/>
    <mergeCell ref="B173:B175"/>
    <mergeCell ref="C173:C175"/>
    <mergeCell ref="D173:D175"/>
    <mergeCell ref="E173:E175"/>
    <mergeCell ref="F173:Q173"/>
    <mergeCell ref="B164:B169"/>
    <mergeCell ref="E164:E169"/>
    <mergeCell ref="A170:T170"/>
    <mergeCell ref="A171:T171"/>
    <mergeCell ref="F172:Q172"/>
    <mergeCell ref="R172:T172"/>
    <mergeCell ref="A147:A169"/>
    <mergeCell ref="B147:B152"/>
    <mergeCell ref="E147:E152"/>
    <mergeCell ref="R147:R167"/>
    <mergeCell ref="S147:S167"/>
    <mergeCell ref="T147:T167"/>
    <mergeCell ref="B153:B158"/>
    <mergeCell ref="E153:E158"/>
    <mergeCell ref="B159:B163"/>
    <mergeCell ref="E159:E163"/>
    <mergeCell ref="R144:T144"/>
    <mergeCell ref="F145:H145"/>
    <mergeCell ref="I145:K145"/>
    <mergeCell ref="L145:N145"/>
    <mergeCell ref="O145:Q145"/>
    <mergeCell ref="R145:R146"/>
    <mergeCell ref="S145:T145"/>
    <mergeCell ref="A144:A146"/>
    <mergeCell ref="B144:B146"/>
    <mergeCell ref="C144:C146"/>
    <mergeCell ref="D144:D146"/>
    <mergeCell ref="E144:E146"/>
    <mergeCell ref="F144:Q144"/>
    <mergeCell ref="R138:R141"/>
    <mergeCell ref="S138:S141"/>
    <mergeCell ref="T138:T141"/>
    <mergeCell ref="E139:E140"/>
    <mergeCell ref="A142:T142"/>
    <mergeCell ref="F143:Q143"/>
    <mergeCell ref="R143:T143"/>
    <mergeCell ref="F136:H136"/>
    <mergeCell ref="I136:K136"/>
    <mergeCell ref="L136:N136"/>
    <mergeCell ref="O136:Q136"/>
    <mergeCell ref="R136:R137"/>
    <mergeCell ref="S136:T136"/>
    <mergeCell ref="A133:T133"/>
    <mergeCell ref="F134:Q134"/>
    <mergeCell ref="R134:T134"/>
    <mergeCell ref="A135:A137"/>
    <mergeCell ref="B135:B137"/>
    <mergeCell ref="C135:C137"/>
    <mergeCell ref="D135:D137"/>
    <mergeCell ref="E135:E137"/>
    <mergeCell ref="F135:Q135"/>
    <mergeCell ref="R135:T135"/>
    <mergeCell ref="A127:A130"/>
    <mergeCell ref="E127:E130"/>
    <mergeCell ref="R127:R130"/>
    <mergeCell ref="S127:S130"/>
    <mergeCell ref="T127:T130"/>
    <mergeCell ref="A131:A132"/>
    <mergeCell ref="E131:E132"/>
    <mergeCell ref="R131:R132"/>
    <mergeCell ref="S131:S132"/>
    <mergeCell ref="T131:T132"/>
    <mergeCell ref="F125:H125"/>
    <mergeCell ref="I125:K125"/>
    <mergeCell ref="L125:N125"/>
    <mergeCell ref="O125:Q125"/>
    <mergeCell ref="R125:R126"/>
    <mergeCell ref="S125:T125"/>
    <mergeCell ref="A122:T122"/>
    <mergeCell ref="F123:Q123"/>
    <mergeCell ref="R123:T123"/>
    <mergeCell ref="A124:A126"/>
    <mergeCell ref="B124:B126"/>
    <mergeCell ref="C124:C126"/>
    <mergeCell ref="D124:D126"/>
    <mergeCell ref="E124:E126"/>
    <mergeCell ref="F124:Q124"/>
    <mergeCell ref="R124:T124"/>
    <mergeCell ref="A115:A118"/>
    <mergeCell ref="E115:E121"/>
    <mergeCell ref="R115:R117"/>
    <mergeCell ref="S115:S118"/>
    <mergeCell ref="T115:T118"/>
    <mergeCell ref="A119:A121"/>
    <mergeCell ref="R119:R121"/>
    <mergeCell ref="A107:A108"/>
    <mergeCell ref="E107:E108"/>
    <mergeCell ref="R107:R108"/>
    <mergeCell ref="A109:A112"/>
    <mergeCell ref="E109:E112"/>
    <mergeCell ref="A113:A114"/>
    <mergeCell ref="E113:E114"/>
    <mergeCell ref="A99:A104"/>
    <mergeCell ref="R99:R104"/>
    <mergeCell ref="S99:S104"/>
    <mergeCell ref="T99:T104"/>
    <mergeCell ref="E100:E104"/>
    <mergeCell ref="A105:A106"/>
    <mergeCell ref="E105:E106"/>
    <mergeCell ref="R105:R106"/>
    <mergeCell ref="I91:K91"/>
    <mergeCell ref="L91:N91"/>
    <mergeCell ref="O91:Q91"/>
    <mergeCell ref="R91:R92"/>
    <mergeCell ref="S91:T91"/>
    <mergeCell ref="A93:A98"/>
    <mergeCell ref="E93:E98"/>
    <mergeCell ref="R93:R98"/>
    <mergeCell ref="S93:S98"/>
    <mergeCell ref="T93:T98"/>
    <mergeCell ref="F89:Q89"/>
    <mergeCell ref="R89:T89"/>
    <mergeCell ref="A90:A92"/>
    <mergeCell ref="B90:B92"/>
    <mergeCell ref="C90:C92"/>
    <mergeCell ref="D90:D92"/>
    <mergeCell ref="E90:E92"/>
    <mergeCell ref="F90:Q90"/>
    <mergeCell ref="R90:T90"/>
    <mergeCell ref="F91:H91"/>
    <mergeCell ref="A86:A87"/>
    <mergeCell ref="E86:E87"/>
    <mergeCell ref="R86:R87"/>
    <mergeCell ref="S86:S87"/>
    <mergeCell ref="T86:T87"/>
    <mergeCell ref="A88:T88"/>
    <mergeCell ref="A75:A79"/>
    <mergeCell ref="E75:E79"/>
    <mergeCell ref="R75:R79"/>
    <mergeCell ref="S75:S79"/>
    <mergeCell ref="T75:T79"/>
    <mergeCell ref="A80:A85"/>
    <mergeCell ref="E80:E85"/>
    <mergeCell ref="R80:R85"/>
    <mergeCell ref="S80:S85"/>
    <mergeCell ref="T80:T85"/>
    <mergeCell ref="A65:A69"/>
    <mergeCell ref="E65:E69"/>
    <mergeCell ref="R65:R69"/>
    <mergeCell ref="S65:S69"/>
    <mergeCell ref="T65:T69"/>
    <mergeCell ref="R72:T72"/>
    <mergeCell ref="F73:H73"/>
    <mergeCell ref="I73:K73"/>
    <mergeCell ref="L73:N73"/>
    <mergeCell ref="O73:Q73"/>
    <mergeCell ref="R73:R74"/>
    <mergeCell ref="S73:T73"/>
    <mergeCell ref="D68:D69"/>
    <mergeCell ref="A70:T70"/>
    <mergeCell ref="F71:Q71"/>
    <mergeCell ref="R71:T71"/>
    <mergeCell ref="A72:A74"/>
    <mergeCell ref="B72:B74"/>
    <mergeCell ref="C72:C74"/>
    <mergeCell ref="D72:D74"/>
    <mergeCell ref="E72:E74"/>
    <mergeCell ref="F72:Q72"/>
    <mergeCell ref="F61:Q61"/>
    <mergeCell ref="R61:T61"/>
    <mergeCell ref="A62:A64"/>
    <mergeCell ref="B62:B64"/>
    <mergeCell ref="C62:C64"/>
    <mergeCell ref="D62:D64"/>
    <mergeCell ref="E62:E64"/>
    <mergeCell ref="F62:Q62"/>
    <mergeCell ref="R62:T62"/>
    <mergeCell ref="F63:H63"/>
    <mergeCell ref="I63:K63"/>
    <mergeCell ref="L63:N63"/>
    <mergeCell ref="O63:Q63"/>
    <mergeCell ref="R63:R64"/>
    <mergeCell ref="S63:T63"/>
    <mergeCell ref="A56:A59"/>
    <mergeCell ref="E56:E59"/>
    <mergeCell ref="R56:R59"/>
    <mergeCell ref="S56:S59"/>
    <mergeCell ref="T56:T59"/>
    <mergeCell ref="A60:T60"/>
    <mergeCell ref="A49:A52"/>
    <mergeCell ref="R49:R52"/>
    <mergeCell ref="S49:S52"/>
    <mergeCell ref="T49:T52"/>
    <mergeCell ref="A53:A55"/>
    <mergeCell ref="R53:R55"/>
    <mergeCell ref="S53:S55"/>
    <mergeCell ref="T53:T55"/>
    <mergeCell ref="F47:H47"/>
    <mergeCell ref="I47:K47"/>
    <mergeCell ref="L47:N47"/>
    <mergeCell ref="O47:Q47"/>
    <mergeCell ref="R47:R48"/>
    <mergeCell ref="S47:T47"/>
    <mergeCell ref="A44:T44"/>
    <mergeCell ref="F45:Q45"/>
    <mergeCell ref="R45:T45"/>
    <mergeCell ref="A46:A48"/>
    <mergeCell ref="B46:B48"/>
    <mergeCell ref="C46:C48"/>
    <mergeCell ref="D46:D48"/>
    <mergeCell ref="E46:E48"/>
    <mergeCell ref="F46:Q46"/>
    <mergeCell ref="R46:T46"/>
    <mergeCell ref="S35:S37"/>
    <mergeCell ref="T35:T37"/>
    <mergeCell ref="A38:A40"/>
    <mergeCell ref="A41:A43"/>
    <mergeCell ref="R32:T32"/>
    <mergeCell ref="F33:H33"/>
    <mergeCell ref="I33:K33"/>
    <mergeCell ref="L33:N33"/>
    <mergeCell ref="O33:Q33"/>
    <mergeCell ref="R33:R34"/>
    <mergeCell ref="S33:T33"/>
    <mergeCell ref="A32:A34"/>
    <mergeCell ref="B32:B34"/>
    <mergeCell ref="C32:C34"/>
    <mergeCell ref="D32:D34"/>
    <mergeCell ref="E32:E34"/>
    <mergeCell ref="F32:Q32"/>
    <mergeCell ref="A35:A37"/>
    <mergeCell ref="E35:E43"/>
    <mergeCell ref="R35:R37"/>
    <mergeCell ref="A23:A27"/>
    <mergeCell ref="E23:E27"/>
    <mergeCell ref="R23:R27"/>
    <mergeCell ref="S23:S27"/>
    <mergeCell ref="T23:T27"/>
    <mergeCell ref="A29:T29"/>
    <mergeCell ref="A30:T30"/>
    <mergeCell ref="F31:Q31"/>
    <mergeCell ref="R31:T31"/>
    <mergeCell ref="F19:Q19"/>
    <mergeCell ref="R19:T19"/>
    <mergeCell ref="A20:A22"/>
    <mergeCell ref="B20:B22"/>
    <mergeCell ref="C20:C22"/>
    <mergeCell ref="D20:D22"/>
    <mergeCell ref="E20:E22"/>
    <mergeCell ref="F20:Q20"/>
    <mergeCell ref="R20:T20"/>
    <mergeCell ref="F21:H21"/>
    <mergeCell ref="I21:K21"/>
    <mergeCell ref="L21:N21"/>
    <mergeCell ref="O21:Q21"/>
    <mergeCell ref="R21:R22"/>
    <mergeCell ref="S21:T21"/>
    <mergeCell ref="A18:T18"/>
    <mergeCell ref="R9:T9"/>
    <mergeCell ref="F10:H10"/>
    <mergeCell ref="I10:K10"/>
    <mergeCell ref="L10:N10"/>
    <mergeCell ref="O10:Q10"/>
    <mergeCell ref="R10:R11"/>
    <mergeCell ref="S10:T10"/>
    <mergeCell ref="A9:A11"/>
    <mergeCell ref="B9:B11"/>
    <mergeCell ref="C9:C11"/>
    <mergeCell ref="D9:D11"/>
    <mergeCell ref="E9:E11"/>
    <mergeCell ref="F9:Q9"/>
    <mergeCell ref="A3:T3"/>
    <mergeCell ref="A4:T4"/>
    <mergeCell ref="A5:T5"/>
    <mergeCell ref="A6:T6"/>
    <mergeCell ref="A7:T7"/>
    <mergeCell ref="F8:Q8"/>
    <mergeCell ref="R8:T8"/>
    <mergeCell ref="A12:A17"/>
    <mergeCell ref="R12:R17"/>
    <mergeCell ref="S12:S17"/>
    <mergeCell ref="T12:T17"/>
    <mergeCell ref="E15:E16"/>
  </mergeCells>
  <pageMargins left="0.70866141732283472" right="0.39370078740157483" top="0.23622047244094491" bottom="0.74803149606299213" header="0.31496062992125984" footer="0.31496062992125984"/>
  <pageSetup scale="38" orientation="landscape" cellComments="asDisplayed" r:id="rId1"/>
  <headerFooter>
    <oddHeader xml:space="preserve">&amp;C                                         
</oddHeader>
    <oddFooter>&amp;L&amp;"Tahoma,Normal"&amp;8DIRECCIÓN PLANIFICACIÓN Y DESARROLLO&amp;R&amp;"Tahoma,Normal"&amp;8&amp;P/&amp;P
&amp;D</oddFooter>
  </headerFooter>
  <rowBreaks count="6" manualBreakCount="6">
    <brk id="197" max="19" man="1"/>
    <brk id="210" max="19" man="1"/>
    <brk id="212" max="19" man="1"/>
    <brk id="132" max="19" man="1"/>
    <brk id="262" max="19" man="1"/>
    <brk id="294" max="19"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DJ199"/>
  <sheetViews>
    <sheetView showGridLines="0" topLeftCell="A28" zoomScale="55" zoomScaleNormal="55" zoomScalePageLayoutView="50" workbookViewId="0">
      <selection activeCell="K26" sqref="K26"/>
    </sheetView>
  </sheetViews>
  <sheetFormatPr baseColWidth="10" defaultRowHeight="20.25"/>
  <cols>
    <col min="1" max="1" width="50.28515625" style="943" customWidth="1"/>
    <col min="2" max="2" width="18.85546875" style="943" hidden="1" customWidth="1"/>
    <col min="3" max="3" width="6.85546875" style="943" hidden="1" customWidth="1"/>
    <col min="4" max="4" width="42.140625" style="965" customWidth="1"/>
    <col min="5" max="5" width="33.5703125" style="966" customWidth="1"/>
    <col min="6" max="6" width="30.28515625" style="967" customWidth="1"/>
    <col min="7" max="18" width="5.5703125" style="943" customWidth="1"/>
    <col min="19" max="19" width="36.140625" style="943" customWidth="1"/>
    <col min="20" max="20" width="24.85546875" style="968" bestFit="1" customWidth="1"/>
    <col min="21" max="21" width="14.5703125" style="968" customWidth="1"/>
    <col min="22" max="114" width="11.42578125" style="942"/>
    <col min="115" max="16384" width="11.42578125" style="943"/>
  </cols>
  <sheetData>
    <row r="1" spans="1:114" ht="62.25" customHeight="1">
      <c r="A1" s="935"/>
      <c r="B1" s="936"/>
      <c r="C1" s="936"/>
      <c r="D1" s="937"/>
      <c r="E1" s="938"/>
      <c r="F1" s="939"/>
      <c r="G1" s="936"/>
      <c r="H1" s="936"/>
      <c r="I1" s="936"/>
      <c r="J1" s="936"/>
      <c r="K1" s="936"/>
      <c r="L1" s="936"/>
      <c r="M1" s="936"/>
      <c r="N1" s="936"/>
      <c r="O1" s="936"/>
      <c r="P1" s="936"/>
      <c r="Q1" s="936"/>
      <c r="R1" s="936"/>
      <c r="S1" s="936"/>
      <c r="T1" s="940"/>
      <c r="U1" s="941"/>
    </row>
    <row r="2" spans="1:114" ht="21" customHeight="1">
      <c r="A2" s="944"/>
      <c r="B2" s="945"/>
      <c r="C2" s="945"/>
      <c r="D2" s="946"/>
      <c r="E2" s="947"/>
      <c r="F2" s="948"/>
      <c r="G2" s="945"/>
      <c r="H2" s="945"/>
      <c r="I2" s="945"/>
      <c r="J2" s="945"/>
      <c r="K2" s="945"/>
      <c r="L2" s="945"/>
      <c r="M2" s="945"/>
      <c r="N2" s="945"/>
      <c r="O2" s="945"/>
      <c r="P2" s="945"/>
      <c r="Q2" s="945"/>
      <c r="R2" s="945"/>
      <c r="S2" s="945"/>
      <c r="T2" s="949"/>
      <c r="U2" s="950"/>
    </row>
    <row r="3" spans="1:114" ht="42.75" customHeight="1">
      <c r="A3" s="3687"/>
      <c r="B3" s="3688"/>
      <c r="C3" s="3688"/>
      <c r="D3" s="3688"/>
      <c r="E3" s="3688"/>
      <c r="F3" s="3688"/>
      <c r="G3" s="3688"/>
      <c r="H3" s="3688"/>
      <c r="I3" s="3688"/>
      <c r="J3" s="3688"/>
      <c r="K3" s="3688"/>
      <c r="L3" s="3688"/>
      <c r="M3" s="3688"/>
      <c r="N3" s="3688"/>
      <c r="O3" s="3688"/>
      <c r="P3" s="3688"/>
      <c r="Q3" s="3688"/>
      <c r="R3" s="3688"/>
      <c r="S3" s="3688"/>
      <c r="T3" s="3688"/>
      <c r="U3" s="3689"/>
    </row>
    <row r="4" spans="1:114" ht="30" customHeight="1" thickBot="1">
      <c r="A4" s="3690" t="s">
        <v>2362</v>
      </c>
      <c r="B4" s="3691"/>
      <c r="C4" s="3691"/>
      <c r="D4" s="3691"/>
      <c r="E4" s="3691"/>
      <c r="F4" s="3691"/>
      <c r="G4" s="3691"/>
      <c r="H4" s="3691"/>
      <c r="I4" s="3691"/>
      <c r="J4" s="3691"/>
      <c r="K4" s="3691"/>
      <c r="L4" s="3691"/>
      <c r="M4" s="3691"/>
      <c r="N4" s="3691"/>
      <c r="O4" s="3691"/>
      <c r="P4" s="3691"/>
      <c r="Q4" s="3691"/>
      <c r="R4" s="3691"/>
      <c r="S4" s="3691"/>
      <c r="T4" s="3691"/>
      <c r="U4" s="3692"/>
    </row>
    <row r="5" spans="1:114" ht="27.75" customHeight="1" thickBot="1">
      <c r="A5" s="3149" t="s">
        <v>293</v>
      </c>
      <c r="B5" s="3149"/>
      <c r="C5" s="3149"/>
      <c r="D5" s="3149"/>
      <c r="E5" s="3149"/>
      <c r="F5" s="3149"/>
      <c r="G5" s="3149"/>
      <c r="H5" s="3149"/>
      <c r="I5" s="3149"/>
      <c r="J5" s="3149"/>
      <c r="K5" s="3149"/>
      <c r="L5" s="3149"/>
      <c r="M5" s="3149"/>
      <c r="N5" s="3149"/>
      <c r="O5" s="3149"/>
      <c r="P5" s="3149"/>
      <c r="Q5" s="3149"/>
      <c r="R5" s="3149"/>
      <c r="S5" s="3149"/>
      <c r="T5" s="3149"/>
      <c r="U5" s="783"/>
    </row>
    <row r="6" spans="1:114" ht="23.25" customHeight="1">
      <c r="A6" s="3237" t="s">
        <v>294</v>
      </c>
      <c r="B6" s="3237"/>
      <c r="C6" s="3237"/>
      <c r="D6" s="3237"/>
      <c r="E6" s="3237"/>
      <c r="F6" s="3237"/>
      <c r="G6" s="3237"/>
      <c r="H6" s="3237"/>
      <c r="I6" s="3237"/>
      <c r="J6" s="3237"/>
      <c r="K6" s="3237"/>
      <c r="L6" s="3237"/>
      <c r="M6" s="3237"/>
      <c r="N6" s="3237"/>
      <c r="O6" s="3237"/>
      <c r="P6" s="3237"/>
      <c r="Q6" s="3237"/>
      <c r="R6" s="3237"/>
      <c r="S6" s="3237"/>
      <c r="T6" s="3237"/>
      <c r="U6" s="794"/>
      <c r="V6" s="951"/>
      <c r="W6" s="943"/>
      <c r="X6" s="943"/>
      <c r="Y6" s="943"/>
      <c r="Z6" s="943"/>
      <c r="AA6" s="943"/>
      <c r="AB6" s="943"/>
      <c r="AC6" s="943"/>
      <c r="AD6" s="943"/>
      <c r="AE6" s="943"/>
      <c r="AF6" s="943"/>
      <c r="AG6" s="943"/>
      <c r="AH6" s="943"/>
      <c r="AI6" s="943"/>
      <c r="AJ6" s="943"/>
      <c r="AK6" s="943"/>
      <c r="AL6" s="943"/>
      <c r="AM6" s="943"/>
      <c r="AN6" s="943"/>
      <c r="AO6" s="943"/>
      <c r="AP6" s="943"/>
      <c r="AQ6" s="943"/>
      <c r="AR6" s="943"/>
      <c r="AS6" s="943"/>
      <c r="AT6" s="943"/>
      <c r="AU6" s="943"/>
      <c r="AV6" s="943"/>
      <c r="AW6" s="943"/>
      <c r="AX6" s="943"/>
      <c r="AY6" s="943"/>
      <c r="AZ6" s="943"/>
      <c r="BA6" s="943"/>
      <c r="BB6" s="943"/>
      <c r="BC6" s="943"/>
      <c r="BD6" s="943"/>
      <c r="BE6" s="943"/>
      <c r="BF6" s="943"/>
      <c r="BG6" s="943"/>
      <c r="BH6" s="943"/>
      <c r="BI6" s="943"/>
      <c r="BJ6" s="943"/>
      <c r="BK6" s="943"/>
      <c r="BL6" s="943"/>
      <c r="BM6" s="943"/>
      <c r="BN6" s="943"/>
      <c r="BO6" s="943"/>
      <c r="BP6" s="943"/>
      <c r="BQ6" s="943"/>
      <c r="BR6" s="943"/>
      <c r="BS6" s="943"/>
      <c r="BT6" s="943"/>
      <c r="BU6" s="943"/>
      <c r="BV6" s="943"/>
      <c r="BW6" s="943"/>
      <c r="BX6" s="943"/>
      <c r="BY6" s="943"/>
      <c r="BZ6" s="943"/>
      <c r="CA6" s="943"/>
      <c r="CB6" s="943"/>
      <c r="CC6" s="943"/>
      <c r="CD6" s="943"/>
      <c r="CE6" s="943"/>
      <c r="CF6" s="943"/>
      <c r="CG6" s="943"/>
      <c r="CH6" s="943"/>
      <c r="CI6" s="943"/>
      <c r="CJ6" s="943"/>
      <c r="CK6" s="943"/>
      <c r="CL6" s="943"/>
      <c r="CM6" s="943"/>
      <c r="CN6" s="943"/>
      <c r="CO6" s="943"/>
      <c r="CP6" s="943"/>
      <c r="CQ6" s="943"/>
      <c r="CR6" s="943"/>
      <c r="CS6" s="943"/>
      <c r="CT6" s="943"/>
      <c r="CU6" s="943"/>
      <c r="CV6" s="943"/>
      <c r="CW6" s="943"/>
      <c r="CX6" s="943"/>
      <c r="CY6" s="943"/>
      <c r="CZ6" s="943"/>
      <c r="DA6" s="943"/>
      <c r="DB6" s="943"/>
      <c r="DC6" s="943"/>
      <c r="DD6" s="943"/>
      <c r="DE6" s="943"/>
      <c r="DF6" s="943"/>
      <c r="DG6" s="943"/>
      <c r="DH6" s="943"/>
      <c r="DI6" s="943"/>
      <c r="DJ6" s="943"/>
    </row>
    <row r="7" spans="1:114" ht="29.25" hidden="1" customHeight="1">
      <c r="A7" s="952"/>
      <c r="B7" s="3693" t="s">
        <v>2363</v>
      </c>
      <c r="C7" s="3694" t="s">
        <v>2364</v>
      </c>
      <c r="D7" s="3694">
        <v>5</v>
      </c>
      <c r="E7" s="953" t="s">
        <v>2365</v>
      </c>
      <c r="F7" s="3694" t="s">
        <v>2366</v>
      </c>
      <c r="G7" s="3694" t="s">
        <v>2367</v>
      </c>
      <c r="H7" s="954"/>
      <c r="I7" s="954"/>
      <c r="J7" s="954"/>
      <c r="K7" s="955"/>
      <c r="L7" s="955"/>
      <c r="M7" s="955"/>
      <c r="N7" s="955"/>
      <c r="O7" s="955"/>
      <c r="P7" s="954"/>
      <c r="Q7" s="954"/>
      <c r="R7" s="954"/>
      <c r="S7" s="956"/>
      <c r="T7" s="3695"/>
      <c r="U7" s="3695"/>
      <c r="V7" s="3719"/>
      <c r="W7" s="943"/>
      <c r="X7" s="943"/>
      <c r="Y7" s="943"/>
      <c r="Z7" s="943"/>
      <c r="AA7" s="943"/>
      <c r="AB7" s="943"/>
      <c r="AC7" s="943"/>
      <c r="AD7" s="943"/>
      <c r="AE7" s="943"/>
      <c r="AF7" s="943"/>
      <c r="AG7" s="943"/>
      <c r="AH7" s="943"/>
      <c r="AI7" s="943"/>
      <c r="AJ7" s="943"/>
      <c r="AK7" s="943"/>
      <c r="AL7" s="943"/>
      <c r="AM7" s="943"/>
      <c r="AN7" s="943"/>
      <c r="AO7" s="943"/>
      <c r="AP7" s="943"/>
      <c r="AQ7" s="943"/>
      <c r="AR7" s="943"/>
      <c r="AS7" s="943"/>
      <c r="AT7" s="943"/>
      <c r="AU7" s="943"/>
      <c r="AV7" s="943"/>
      <c r="AW7" s="943"/>
      <c r="AX7" s="943"/>
      <c r="AY7" s="943"/>
      <c r="AZ7" s="943"/>
      <c r="BA7" s="943"/>
      <c r="BB7" s="943"/>
      <c r="BC7" s="943"/>
      <c r="BD7" s="943"/>
      <c r="BE7" s="943"/>
      <c r="BF7" s="943"/>
      <c r="BG7" s="943"/>
      <c r="BH7" s="943"/>
      <c r="BI7" s="943"/>
      <c r="BJ7" s="943"/>
      <c r="BK7" s="943"/>
      <c r="BL7" s="943"/>
      <c r="BM7" s="943"/>
      <c r="BN7" s="943"/>
      <c r="BO7" s="943"/>
      <c r="BP7" s="943"/>
      <c r="BQ7" s="943"/>
      <c r="BR7" s="943"/>
      <c r="BS7" s="943"/>
      <c r="BT7" s="943"/>
      <c r="BU7" s="943"/>
      <c r="BV7" s="943"/>
      <c r="BW7" s="943"/>
      <c r="BX7" s="943"/>
      <c r="BY7" s="943"/>
      <c r="BZ7" s="943"/>
      <c r="CA7" s="943"/>
      <c r="CB7" s="943"/>
      <c r="CC7" s="943"/>
      <c r="CD7" s="943"/>
      <c r="CE7" s="943"/>
      <c r="CF7" s="943"/>
      <c r="CG7" s="943"/>
      <c r="CH7" s="943"/>
      <c r="CI7" s="943"/>
      <c r="CJ7" s="943"/>
      <c r="CK7" s="943"/>
      <c r="CL7" s="943"/>
      <c r="CM7" s="943"/>
      <c r="CN7" s="943"/>
      <c r="CO7" s="943"/>
      <c r="CP7" s="943"/>
      <c r="CQ7" s="943"/>
      <c r="CR7" s="943"/>
      <c r="CS7" s="943"/>
      <c r="CT7" s="943"/>
      <c r="CU7" s="943"/>
      <c r="CV7" s="943"/>
      <c r="CW7" s="943"/>
      <c r="CX7" s="943"/>
      <c r="CY7" s="943"/>
      <c r="CZ7" s="943"/>
      <c r="DA7" s="943"/>
      <c r="DB7" s="943"/>
      <c r="DC7" s="943"/>
      <c r="DD7" s="943"/>
      <c r="DE7" s="943"/>
      <c r="DF7" s="943"/>
      <c r="DG7" s="943"/>
      <c r="DH7" s="943"/>
      <c r="DI7" s="943"/>
      <c r="DJ7" s="943"/>
    </row>
    <row r="8" spans="1:114" ht="43.5" hidden="1" customHeight="1">
      <c r="A8" s="952"/>
      <c r="B8" s="3693"/>
      <c r="C8" s="3694"/>
      <c r="D8" s="3694"/>
      <c r="E8" s="953" t="s">
        <v>2368</v>
      </c>
      <c r="F8" s="3694"/>
      <c r="G8" s="3694"/>
      <c r="H8" s="954"/>
      <c r="I8" s="954"/>
      <c r="J8" s="954"/>
      <c r="K8" s="954"/>
      <c r="L8" s="954"/>
      <c r="M8" s="955"/>
      <c r="N8" s="955"/>
      <c r="O8" s="955"/>
      <c r="P8" s="955"/>
      <c r="Q8" s="954"/>
      <c r="R8" s="954"/>
      <c r="S8" s="956"/>
      <c r="T8" s="3695"/>
      <c r="U8" s="3695"/>
      <c r="V8" s="3719"/>
      <c r="W8" s="943"/>
      <c r="X8" s="943"/>
      <c r="Y8" s="943"/>
      <c r="Z8" s="943"/>
      <c r="AA8" s="943"/>
      <c r="AB8" s="943"/>
      <c r="AC8" s="943"/>
      <c r="AD8" s="943"/>
      <c r="AE8" s="943"/>
      <c r="AF8" s="943"/>
      <c r="AG8" s="943"/>
      <c r="AH8" s="943"/>
      <c r="AI8" s="943"/>
      <c r="AJ8" s="943"/>
      <c r="AK8" s="943"/>
      <c r="AL8" s="943"/>
      <c r="AM8" s="943"/>
      <c r="AN8" s="943"/>
      <c r="AO8" s="943"/>
      <c r="AP8" s="943"/>
      <c r="AQ8" s="943"/>
      <c r="AR8" s="943"/>
      <c r="AS8" s="943"/>
      <c r="AT8" s="943"/>
      <c r="AU8" s="943"/>
      <c r="AV8" s="943"/>
      <c r="AW8" s="943"/>
      <c r="AX8" s="943"/>
      <c r="AY8" s="943"/>
      <c r="AZ8" s="943"/>
      <c r="BA8" s="943"/>
      <c r="BB8" s="943"/>
      <c r="BC8" s="943"/>
      <c r="BD8" s="943"/>
      <c r="BE8" s="943"/>
      <c r="BF8" s="943"/>
      <c r="BG8" s="943"/>
      <c r="BH8" s="943"/>
      <c r="BI8" s="943"/>
      <c r="BJ8" s="943"/>
      <c r="BK8" s="943"/>
      <c r="BL8" s="943"/>
      <c r="BM8" s="943"/>
      <c r="BN8" s="943"/>
      <c r="BO8" s="943"/>
      <c r="BP8" s="943"/>
      <c r="BQ8" s="943"/>
      <c r="BR8" s="943"/>
      <c r="BS8" s="943"/>
      <c r="BT8" s="943"/>
      <c r="BU8" s="943"/>
      <c r="BV8" s="943"/>
      <c r="BW8" s="943"/>
      <c r="BX8" s="943"/>
      <c r="BY8" s="943"/>
      <c r="BZ8" s="943"/>
      <c r="CA8" s="943"/>
      <c r="CB8" s="943"/>
      <c r="CC8" s="943"/>
      <c r="CD8" s="943"/>
      <c r="CE8" s="943"/>
      <c r="CF8" s="943"/>
      <c r="CG8" s="943"/>
      <c r="CH8" s="943"/>
      <c r="CI8" s="943"/>
      <c r="CJ8" s="943"/>
      <c r="CK8" s="943"/>
      <c r="CL8" s="943"/>
      <c r="CM8" s="943"/>
      <c r="CN8" s="943"/>
      <c r="CO8" s="943"/>
      <c r="CP8" s="943"/>
      <c r="CQ8" s="943"/>
      <c r="CR8" s="943"/>
      <c r="CS8" s="943"/>
      <c r="CT8" s="943"/>
      <c r="CU8" s="943"/>
      <c r="CV8" s="943"/>
      <c r="CW8" s="943"/>
      <c r="CX8" s="943"/>
      <c r="CY8" s="943"/>
      <c r="CZ8" s="943"/>
      <c r="DA8" s="943"/>
      <c r="DB8" s="943"/>
      <c r="DC8" s="943"/>
      <c r="DD8" s="943"/>
      <c r="DE8" s="943"/>
      <c r="DF8" s="943"/>
      <c r="DG8" s="943"/>
      <c r="DH8" s="943"/>
      <c r="DI8" s="943"/>
      <c r="DJ8" s="943"/>
    </row>
    <row r="9" spans="1:114" ht="59.25" hidden="1" customHeight="1">
      <c r="A9" s="952"/>
      <c r="B9" s="3693"/>
      <c r="C9" s="3694"/>
      <c r="D9" s="3694"/>
      <c r="E9" s="953" t="s">
        <v>2369</v>
      </c>
      <c r="F9" s="3694"/>
      <c r="G9" s="3694"/>
      <c r="H9" s="954"/>
      <c r="I9" s="954"/>
      <c r="J9" s="954"/>
      <c r="K9" s="954"/>
      <c r="L9" s="954"/>
      <c r="M9" s="954"/>
      <c r="N9" s="955"/>
      <c r="O9" s="955"/>
      <c r="P9" s="955"/>
      <c r="Q9" s="955"/>
      <c r="R9" s="955"/>
      <c r="S9" s="955"/>
      <c r="T9" s="3695"/>
      <c r="U9" s="3695"/>
      <c r="V9" s="3719"/>
      <c r="W9" s="943"/>
      <c r="X9" s="943"/>
      <c r="Y9" s="943"/>
      <c r="Z9" s="943"/>
      <c r="AA9" s="943"/>
      <c r="AB9" s="943"/>
      <c r="AC9" s="943"/>
      <c r="AD9" s="943"/>
      <c r="AE9" s="943"/>
      <c r="AF9" s="943"/>
      <c r="AG9" s="943"/>
      <c r="AH9" s="943"/>
      <c r="AI9" s="943"/>
      <c r="AJ9" s="943"/>
      <c r="AK9" s="943"/>
      <c r="AL9" s="943"/>
      <c r="AM9" s="943"/>
      <c r="AN9" s="943"/>
      <c r="AO9" s="943"/>
      <c r="AP9" s="943"/>
      <c r="AQ9" s="943"/>
      <c r="AR9" s="943"/>
      <c r="AS9" s="943"/>
      <c r="AT9" s="943"/>
      <c r="AU9" s="943"/>
      <c r="AV9" s="943"/>
      <c r="AW9" s="943"/>
      <c r="AX9" s="943"/>
      <c r="AY9" s="943"/>
      <c r="AZ9" s="943"/>
      <c r="BA9" s="943"/>
      <c r="BB9" s="943"/>
      <c r="BC9" s="943"/>
      <c r="BD9" s="943"/>
      <c r="BE9" s="943"/>
      <c r="BF9" s="943"/>
      <c r="BG9" s="943"/>
      <c r="BH9" s="943"/>
      <c r="BI9" s="943"/>
      <c r="BJ9" s="943"/>
      <c r="BK9" s="943"/>
      <c r="BL9" s="943"/>
      <c r="BM9" s="943"/>
      <c r="BN9" s="943"/>
      <c r="BO9" s="943"/>
      <c r="BP9" s="943"/>
      <c r="BQ9" s="943"/>
      <c r="BR9" s="943"/>
      <c r="BS9" s="943"/>
      <c r="BT9" s="943"/>
      <c r="BU9" s="943"/>
      <c r="BV9" s="943"/>
      <c r="BW9" s="943"/>
      <c r="BX9" s="943"/>
      <c r="BY9" s="943"/>
      <c r="BZ9" s="943"/>
      <c r="CA9" s="943"/>
      <c r="CB9" s="943"/>
      <c r="CC9" s="943"/>
      <c r="CD9" s="943"/>
      <c r="CE9" s="943"/>
      <c r="CF9" s="943"/>
      <c r="CG9" s="943"/>
      <c r="CH9" s="943"/>
      <c r="CI9" s="943"/>
      <c r="CJ9" s="943"/>
      <c r="CK9" s="943"/>
      <c r="CL9" s="943"/>
      <c r="CM9" s="943"/>
      <c r="CN9" s="943"/>
      <c r="CO9" s="943"/>
      <c r="CP9" s="943"/>
      <c r="CQ9" s="943"/>
      <c r="CR9" s="943"/>
      <c r="CS9" s="943"/>
      <c r="CT9" s="943"/>
      <c r="CU9" s="943"/>
      <c r="CV9" s="943"/>
      <c r="CW9" s="943"/>
      <c r="CX9" s="943"/>
      <c r="CY9" s="943"/>
      <c r="CZ9" s="943"/>
      <c r="DA9" s="943"/>
      <c r="DB9" s="943"/>
      <c r="DC9" s="943"/>
      <c r="DD9" s="943"/>
      <c r="DE9" s="943"/>
      <c r="DF9" s="943"/>
      <c r="DG9" s="943"/>
      <c r="DH9" s="943"/>
      <c r="DI9" s="943"/>
      <c r="DJ9" s="943"/>
    </row>
    <row r="10" spans="1:114" ht="39" hidden="1" customHeight="1">
      <c r="A10" s="952"/>
      <c r="B10" s="3693"/>
      <c r="C10" s="3694"/>
      <c r="D10" s="3694"/>
      <c r="E10" s="953" t="s">
        <v>2370</v>
      </c>
      <c r="F10" s="3694"/>
      <c r="G10" s="3694"/>
      <c r="H10" s="954"/>
      <c r="I10" s="954"/>
      <c r="J10" s="954"/>
      <c r="K10" s="954"/>
      <c r="L10" s="954"/>
      <c r="M10" s="954"/>
      <c r="N10" s="954"/>
      <c r="O10" s="955"/>
      <c r="P10" s="955"/>
      <c r="Q10" s="955"/>
      <c r="R10" s="955"/>
      <c r="S10" s="955"/>
      <c r="T10" s="3695"/>
      <c r="U10" s="3695"/>
      <c r="V10" s="3719"/>
      <c r="W10" s="943"/>
      <c r="X10" s="943"/>
      <c r="Y10" s="943"/>
      <c r="Z10" s="943"/>
      <c r="AA10" s="943"/>
      <c r="AB10" s="943"/>
      <c r="AC10" s="943"/>
      <c r="AD10" s="943"/>
      <c r="AE10" s="943"/>
      <c r="AF10" s="943"/>
      <c r="AG10" s="943"/>
      <c r="AH10" s="943"/>
      <c r="AI10" s="943"/>
      <c r="AJ10" s="943"/>
      <c r="AK10" s="943"/>
      <c r="AL10" s="943"/>
      <c r="AM10" s="943"/>
      <c r="AN10" s="943"/>
      <c r="AO10" s="943"/>
      <c r="AP10" s="943"/>
      <c r="AQ10" s="943"/>
      <c r="AR10" s="943"/>
      <c r="AS10" s="943"/>
      <c r="AT10" s="943"/>
      <c r="AU10" s="943"/>
      <c r="AV10" s="943"/>
      <c r="AW10" s="943"/>
      <c r="AX10" s="943"/>
      <c r="AY10" s="943"/>
      <c r="AZ10" s="943"/>
      <c r="BA10" s="943"/>
      <c r="BB10" s="943"/>
      <c r="BC10" s="943"/>
      <c r="BD10" s="943"/>
      <c r="BE10" s="943"/>
      <c r="BF10" s="943"/>
      <c r="BG10" s="943"/>
      <c r="BH10" s="943"/>
      <c r="BI10" s="943"/>
      <c r="BJ10" s="943"/>
      <c r="BK10" s="943"/>
      <c r="BL10" s="943"/>
      <c r="BM10" s="943"/>
      <c r="BN10" s="943"/>
      <c r="BO10" s="943"/>
      <c r="BP10" s="943"/>
      <c r="BQ10" s="943"/>
      <c r="BR10" s="943"/>
      <c r="BS10" s="943"/>
      <c r="BT10" s="943"/>
      <c r="BU10" s="943"/>
      <c r="BV10" s="943"/>
      <c r="BW10" s="943"/>
      <c r="BX10" s="943"/>
      <c r="BY10" s="943"/>
      <c r="BZ10" s="943"/>
      <c r="CA10" s="943"/>
      <c r="CB10" s="943"/>
      <c r="CC10" s="943"/>
      <c r="CD10" s="943"/>
      <c r="CE10" s="943"/>
      <c r="CF10" s="943"/>
      <c r="CG10" s="943"/>
      <c r="CH10" s="943"/>
      <c r="CI10" s="943"/>
      <c r="CJ10" s="943"/>
      <c r="CK10" s="943"/>
      <c r="CL10" s="943"/>
      <c r="CM10" s="943"/>
      <c r="CN10" s="943"/>
      <c r="CO10" s="943"/>
      <c r="CP10" s="943"/>
      <c r="CQ10" s="943"/>
      <c r="CR10" s="943"/>
      <c r="CS10" s="943"/>
      <c r="CT10" s="943"/>
      <c r="CU10" s="943"/>
      <c r="CV10" s="943"/>
      <c r="CW10" s="943"/>
      <c r="CX10" s="943"/>
      <c r="CY10" s="943"/>
      <c r="CZ10" s="943"/>
      <c r="DA10" s="943"/>
      <c r="DB10" s="943"/>
      <c r="DC10" s="943"/>
      <c r="DD10" s="943"/>
      <c r="DE10" s="943"/>
      <c r="DF10" s="943"/>
      <c r="DG10" s="943"/>
      <c r="DH10" s="943"/>
      <c r="DI10" s="943"/>
      <c r="DJ10" s="943"/>
    </row>
    <row r="11" spans="1:114" ht="54" hidden="1" customHeight="1">
      <c r="A11" s="952"/>
      <c r="B11" s="3693" t="s">
        <v>2371</v>
      </c>
      <c r="C11" s="3694" t="s">
        <v>2372</v>
      </c>
      <c r="D11" s="3720">
        <v>0.12</v>
      </c>
      <c r="E11" s="953" t="s">
        <v>2373</v>
      </c>
      <c r="F11" s="3694" t="s">
        <v>2374</v>
      </c>
      <c r="G11" s="3694" t="s">
        <v>2367</v>
      </c>
      <c r="H11" s="954"/>
      <c r="I11" s="954"/>
      <c r="J11" s="954"/>
      <c r="K11" s="954"/>
      <c r="L11" s="954"/>
      <c r="M11" s="954"/>
      <c r="N11" s="954"/>
      <c r="O11" s="955"/>
      <c r="P11" s="955"/>
      <c r="Q11" s="954"/>
      <c r="R11" s="954"/>
      <c r="S11" s="956"/>
      <c r="T11" s="3695"/>
      <c r="U11" s="3695"/>
      <c r="V11" s="3719"/>
      <c r="W11" s="943"/>
      <c r="X11" s="943"/>
      <c r="Y11" s="943"/>
      <c r="Z11" s="943"/>
      <c r="AA11" s="943"/>
      <c r="AB11" s="943"/>
      <c r="AC11" s="943"/>
      <c r="AD11" s="943"/>
      <c r="AE11" s="943"/>
      <c r="AF11" s="943"/>
      <c r="AG11" s="943"/>
      <c r="AH11" s="943"/>
      <c r="AI11" s="943"/>
      <c r="AJ11" s="943"/>
      <c r="AK11" s="943"/>
      <c r="AL11" s="943"/>
      <c r="AM11" s="943"/>
      <c r="AN11" s="943"/>
      <c r="AO11" s="943"/>
      <c r="AP11" s="943"/>
      <c r="AQ11" s="943"/>
      <c r="AR11" s="943"/>
      <c r="AS11" s="943"/>
      <c r="AT11" s="943"/>
      <c r="AU11" s="943"/>
      <c r="AV11" s="943"/>
      <c r="AW11" s="943"/>
      <c r="AX11" s="943"/>
      <c r="AY11" s="943"/>
      <c r="AZ11" s="943"/>
      <c r="BA11" s="943"/>
      <c r="BB11" s="943"/>
      <c r="BC11" s="943"/>
      <c r="BD11" s="943"/>
      <c r="BE11" s="943"/>
      <c r="BF11" s="943"/>
      <c r="BG11" s="943"/>
      <c r="BH11" s="943"/>
      <c r="BI11" s="943"/>
      <c r="BJ11" s="943"/>
      <c r="BK11" s="943"/>
      <c r="BL11" s="943"/>
      <c r="BM11" s="943"/>
      <c r="BN11" s="943"/>
      <c r="BO11" s="943"/>
      <c r="BP11" s="943"/>
      <c r="BQ11" s="943"/>
      <c r="BR11" s="943"/>
      <c r="BS11" s="943"/>
      <c r="BT11" s="943"/>
      <c r="BU11" s="943"/>
      <c r="BV11" s="943"/>
      <c r="BW11" s="943"/>
      <c r="BX11" s="943"/>
      <c r="BY11" s="943"/>
      <c r="BZ11" s="943"/>
      <c r="CA11" s="943"/>
      <c r="CB11" s="943"/>
      <c r="CC11" s="943"/>
      <c r="CD11" s="943"/>
      <c r="CE11" s="943"/>
      <c r="CF11" s="943"/>
      <c r="CG11" s="943"/>
      <c r="CH11" s="943"/>
      <c r="CI11" s="943"/>
      <c r="CJ11" s="943"/>
      <c r="CK11" s="943"/>
      <c r="CL11" s="943"/>
      <c r="CM11" s="943"/>
      <c r="CN11" s="943"/>
      <c r="CO11" s="943"/>
      <c r="CP11" s="943"/>
      <c r="CQ11" s="943"/>
      <c r="CR11" s="943"/>
      <c r="CS11" s="943"/>
      <c r="CT11" s="943"/>
      <c r="CU11" s="943"/>
      <c r="CV11" s="943"/>
      <c r="CW11" s="943"/>
      <c r="CX11" s="943"/>
      <c r="CY11" s="943"/>
      <c r="CZ11" s="943"/>
      <c r="DA11" s="943"/>
      <c r="DB11" s="943"/>
      <c r="DC11" s="943"/>
      <c r="DD11" s="943"/>
      <c r="DE11" s="943"/>
      <c r="DF11" s="943"/>
      <c r="DG11" s="943"/>
      <c r="DH11" s="943"/>
      <c r="DI11" s="943"/>
      <c r="DJ11" s="943"/>
    </row>
    <row r="12" spans="1:114" ht="59.25" hidden="1" customHeight="1">
      <c r="A12" s="952"/>
      <c r="B12" s="3693"/>
      <c r="C12" s="3694"/>
      <c r="D12" s="3694"/>
      <c r="E12" s="953" t="s">
        <v>2375</v>
      </c>
      <c r="F12" s="3694"/>
      <c r="G12" s="3694"/>
      <c r="H12" s="954"/>
      <c r="I12" s="954"/>
      <c r="J12" s="954"/>
      <c r="K12" s="954"/>
      <c r="L12" s="954"/>
      <c r="M12" s="954"/>
      <c r="N12" s="954"/>
      <c r="O12" s="954"/>
      <c r="P12" s="955"/>
      <c r="Q12" s="954"/>
      <c r="R12" s="954"/>
      <c r="S12" s="956"/>
      <c r="T12" s="3695"/>
      <c r="U12" s="3695"/>
      <c r="V12" s="3719"/>
      <c r="W12" s="943"/>
      <c r="X12" s="943"/>
      <c r="Y12" s="943"/>
      <c r="Z12" s="943"/>
      <c r="AA12" s="943"/>
      <c r="AB12" s="943"/>
      <c r="AC12" s="943"/>
      <c r="AD12" s="943"/>
      <c r="AE12" s="943"/>
      <c r="AF12" s="943"/>
      <c r="AG12" s="943"/>
      <c r="AH12" s="943"/>
      <c r="AI12" s="943"/>
      <c r="AJ12" s="943"/>
      <c r="AK12" s="943"/>
      <c r="AL12" s="943"/>
      <c r="AM12" s="943"/>
      <c r="AN12" s="943"/>
      <c r="AO12" s="943"/>
      <c r="AP12" s="943"/>
      <c r="AQ12" s="943"/>
      <c r="AR12" s="943"/>
      <c r="AS12" s="943"/>
      <c r="AT12" s="943"/>
      <c r="AU12" s="943"/>
      <c r="AV12" s="943"/>
      <c r="AW12" s="943"/>
      <c r="AX12" s="943"/>
      <c r="AY12" s="943"/>
      <c r="AZ12" s="943"/>
      <c r="BA12" s="943"/>
      <c r="BB12" s="943"/>
      <c r="BC12" s="943"/>
      <c r="BD12" s="943"/>
      <c r="BE12" s="943"/>
      <c r="BF12" s="943"/>
      <c r="BG12" s="943"/>
      <c r="BH12" s="943"/>
      <c r="BI12" s="943"/>
      <c r="BJ12" s="943"/>
      <c r="BK12" s="943"/>
      <c r="BL12" s="943"/>
      <c r="BM12" s="943"/>
      <c r="BN12" s="943"/>
      <c r="BO12" s="943"/>
      <c r="BP12" s="943"/>
      <c r="BQ12" s="943"/>
      <c r="BR12" s="943"/>
      <c r="BS12" s="943"/>
      <c r="BT12" s="943"/>
      <c r="BU12" s="943"/>
      <c r="BV12" s="943"/>
      <c r="BW12" s="943"/>
      <c r="BX12" s="943"/>
      <c r="BY12" s="943"/>
      <c r="BZ12" s="943"/>
      <c r="CA12" s="943"/>
      <c r="CB12" s="943"/>
      <c r="CC12" s="943"/>
      <c r="CD12" s="943"/>
      <c r="CE12" s="943"/>
      <c r="CF12" s="943"/>
      <c r="CG12" s="943"/>
      <c r="CH12" s="943"/>
      <c r="CI12" s="943"/>
      <c r="CJ12" s="943"/>
      <c r="CK12" s="943"/>
      <c r="CL12" s="943"/>
      <c r="CM12" s="943"/>
      <c r="CN12" s="943"/>
      <c r="CO12" s="943"/>
      <c r="CP12" s="943"/>
      <c r="CQ12" s="943"/>
      <c r="CR12" s="943"/>
      <c r="CS12" s="943"/>
      <c r="CT12" s="943"/>
      <c r="CU12" s="943"/>
      <c r="CV12" s="943"/>
      <c r="CW12" s="943"/>
      <c r="CX12" s="943"/>
      <c r="CY12" s="943"/>
      <c r="CZ12" s="943"/>
      <c r="DA12" s="943"/>
      <c r="DB12" s="943"/>
      <c r="DC12" s="943"/>
      <c r="DD12" s="943"/>
      <c r="DE12" s="943"/>
      <c r="DF12" s="943"/>
      <c r="DG12" s="943"/>
      <c r="DH12" s="943"/>
      <c r="DI12" s="943"/>
      <c r="DJ12" s="943"/>
    </row>
    <row r="13" spans="1:114" ht="36.75" hidden="1" customHeight="1">
      <c r="A13" s="952"/>
      <c r="B13" s="3693"/>
      <c r="C13" s="3694"/>
      <c r="D13" s="3694"/>
      <c r="E13" s="953" t="s">
        <v>2376</v>
      </c>
      <c r="F13" s="3694"/>
      <c r="G13" s="3694"/>
      <c r="H13" s="954"/>
      <c r="I13" s="954"/>
      <c r="J13" s="954"/>
      <c r="K13" s="954"/>
      <c r="L13" s="954"/>
      <c r="M13" s="954"/>
      <c r="N13" s="954"/>
      <c r="O13" s="954"/>
      <c r="P13" s="955"/>
      <c r="Q13" s="955"/>
      <c r="R13" s="954"/>
      <c r="S13" s="956"/>
      <c r="T13" s="3695"/>
      <c r="U13" s="3695"/>
      <c r="V13" s="3719"/>
      <c r="W13" s="943"/>
      <c r="X13" s="943"/>
      <c r="Y13" s="943"/>
      <c r="Z13" s="943"/>
      <c r="AA13" s="943"/>
      <c r="AB13" s="943"/>
      <c r="AC13" s="943"/>
      <c r="AD13" s="943"/>
      <c r="AE13" s="943"/>
      <c r="AF13" s="943"/>
      <c r="AG13" s="943"/>
      <c r="AH13" s="943"/>
      <c r="AI13" s="943"/>
      <c r="AJ13" s="943"/>
      <c r="AK13" s="943"/>
      <c r="AL13" s="943"/>
      <c r="AM13" s="943"/>
      <c r="AN13" s="943"/>
      <c r="AO13" s="943"/>
      <c r="AP13" s="943"/>
      <c r="AQ13" s="943"/>
      <c r="AR13" s="943"/>
      <c r="AS13" s="943"/>
      <c r="AT13" s="943"/>
      <c r="AU13" s="943"/>
      <c r="AV13" s="943"/>
      <c r="AW13" s="943"/>
      <c r="AX13" s="943"/>
      <c r="AY13" s="943"/>
      <c r="AZ13" s="943"/>
      <c r="BA13" s="943"/>
      <c r="BB13" s="943"/>
      <c r="BC13" s="943"/>
      <c r="BD13" s="943"/>
      <c r="BE13" s="943"/>
      <c r="BF13" s="943"/>
      <c r="BG13" s="943"/>
      <c r="BH13" s="943"/>
      <c r="BI13" s="943"/>
      <c r="BJ13" s="943"/>
      <c r="BK13" s="943"/>
      <c r="BL13" s="943"/>
      <c r="BM13" s="943"/>
      <c r="BN13" s="943"/>
      <c r="BO13" s="943"/>
      <c r="BP13" s="943"/>
      <c r="BQ13" s="943"/>
      <c r="BR13" s="943"/>
      <c r="BS13" s="943"/>
      <c r="BT13" s="943"/>
      <c r="BU13" s="943"/>
      <c r="BV13" s="943"/>
      <c r="BW13" s="943"/>
      <c r="BX13" s="943"/>
      <c r="BY13" s="943"/>
      <c r="BZ13" s="943"/>
      <c r="CA13" s="943"/>
      <c r="CB13" s="943"/>
      <c r="CC13" s="943"/>
      <c r="CD13" s="943"/>
      <c r="CE13" s="943"/>
      <c r="CF13" s="943"/>
      <c r="CG13" s="943"/>
      <c r="CH13" s="943"/>
      <c r="CI13" s="943"/>
      <c r="CJ13" s="943"/>
      <c r="CK13" s="943"/>
      <c r="CL13" s="943"/>
      <c r="CM13" s="943"/>
      <c r="CN13" s="943"/>
      <c r="CO13" s="943"/>
      <c r="CP13" s="943"/>
      <c r="CQ13" s="943"/>
      <c r="CR13" s="943"/>
      <c r="CS13" s="943"/>
      <c r="CT13" s="943"/>
      <c r="CU13" s="943"/>
      <c r="CV13" s="943"/>
      <c r="CW13" s="943"/>
      <c r="CX13" s="943"/>
      <c r="CY13" s="943"/>
      <c r="CZ13" s="943"/>
      <c r="DA13" s="943"/>
      <c r="DB13" s="943"/>
      <c r="DC13" s="943"/>
      <c r="DD13" s="943"/>
      <c r="DE13" s="943"/>
      <c r="DF13" s="943"/>
      <c r="DG13" s="943"/>
      <c r="DH13" s="943"/>
      <c r="DI13" s="943"/>
      <c r="DJ13" s="943"/>
    </row>
    <row r="14" spans="1:114" ht="37.5" hidden="1" customHeight="1">
      <c r="A14" s="952"/>
      <c r="B14" s="3693"/>
      <c r="C14" s="3694"/>
      <c r="D14" s="3694"/>
      <c r="E14" s="953" t="s">
        <v>2377</v>
      </c>
      <c r="F14" s="3694"/>
      <c r="G14" s="3694"/>
      <c r="H14" s="954"/>
      <c r="I14" s="954"/>
      <c r="J14" s="954"/>
      <c r="K14" s="954"/>
      <c r="L14" s="954"/>
      <c r="M14" s="954"/>
      <c r="N14" s="954"/>
      <c r="O14" s="954"/>
      <c r="P14" s="954"/>
      <c r="Q14" s="955"/>
      <c r="R14" s="955"/>
      <c r="S14" s="955"/>
      <c r="T14" s="3695"/>
      <c r="U14" s="3695"/>
      <c r="V14" s="3719"/>
      <c r="W14" s="943"/>
      <c r="X14" s="943"/>
      <c r="Y14" s="943"/>
      <c r="Z14" s="943"/>
      <c r="AA14" s="943"/>
      <c r="AB14" s="943"/>
      <c r="AC14" s="943"/>
      <c r="AD14" s="943"/>
      <c r="AE14" s="943"/>
      <c r="AF14" s="943"/>
      <c r="AG14" s="943"/>
      <c r="AH14" s="943"/>
      <c r="AI14" s="943"/>
      <c r="AJ14" s="943"/>
      <c r="AK14" s="943"/>
      <c r="AL14" s="943"/>
      <c r="AM14" s="943"/>
      <c r="AN14" s="943"/>
      <c r="AO14" s="943"/>
      <c r="AP14" s="943"/>
      <c r="AQ14" s="943"/>
      <c r="AR14" s="943"/>
      <c r="AS14" s="943"/>
      <c r="AT14" s="943"/>
      <c r="AU14" s="943"/>
      <c r="AV14" s="943"/>
      <c r="AW14" s="943"/>
      <c r="AX14" s="943"/>
      <c r="AY14" s="943"/>
      <c r="AZ14" s="943"/>
      <c r="BA14" s="943"/>
      <c r="BB14" s="943"/>
      <c r="BC14" s="943"/>
      <c r="BD14" s="943"/>
      <c r="BE14" s="943"/>
      <c r="BF14" s="943"/>
      <c r="BG14" s="943"/>
      <c r="BH14" s="943"/>
      <c r="BI14" s="943"/>
      <c r="BJ14" s="943"/>
      <c r="BK14" s="943"/>
      <c r="BL14" s="943"/>
      <c r="BM14" s="943"/>
      <c r="BN14" s="943"/>
      <c r="BO14" s="943"/>
      <c r="BP14" s="943"/>
      <c r="BQ14" s="943"/>
      <c r="BR14" s="943"/>
      <c r="BS14" s="943"/>
      <c r="BT14" s="943"/>
      <c r="BU14" s="943"/>
      <c r="BV14" s="943"/>
      <c r="BW14" s="943"/>
      <c r="BX14" s="943"/>
      <c r="BY14" s="943"/>
      <c r="BZ14" s="943"/>
      <c r="CA14" s="943"/>
      <c r="CB14" s="943"/>
      <c r="CC14" s="943"/>
      <c r="CD14" s="943"/>
      <c r="CE14" s="943"/>
      <c r="CF14" s="943"/>
      <c r="CG14" s="943"/>
      <c r="CH14" s="943"/>
      <c r="CI14" s="943"/>
      <c r="CJ14" s="943"/>
      <c r="CK14" s="943"/>
      <c r="CL14" s="943"/>
      <c r="CM14" s="943"/>
      <c r="CN14" s="943"/>
      <c r="CO14" s="943"/>
      <c r="CP14" s="943"/>
      <c r="CQ14" s="943"/>
      <c r="CR14" s="943"/>
      <c r="CS14" s="943"/>
      <c r="CT14" s="943"/>
      <c r="CU14" s="943"/>
      <c r="CV14" s="943"/>
      <c r="CW14" s="943"/>
      <c r="CX14" s="943"/>
      <c r="CY14" s="943"/>
      <c r="CZ14" s="943"/>
      <c r="DA14" s="943"/>
      <c r="DB14" s="943"/>
      <c r="DC14" s="943"/>
      <c r="DD14" s="943"/>
      <c r="DE14" s="943"/>
      <c r="DF14" s="943"/>
      <c r="DG14" s="943"/>
      <c r="DH14" s="943"/>
      <c r="DI14" s="943"/>
      <c r="DJ14" s="943"/>
    </row>
    <row r="15" spans="1:114" ht="36" hidden="1" customHeight="1">
      <c r="A15" s="952"/>
      <c r="B15" s="3693"/>
      <c r="C15" s="3694"/>
      <c r="D15" s="3694"/>
      <c r="E15" s="953" t="s">
        <v>2378</v>
      </c>
      <c r="F15" s="3694"/>
      <c r="G15" s="3694"/>
      <c r="H15" s="954"/>
      <c r="I15" s="954"/>
      <c r="J15" s="954"/>
      <c r="K15" s="954"/>
      <c r="L15" s="954"/>
      <c r="M15" s="954"/>
      <c r="N15" s="954"/>
      <c r="O15" s="954"/>
      <c r="P15" s="954"/>
      <c r="Q15" s="955"/>
      <c r="R15" s="955"/>
      <c r="S15" s="955"/>
      <c r="T15" s="3695"/>
      <c r="U15" s="3695"/>
      <c r="V15" s="3719"/>
      <c r="W15" s="943"/>
      <c r="X15" s="943"/>
      <c r="Y15" s="943"/>
      <c r="Z15" s="943"/>
      <c r="AA15" s="943"/>
      <c r="AB15" s="943"/>
      <c r="AC15" s="943"/>
      <c r="AD15" s="943"/>
      <c r="AE15" s="943"/>
      <c r="AF15" s="943"/>
      <c r="AG15" s="943"/>
      <c r="AH15" s="943"/>
      <c r="AI15" s="943"/>
      <c r="AJ15" s="943"/>
      <c r="AK15" s="943"/>
      <c r="AL15" s="943"/>
      <c r="AM15" s="943"/>
      <c r="AN15" s="943"/>
      <c r="AO15" s="943"/>
      <c r="AP15" s="943"/>
      <c r="AQ15" s="943"/>
      <c r="AR15" s="943"/>
      <c r="AS15" s="943"/>
      <c r="AT15" s="943"/>
      <c r="AU15" s="943"/>
      <c r="AV15" s="943"/>
      <c r="AW15" s="943"/>
      <c r="AX15" s="943"/>
      <c r="AY15" s="943"/>
      <c r="AZ15" s="943"/>
      <c r="BA15" s="943"/>
      <c r="BB15" s="943"/>
      <c r="BC15" s="943"/>
      <c r="BD15" s="943"/>
      <c r="BE15" s="943"/>
      <c r="BF15" s="943"/>
      <c r="BG15" s="943"/>
      <c r="BH15" s="943"/>
      <c r="BI15" s="943"/>
      <c r="BJ15" s="943"/>
      <c r="BK15" s="943"/>
      <c r="BL15" s="943"/>
      <c r="BM15" s="943"/>
      <c r="BN15" s="943"/>
      <c r="BO15" s="943"/>
      <c r="BP15" s="943"/>
      <c r="BQ15" s="943"/>
      <c r="BR15" s="943"/>
      <c r="BS15" s="943"/>
      <c r="BT15" s="943"/>
      <c r="BU15" s="943"/>
      <c r="BV15" s="943"/>
      <c r="BW15" s="943"/>
      <c r="BX15" s="943"/>
      <c r="BY15" s="943"/>
      <c r="BZ15" s="943"/>
      <c r="CA15" s="943"/>
      <c r="CB15" s="943"/>
      <c r="CC15" s="943"/>
      <c r="CD15" s="943"/>
      <c r="CE15" s="943"/>
      <c r="CF15" s="943"/>
      <c r="CG15" s="943"/>
      <c r="CH15" s="943"/>
      <c r="CI15" s="943"/>
      <c r="CJ15" s="943"/>
      <c r="CK15" s="943"/>
      <c r="CL15" s="943"/>
      <c r="CM15" s="943"/>
      <c r="CN15" s="943"/>
      <c r="CO15" s="943"/>
      <c r="CP15" s="943"/>
      <c r="CQ15" s="943"/>
      <c r="CR15" s="943"/>
      <c r="CS15" s="943"/>
      <c r="CT15" s="943"/>
      <c r="CU15" s="943"/>
      <c r="CV15" s="943"/>
      <c r="CW15" s="943"/>
      <c r="CX15" s="943"/>
      <c r="CY15" s="943"/>
      <c r="CZ15" s="943"/>
      <c r="DA15" s="943"/>
      <c r="DB15" s="943"/>
      <c r="DC15" s="943"/>
      <c r="DD15" s="943"/>
      <c r="DE15" s="943"/>
      <c r="DF15" s="943"/>
      <c r="DG15" s="943"/>
      <c r="DH15" s="943"/>
      <c r="DI15" s="943"/>
      <c r="DJ15" s="943"/>
    </row>
    <row r="16" spans="1:114" ht="44.25" hidden="1" customHeight="1">
      <c r="A16" s="952"/>
      <c r="B16" s="3693" t="s">
        <v>2379</v>
      </c>
      <c r="C16" s="3694" t="s">
        <v>2380</v>
      </c>
      <c r="D16" s="3720">
        <v>1</v>
      </c>
      <c r="E16" s="953" t="s">
        <v>2381</v>
      </c>
      <c r="F16" s="3694" t="s">
        <v>2382</v>
      </c>
      <c r="G16" s="3732" t="s">
        <v>2367</v>
      </c>
      <c r="H16" s="954"/>
      <c r="I16" s="954"/>
      <c r="J16" s="954"/>
      <c r="K16" s="954"/>
      <c r="L16" s="954"/>
      <c r="M16" s="954"/>
      <c r="N16" s="954"/>
      <c r="O16" s="954"/>
      <c r="P16" s="954"/>
      <c r="Q16" s="954"/>
      <c r="R16" s="954"/>
      <c r="S16" s="955"/>
      <c r="T16" s="3695"/>
      <c r="U16" s="3695"/>
      <c r="V16" s="3719"/>
      <c r="W16" s="943"/>
      <c r="X16" s="943"/>
      <c r="Y16" s="943"/>
      <c r="Z16" s="943"/>
      <c r="AA16" s="943"/>
      <c r="AB16" s="943"/>
      <c r="AC16" s="943"/>
      <c r="AD16" s="943"/>
      <c r="AE16" s="943"/>
      <c r="AF16" s="943"/>
      <c r="AG16" s="943"/>
      <c r="AH16" s="943"/>
      <c r="AI16" s="943"/>
      <c r="AJ16" s="943"/>
      <c r="AK16" s="943"/>
      <c r="AL16" s="943"/>
      <c r="AM16" s="943"/>
      <c r="AN16" s="943"/>
      <c r="AO16" s="943"/>
      <c r="AP16" s="943"/>
      <c r="AQ16" s="943"/>
      <c r="AR16" s="943"/>
      <c r="AS16" s="943"/>
      <c r="AT16" s="943"/>
      <c r="AU16" s="943"/>
      <c r="AV16" s="943"/>
      <c r="AW16" s="943"/>
      <c r="AX16" s="943"/>
      <c r="AY16" s="943"/>
      <c r="AZ16" s="943"/>
      <c r="BA16" s="943"/>
      <c r="BB16" s="943"/>
      <c r="BC16" s="943"/>
      <c r="BD16" s="943"/>
      <c r="BE16" s="943"/>
      <c r="BF16" s="943"/>
      <c r="BG16" s="943"/>
      <c r="BH16" s="943"/>
      <c r="BI16" s="943"/>
      <c r="BJ16" s="943"/>
      <c r="BK16" s="943"/>
      <c r="BL16" s="943"/>
      <c r="BM16" s="943"/>
      <c r="BN16" s="943"/>
      <c r="BO16" s="943"/>
      <c r="BP16" s="943"/>
      <c r="BQ16" s="943"/>
      <c r="BR16" s="943"/>
      <c r="BS16" s="943"/>
      <c r="BT16" s="943"/>
      <c r="BU16" s="943"/>
      <c r="BV16" s="943"/>
      <c r="BW16" s="943"/>
      <c r="BX16" s="943"/>
      <c r="BY16" s="943"/>
      <c r="BZ16" s="943"/>
      <c r="CA16" s="943"/>
      <c r="CB16" s="943"/>
      <c r="CC16" s="943"/>
      <c r="CD16" s="943"/>
      <c r="CE16" s="943"/>
      <c r="CF16" s="943"/>
      <c r="CG16" s="943"/>
      <c r="CH16" s="943"/>
      <c r="CI16" s="943"/>
      <c r="CJ16" s="943"/>
      <c r="CK16" s="943"/>
      <c r="CL16" s="943"/>
      <c r="CM16" s="943"/>
      <c r="CN16" s="943"/>
      <c r="CO16" s="943"/>
      <c r="CP16" s="943"/>
      <c r="CQ16" s="943"/>
      <c r="CR16" s="943"/>
      <c r="CS16" s="943"/>
      <c r="CT16" s="943"/>
      <c r="CU16" s="943"/>
      <c r="CV16" s="943"/>
      <c r="CW16" s="943"/>
      <c r="CX16" s="943"/>
      <c r="CY16" s="943"/>
      <c r="CZ16" s="943"/>
      <c r="DA16" s="943"/>
      <c r="DB16" s="943"/>
      <c r="DC16" s="943"/>
      <c r="DD16" s="943"/>
      <c r="DE16" s="943"/>
      <c r="DF16" s="943"/>
      <c r="DG16" s="943"/>
      <c r="DH16" s="943"/>
      <c r="DI16" s="943"/>
      <c r="DJ16" s="943"/>
    </row>
    <row r="17" spans="1:114" ht="165" hidden="1" customHeight="1">
      <c r="A17" s="952"/>
      <c r="B17" s="3693"/>
      <c r="C17" s="3694"/>
      <c r="D17" s="3694"/>
      <c r="E17" s="953" t="s">
        <v>2383</v>
      </c>
      <c r="F17" s="3694"/>
      <c r="G17" s="3732"/>
      <c r="H17" s="954"/>
      <c r="I17" s="954"/>
      <c r="J17" s="954"/>
      <c r="K17" s="954"/>
      <c r="L17" s="954"/>
      <c r="M17" s="954"/>
      <c r="N17" s="954"/>
      <c r="O17" s="954"/>
      <c r="P17" s="954"/>
      <c r="Q17" s="954"/>
      <c r="R17" s="954"/>
      <c r="S17" s="955"/>
      <c r="T17" s="3695"/>
      <c r="U17" s="3695"/>
      <c r="V17" s="3719"/>
      <c r="W17" s="943"/>
      <c r="X17" s="943"/>
      <c r="Y17" s="943"/>
      <c r="Z17" s="943"/>
      <c r="AA17" s="943"/>
      <c r="AB17" s="943"/>
      <c r="AC17" s="943"/>
      <c r="AD17" s="943"/>
      <c r="AE17" s="943"/>
      <c r="AF17" s="943"/>
      <c r="AG17" s="943"/>
      <c r="AH17" s="943"/>
      <c r="AI17" s="943"/>
      <c r="AJ17" s="943"/>
      <c r="AK17" s="943"/>
      <c r="AL17" s="943"/>
      <c r="AM17" s="943"/>
      <c r="AN17" s="943"/>
      <c r="AO17" s="943"/>
      <c r="AP17" s="943"/>
      <c r="AQ17" s="943"/>
      <c r="AR17" s="943"/>
      <c r="AS17" s="943"/>
      <c r="AT17" s="943"/>
      <c r="AU17" s="943"/>
      <c r="AV17" s="943"/>
      <c r="AW17" s="943"/>
      <c r="AX17" s="943"/>
      <c r="AY17" s="943"/>
      <c r="AZ17" s="943"/>
      <c r="BA17" s="943"/>
      <c r="BB17" s="943"/>
      <c r="BC17" s="943"/>
      <c r="BD17" s="943"/>
      <c r="BE17" s="943"/>
      <c r="BF17" s="943"/>
      <c r="BG17" s="943"/>
      <c r="BH17" s="943"/>
      <c r="BI17" s="943"/>
      <c r="BJ17" s="943"/>
      <c r="BK17" s="943"/>
      <c r="BL17" s="943"/>
      <c r="BM17" s="943"/>
      <c r="BN17" s="943"/>
      <c r="BO17" s="943"/>
      <c r="BP17" s="943"/>
      <c r="BQ17" s="943"/>
      <c r="BR17" s="943"/>
      <c r="BS17" s="943"/>
      <c r="BT17" s="943"/>
      <c r="BU17" s="943"/>
      <c r="BV17" s="943"/>
      <c r="BW17" s="943"/>
      <c r="BX17" s="943"/>
      <c r="BY17" s="943"/>
      <c r="BZ17" s="943"/>
      <c r="CA17" s="943"/>
      <c r="CB17" s="943"/>
      <c r="CC17" s="943"/>
      <c r="CD17" s="943"/>
      <c r="CE17" s="943"/>
      <c r="CF17" s="943"/>
      <c r="CG17" s="943"/>
      <c r="CH17" s="943"/>
      <c r="CI17" s="943"/>
      <c r="CJ17" s="943"/>
      <c r="CK17" s="943"/>
      <c r="CL17" s="943"/>
      <c r="CM17" s="943"/>
      <c r="CN17" s="943"/>
      <c r="CO17" s="943"/>
      <c r="CP17" s="943"/>
      <c r="CQ17" s="943"/>
      <c r="CR17" s="943"/>
      <c r="CS17" s="943"/>
      <c r="CT17" s="943"/>
      <c r="CU17" s="943"/>
      <c r="CV17" s="943"/>
      <c r="CW17" s="943"/>
      <c r="CX17" s="943"/>
      <c r="CY17" s="943"/>
      <c r="CZ17" s="943"/>
      <c r="DA17" s="943"/>
      <c r="DB17" s="943"/>
      <c r="DC17" s="943"/>
      <c r="DD17" s="943"/>
      <c r="DE17" s="943"/>
      <c r="DF17" s="943"/>
      <c r="DG17" s="943"/>
      <c r="DH17" s="943"/>
      <c r="DI17" s="943"/>
      <c r="DJ17" s="943"/>
    </row>
    <row r="18" spans="1:114" ht="20.25" hidden="1" customHeight="1">
      <c r="A18" s="1157"/>
      <c r="B18" s="3730"/>
      <c r="C18" s="3731"/>
      <c r="D18" s="3731"/>
      <c r="E18" s="964" t="s">
        <v>2384</v>
      </c>
      <c r="F18" s="3731"/>
      <c r="G18" s="3733"/>
      <c r="H18" s="1158"/>
      <c r="I18" s="1158"/>
      <c r="J18" s="1158"/>
      <c r="K18" s="1158"/>
      <c r="L18" s="1158"/>
      <c r="M18" s="1158"/>
      <c r="N18" s="1158"/>
      <c r="O18" s="1158"/>
      <c r="P18" s="1158"/>
      <c r="Q18" s="1158"/>
      <c r="R18" s="1158"/>
      <c r="S18" s="1159"/>
      <c r="T18" s="3696"/>
      <c r="U18" s="3696"/>
      <c r="V18" s="3719"/>
      <c r="W18" s="943"/>
      <c r="X18" s="943"/>
      <c r="Y18" s="943"/>
      <c r="Z18" s="943"/>
      <c r="AA18" s="943"/>
      <c r="AB18" s="943"/>
      <c r="AC18" s="943"/>
      <c r="AD18" s="943"/>
      <c r="AE18" s="943"/>
      <c r="AF18" s="943"/>
      <c r="AG18" s="943"/>
      <c r="AH18" s="943"/>
      <c r="AI18" s="943"/>
      <c r="AJ18" s="943"/>
      <c r="AK18" s="943"/>
      <c r="AL18" s="943"/>
      <c r="AM18" s="943"/>
      <c r="AN18" s="943"/>
      <c r="AO18" s="943"/>
      <c r="AP18" s="943"/>
      <c r="AQ18" s="943"/>
      <c r="AR18" s="943"/>
      <c r="AS18" s="943"/>
      <c r="AT18" s="943"/>
      <c r="AU18" s="943"/>
      <c r="AV18" s="943"/>
      <c r="AW18" s="943"/>
      <c r="AX18" s="943"/>
      <c r="AY18" s="943"/>
      <c r="AZ18" s="943"/>
      <c r="BA18" s="943"/>
      <c r="BB18" s="943"/>
      <c r="BC18" s="943"/>
      <c r="BD18" s="943"/>
      <c r="BE18" s="943"/>
      <c r="BF18" s="943"/>
      <c r="BG18" s="943"/>
      <c r="BH18" s="943"/>
      <c r="BI18" s="943"/>
      <c r="BJ18" s="943"/>
      <c r="BK18" s="943"/>
      <c r="BL18" s="943"/>
      <c r="BM18" s="943"/>
      <c r="BN18" s="943"/>
      <c r="BO18" s="943"/>
      <c r="BP18" s="943"/>
      <c r="BQ18" s="943"/>
      <c r="BR18" s="943"/>
      <c r="BS18" s="943"/>
      <c r="BT18" s="943"/>
      <c r="BU18" s="943"/>
      <c r="BV18" s="943"/>
      <c r="BW18" s="943"/>
      <c r="BX18" s="943"/>
      <c r="BY18" s="943"/>
      <c r="BZ18" s="943"/>
      <c r="CA18" s="943"/>
      <c r="CB18" s="943"/>
      <c r="CC18" s="943"/>
      <c r="CD18" s="943"/>
      <c r="CE18" s="943"/>
      <c r="CF18" s="943"/>
      <c r="CG18" s="943"/>
      <c r="CH18" s="943"/>
      <c r="CI18" s="943"/>
      <c r="CJ18" s="943"/>
      <c r="CK18" s="943"/>
      <c r="CL18" s="943"/>
      <c r="CM18" s="943"/>
      <c r="CN18" s="943"/>
      <c r="CO18" s="943"/>
      <c r="CP18" s="943"/>
      <c r="CQ18" s="943"/>
      <c r="CR18" s="943"/>
      <c r="CS18" s="943"/>
      <c r="CT18" s="943"/>
      <c r="CU18" s="943"/>
      <c r="CV18" s="943"/>
      <c r="CW18" s="943"/>
      <c r="CX18" s="943"/>
      <c r="CY18" s="943"/>
      <c r="CZ18" s="943"/>
      <c r="DA18" s="943"/>
      <c r="DB18" s="943"/>
      <c r="DC18" s="943"/>
      <c r="DD18" s="943"/>
      <c r="DE18" s="943"/>
      <c r="DF18" s="943"/>
      <c r="DG18" s="943"/>
      <c r="DH18" s="943"/>
      <c r="DI18" s="943"/>
      <c r="DJ18" s="943"/>
    </row>
    <row r="19" spans="1:114" ht="60.75" customHeight="1">
      <c r="A19" s="3721" t="s">
        <v>2998</v>
      </c>
      <c r="B19" s="3722"/>
      <c r="C19" s="3722"/>
      <c r="D19" s="3722"/>
      <c r="E19" s="3722"/>
      <c r="F19" s="3722"/>
      <c r="G19" s="3722"/>
      <c r="H19" s="3722"/>
      <c r="I19" s="3722"/>
      <c r="J19" s="3722"/>
      <c r="K19" s="3722"/>
      <c r="L19" s="3722"/>
      <c r="M19" s="3722"/>
      <c r="N19" s="3722"/>
      <c r="O19" s="3722"/>
      <c r="P19" s="3722"/>
      <c r="Q19" s="3722"/>
      <c r="R19" s="3722"/>
      <c r="S19" s="3722"/>
      <c r="T19" s="3722"/>
      <c r="U19" s="3723"/>
      <c r="V19" s="993"/>
      <c r="W19" s="943"/>
      <c r="X19" s="943"/>
      <c r="Y19" s="943"/>
      <c r="Z19" s="943"/>
      <c r="AA19" s="943"/>
      <c r="AB19" s="943"/>
      <c r="AC19" s="943"/>
      <c r="AD19" s="943"/>
      <c r="AE19" s="943"/>
      <c r="AF19" s="943"/>
      <c r="AG19" s="943"/>
      <c r="AH19" s="943"/>
      <c r="AI19" s="943"/>
      <c r="AJ19" s="943"/>
      <c r="AK19" s="943"/>
      <c r="AL19" s="943"/>
      <c r="AM19" s="943"/>
      <c r="AN19" s="943"/>
      <c r="AO19" s="943"/>
      <c r="AP19" s="943"/>
      <c r="AQ19" s="943"/>
      <c r="AR19" s="943"/>
      <c r="AS19" s="943"/>
      <c r="AT19" s="943"/>
      <c r="AU19" s="943"/>
      <c r="AV19" s="943"/>
      <c r="AW19" s="943"/>
      <c r="AX19" s="943"/>
      <c r="AY19" s="943"/>
      <c r="AZ19" s="943"/>
      <c r="BA19" s="943"/>
      <c r="BB19" s="943"/>
      <c r="BC19" s="943"/>
      <c r="BD19" s="943"/>
      <c r="BE19" s="943"/>
      <c r="BF19" s="943"/>
      <c r="BG19" s="943"/>
      <c r="BH19" s="943"/>
      <c r="BI19" s="943"/>
      <c r="BJ19" s="943"/>
      <c r="BK19" s="943"/>
      <c r="BL19" s="943"/>
      <c r="BM19" s="943"/>
      <c r="BN19" s="943"/>
      <c r="BO19" s="943"/>
      <c r="BP19" s="943"/>
      <c r="BQ19" s="943"/>
      <c r="BR19" s="943"/>
      <c r="BS19" s="943"/>
      <c r="BT19" s="943"/>
      <c r="BU19" s="943"/>
      <c r="BV19" s="943"/>
      <c r="BW19" s="943"/>
      <c r="BX19" s="943"/>
      <c r="BY19" s="943"/>
      <c r="BZ19" s="943"/>
      <c r="CA19" s="943"/>
      <c r="CB19" s="943"/>
      <c r="CC19" s="943"/>
      <c r="CD19" s="943"/>
      <c r="CE19" s="943"/>
      <c r="CF19" s="943"/>
      <c r="CG19" s="943"/>
      <c r="CH19" s="943"/>
      <c r="CI19" s="943"/>
      <c r="CJ19" s="943"/>
      <c r="CK19" s="943"/>
      <c r="CL19" s="943"/>
      <c r="CM19" s="943"/>
      <c r="CN19" s="943"/>
      <c r="CO19" s="943"/>
      <c r="CP19" s="943"/>
      <c r="CQ19" s="943"/>
      <c r="CR19" s="943"/>
      <c r="CS19" s="943"/>
      <c r="CT19" s="943"/>
      <c r="CU19" s="943"/>
      <c r="CV19" s="943"/>
      <c r="CW19" s="943"/>
      <c r="CX19" s="943"/>
      <c r="CY19" s="943"/>
      <c r="CZ19" s="943"/>
      <c r="DA19" s="943"/>
      <c r="DB19" s="943"/>
      <c r="DC19" s="943"/>
      <c r="DD19" s="943"/>
      <c r="DE19" s="943"/>
      <c r="DF19" s="943"/>
      <c r="DG19" s="943"/>
      <c r="DH19" s="943"/>
      <c r="DI19" s="943"/>
      <c r="DJ19" s="943"/>
    </row>
    <row r="20" spans="1:114">
      <c r="A20" s="1160">
        <v>1</v>
      </c>
      <c r="B20" s="1065">
        <v>2</v>
      </c>
      <c r="C20" s="1066">
        <v>3</v>
      </c>
      <c r="D20" s="1160">
        <v>2</v>
      </c>
      <c r="E20" s="1065">
        <v>3</v>
      </c>
      <c r="F20" s="1065">
        <v>4</v>
      </c>
      <c r="G20" s="3724">
        <v>5</v>
      </c>
      <c r="H20" s="3725"/>
      <c r="I20" s="3725"/>
      <c r="J20" s="3725"/>
      <c r="K20" s="3725"/>
      <c r="L20" s="3725"/>
      <c r="M20" s="3725"/>
      <c r="N20" s="3725"/>
      <c r="O20" s="3725"/>
      <c r="P20" s="3725"/>
      <c r="Q20" s="3725"/>
      <c r="R20" s="3726"/>
      <c r="S20" s="3727">
        <v>6</v>
      </c>
      <c r="T20" s="3728"/>
      <c r="U20" s="3729"/>
      <c r="V20" s="943"/>
      <c r="W20" s="943"/>
      <c r="X20" s="943"/>
      <c r="Y20" s="943"/>
      <c r="Z20" s="943"/>
      <c r="AA20" s="943"/>
      <c r="AB20" s="943"/>
      <c r="AC20" s="943"/>
      <c r="AD20" s="943"/>
      <c r="AE20" s="943"/>
      <c r="AF20" s="943"/>
      <c r="AG20" s="943"/>
      <c r="AH20" s="943"/>
      <c r="AI20" s="943"/>
      <c r="AJ20" s="943"/>
      <c r="AK20" s="943"/>
      <c r="AL20" s="943"/>
      <c r="AM20" s="943"/>
      <c r="AN20" s="943"/>
      <c r="AO20" s="943"/>
      <c r="AP20" s="943"/>
      <c r="AQ20" s="943"/>
      <c r="AR20" s="943"/>
      <c r="AS20" s="943"/>
      <c r="AT20" s="943"/>
      <c r="AU20" s="943"/>
      <c r="AV20" s="943"/>
      <c r="AW20" s="943"/>
      <c r="AX20" s="943"/>
      <c r="AY20" s="943"/>
      <c r="AZ20" s="943"/>
      <c r="BA20" s="943"/>
      <c r="BB20" s="943"/>
      <c r="BC20" s="943"/>
      <c r="BD20" s="943"/>
      <c r="BE20" s="943"/>
      <c r="BF20" s="943"/>
      <c r="BG20" s="943"/>
      <c r="BH20" s="943"/>
      <c r="BI20" s="943"/>
      <c r="BJ20" s="943"/>
      <c r="BK20" s="943"/>
      <c r="BL20" s="943"/>
      <c r="BM20" s="943"/>
      <c r="BN20" s="943"/>
      <c r="BO20" s="943"/>
      <c r="BP20" s="943"/>
      <c r="BQ20" s="943"/>
      <c r="BR20" s="943"/>
      <c r="BS20" s="943"/>
      <c r="BT20" s="943"/>
      <c r="BU20" s="943"/>
      <c r="BV20" s="943"/>
      <c r="BW20" s="943"/>
      <c r="BX20" s="943"/>
      <c r="BY20" s="943"/>
      <c r="BZ20" s="943"/>
      <c r="CA20" s="943"/>
      <c r="CB20" s="943"/>
      <c r="CC20" s="943"/>
      <c r="CD20" s="943"/>
      <c r="CE20" s="943"/>
      <c r="CF20" s="943"/>
      <c r="CG20" s="943"/>
      <c r="CH20" s="943"/>
      <c r="CI20" s="943"/>
      <c r="CJ20" s="943"/>
      <c r="CK20" s="943"/>
      <c r="CL20" s="943"/>
      <c r="CM20" s="943"/>
      <c r="CN20" s="943"/>
      <c r="CO20" s="943"/>
      <c r="CP20" s="943"/>
      <c r="CQ20" s="943"/>
      <c r="CR20" s="943"/>
      <c r="CS20" s="943"/>
      <c r="CT20" s="943"/>
      <c r="CU20" s="943"/>
      <c r="CV20" s="943"/>
      <c r="CW20" s="943"/>
      <c r="CX20" s="943"/>
      <c r="CY20" s="943"/>
      <c r="CZ20" s="943"/>
      <c r="DA20" s="943"/>
      <c r="DB20" s="943"/>
      <c r="DC20" s="943"/>
      <c r="DD20" s="943"/>
      <c r="DE20" s="943"/>
      <c r="DF20" s="943"/>
      <c r="DG20" s="943"/>
      <c r="DH20" s="943"/>
      <c r="DI20" s="943"/>
      <c r="DJ20" s="943"/>
    </row>
    <row r="21" spans="1:114" ht="27" customHeight="1">
      <c r="A21" s="3208" t="s">
        <v>440</v>
      </c>
      <c r="B21" s="3241" t="s">
        <v>295</v>
      </c>
      <c r="C21" s="3206" t="s">
        <v>296</v>
      </c>
      <c r="D21" s="3208" t="s">
        <v>0</v>
      </c>
      <c r="E21" s="3241" t="s">
        <v>2385</v>
      </c>
      <c r="F21" s="3206" t="s">
        <v>297</v>
      </c>
      <c r="G21" s="3734" t="s">
        <v>2</v>
      </c>
      <c r="H21" s="3735"/>
      <c r="I21" s="3735"/>
      <c r="J21" s="3735"/>
      <c r="K21" s="3735"/>
      <c r="L21" s="3735"/>
      <c r="M21" s="3735"/>
      <c r="N21" s="3735"/>
      <c r="O21" s="3735"/>
      <c r="P21" s="3735"/>
      <c r="Q21" s="3735"/>
      <c r="R21" s="3735"/>
      <c r="S21" s="3736" t="s">
        <v>3</v>
      </c>
      <c r="T21" s="3736"/>
      <c r="U21" s="3737"/>
      <c r="V21" s="943"/>
      <c r="W21" s="943"/>
      <c r="X21" s="943"/>
      <c r="Y21" s="943"/>
      <c r="Z21" s="943"/>
      <c r="AA21" s="943"/>
      <c r="AB21" s="943"/>
      <c r="AC21" s="943"/>
      <c r="AD21" s="943"/>
      <c r="AE21" s="943"/>
      <c r="AF21" s="943"/>
      <c r="AG21" s="943"/>
      <c r="AH21" s="943"/>
      <c r="AI21" s="943"/>
      <c r="AJ21" s="943"/>
      <c r="AK21" s="943"/>
      <c r="AL21" s="943"/>
      <c r="AM21" s="943"/>
      <c r="AN21" s="943"/>
      <c r="AO21" s="943"/>
      <c r="AP21" s="943"/>
      <c r="AQ21" s="943"/>
      <c r="AR21" s="943"/>
      <c r="AS21" s="943"/>
      <c r="AT21" s="943"/>
      <c r="AU21" s="943"/>
      <c r="AV21" s="943"/>
      <c r="AW21" s="943"/>
      <c r="AX21" s="943"/>
      <c r="AY21" s="943"/>
      <c r="AZ21" s="943"/>
      <c r="BA21" s="943"/>
      <c r="BB21" s="943"/>
      <c r="BC21" s="943"/>
      <c r="BD21" s="943"/>
      <c r="BE21" s="943"/>
      <c r="BF21" s="943"/>
      <c r="BG21" s="943"/>
      <c r="BH21" s="943"/>
      <c r="BI21" s="943"/>
      <c r="BJ21" s="943"/>
      <c r="BK21" s="943"/>
      <c r="BL21" s="943"/>
      <c r="BM21" s="943"/>
      <c r="BN21" s="943"/>
      <c r="BO21" s="943"/>
      <c r="BP21" s="943"/>
      <c r="BQ21" s="943"/>
      <c r="BR21" s="943"/>
      <c r="BS21" s="943"/>
      <c r="BT21" s="943"/>
      <c r="BU21" s="943"/>
      <c r="BV21" s="943"/>
      <c r="BW21" s="943"/>
      <c r="BX21" s="943"/>
      <c r="BY21" s="943"/>
      <c r="BZ21" s="943"/>
      <c r="CA21" s="943"/>
      <c r="CB21" s="943"/>
      <c r="CC21" s="943"/>
      <c r="CD21" s="943"/>
      <c r="CE21" s="943"/>
      <c r="CF21" s="943"/>
      <c r="CG21" s="943"/>
      <c r="CH21" s="943"/>
      <c r="CI21" s="943"/>
      <c r="CJ21" s="943"/>
      <c r="CK21" s="943"/>
      <c r="CL21" s="943"/>
      <c r="CM21" s="943"/>
      <c r="CN21" s="943"/>
      <c r="CO21" s="943"/>
      <c r="CP21" s="943"/>
      <c r="CQ21" s="943"/>
      <c r="CR21" s="943"/>
      <c r="CS21" s="943"/>
      <c r="CT21" s="943"/>
      <c r="CU21" s="943"/>
      <c r="CV21" s="943"/>
      <c r="CW21" s="943"/>
      <c r="CX21" s="943"/>
      <c r="CY21" s="943"/>
      <c r="CZ21" s="943"/>
      <c r="DA21" s="943"/>
      <c r="DB21" s="943"/>
      <c r="DC21" s="943"/>
      <c r="DD21" s="943"/>
      <c r="DE21" s="943"/>
      <c r="DF21" s="943"/>
      <c r="DG21" s="943"/>
      <c r="DH21" s="943"/>
      <c r="DI21" s="943"/>
      <c r="DJ21" s="943"/>
    </row>
    <row r="22" spans="1:114" ht="20.25" customHeight="1">
      <c r="A22" s="3209"/>
      <c r="B22" s="3241"/>
      <c r="C22" s="3206"/>
      <c r="D22" s="3209"/>
      <c r="E22" s="3241"/>
      <c r="F22" s="3145"/>
      <c r="G22" s="3738" t="s">
        <v>4</v>
      </c>
      <c r="H22" s="3738"/>
      <c r="I22" s="3738"/>
      <c r="J22" s="3738" t="s">
        <v>5</v>
      </c>
      <c r="K22" s="3738"/>
      <c r="L22" s="3738"/>
      <c r="M22" s="3738" t="s">
        <v>6</v>
      </c>
      <c r="N22" s="3738"/>
      <c r="O22" s="3738"/>
      <c r="P22" s="3738" t="s">
        <v>298</v>
      </c>
      <c r="Q22" s="3738"/>
      <c r="R22" s="3738"/>
      <c r="S22" s="3739" t="s">
        <v>13</v>
      </c>
      <c r="T22" s="3741" t="s">
        <v>14</v>
      </c>
      <c r="U22" s="3742"/>
      <c r="V22" s="943"/>
      <c r="W22" s="943"/>
      <c r="X22" s="943"/>
      <c r="Y22" s="943"/>
      <c r="Z22" s="943"/>
      <c r="AA22" s="943"/>
      <c r="AB22" s="943"/>
      <c r="AC22" s="943"/>
      <c r="AD22" s="943"/>
      <c r="AE22" s="943"/>
      <c r="AF22" s="943"/>
      <c r="AG22" s="943"/>
      <c r="AH22" s="943"/>
      <c r="AI22" s="943"/>
      <c r="AJ22" s="943"/>
      <c r="AK22" s="943"/>
      <c r="AL22" s="943"/>
      <c r="AM22" s="943"/>
      <c r="AN22" s="943"/>
      <c r="AO22" s="943"/>
      <c r="AP22" s="943"/>
      <c r="AQ22" s="943"/>
      <c r="AR22" s="943"/>
      <c r="AS22" s="943"/>
      <c r="AT22" s="943"/>
      <c r="AU22" s="943"/>
      <c r="AV22" s="943"/>
      <c r="AW22" s="943"/>
      <c r="AX22" s="943"/>
      <c r="AY22" s="943"/>
      <c r="AZ22" s="943"/>
      <c r="BA22" s="943"/>
      <c r="BB22" s="943"/>
      <c r="BC22" s="943"/>
      <c r="BD22" s="943"/>
      <c r="BE22" s="943"/>
      <c r="BF22" s="943"/>
      <c r="BG22" s="943"/>
      <c r="BH22" s="943"/>
      <c r="BI22" s="943"/>
      <c r="BJ22" s="943"/>
      <c r="BK22" s="943"/>
      <c r="BL22" s="943"/>
      <c r="BM22" s="943"/>
      <c r="BN22" s="943"/>
      <c r="BO22" s="943"/>
      <c r="BP22" s="943"/>
      <c r="BQ22" s="943"/>
      <c r="BR22" s="943"/>
      <c r="BS22" s="943"/>
      <c r="BT22" s="943"/>
      <c r="BU22" s="943"/>
      <c r="BV22" s="943"/>
      <c r="BW22" s="943"/>
      <c r="BX22" s="943"/>
      <c r="BY22" s="943"/>
      <c r="BZ22" s="943"/>
      <c r="CA22" s="943"/>
      <c r="CB22" s="943"/>
      <c r="CC22" s="943"/>
      <c r="CD22" s="943"/>
      <c r="CE22" s="943"/>
      <c r="CF22" s="943"/>
      <c r="CG22" s="943"/>
      <c r="CH22" s="943"/>
      <c r="CI22" s="943"/>
      <c r="CJ22" s="943"/>
      <c r="CK22" s="943"/>
      <c r="CL22" s="943"/>
      <c r="CM22" s="943"/>
      <c r="CN22" s="943"/>
      <c r="CO22" s="943"/>
      <c r="CP22" s="943"/>
      <c r="CQ22" s="943"/>
      <c r="CR22" s="943"/>
      <c r="CS22" s="943"/>
      <c r="CT22" s="943"/>
      <c r="CU22" s="943"/>
      <c r="CV22" s="943"/>
      <c r="CW22" s="943"/>
      <c r="CX22" s="943"/>
      <c r="CY22" s="943"/>
      <c r="CZ22" s="943"/>
      <c r="DA22" s="943"/>
      <c r="DB22" s="943"/>
      <c r="DC22" s="943"/>
      <c r="DD22" s="943"/>
      <c r="DE22" s="943"/>
      <c r="DF22" s="943"/>
      <c r="DG22" s="943"/>
      <c r="DH22" s="943"/>
      <c r="DI22" s="943"/>
      <c r="DJ22" s="943"/>
    </row>
    <row r="23" spans="1:114" ht="20.25" customHeight="1">
      <c r="A23" s="3210"/>
      <c r="B23" s="3241"/>
      <c r="C23" s="3206"/>
      <c r="D23" s="3210"/>
      <c r="E23" s="3242"/>
      <c r="F23" s="3243"/>
      <c r="G23" s="982">
        <v>1</v>
      </c>
      <c r="H23" s="982">
        <v>2</v>
      </c>
      <c r="I23" s="982">
        <v>3</v>
      </c>
      <c r="J23" s="982">
        <v>4</v>
      </c>
      <c r="K23" s="239">
        <v>5</v>
      </c>
      <c r="L23" s="996">
        <v>6</v>
      </c>
      <c r="M23" s="982">
        <v>7</v>
      </c>
      <c r="N23" s="239">
        <v>8</v>
      </c>
      <c r="O23" s="1155">
        <v>9</v>
      </c>
      <c r="P23" s="996">
        <v>10</v>
      </c>
      <c r="Q23" s="982">
        <v>11</v>
      </c>
      <c r="R23" s="239">
        <v>12</v>
      </c>
      <c r="S23" s="3740"/>
      <c r="T23" s="1163" t="s">
        <v>7</v>
      </c>
      <c r="U23" s="1162" t="s">
        <v>8</v>
      </c>
      <c r="V23" s="943"/>
      <c r="W23" s="943"/>
      <c r="X23" s="943"/>
      <c r="Y23" s="943"/>
      <c r="Z23" s="943"/>
      <c r="AA23" s="943"/>
      <c r="AB23" s="943"/>
      <c r="AC23" s="943"/>
      <c r="AD23" s="943"/>
      <c r="AE23" s="943"/>
      <c r="AF23" s="943"/>
      <c r="AG23" s="943"/>
      <c r="AH23" s="943"/>
      <c r="AI23" s="943"/>
      <c r="AJ23" s="943"/>
      <c r="AK23" s="943"/>
      <c r="AL23" s="943"/>
      <c r="AM23" s="943"/>
      <c r="AN23" s="943"/>
      <c r="AO23" s="943"/>
      <c r="AP23" s="943"/>
      <c r="AQ23" s="943"/>
      <c r="AR23" s="943"/>
      <c r="AS23" s="943"/>
      <c r="AT23" s="943"/>
      <c r="AU23" s="943"/>
      <c r="AV23" s="943"/>
      <c r="AW23" s="943"/>
      <c r="AX23" s="943"/>
      <c r="AY23" s="943"/>
      <c r="AZ23" s="943"/>
      <c r="BA23" s="943"/>
      <c r="BB23" s="943"/>
      <c r="BC23" s="943"/>
      <c r="BD23" s="943"/>
      <c r="BE23" s="943"/>
      <c r="BF23" s="943"/>
      <c r="BG23" s="943"/>
      <c r="BH23" s="943"/>
      <c r="BI23" s="943"/>
      <c r="BJ23" s="943"/>
      <c r="BK23" s="943"/>
      <c r="BL23" s="943"/>
      <c r="BM23" s="943"/>
      <c r="BN23" s="943"/>
      <c r="BO23" s="943"/>
      <c r="BP23" s="943"/>
      <c r="BQ23" s="943"/>
      <c r="BR23" s="943"/>
      <c r="BS23" s="943"/>
      <c r="BT23" s="943"/>
      <c r="BU23" s="943"/>
      <c r="BV23" s="943"/>
      <c r="BW23" s="943"/>
      <c r="BX23" s="943"/>
      <c r="BY23" s="943"/>
      <c r="BZ23" s="943"/>
      <c r="CA23" s="943"/>
      <c r="CB23" s="943"/>
      <c r="CC23" s="943"/>
      <c r="CD23" s="943"/>
      <c r="CE23" s="943"/>
      <c r="CF23" s="943"/>
      <c r="CG23" s="943"/>
      <c r="CH23" s="943"/>
      <c r="CI23" s="943"/>
      <c r="CJ23" s="943"/>
      <c r="CK23" s="943"/>
      <c r="CL23" s="943"/>
      <c r="CM23" s="943"/>
      <c r="CN23" s="943"/>
      <c r="CO23" s="943"/>
      <c r="CP23" s="943"/>
      <c r="CQ23" s="943"/>
      <c r="CR23" s="943"/>
      <c r="CS23" s="943"/>
      <c r="CT23" s="943"/>
      <c r="CU23" s="943"/>
      <c r="CV23" s="943"/>
      <c r="CW23" s="943"/>
      <c r="CX23" s="943"/>
      <c r="CY23" s="943"/>
      <c r="CZ23" s="943"/>
      <c r="DA23" s="943"/>
      <c r="DB23" s="943"/>
      <c r="DC23" s="943"/>
      <c r="DD23" s="943"/>
      <c r="DE23" s="943"/>
      <c r="DF23" s="943"/>
      <c r="DG23" s="943"/>
      <c r="DH23" s="943"/>
      <c r="DI23" s="943"/>
      <c r="DJ23" s="943"/>
    </row>
    <row r="24" spans="1:114" ht="72" customHeight="1">
      <c r="A24" s="3751" t="s">
        <v>1730</v>
      </c>
      <c r="B24" s="1255"/>
      <c r="C24" s="1233"/>
      <c r="D24" s="1331" t="s">
        <v>1731</v>
      </c>
      <c r="E24" s="1278" t="s">
        <v>2576</v>
      </c>
      <c r="F24" s="3889" t="s">
        <v>1732</v>
      </c>
      <c r="G24" s="1063"/>
      <c r="H24" s="1063"/>
      <c r="I24" s="1063"/>
      <c r="J24" s="1289"/>
      <c r="K24" s="1289"/>
      <c r="L24" s="1289"/>
      <c r="M24" s="1324"/>
      <c r="N24" s="1325"/>
      <c r="O24" s="1325"/>
      <c r="P24" s="1325"/>
      <c r="Q24" s="1279"/>
      <c r="R24" s="1289"/>
      <c r="S24" s="3892" t="s">
        <v>2421</v>
      </c>
      <c r="T24" s="3876"/>
      <c r="U24" s="3815"/>
    </row>
    <row r="25" spans="1:114" ht="58.5" customHeight="1">
      <c r="A25" s="3887"/>
      <c r="B25" s="1255"/>
      <c r="C25" s="1233"/>
      <c r="D25" s="1331" t="s">
        <v>1733</v>
      </c>
      <c r="E25" s="1330" t="s">
        <v>2422</v>
      </c>
      <c r="F25" s="3890"/>
      <c r="G25" s="1280"/>
      <c r="H25" s="1326"/>
      <c r="I25" s="1280"/>
      <c r="J25" s="1194"/>
      <c r="K25" s="1194"/>
      <c r="L25" s="1194"/>
      <c r="M25" s="1326"/>
      <c r="N25" s="1327"/>
      <c r="O25" s="1327"/>
      <c r="P25" s="1327"/>
      <c r="Q25" s="1280"/>
      <c r="R25" s="1328"/>
      <c r="S25" s="3893"/>
      <c r="T25" s="3813"/>
      <c r="U25" s="3816"/>
    </row>
    <row r="26" spans="1:114" ht="72" customHeight="1">
      <c r="A26" s="3887"/>
      <c r="B26" s="1255"/>
      <c r="C26" s="1233"/>
      <c r="D26" s="1331" t="s">
        <v>1734</v>
      </c>
      <c r="E26" s="1330" t="s">
        <v>2423</v>
      </c>
      <c r="F26" s="3890"/>
      <c r="G26" s="1290"/>
      <c r="H26" s="1324"/>
      <c r="I26" s="1290"/>
      <c r="J26" s="1112"/>
      <c r="K26" s="1112"/>
      <c r="L26" s="1112"/>
      <c r="M26" s="1328"/>
      <c r="N26" s="1329"/>
      <c r="O26" s="1329"/>
      <c r="P26" s="1327"/>
      <c r="Q26" s="1280"/>
      <c r="R26" s="1328"/>
      <c r="S26" s="3893"/>
      <c r="T26" s="3813"/>
      <c r="U26" s="3816"/>
    </row>
    <row r="27" spans="1:114" ht="72" customHeight="1">
      <c r="A27" s="3888"/>
      <c r="B27" s="1335"/>
      <c r="C27" s="1336"/>
      <c r="D27" s="1206" t="s">
        <v>1735</v>
      </c>
      <c r="E27" s="1337" t="s">
        <v>2424</v>
      </c>
      <c r="F27" s="3891"/>
      <c r="G27" s="1279"/>
      <c r="H27" s="1338"/>
      <c r="I27" s="1279"/>
      <c r="J27" s="1279"/>
      <c r="K27" s="1289"/>
      <c r="L27" s="1279"/>
      <c r="M27" s="1173"/>
      <c r="N27" s="1112"/>
      <c r="O27" s="1112"/>
      <c r="P27" s="1112"/>
      <c r="Q27" s="1112"/>
      <c r="R27" s="1112"/>
      <c r="S27" s="3894"/>
      <c r="T27" s="3877"/>
      <c r="U27" s="3878"/>
    </row>
    <row r="28" spans="1:114" ht="44.25" customHeight="1">
      <c r="A28" s="3721" t="s">
        <v>1643</v>
      </c>
      <c r="B28" s="3722"/>
      <c r="C28" s="3722"/>
      <c r="D28" s="3722"/>
      <c r="E28" s="3722"/>
      <c r="F28" s="3722"/>
      <c r="G28" s="3722"/>
      <c r="H28" s="3722"/>
      <c r="I28" s="3722"/>
      <c r="J28" s="3722"/>
      <c r="K28" s="3722"/>
      <c r="L28" s="3722"/>
      <c r="M28" s="3722"/>
      <c r="N28" s="3722"/>
      <c r="O28" s="3722"/>
      <c r="P28" s="3722"/>
      <c r="Q28" s="3722"/>
      <c r="R28" s="3722"/>
      <c r="S28" s="3722"/>
      <c r="T28" s="3722"/>
      <c r="U28" s="3723"/>
      <c r="V28" s="951"/>
      <c r="W28" s="943"/>
      <c r="X28" s="943"/>
      <c r="Y28" s="943"/>
      <c r="Z28" s="943"/>
      <c r="AA28" s="943"/>
      <c r="AB28" s="943"/>
      <c r="AC28" s="943"/>
      <c r="AD28" s="943"/>
      <c r="AE28" s="943"/>
      <c r="AF28" s="943"/>
      <c r="AG28" s="943"/>
      <c r="AH28" s="943"/>
      <c r="AI28" s="943"/>
      <c r="AJ28" s="943"/>
      <c r="AK28" s="943"/>
      <c r="AL28" s="943"/>
      <c r="AM28" s="943"/>
      <c r="AN28" s="943"/>
      <c r="AO28" s="943"/>
      <c r="AP28" s="943"/>
      <c r="AQ28" s="943"/>
      <c r="AR28" s="943"/>
      <c r="AS28" s="943"/>
      <c r="AT28" s="943"/>
      <c r="AU28" s="943"/>
      <c r="AV28" s="943"/>
      <c r="AW28" s="943"/>
      <c r="AX28" s="943"/>
      <c r="AY28" s="943"/>
      <c r="AZ28" s="943"/>
      <c r="BA28" s="943"/>
      <c r="BB28" s="943"/>
      <c r="BC28" s="943"/>
      <c r="BD28" s="943"/>
      <c r="BE28" s="943"/>
      <c r="BF28" s="943"/>
      <c r="BG28" s="943"/>
      <c r="BH28" s="943"/>
      <c r="BI28" s="943"/>
      <c r="BJ28" s="943"/>
      <c r="BK28" s="943"/>
      <c r="BL28" s="943"/>
      <c r="BM28" s="943"/>
      <c r="BN28" s="943"/>
      <c r="BO28" s="943"/>
      <c r="BP28" s="943"/>
      <c r="BQ28" s="943"/>
      <c r="BR28" s="943"/>
      <c r="BS28" s="943"/>
      <c r="BT28" s="943"/>
      <c r="BU28" s="943"/>
      <c r="BV28" s="943"/>
      <c r="BW28" s="943"/>
      <c r="BX28" s="943"/>
      <c r="BY28" s="943"/>
      <c r="BZ28" s="943"/>
      <c r="CA28" s="943"/>
      <c r="CB28" s="943"/>
      <c r="CC28" s="943"/>
      <c r="CD28" s="943"/>
      <c r="CE28" s="943"/>
      <c r="CF28" s="943"/>
      <c r="CG28" s="943"/>
      <c r="CH28" s="943"/>
      <c r="CI28" s="943"/>
      <c r="CJ28" s="943"/>
      <c r="CK28" s="943"/>
      <c r="CL28" s="943"/>
      <c r="CM28" s="943"/>
      <c r="CN28" s="943"/>
      <c r="CO28" s="943"/>
      <c r="CP28" s="943"/>
      <c r="CQ28" s="943"/>
      <c r="CR28" s="943"/>
      <c r="CS28" s="943"/>
      <c r="CT28" s="943"/>
      <c r="CU28" s="943"/>
      <c r="CV28" s="943"/>
      <c r="CW28" s="943"/>
      <c r="CX28" s="943"/>
      <c r="CY28" s="943"/>
      <c r="CZ28" s="943"/>
      <c r="DA28" s="943"/>
      <c r="DB28" s="943"/>
      <c r="DC28" s="943"/>
      <c r="DD28" s="943"/>
      <c r="DE28" s="943"/>
      <c r="DF28" s="943"/>
      <c r="DG28" s="943"/>
      <c r="DH28" s="943"/>
      <c r="DI28" s="943"/>
      <c r="DJ28" s="943"/>
    </row>
    <row r="29" spans="1:114">
      <c r="A29" s="1160">
        <v>1</v>
      </c>
      <c r="B29" s="1065">
        <v>2</v>
      </c>
      <c r="C29" s="1066">
        <v>3</v>
      </c>
      <c r="D29" s="1160">
        <v>2</v>
      </c>
      <c r="E29" s="1065">
        <v>3</v>
      </c>
      <c r="F29" s="1065">
        <v>4</v>
      </c>
      <c r="G29" s="3724">
        <v>5</v>
      </c>
      <c r="H29" s="3725"/>
      <c r="I29" s="3725"/>
      <c r="J29" s="3725"/>
      <c r="K29" s="3725"/>
      <c r="L29" s="3725"/>
      <c r="M29" s="3725"/>
      <c r="N29" s="3725"/>
      <c r="O29" s="3725"/>
      <c r="P29" s="3725"/>
      <c r="Q29" s="3725"/>
      <c r="R29" s="3726"/>
      <c r="S29" s="3727">
        <v>6</v>
      </c>
      <c r="T29" s="3728"/>
      <c r="U29" s="3729"/>
      <c r="V29" s="943"/>
      <c r="W29" s="943"/>
      <c r="X29" s="943"/>
      <c r="Y29" s="943"/>
      <c r="Z29" s="943"/>
      <c r="AA29" s="943"/>
      <c r="AB29" s="943"/>
      <c r="AC29" s="943"/>
      <c r="AD29" s="943"/>
      <c r="AE29" s="943"/>
      <c r="AF29" s="943"/>
      <c r="AG29" s="943"/>
      <c r="AH29" s="943"/>
      <c r="AI29" s="943"/>
      <c r="AJ29" s="943"/>
      <c r="AK29" s="943"/>
      <c r="AL29" s="943"/>
      <c r="AM29" s="943"/>
      <c r="AN29" s="943"/>
      <c r="AO29" s="943"/>
      <c r="AP29" s="943"/>
      <c r="AQ29" s="943"/>
      <c r="AR29" s="943"/>
      <c r="AS29" s="943"/>
      <c r="AT29" s="943"/>
      <c r="AU29" s="943"/>
      <c r="AV29" s="943"/>
      <c r="AW29" s="943"/>
      <c r="AX29" s="943"/>
      <c r="AY29" s="943"/>
      <c r="AZ29" s="943"/>
      <c r="BA29" s="943"/>
      <c r="BB29" s="943"/>
      <c r="BC29" s="943"/>
      <c r="BD29" s="943"/>
      <c r="BE29" s="943"/>
      <c r="BF29" s="943"/>
      <c r="BG29" s="943"/>
      <c r="BH29" s="943"/>
      <c r="BI29" s="943"/>
      <c r="BJ29" s="943"/>
      <c r="BK29" s="943"/>
      <c r="BL29" s="943"/>
      <c r="BM29" s="943"/>
      <c r="BN29" s="943"/>
      <c r="BO29" s="943"/>
      <c r="BP29" s="943"/>
      <c r="BQ29" s="943"/>
      <c r="BR29" s="943"/>
      <c r="BS29" s="943"/>
      <c r="BT29" s="943"/>
      <c r="BU29" s="943"/>
      <c r="BV29" s="943"/>
      <c r="BW29" s="943"/>
      <c r="BX29" s="943"/>
      <c r="BY29" s="943"/>
      <c r="BZ29" s="943"/>
      <c r="CA29" s="943"/>
      <c r="CB29" s="943"/>
      <c r="CC29" s="943"/>
      <c r="CD29" s="943"/>
      <c r="CE29" s="943"/>
      <c r="CF29" s="943"/>
      <c r="CG29" s="943"/>
      <c r="CH29" s="943"/>
      <c r="CI29" s="943"/>
      <c r="CJ29" s="943"/>
      <c r="CK29" s="943"/>
      <c r="CL29" s="943"/>
      <c r="CM29" s="943"/>
      <c r="CN29" s="943"/>
      <c r="CO29" s="943"/>
      <c r="CP29" s="943"/>
      <c r="CQ29" s="943"/>
      <c r="CR29" s="943"/>
      <c r="CS29" s="943"/>
      <c r="CT29" s="943"/>
      <c r="CU29" s="943"/>
      <c r="CV29" s="943"/>
      <c r="CW29" s="943"/>
      <c r="CX29" s="943"/>
      <c r="CY29" s="943"/>
      <c r="CZ29" s="943"/>
      <c r="DA29" s="943"/>
      <c r="DB29" s="943"/>
      <c r="DC29" s="943"/>
      <c r="DD29" s="943"/>
      <c r="DE29" s="943"/>
      <c r="DF29" s="943"/>
      <c r="DG29" s="943"/>
      <c r="DH29" s="943"/>
      <c r="DI29" s="943"/>
      <c r="DJ29" s="943"/>
    </row>
    <row r="30" spans="1:114" ht="27" customHeight="1">
      <c r="A30" s="3208" t="s">
        <v>440</v>
      </c>
      <c r="B30" s="3241" t="s">
        <v>295</v>
      </c>
      <c r="C30" s="3206" t="s">
        <v>296</v>
      </c>
      <c r="D30" s="3208" t="s">
        <v>0</v>
      </c>
      <c r="E30" s="3241" t="s">
        <v>2385</v>
      </c>
      <c r="F30" s="3206" t="s">
        <v>297</v>
      </c>
      <c r="G30" s="3734" t="s">
        <v>2</v>
      </c>
      <c r="H30" s="3735"/>
      <c r="I30" s="3735"/>
      <c r="J30" s="3735"/>
      <c r="K30" s="3735"/>
      <c r="L30" s="3735"/>
      <c r="M30" s="3735"/>
      <c r="N30" s="3735"/>
      <c r="O30" s="3735"/>
      <c r="P30" s="3735"/>
      <c r="Q30" s="3735"/>
      <c r="R30" s="3735"/>
      <c r="S30" s="3736" t="s">
        <v>3</v>
      </c>
      <c r="T30" s="3736"/>
      <c r="U30" s="3737"/>
      <c r="V30" s="943"/>
      <c r="W30" s="943"/>
      <c r="X30" s="943"/>
      <c r="Y30" s="943"/>
      <c r="Z30" s="943"/>
      <c r="AA30" s="943"/>
      <c r="AB30" s="943"/>
      <c r="AC30" s="943"/>
      <c r="AD30" s="943"/>
      <c r="AE30" s="943"/>
      <c r="AF30" s="943"/>
      <c r="AG30" s="943"/>
      <c r="AH30" s="943"/>
      <c r="AI30" s="943"/>
      <c r="AJ30" s="943"/>
      <c r="AK30" s="943"/>
      <c r="AL30" s="943"/>
      <c r="AM30" s="943"/>
      <c r="AN30" s="943"/>
      <c r="AO30" s="943"/>
      <c r="AP30" s="943"/>
      <c r="AQ30" s="943"/>
      <c r="AR30" s="943"/>
      <c r="AS30" s="943"/>
      <c r="AT30" s="943"/>
      <c r="AU30" s="943"/>
      <c r="AV30" s="943"/>
      <c r="AW30" s="943"/>
      <c r="AX30" s="943"/>
      <c r="AY30" s="943"/>
      <c r="AZ30" s="943"/>
      <c r="BA30" s="943"/>
      <c r="BB30" s="943"/>
      <c r="BC30" s="943"/>
      <c r="BD30" s="943"/>
      <c r="BE30" s="943"/>
      <c r="BF30" s="943"/>
      <c r="BG30" s="943"/>
      <c r="BH30" s="943"/>
      <c r="BI30" s="943"/>
      <c r="BJ30" s="943"/>
      <c r="BK30" s="943"/>
      <c r="BL30" s="943"/>
      <c r="BM30" s="943"/>
      <c r="BN30" s="943"/>
      <c r="BO30" s="943"/>
      <c r="BP30" s="943"/>
      <c r="BQ30" s="943"/>
      <c r="BR30" s="943"/>
      <c r="BS30" s="943"/>
      <c r="BT30" s="943"/>
      <c r="BU30" s="943"/>
      <c r="BV30" s="943"/>
      <c r="BW30" s="943"/>
      <c r="BX30" s="943"/>
      <c r="BY30" s="943"/>
      <c r="BZ30" s="943"/>
      <c r="CA30" s="943"/>
      <c r="CB30" s="943"/>
      <c r="CC30" s="943"/>
      <c r="CD30" s="943"/>
      <c r="CE30" s="943"/>
      <c r="CF30" s="943"/>
      <c r="CG30" s="943"/>
      <c r="CH30" s="943"/>
      <c r="CI30" s="943"/>
      <c r="CJ30" s="943"/>
      <c r="CK30" s="943"/>
      <c r="CL30" s="943"/>
      <c r="CM30" s="943"/>
      <c r="CN30" s="943"/>
      <c r="CO30" s="943"/>
      <c r="CP30" s="943"/>
      <c r="CQ30" s="943"/>
      <c r="CR30" s="943"/>
      <c r="CS30" s="943"/>
      <c r="CT30" s="943"/>
      <c r="CU30" s="943"/>
      <c r="CV30" s="943"/>
      <c r="CW30" s="943"/>
      <c r="CX30" s="943"/>
      <c r="CY30" s="943"/>
      <c r="CZ30" s="943"/>
      <c r="DA30" s="943"/>
      <c r="DB30" s="943"/>
      <c r="DC30" s="943"/>
      <c r="DD30" s="943"/>
      <c r="DE30" s="943"/>
      <c r="DF30" s="943"/>
      <c r="DG30" s="943"/>
      <c r="DH30" s="943"/>
      <c r="DI30" s="943"/>
      <c r="DJ30" s="943"/>
    </row>
    <row r="31" spans="1:114" ht="20.25" customHeight="1">
      <c r="A31" s="3209"/>
      <c r="B31" s="3241"/>
      <c r="C31" s="3206"/>
      <c r="D31" s="3209"/>
      <c r="E31" s="3241"/>
      <c r="F31" s="3145"/>
      <c r="G31" s="3738" t="s">
        <v>4</v>
      </c>
      <c r="H31" s="3738"/>
      <c r="I31" s="3738"/>
      <c r="J31" s="3738" t="s">
        <v>5</v>
      </c>
      <c r="K31" s="3738"/>
      <c r="L31" s="3738"/>
      <c r="M31" s="3738" t="s">
        <v>6</v>
      </c>
      <c r="N31" s="3738"/>
      <c r="O31" s="3738"/>
      <c r="P31" s="3738" t="s">
        <v>298</v>
      </c>
      <c r="Q31" s="3738"/>
      <c r="R31" s="3738"/>
      <c r="S31" s="3739" t="s">
        <v>13</v>
      </c>
      <c r="T31" s="3741" t="s">
        <v>14</v>
      </c>
      <c r="U31" s="3742"/>
      <c r="V31" s="943"/>
      <c r="W31" s="943"/>
      <c r="X31" s="943"/>
      <c r="Y31" s="943"/>
      <c r="Z31" s="943"/>
      <c r="AA31" s="943"/>
      <c r="AB31" s="943"/>
      <c r="AC31" s="943"/>
      <c r="AD31" s="943"/>
      <c r="AE31" s="943"/>
      <c r="AF31" s="943"/>
      <c r="AG31" s="943"/>
      <c r="AH31" s="943"/>
      <c r="AI31" s="943"/>
      <c r="AJ31" s="943"/>
      <c r="AK31" s="943"/>
      <c r="AL31" s="943"/>
      <c r="AM31" s="943"/>
      <c r="AN31" s="943"/>
      <c r="AO31" s="943"/>
      <c r="AP31" s="943"/>
      <c r="AQ31" s="943"/>
      <c r="AR31" s="943"/>
      <c r="AS31" s="943"/>
      <c r="AT31" s="943"/>
      <c r="AU31" s="943"/>
      <c r="AV31" s="943"/>
      <c r="AW31" s="943"/>
      <c r="AX31" s="943"/>
      <c r="AY31" s="943"/>
      <c r="AZ31" s="943"/>
      <c r="BA31" s="943"/>
      <c r="BB31" s="943"/>
      <c r="BC31" s="943"/>
      <c r="BD31" s="943"/>
      <c r="BE31" s="943"/>
      <c r="BF31" s="943"/>
      <c r="BG31" s="943"/>
      <c r="BH31" s="943"/>
      <c r="BI31" s="943"/>
      <c r="BJ31" s="943"/>
      <c r="BK31" s="943"/>
      <c r="BL31" s="943"/>
      <c r="BM31" s="943"/>
      <c r="BN31" s="943"/>
      <c r="BO31" s="943"/>
      <c r="BP31" s="943"/>
      <c r="BQ31" s="943"/>
      <c r="BR31" s="943"/>
      <c r="BS31" s="943"/>
      <c r="BT31" s="943"/>
      <c r="BU31" s="943"/>
      <c r="BV31" s="943"/>
      <c r="BW31" s="943"/>
      <c r="BX31" s="943"/>
      <c r="BY31" s="943"/>
      <c r="BZ31" s="943"/>
      <c r="CA31" s="943"/>
      <c r="CB31" s="943"/>
      <c r="CC31" s="943"/>
      <c r="CD31" s="943"/>
      <c r="CE31" s="943"/>
      <c r="CF31" s="943"/>
      <c r="CG31" s="943"/>
      <c r="CH31" s="943"/>
      <c r="CI31" s="943"/>
      <c r="CJ31" s="943"/>
      <c r="CK31" s="943"/>
      <c r="CL31" s="943"/>
      <c r="CM31" s="943"/>
      <c r="CN31" s="943"/>
      <c r="CO31" s="943"/>
      <c r="CP31" s="943"/>
      <c r="CQ31" s="943"/>
      <c r="CR31" s="943"/>
      <c r="CS31" s="943"/>
      <c r="CT31" s="943"/>
      <c r="CU31" s="943"/>
      <c r="CV31" s="943"/>
      <c r="CW31" s="943"/>
      <c r="CX31" s="943"/>
      <c r="CY31" s="943"/>
      <c r="CZ31" s="943"/>
      <c r="DA31" s="943"/>
      <c r="DB31" s="943"/>
      <c r="DC31" s="943"/>
      <c r="DD31" s="943"/>
      <c r="DE31" s="943"/>
      <c r="DF31" s="943"/>
      <c r="DG31" s="943"/>
      <c r="DH31" s="943"/>
      <c r="DI31" s="943"/>
      <c r="DJ31" s="943"/>
    </row>
    <row r="32" spans="1:114" ht="20.25" customHeight="1">
      <c r="A32" s="3210"/>
      <c r="B32" s="3241"/>
      <c r="C32" s="3206"/>
      <c r="D32" s="3210"/>
      <c r="E32" s="3242"/>
      <c r="F32" s="3243"/>
      <c r="G32" s="791">
        <v>1</v>
      </c>
      <c r="H32" s="791">
        <v>2</v>
      </c>
      <c r="I32" s="791">
        <v>3</v>
      </c>
      <c r="J32" s="791">
        <v>4</v>
      </c>
      <c r="K32" s="239">
        <v>5</v>
      </c>
      <c r="L32" s="238">
        <v>6</v>
      </c>
      <c r="M32" s="791">
        <v>7</v>
      </c>
      <c r="N32" s="239">
        <v>8</v>
      </c>
      <c r="O32" s="1155">
        <v>9</v>
      </c>
      <c r="P32" s="238">
        <v>10</v>
      </c>
      <c r="Q32" s="791">
        <v>11</v>
      </c>
      <c r="R32" s="239">
        <v>12</v>
      </c>
      <c r="S32" s="3740"/>
      <c r="T32" s="1163" t="s">
        <v>7</v>
      </c>
      <c r="U32" s="1162" t="s">
        <v>8</v>
      </c>
      <c r="V32" s="943"/>
      <c r="W32" s="943"/>
      <c r="X32" s="943"/>
      <c r="Y32" s="943"/>
      <c r="Z32" s="943"/>
      <c r="AA32" s="943"/>
      <c r="AB32" s="943"/>
      <c r="AC32" s="943"/>
      <c r="AD32" s="943"/>
      <c r="AE32" s="943"/>
      <c r="AF32" s="943"/>
      <c r="AG32" s="943"/>
      <c r="AH32" s="943"/>
      <c r="AI32" s="943"/>
      <c r="AJ32" s="943"/>
      <c r="AK32" s="943"/>
      <c r="AL32" s="943"/>
      <c r="AM32" s="943"/>
      <c r="AN32" s="943"/>
      <c r="AO32" s="943"/>
      <c r="AP32" s="943"/>
      <c r="AQ32" s="943"/>
      <c r="AR32" s="943"/>
      <c r="AS32" s="943"/>
      <c r="AT32" s="943"/>
      <c r="AU32" s="943"/>
      <c r="AV32" s="943"/>
      <c r="AW32" s="943"/>
      <c r="AX32" s="943"/>
      <c r="AY32" s="943"/>
      <c r="AZ32" s="943"/>
      <c r="BA32" s="943"/>
      <c r="BB32" s="943"/>
      <c r="BC32" s="943"/>
      <c r="BD32" s="943"/>
      <c r="BE32" s="943"/>
      <c r="BF32" s="943"/>
      <c r="BG32" s="943"/>
      <c r="BH32" s="943"/>
      <c r="BI32" s="943"/>
      <c r="BJ32" s="943"/>
      <c r="BK32" s="943"/>
      <c r="BL32" s="943"/>
      <c r="BM32" s="943"/>
      <c r="BN32" s="943"/>
      <c r="BO32" s="943"/>
      <c r="BP32" s="943"/>
      <c r="BQ32" s="943"/>
      <c r="BR32" s="943"/>
      <c r="BS32" s="943"/>
      <c r="BT32" s="943"/>
      <c r="BU32" s="943"/>
      <c r="BV32" s="943"/>
      <c r="BW32" s="943"/>
      <c r="BX32" s="943"/>
      <c r="BY32" s="943"/>
      <c r="BZ32" s="943"/>
      <c r="CA32" s="943"/>
      <c r="CB32" s="943"/>
      <c r="CC32" s="943"/>
      <c r="CD32" s="943"/>
      <c r="CE32" s="943"/>
      <c r="CF32" s="943"/>
      <c r="CG32" s="943"/>
      <c r="CH32" s="943"/>
      <c r="CI32" s="943"/>
      <c r="CJ32" s="943"/>
      <c r="CK32" s="943"/>
      <c r="CL32" s="943"/>
      <c r="CM32" s="943"/>
      <c r="CN32" s="943"/>
      <c r="CO32" s="943"/>
      <c r="CP32" s="943"/>
      <c r="CQ32" s="943"/>
      <c r="CR32" s="943"/>
      <c r="CS32" s="943"/>
      <c r="CT32" s="943"/>
      <c r="CU32" s="943"/>
      <c r="CV32" s="943"/>
      <c r="CW32" s="943"/>
      <c r="CX32" s="943"/>
      <c r="CY32" s="943"/>
      <c r="CZ32" s="943"/>
      <c r="DA32" s="943"/>
      <c r="DB32" s="943"/>
      <c r="DC32" s="943"/>
      <c r="DD32" s="943"/>
      <c r="DE32" s="943"/>
      <c r="DF32" s="943"/>
      <c r="DG32" s="943"/>
      <c r="DH32" s="943"/>
      <c r="DI32" s="943"/>
      <c r="DJ32" s="943"/>
    </row>
    <row r="33" spans="1:21" s="957" customFormat="1" ht="88.5" customHeight="1">
      <c r="A33" s="3712" t="s">
        <v>1644</v>
      </c>
      <c r="B33" s="3701" t="s">
        <v>2386</v>
      </c>
      <c r="C33" s="3716"/>
      <c r="D33" s="1164" t="s">
        <v>1645</v>
      </c>
      <c r="E33" s="1165" t="s">
        <v>1646</v>
      </c>
      <c r="F33" s="3743" t="s">
        <v>2566</v>
      </c>
      <c r="G33" s="1133"/>
      <c r="H33" s="1156"/>
      <c r="I33" s="1154"/>
      <c r="J33" s="1141"/>
      <c r="K33" s="1148"/>
      <c r="L33" s="1149"/>
      <c r="M33" s="1149"/>
      <c r="N33" s="1149"/>
      <c r="O33" s="1149"/>
      <c r="P33" s="1148"/>
      <c r="Q33" s="1148"/>
      <c r="R33" s="1146"/>
      <c r="S33" s="1146"/>
      <c r="T33" s="1179"/>
      <c r="U33" s="1179"/>
    </row>
    <row r="34" spans="1:21" s="957" customFormat="1" ht="117">
      <c r="A34" s="3712"/>
      <c r="B34" s="3714"/>
      <c r="C34" s="3717"/>
      <c r="D34" s="1166" t="s">
        <v>1647</v>
      </c>
      <c r="E34" s="1167" t="s">
        <v>1648</v>
      </c>
      <c r="F34" s="3744"/>
      <c r="G34" s="1141"/>
      <c r="H34" s="1142"/>
      <c r="I34" s="1063"/>
      <c r="J34" s="1063"/>
      <c r="K34" s="1107"/>
      <c r="L34" s="1149"/>
      <c r="M34" s="1149"/>
      <c r="N34" s="1149"/>
      <c r="O34" s="1149"/>
      <c r="P34" s="1148"/>
      <c r="Q34" s="1148"/>
      <c r="R34" s="1146"/>
      <c r="S34" s="1143"/>
      <c r="T34" s="1180"/>
      <c r="U34" s="1180"/>
    </row>
    <row r="35" spans="1:21" s="957" customFormat="1" ht="78">
      <c r="A35" s="3712"/>
      <c r="B35" s="3714"/>
      <c r="C35" s="3717"/>
      <c r="D35" s="1164" t="s">
        <v>1649</v>
      </c>
      <c r="E35" s="1165" t="s">
        <v>2387</v>
      </c>
      <c r="F35" s="3744"/>
      <c r="G35" s="1141"/>
      <c r="H35" s="1153"/>
      <c r="I35" s="1154"/>
      <c r="J35" s="1141"/>
      <c r="K35" s="1141"/>
      <c r="L35" s="1122"/>
      <c r="M35" s="1057"/>
      <c r="N35" s="1142"/>
      <c r="O35" s="1063"/>
      <c r="P35" s="1107"/>
      <c r="Q35" s="1107"/>
      <c r="R35" s="1107"/>
      <c r="S35" s="1144"/>
      <c r="T35" s="1180"/>
      <c r="U35" s="1180"/>
    </row>
    <row r="36" spans="1:21" s="957" customFormat="1" ht="50.25" customHeight="1">
      <c r="A36" s="3713"/>
      <c r="B36" s="3715"/>
      <c r="C36" s="3718"/>
      <c r="D36" s="1151" t="s">
        <v>1650</v>
      </c>
      <c r="E36" s="1167" t="s">
        <v>1653</v>
      </c>
      <c r="F36" s="3745"/>
      <c r="G36" s="1186"/>
      <c r="H36" s="1171"/>
      <c r="I36" s="1184"/>
      <c r="J36" s="1186"/>
      <c r="K36" s="1171"/>
      <c r="L36" s="1186"/>
      <c r="M36" s="1185"/>
      <c r="N36" s="1140"/>
      <c r="O36" s="1176"/>
      <c r="P36" s="1140"/>
      <c r="Q36" s="1174"/>
      <c r="R36" s="1173"/>
      <c r="S36" s="1178"/>
      <c r="T36" s="1181"/>
      <c r="U36" s="1181"/>
    </row>
    <row r="37" spans="1:21" s="958" customFormat="1" ht="60" customHeight="1">
      <c r="A37" s="3746" t="s">
        <v>2541</v>
      </c>
      <c r="B37" s="3714" t="s">
        <v>2388</v>
      </c>
      <c r="C37" s="3749"/>
      <c r="D37" s="1164" t="s">
        <v>1651</v>
      </c>
      <c r="E37" s="1164" t="s">
        <v>1448</v>
      </c>
      <c r="F37" s="3750" t="s">
        <v>2565</v>
      </c>
      <c r="G37" s="1133"/>
      <c r="H37" s="1189"/>
      <c r="I37" s="1191"/>
      <c r="J37" s="1140"/>
      <c r="K37" s="1190"/>
      <c r="L37" s="1190"/>
      <c r="M37" s="1189"/>
      <c r="N37" s="1140"/>
      <c r="O37" s="1191"/>
      <c r="P37" s="1140"/>
      <c r="Q37" s="1189"/>
      <c r="R37" s="1140"/>
      <c r="S37" s="1172"/>
      <c r="T37" s="1182"/>
      <c r="U37" s="1182"/>
    </row>
    <row r="38" spans="1:21" s="958" customFormat="1" ht="58.5">
      <c r="A38" s="3747"/>
      <c r="B38" s="3714"/>
      <c r="C38" s="3749"/>
      <c r="D38" s="1166" t="s">
        <v>2389</v>
      </c>
      <c r="E38" s="1151" t="s">
        <v>2390</v>
      </c>
      <c r="F38" s="3704"/>
      <c r="G38" s="1154"/>
      <c r="H38" s="1142"/>
      <c r="I38" s="1199"/>
      <c r="J38" s="1154"/>
      <c r="K38" s="1149"/>
      <c r="L38" s="1149"/>
      <c r="M38" s="1193"/>
      <c r="N38" s="1154"/>
      <c r="O38" s="1156"/>
      <c r="P38" s="1154"/>
      <c r="Q38" s="1193"/>
      <c r="R38" s="1154"/>
      <c r="S38" s="1172"/>
      <c r="T38" s="1182"/>
      <c r="U38" s="1182"/>
    </row>
    <row r="39" spans="1:21" s="958" customFormat="1" ht="51" customHeight="1">
      <c r="A39" s="3748"/>
      <c r="B39" s="3714"/>
      <c r="C39" s="3749"/>
      <c r="D39" s="1164" t="s">
        <v>1652</v>
      </c>
      <c r="E39" s="1164" t="s">
        <v>1653</v>
      </c>
      <c r="F39" s="3705"/>
      <c r="G39" s="1175"/>
      <c r="H39" s="1192"/>
      <c r="I39" s="1177"/>
      <c r="J39" s="1194"/>
      <c r="K39" s="1188"/>
      <c r="L39" s="1188"/>
      <c r="M39" s="1192"/>
      <c r="N39" s="1175"/>
      <c r="O39" s="1177"/>
      <c r="P39" s="1175"/>
      <c r="Q39" s="1192"/>
      <c r="R39" s="1175"/>
      <c r="S39" s="1172"/>
      <c r="T39" s="1183"/>
      <c r="U39" s="1183"/>
    </row>
    <row r="40" spans="1:21" s="959" customFormat="1" ht="72" customHeight="1">
      <c r="A40" s="3697" t="s">
        <v>1654</v>
      </c>
      <c r="B40" s="3700" t="s">
        <v>2391</v>
      </c>
      <c r="C40" s="3702"/>
      <c r="D40" s="1164" t="s">
        <v>1655</v>
      </c>
      <c r="E40" s="1164" t="s">
        <v>2392</v>
      </c>
      <c r="F40" s="3704" t="s">
        <v>2565</v>
      </c>
      <c r="G40" s="1154"/>
      <c r="H40" s="1193"/>
      <c r="I40" s="1156"/>
      <c r="J40" s="1063"/>
      <c r="K40" s="1149"/>
      <c r="L40" s="1149"/>
      <c r="M40" s="1193"/>
      <c r="N40" s="1154"/>
      <c r="O40" s="1193"/>
      <c r="P40" s="1154"/>
      <c r="Q40" s="1193"/>
      <c r="R40" s="1156"/>
      <c r="S40" s="1124"/>
      <c r="T40" s="3706"/>
      <c r="U40" s="3709"/>
    </row>
    <row r="41" spans="1:21" s="959" customFormat="1" ht="72" customHeight="1">
      <c r="A41" s="3698"/>
      <c r="B41" s="3700"/>
      <c r="C41" s="3702"/>
      <c r="D41" s="1166" t="s">
        <v>1656</v>
      </c>
      <c r="E41" s="1166" t="s">
        <v>2393</v>
      </c>
      <c r="F41" s="3704"/>
      <c r="G41" s="1154"/>
      <c r="H41" s="1193"/>
      <c r="I41" s="1156"/>
      <c r="J41" s="1154"/>
      <c r="K41" s="1063"/>
      <c r="L41" s="1190"/>
      <c r="M41" s="1185"/>
      <c r="N41" s="1201"/>
      <c r="O41" s="1190"/>
      <c r="P41" s="1174"/>
      <c r="Q41" s="1190"/>
      <c r="R41" s="1185"/>
      <c r="S41" s="1202"/>
      <c r="T41" s="3707"/>
      <c r="U41" s="3710"/>
    </row>
    <row r="42" spans="1:21" s="959" customFormat="1" ht="117">
      <c r="A42" s="3699"/>
      <c r="B42" s="3701"/>
      <c r="C42" s="3703"/>
      <c r="D42" s="1207" t="s">
        <v>2543</v>
      </c>
      <c r="E42" s="1208" t="s">
        <v>2394</v>
      </c>
      <c r="F42" s="3705"/>
      <c r="G42" s="1175"/>
      <c r="H42" s="1192"/>
      <c r="I42" s="1177"/>
      <c r="J42" s="1175"/>
      <c r="K42" s="1175"/>
      <c r="L42" s="1107"/>
      <c r="M42" s="1193"/>
      <c r="N42" s="1154"/>
      <c r="O42" s="1149"/>
      <c r="P42" s="1193"/>
      <c r="Q42" s="1154"/>
      <c r="R42" s="1154"/>
      <c r="S42" s="1195"/>
      <c r="T42" s="3708"/>
      <c r="U42" s="3711"/>
    </row>
    <row r="43" spans="1:21" s="959" customFormat="1" ht="90" customHeight="1">
      <c r="A43" s="3751" t="s">
        <v>1657</v>
      </c>
      <c r="B43" s="3754" t="s">
        <v>2395</v>
      </c>
      <c r="C43" s="3757"/>
      <c r="D43" s="1170" t="s">
        <v>1658</v>
      </c>
      <c r="E43" s="1164" t="s">
        <v>2396</v>
      </c>
      <c r="F43" s="3760" t="s">
        <v>2563</v>
      </c>
      <c r="G43" s="1187"/>
      <c r="H43" s="1140"/>
      <c r="I43" s="1185"/>
      <c r="J43" s="1203"/>
      <c r="K43" s="1201"/>
      <c r="L43" s="1174"/>
      <c r="M43" s="1140"/>
      <c r="N43" s="1174"/>
      <c r="O43" s="1174"/>
      <c r="P43" s="1185"/>
      <c r="Q43" s="1201"/>
      <c r="R43" s="1140"/>
      <c r="S43" s="3762"/>
      <c r="T43" s="1196"/>
      <c r="U43" s="1196"/>
    </row>
    <row r="44" spans="1:21" s="959" customFormat="1" ht="72" customHeight="1">
      <c r="A44" s="3752"/>
      <c r="B44" s="3755"/>
      <c r="C44" s="3758"/>
      <c r="D44" s="1170" t="s">
        <v>1659</v>
      </c>
      <c r="E44" s="1164" t="s">
        <v>2397</v>
      </c>
      <c r="F44" s="3745"/>
      <c r="G44" s="1111"/>
      <c r="H44" s="1063"/>
      <c r="I44" s="1122"/>
      <c r="J44" s="1083"/>
      <c r="K44" s="1057"/>
      <c r="L44" s="1154"/>
      <c r="M44" s="1154"/>
      <c r="N44" s="1154"/>
      <c r="O44" s="1149"/>
      <c r="P44" s="1193"/>
      <c r="Q44" s="1154"/>
      <c r="R44" s="1154"/>
      <c r="S44" s="3762"/>
      <c r="T44" s="1197"/>
      <c r="U44" s="1197"/>
    </row>
    <row r="45" spans="1:21" s="959" customFormat="1" ht="72" customHeight="1">
      <c r="A45" s="3752"/>
      <c r="B45" s="3755"/>
      <c r="C45" s="3758"/>
      <c r="D45" s="1205" t="s">
        <v>2398</v>
      </c>
      <c r="E45" s="1206" t="s">
        <v>2399</v>
      </c>
      <c r="F45" s="3745"/>
      <c r="G45" s="1154"/>
      <c r="H45" s="1154"/>
      <c r="I45" s="1154"/>
      <c r="J45" s="1149"/>
      <c r="K45" s="1149"/>
      <c r="L45" s="1199"/>
      <c r="M45" s="1154"/>
      <c r="N45" s="1149"/>
      <c r="O45" s="1193"/>
      <c r="P45" s="1154"/>
      <c r="Q45" s="1149"/>
      <c r="R45" s="1154"/>
      <c r="S45" s="3762"/>
      <c r="T45" s="1197"/>
      <c r="U45" s="1197"/>
    </row>
    <row r="46" spans="1:21" s="959" customFormat="1" ht="72" customHeight="1">
      <c r="A46" s="3752"/>
      <c r="B46" s="3755"/>
      <c r="C46" s="3758"/>
      <c r="D46" s="1170" t="s">
        <v>2400</v>
      </c>
      <c r="E46" s="1164" t="s">
        <v>1660</v>
      </c>
      <c r="F46" s="3745"/>
      <c r="G46" s="1201"/>
      <c r="H46" s="1201"/>
      <c r="I46" s="1201"/>
      <c r="J46" s="1174"/>
      <c r="K46" s="1174"/>
      <c r="L46" s="1176"/>
      <c r="M46" s="1112"/>
      <c r="N46" s="1174"/>
      <c r="O46" s="1185"/>
      <c r="P46" s="1201"/>
      <c r="Q46" s="1174"/>
      <c r="R46" s="1201"/>
      <c r="S46" s="3762"/>
      <c r="T46" s="1197"/>
      <c r="U46" s="1197"/>
    </row>
    <row r="47" spans="1:21" s="959" customFormat="1" ht="72" customHeight="1">
      <c r="A47" s="3752"/>
      <c r="B47" s="3755"/>
      <c r="C47" s="3758"/>
      <c r="D47" s="1164" t="s">
        <v>1661</v>
      </c>
      <c r="E47" s="1165" t="s">
        <v>707</v>
      </c>
      <c r="F47" s="3745"/>
      <c r="G47" s="1156"/>
      <c r="H47" s="1154"/>
      <c r="I47" s="1193"/>
      <c r="J47" s="1154"/>
      <c r="K47" s="1149"/>
      <c r="L47" s="1193"/>
      <c r="M47" s="1063"/>
      <c r="N47" s="1149"/>
      <c r="O47" s="1193"/>
      <c r="P47" s="1154"/>
      <c r="Q47" s="1149"/>
      <c r="R47" s="1149"/>
      <c r="S47" s="3762"/>
      <c r="T47" s="1197"/>
      <c r="U47" s="1197"/>
    </row>
    <row r="48" spans="1:21" s="959" customFormat="1" ht="72" customHeight="1">
      <c r="A48" s="3752"/>
      <c r="B48" s="3755"/>
      <c r="C48" s="3758"/>
      <c r="D48" s="1151" t="s">
        <v>2401</v>
      </c>
      <c r="E48" s="1167" t="s">
        <v>1662</v>
      </c>
      <c r="F48" s="3745"/>
      <c r="G48" s="1176"/>
      <c r="H48" s="1201"/>
      <c r="I48" s="1185"/>
      <c r="J48" s="1201"/>
      <c r="K48" s="1174"/>
      <c r="L48" s="1185"/>
      <c r="M48" s="1201"/>
      <c r="N48" s="1173"/>
      <c r="O48" s="1185"/>
      <c r="P48" s="1201"/>
      <c r="Q48" s="1174"/>
      <c r="R48" s="1174"/>
      <c r="S48" s="3762"/>
      <c r="T48" s="1197"/>
      <c r="U48" s="1197"/>
    </row>
    <row r="49" spans="1:22" s="959" customFormat="1" ht="78">
      <c r="A49" s="3753"/>
      <c r="B49" s="3756"/>
      <c r="C49" s="3759"/>
      <c r="D49" s="1164" t="s">
        <v>1663</v>
      </c>
      <c r="E49" s="1164" t="s">
        <v>2402</v>
      </c>
      <c r="F49" s="3761"/>
      <c r="G49" s="1210"/>
      <c r="H49" s="1211"/>
      <c r="I49" s="1193"/>
      <c r="J49" s="1211"/>
      <c r="K49" s="1212"/>
      <c r="L49" s="1213"/>
      <c r="M49" s="1211"/>
      <c r="N49" s="1107"/>
      <c r="O49" s="1213"/>
      <c r="P49" s="1211"/>
      <c r="Q49" s="1212"/>
      <c r="R49" s="1212"/>
      <c r="S49" s="3762"/>
      <c r="T49" s="1198"/>
      <c r="U49" s="1198"/>
    </row>
    <row r="50" spans="1:22" s="960" customFormat="1" ht="72" customHeight="1">
      <c r="A50" s="3763" t="s">
        <v>1664</v>
      </c>
      <c r="B50" s="3766" t="s">
        <v>2403</v>
      </c>
      <c r="C50" s="3769">
        <v>7</v>
      </c>
      <c r="D50" s="1135" t="s">
        <v>1665</v>
      </c>
      <c r="E50" s="1116" t="s">
        <v>1666</v>
      </c>
      <c r="F50" s="3772" t="s">
        <v>1667</v>
      </c>
      <c r="G50" s="1209"/>
      <c r="H50" s="1194"/>
      <c r="I50" s="1093"/>
      <c r="J50" s="1058"/>
      <c r="K50" s="1145"/>
      <c r="L50" s="1093"/>
      <c r="M50" s="1058"/>
      <c r="N50" s="1058"/>
      <c r="O50" s="1058"/>
      <c r="P50" s="1058"/>
      <c r="Q50" s="1145"/>
      <c r="R50" s="1147"/>
      <c r="S50" s="3774" t="s">
        <v>1668</v>
      </c>
      <c r="T50" s="3790">
        <v>43308000</v>
      </c>
      <c r="U50" s="3793"/>
    </row>
    <row r="51" spans="1:22" s="960" customFormat="1" ht="78">
      <c r="A51" s="3764"/>
      <c r="B51" s="3767"/>
      <c r="C51" s="3770"/>
      <c r="D51" s="1116" t="s">
        <v>1669</v>
      </c>
      <c r="E51" s="1076" t="s">
        <v>1670</v>
      </c>
      <c r="F51" s="3772"/>
      <c r="G51" s="1079"/>
      <c r="H51" s="1093"/>
      <c r="I51" s="1049"/>
      <c r="J51" s="1049"/>
      <c r="K51" s="1049"/>
      <c r="L51" s="1049"/>
      <c r="M51" s="1049"/>
      <c r="N51" s="1049"/>
      <c r="O51" s="1049"/>
      <c r="P51" s="1049"/>
      <c r="Q51" s="1049"/>
      <c r="R51" s="1077"/>
      <c r="S51" s="3775"/>
      <c r="T51" s="3791"/>
      <c r="U51" s="3794"/>
    </row>
    <row r="52" spans="1:22" s="960" customFormat="1" ht="78">
      <c r="A52" s="3764"/>
      <c r="B52" s="3767"/>
      <c r="C52" s="3770"/>
      <c r="D52" s="1076" t="s">
        <v>1671</v>
      </c>
      <c r="E52" s="1076" t="s">
        <v>1672</v>
      </c>
      <c r="F52" s="3772"/>
      <c r="G52" s="1079"/>
      <c r="H52" s="1056"/>
      <c r="I52" s="1049"/>
      <c r="J52" s="1049"/>
      <c r="K52" s="1049"/>
      <c r="L52" s="1049"/>
      <c r="M52" s="1049"/>
      <c r="N52" s="1049"/>
      <c r="O52" s="1049"/>
      <c r="P52" s="1049"/>
      <c r="Q52" s="1049"/>
      <c r="R52" s="1077"/>
      <c r="S52" s="3775"/>
      <c r="T52" s="3791"/>
      <c r="U52" s="3794"/>
    </row>
    <row r="53" spans="1:22" s="960" customFormat="1" ht="72" customHeight="1">
      <c r="A53" s="3765"/>
      <c r="B53" s="3768"/>
      <c r="C53" s="3771"/>
      <c r="D53" s="1136" t="s">
        <v>1673</v>
      </c>
      <c r="E53" s="1117" t="s">
        <v>2569</v>
      </c>
      <c r="F53" s="3773"/>
      <c r="G53" s="1080"/>
      <c r="H53" s="1062"/>
      <c r="I53" s="1059"/>
      <c r="J53" s="1059"/>
      <c r="K53" s="1059"/>
      <c r="L53" s="1059"/>
      <c r="M53" s="1059"/>
      <c r="N53" s="1059"/>
      <c r="O53" s="1059"/>
      <c r="P53" s="1059"/>
      <c r="Q53" s="1059"/>
      <c r="R53" s="1078"/>
      <c r="S53" s="3776"/>
      <c r="T53" s="3792"/>
      <c r="U53" s="3794"/>
    </row>
    <row r="54" spans="1:22" s="960" customFormat="1" ht="72" customHeight="1">
      <c r="A54" s="3795" t="s">
        <v>2564</v>
      </c>
      <c r="B54" s="1094"/>
      <c r="C54" s="1214"/>
      <c r="D54" s="1090" t="s">
        <v>1674</v>
      </c>
      <c r="E54" s="1090" t="s">
        <v>1675</v>
      </c>
      <c r="F54" s="3779" t="s">
        <v>1676</v>
      </c>
      <c r="G54" s="1096"/>
      <c r="H54" s="1093"/>
      <c r="I54" s="1058"/>
      <c r="J54" s="1058"/>
      <c r="K54" s="1058"/>
      <c r="L54" s="1058"/>
      <c r="M54" s="1058"/>
      <c r="N54" s="1058"/>
      <c r="O54" s="1058"/>
      <c r="P54" s="1058"/>
      <c r="Q54" s="1058"/>
      <c r="R54" s="1091"/>
      <c r="S54" s="3798" t="s">
        <v>1677</v>
      </c>
      <c r="T54" s="3794"/>
      <c r="U54" s="3790"/>
    </row>
    <row r="55" spans="1:22" s="960" customFormat="1" ht="72" customHeight="1">
      <c r="A55" s="3796"/>
      <c r="B55" s="1051"/>
      <c r="C55" s="1092"/>
      <c r="D55" s="1089" t="s">
        <v>1678</v>
      </c>
      <c r="E55" s="1089" t="s">
        <v>2404</v>
      </c>
      <c r="F55" s="3772"/>
      <c r="G55" s="1079"/>
      <c r="H55" s="1056"/>
      <c r="I55" s="1049"/>
      <c r="J55" s="1049"/>
      <c r="K55" s="1049"/>
      <c r="L55" s="1049"/>
      <c r="M55" s="1049"/>
      <c r="N55" s="1049"/>
      <c r="O55" s="1049"/>
      <c r="P55" s="1049"/>
      <c r="Q55" s="1049"/>
      <c r="R55" s="1077"/>
      <c r="S55" s="3799"/>
      <c r="T55" s="3794"/>
      <c r="U55" s="3791"/>
    </row>
    <row r="56" spans="1:22" s="960" customFormat="1" ht="72" customHeight="1">
      <c r="A56" s="3796"/>
      <c r="B56" s="1051"/>
      <c r="C56" s="1092"/>
      <c r="D56" s="1076" t="s">
        <v>2567</v>
      </c>
      <c r="E56" s="1090" t="s">
        <v>1679</v>
      </c>
      <c r="F56" s="3772"/>
      <c r="G56" s="1079"/>
      <c r="H56" s="1056"/>
      <c r="I56" s="1049"/>
      <c r="J56" s="1049"/>
      <c r="K56" s="1049"/>
      <c r="L56" s="1049"/>
      <c r="M56" s="1049"/>
      <c r="N56" s="1049"/>
      <c r="O56" s="1049"/>
      <c r="P56" s="1049"/>
      <c r="Q56" s="1049"/>
      <c r="R56" s="1077"/>
      <c r="S56" s="3799"/>
      <c r="T56" s="3794"/>
      <c r="U56" s="3791"/>
    </row>
    <row r="57" spans="1:22" s="960" customFormat="1" ht="72" customHeight="1">
      <c r="A57" s="3797"/>
      <c r="B57" s="1118"/>
      <c r="C57" s="1138"/>
      <c r="D57" s="1076" t="s">
        <v>1680</v>
      </c>
      <c r="E57" s="1089" t="s">
        <v>2568</v>
      </c>
      <c r="F57" s="3772"/>
      <c r="G57" s="1111"/>
      <c r="H57" s="1111"/>
      <c r="I57" s="1119"/>
      <c r="J57" s="1064"/>
      <c r="K57" s="1064"/>
      <c r="L57" s="1064"/>
      <c r="M57" s="1064"/>
      <c r="N57" s="1064"/>
      <c r="O57" s="1064"/>
      <c r="P57" s="1064"/>
      <c r="Q57" s="1064"/>
      <c r="R57" s="1120"/>
      <c r="S57" s="3799"/>
      <c r="T57" s="3794"/>
      <c r="U57" s="3791"/>
    </row>
    <row r="58" spans="1:22" s="960" customFormat="1" ht="72" customHeight="1">
      <c r="A58" s="3777" t="s">
        <v>1681</v>
      </c>
      <c r="B58" s="1121"/>
      <c r="C58" s="1139"/>
      <c r="D58" s="1116" t="s">
        <v>1682</v>
      </c>
      <c r="E58" s="1115" t="s">
        <v>1683</v>
      </c>
      <c r="F58" s="3779" t="s">
        <v>1684</v>
      </c>
      <c r="G58" s="1087"/>
      <c r="H58" s="1063"/>
      <c r="I58" s="1088"/>
      <c r="J58" s="1087"/>
      <c r="K58" s="1099"/>
      <c r="L58" s="1087"/>
      <c r="M58" s="1087"/>
      <c r="N58" s="1063"/>
      <c r="O58" s="1099"/>
      <c r="P58" s="1087"/>
      <c r="Q58" s="1087"/>
      <c r="R58" s="1087"/>
      <c r="S58" s="1137"/>
      <c r="T58" s="1127"/>
      <c r="U58" s="1129"/>
      <c r="V58" s="1082"/>
    </row>
    <row r="59" spans="1:22" s="960" customFormat="1" ht="78">
      <c r="A59" s="3778"/>
      <c r="B59" s="1052"/>
      <c r="C59" s="1114"/>
      <c r="D59" s="1076" t="s">
        <v>1685</v>
      </c>
      <c r="E59" s="1090" t="s">
        <v>1686</v>
      </c>
      <c r="F59" s="3772"/>
      <c r="G59" s="1106"/>
      <c r="H59" s="1132"/>
      <c r="I59" s="1102"/>
      <c r="J59" s="1133"/>
      <c r="K59" s="1134"/>
      <c r="L59" s="1106"/>
      <c r="M59" s="1085"/>
      <c r="N59" s="1085"/>
      <c r="O59" s="1098"/>
      <c r="P59" s="1106"/>
      <c r="Q59" s="1085"/>
      <c r="R59" s="1085"/>
      <c r="S59" s="1125"/>
      <c r="T59" s="1128">
        <v>402500</v>
      </c>
      <c r="U59" s="1130"/>
    </row>
    <row r="60" spans="1:22" s="960" customFormat="1" ht="72" customHeight="1">
      <c r="A60" s="3778"/>
      <c r="B60" s="1052"/>
      <c r="C60" s="1114"/>
      <c r="D60" s="1135" t="s">
        <v>1687</v>
      </c>
      <c r="E60" s="1089" t="s">
        <v>1679</v>
      </c>
      <c r="F60" s="3772"/>
      <c r="G60" s="1087"/>
      <c r="H60" s="1122"/>
      <c r="I60" s="1100"/>
      <c r="J60" s="1063"/>
      <c r="K60" s="1088"/>
      <c r="L60" s="1099"/>
      <c r="M60" s="1087"/>
      <c r="N60" s="1087"/>
      <c r="O60" s="1088"/>
      <c r="P60" s="1087"/>
      <c r="Q60" s="1087"/>
      <c r="R60" s="1087"/>
      <c r="S60" s="1125"/>
      <c r="T60" s="1128"/>
      <c r="U60" s="1130"/>
    </row>
    <row r="61" spans="1:22" s="960" customFormat="1" ht="48.75" customHeight="1">
      <c r="A61" s="3778"/>
      <c r="B61" s="1052"/>
      <c r="C61" s="1114"/>
      <c r="D61" s="1076" t="s">
        <v>1680</v>
      </c>
      <c r="E61" s="1090" t="s">
        <v>1451</v>
      </c>
      <c r="F61" s="3772"/>
      <c r="G61" s="1087"/>
      <c r="H61" s="1122"/>
      <c r="I61" s="1100"/>
      <c r="J61" s="1063"/>
      <c r="K61" s="1088"/>
      <c r="L61" s="1099"/>
      <c r="M61" s="1087"/>
      <c r="N61" s="1087"/>
      <c r="O61" s="1088"/>
      <c r="P61" s="1087"/>
      <c r="Q61" s="1087"/>
      <c r="R61" s="1088"/>
      <c r="S61" s="1126"/>
      <c r="T61" s="1128"/>
      <c r="U61" s="1131"/>
    </row>
    <row r="62" spans="1:22" s="960" customFormat="1" ht="72" customHeight="1">
      <c r="A62" s="3777" t="s">
        <v>1688</v>
      </c>
      <c r="B62" s="3781" t="s">
        <v>2405</v>
      </c>
      <c r="C62" s="3784">
        <v>0.2</v>
      </c>
      <c r="D62" s="1076" t="s">
        <v>1689</v>
      </c>
      <c r="E62" s="1090" t="s">
        <v>1690</v>
      </c>
      <c r="F62" s="3787" t="s">
        <v>1691</v>
      </c>
      <c r="G62" s="1087"/>
      <c r="H62" s="1088"/>
      <c r="I62" s="1099"/>
      <c r="J62" s="1087"/>
      <c r="K62" s="1107"/>
      <c r="L62" s="1101"/>
      <c r="M62" s="1063"/>
      <c r="N62" s="1087"/>
      <c r="O62" s="1088"/>
      <c r="P62" s="1087"/>
      <c r="Q62" s="1103"/>
      <c r="R62" s="1087"/>
      <c r="S62" s="3800"/>
      <c r="T62" s="3803">
        <v>4000000</v>
      </c>
      <c r="U62" s="3790"/>
    </row>
    <row r="63" spans="1:22" s="960" customFormat="1" ht="72" customHeight="1">
      <c r="A63" s="3778"/>
      <c r="B63" s="3782"/>
      <c r="C63" s="3785"/>
      <c r="D63" s="1136" t="s">
        <v>1692</v>
      </c>
      <c r="E63" s="1115" t="s">
        <v>1693</v>
      </c>
      <c r="F63" s="3788"/>
      <c r="G63" s="1104"/>
      <c r="H63" s="1106"/>
      <c r="I63" s="1105"/>
      <c r="J63" s="1106"/>
      <c r="K63" s="1108"/>
      <c r="L63" s="1062"/>
      <c r="M63" s="1084"/>
      <c r="N63" s="1112"/>
      <c r="O63" s="1113"/>
      <c r="P63" s="1085"/>
      <c r="Q63" s="1098"/>
      <c r="R63" s="1085"/>
      <c r="S63" s="3801"/>
      <c r="T63" s="3804"/>
      <c r="U63" s="3791"/>
    </row>
    <row r="64" spans="1:22" s="960" customFormat="1" ht="72" customHeight="1">
      <c r="A64" s="3780"/>
      <c r="B64" s="3783"/>
      <c r="C64" s="3786"/>
      <c r="D64" s="1076" t="s">
        <v>1694</v>
      </c>
      <c r="E64" s="1090" t="s">
        <v>1695</v>
      </c>
      <c r="F64" s="3789"/>
      <c r="G64" s="1104"/>
      <c r="H64" s="1106"/>
      <c r="I64" s="1105"/>
      <c r="J64" s="1106"/>
      <c r="K64" s="1109"/>
      <c r="L64" s="1087"/>
      <c r="M64" s="1110"/>
      <c r="N64" s="1063"/>
      <c r="O64" s="1088"/>
      <c r="P64" s="1087"/>
      <c r="Q64" s="1099"/>
      <c r="R64" s="1087"/>
      <c r="S64" s="3802"/>
      <c r="T64" s="3805"/>
      <c r="U64" s="3792"/>
      <c r="V64" s="1082"/>
    </row>
    <row r="65" spans="1:114" ht="48.75" customHeight="1">
      <c r="A65" s="3721" t="s">
        <v>1696</v>
      </c>
      <c r="B65" s="3722"/>
      <c r="C65" s="3722"/>
      <c r="D65" s="3722"/>
      <c r="E65" s="3722"/>
      <c r="F65" s="3722"/>
      <c r="G65" s="3722"/>
      <c r="H65" s="3722"/>
      <c r="I65" s="3722"/>
      <c r="J65" s="3722"/>
      <c r="K65" s="3722"/>
      <c r="L65" s="3722"/>
      <c r="M65" s="3722"/>
      <c r="N65" s="3722"/>
      <c r="O65" s="3722"/>
      <c r="P65" s="3722"/>
      <c r="Q65" s="3722"/>
      <c r="R65" s="3722"/>
      <c r="S65" s="3722"/>
      <c r="T65" s="3722"/>
      <c r="U65" s="3723"/>
      <c r="V65" s="943"/>
      <c r="W65" s="943"/>
      <c r="X65" s="943"/>
      <c r="Y65" s="943"/>
      <c r="Z65" s="943"/>
      <c r="AA65" s="943"/>
      <c r="AB65" s="943"/>
      <c r="AC65" s="943"/>
      <c r="AD65" s="943"/>
      <c r="AE65" s="943"/>
      <c r="AF65" s="943"/>
      <c r="AG65" s="943"/>
      <c r="AH65" s="943"/>
      <c r="AI65" s="943"/>
      <c r="AJ65" s="943"/>
      <c r="AK65" s="943"/>
      <c r="AL65" s="943"/>
      <c r="AM65" s="943"/>
      <c r="AN65" s="943"/>
      <c r="AO65" s="943"/>
      <c r="AP65" s="943"/>
      <c r="AQ65" s="943"/>
      <c r="AR65" s="943"/>
      <c r="AS65" s="943"/>
      <c r="AT65" s="943"/>
      <c r="AU65" s="943"/>
      <c r="AV65" s="943"/>
      <c r="AW65" s="943"/>
      <c r="AX65" s="943"/>
      <c r="AY65" s="943"/>
      <c r="AZ65" s="943"/>
      <c r="BA65" s="943"/>
      <c r="BB65" s="943"/>
      <c r="BC65" s="943"/>
      <c r="BD65" s="943"/>
      <c r="BE65" s="943"/>
      <c r="BF65" s="943"/>
      <c r="BG65" s="943"/>
      <c r="BH65" s="943"/>
      <c r="BI65" s="943"/>
      <c r="BJ65" s="943"/>
      <c r="BK65" s="943"/>
      <c r="BL65" s="943"/>
      <c r="BM65" s="943"/>
      <c r="BN65" s="943"/>
      <c r="BO65" s="943"/>
      <c r="BP65" s="943"/>
      <c r="BQ65" s="943"/>
      <c r="BR65" s="943"/>
      <c r="BS65" s="943"/>
      <c r="BT65" s="943"/>
      <c r="BU65" s="943"/>
      <c r="BV65" s="943"/>
      <c r="BW65" s="943"/>
      <c r="BX65" s="943"/>
      <c r="BY65" s="943"/>
      <c r="BZ65" s="943"/>
      <c r="CA65" s="943"/>
      <c r="CB65" s="943"/>
      <c r="CC65" s="943"/>
      <c r="CD65" s="943"/>
      <c r="CE65" s="943"/>
      <c r="CF65" s="943"/>
      <c r="CG65" s="943"/>
      <c r="CH65" s="943"/>
      <c r="CI65" s="943"/>
      <c r="CJ65" s="943"/>
      <c r="CK65" s="943"/>
      <c r="CL65" s="943"/>
      <c r="CM65" s="943"/>
      <c r="CN65" s="943"/>
      <c r="CO65" s="943"/>
      <c r="CP65" s="943"/>
      <c r="CQ65" s="943"/>
      <c r="CR65" s="943"/>
      <c r="CS65" s="943"/>
      <c r="CT65" s="943"/>
      <c r="CU65" s="943"/>
      <c r="CV65" s="943"/>
      <c r="CW65" s="943"/>
      <c r="CX65" s="943"/>
      <c r="CY65" s="943"/>
      <c r="CZ65" s="943"/>
      <c r="DA65" s="943"/>
      <c r="DB65" s="943"/>
      <c r="DC65" s="943"/>
      <c r="DD65" s="943"/>
      <c r="DE65" s="943"/>
      <c r="DF65" s="943"/>
      <c r="DG65" s="943"/>
      <c r="DH65" s="943"/>
      <c r="DI65" s="943"/>
      <c r="DJ65" s="943"/>
    </row>
    <row r="66" spans="1:114" ht="21.95" customHeight="1">
      <c r="A66" s="1123">
        <v>1</v>
      </c>
      <c r="B66" s="1065">
        <v>2</v>
      </c>
      <c r="C66" s="1066">
        <v>3</v>
      </c>
      <c r="D66" s="1065">
        <v>2</v>
      </c>
      <c r="E66" s="1067">
        <v>3</v>
      </c>
      <c r="F66" s="1068">
        <v>4</v>
      </c>
      <c r="G66" s="3685">
        <v>5</v>
      </c>
      <c r="H66" s="3393"/>
      <c r="I66" s="3393"/>
      <c r="J66" s="3393"/>
      <c r="K66" s="3393"/>
      <c r="L66" s="3393"/>
      <c r="M66" s="3393"/>
      <c r="N66" s="3393"/>
      <c r="O66" s="3393"/>
      <c r="P66" s="3393"/>
      <c r="Q66" s="3393"/>
      <c r="R66" s="3393"/>
      <c r="S66" s="3686">
        <v>6</v>
      </c>
      <c r="T66" s="3396"/>
      <c r="U66" s="3397"/>
      <c r="V66" s="943"/>
      <c r="W66" s="943"/>
      <c r="X66" s="943"/>
      <c r="Y66" s="943"/>
      <c r="Z66" s="943"/>
      <c r="AA66" s="943"/>
      <c r="AB66" s="943"/>
      <c r="AC66" s="943"/>
      <c r="AD66" s="943"/>
      <c r="AE66" s="943"/>
      <c r="AF66" s="943"/>
      <c r="AG66" s="943"/>
      <c r="AH66" s="943"/>
      <c r="AI66" s="943"/>
      <c r="AJ66" s="943"/>
      <c r="AK66" s="943"/>
      <c r="AL66" s="943"/>
      <c r="AM66" s="943"/>
      <c r="AN66" s="943"/>
      <c r="AO66" s="943"/>
      <c r="AP66" s="943"/>
      <c r="AQ66" s="943"/>
      <c r="AR66" s="943"/>
      <c r="AS66" s="943"/>
      <c r="AT66" s="943"/>
      <c r="AU66" s="943"/>
      <c r="AV66" s="943"/>
      <c r="AW66" s="943"/>
      <c r="AX66" s="943"/>
      <c r="AY66" s="943"/>
      <c r="AZ66" s="943"/>
      <c r="BA66" s="943"/>
      <c r="BB66" s="943"/>
      <c r="BC66" s="943"/>
      <c r="BD66" s="943"/>
      <c r="BE66" s="943"/>
      <c r="BF66" s="943"/>
      <c r="BG66" s="943"/>
      <c r="BH66" s="943"/>
      <c r="BI66" s="943"/>
      <c r="BJ66" s="943"/>
      <c r="BK66" s="943"/>
      <c r="BL66" s="943"/>
      <c r="BM66" s="943"/>
      <c r="BN66" s="943"/>
      <c r="BO66" s="943"/>
      <c r="BP66" s="943"/>
      <c r="BQ66" s="943"/>
      <c r="BR66" s="943"/>
      <c r="BS66" s="943"/>
      <c r="BT66" s="943"/>
      <c r="BU66" s="943"/>
      <c r="BV66" s="943"/>
      <c r="BW66" s="943"/>
      <c r="BX66" s="943"/>
      <c r="BY66" s="943"/>
      <c r="BZ66" s="943"/>
      <c r="CA66" s="943"/>
      <c r="CB66" s="943"/>
      <c r="CC66" s="943"/>
      <c r="CD66" s="943"/>
      <c r="CE66" s="943"/>
      <c r="CF66" s="943"/>
      <c r="CG66" s="943"/>
      <c r="CH66" s="943"/>
      <c r="CI66" s="943"/>
      <c r="CJ66" s="943"/>
      <c r="CK66" s="943"/>
      <c r="CL66" s="943"/>
      <c r="CM66" s="943"/>
      <c r="CN66" s="943"/>
      <c r="CO66" s="943"/>
      <c r="CP66" s="943"/>
      <c r="CQ66" s="943"/>
      <c r="CR66" s="943"/>
      <c r="CS66" s="943"/>
      <c r="CT66" s="943"/>
      <c r="CU66" s="943"/>
      <c r="CV66" s="943"/>
      <c r="CW66" s="943"/>
      <c r="CX66" s="943"/>
      <c r="CY66" s="943"/>
      <c r="CZ66" s="943"/>
      <c r="DA66" s="943"/>
      <c r="DB66" s="943"/>
      <c r="DC66" s="943"/>
      <c r="DD66" s="943"/>
      <c r="DE66" s="943"/>
      <c r="DF66" s="943"/>
      <c r="DG66" s="943"/>
      <c r="DH66" s="943"/>
      <c r="DI66" s="943"/>
      <c r="DJ66" s="943"/>
    </row>
    <row r="67" spans="1:114" ht="21.95" customHeight="1">
      <c r="A67" s="3212" t="s">
        <v>9</v>
      </c>
      <c r="B67" s="3145" t="s">
        <v>295</v>
      </c>
      <c r="C67" s="3145" t="s">
        <v>296</v>
      </c>
      <c r="D67" s="3145" t="s">
        <v>0</v>
      </c>
      <c r="E67" s="3145" t="s">
        <v>2406</v>
      </c>
      <c r="F67" s="3306" t="s">
        <v>2407</v>
      </c>
      <c r="G67" s="3306" t="s">
        <v>2</v>
      </c>
      <c r="H67" s="3306"/>
      <c r="I67" s="3306"/>
      <c r="J67" s="3306"/>
      <c r="K67" s="3306"/>
      <c r="L67" s="3306"/>
      <c r="M67" s="3306"/>
      <c r="N67" s="3306"/>
      <c r="O67" s="3306"/>
      <c r="P67" s="3306"/>
      <c r="Q67" s="3306"/>
      <c r="R67" s="3306"/>
      <c r="S67" s="3739" t="s">
        <v>3</v>
      </c>
      <c r="T67" s="3739"/>
      <c r="U67" s="3806"/>
      <c r="V67" s="943"/>
      <c r="W67" s="943"/>
      <c r="X67" s="943"/>
      <c r="Y67" s="943"/>
      <c r="Z67" s="943"/>
      <c r="AA67" s="943"/>
      <c r="AB67" s="943"/>
      <c r="AC67" s="943"/>
      <c r="AD67" s="943"/>
      <c r="AE67" s="943"/>
      <c r="AF67" s="943"/>
      <c r="AG67" s="943"/>
      <c r="AH67" s="943"/>
      <c r="AI67" s="943"/>
      <c r="AJ67" s="943"/>
      <c r="AK67" s="943"/>
      <c r="AL67" s="943"/>
      <c r="AM67" s="943"/>
      <c r="AN67" s="943"/>
      <c r="AO67" s="943"/>
      <c r="AP67" s="943"/>
      <c r="AQ67" s="943"/>
      <c r="AR67" s="943"/>
      <c r="AS67" s="943"/>
      <c r="AT67" s="943"/>
      <c r="AU67" s="943"/>
      <c r="AV67" s="943"/>
      <c r="AW67" s="943"/>
      <c r="AX67" s="943"/>
      <c r="AY67" s="943"/>
      <c r="AZ67" s="943"/>
      <c r="BA67" s="943"/>
      <c r="BB67" s="943"/>
      <c r="BC67" s="943"/>
      <c r="BD67" s="943"/>
      <c r="BE67" s="943"/>
      <c r="BF67" s="943"/>
      <c r="BG67" s="943"/>
      <c r="BH67" s="943"/>
      <c r="BI67" s="943"/>
      <c r="BJ67" s="943"/>
      <c r="BK67" s="943"/>
      <c r="BL67" s="943"/>
      <c r="BM67" s="943"/>
      <c r="BN67" s="943"/>
      <c r="BO67" s="943"/>
      <c r="BP67" s="943"/>
      <c r="BQ67" s="943"/>
      <c r="BR67" s="943"/>
      <c r="BS67" s="943"/>
      <c r="BT67" s="943"/>
      <c r="BU67" s="943"/>
      <c r="BV67" s="943"/>
      <c r="BW67" s="943"/>
      <c r="BX67" s="943"/>
      <c r="BY67" s="943"/>
      <c r="BZ67" s="943"/>
      <c r="CA67" s="943"/>
      <c r="CB67" s="943"/>
      <c r="CC67" s="943"/>
      <c r="CD67" s="943"/>
      <c r="CE67" s="943"/>
      <c r="CF67" s="943"/>
      <c r="CG67" s="943"/>
      <c r="CH67" s="943"/>
      <c r="CI67" s="943"/>
      <c r="CJ67" s="943"/>
      <c r="CK67" s="943"/>
      <c r="CL67" s="943"/>
      <c r="CM67" s="943"/>
      <c r="CN67" s="943"/>
      <c r="CO67" s="943"/>
      <c r="CP67" s="943"/>
      <c r="CQ67" s="943"/>
      <c r="CR67" s="943"/>
      <c r="CS67" s="943"/>
      <c r="CT67" s="943"/>
      <c r="CU67" s="943"/>
      <c r="CV67" s="943"/>
      <c r="CW67" s="943"/>
      <c r="CX67" s="943"/>
      <c r="CY67" s="943"/>
      <c r="CZ67" s="943"/>
      <c r="DA67" s="943"/>
      <c r="DB67" s="943"/>
      <c r="DC67" s="943"/>
      <c r="DD67" s="943"/>
      <c r="DE67" s="943"/>
      <c r="DF67" s="943"/>
      <c r="DG67" s="943"/>
      <c r="DH67" s="943"/>
      <c r="DI67" s="943"/>
      <c r="DJ67" s="943"/>
    </row>
    <row r="68" spans="1:114" ht="21.95" customHeight="1">
      <c r="A68" s="3212"/>
      <c r="B68" s="3145"/>
      <c r="C68" s="3145"/>
      <c r="D68" s="3145"/>
      <c r="E68" s="3145"/>
      <c r="F68" s="3145"/>
      <c r="G68" s="3143" t="s">
        <v>4</v>
      </c>
      <c r="H68" s="3143"/>
      <c r="I68" s="3143"/>
      <c r="J68" s="3143" t="s">
        <v>5</v>
      </c>
      <c r="K68" s="3143"/>
      <c r="L68" s="3143"/>
      <c r="M68" s="3143" t="s">
        <v>6</v>
      </c>
      <c r="N68" s="3143"/>
      <c r="O68" s="3143"/>
      <c r="P68" s="3143" t="s">
        <v>298</v>
      </c>
      <c r="Q68" s="3143"/>
      <c r="R68" s="3807"/>
      <c r="S68" s="3189" t="s">
        <v>13</v>
      </c>
      <c r="T68" s="3198" t="s">
        <v>14</v>
      </c>
      <c r="U68" s="3199"/>
      <c r="V68" s="943"/>
      <c r="W68" s="943"/>
      <c r="X68" s="943"/>
      <c r="Y68" s="943"/>
      <c r="Z68" s="943"/>
      <c r="AA68" s="943"/>
      <c r="AB68" s="943"/>
      <c r="AC68" s="943"/>
      <c r="AD68" s="943"/>
      <c r="AE68" s="943"/>
      <c r="AF68" s="943"/>
      <c r="AG68" s="943"/>
      <c r="AH68" s="943"/>
      <c r="AI68" s="943"/>
      <c r="AJ68" s="943"/>
      <c r="AK68" s="943"/>
      <c r="AL68" s="943"/>
      <c r="AM68" s="943"/>
      <c r="AN68" s="943"/>
      <c r="AO68" s="943"/>
      <c r="AP68" s="943"/>
      <c r="AQ68" s="943"/>
      <c r="AR68" s="943"/>
      <c r="AS68" s="943"/>
      <c r="AT68" s="943"/>
      <c r="AU68" s="943"/>
      <c r="AV68" s="943"/>
      <c r="AW68" s="943"/>
      <c r="AX68" s="943"/>
      <c r="AY68" s="943"/>
      <c r="AZ68" s="943"/>
      <c r="BA68" s="943"/>
      <c r="BB68" s="943"/>
      <c r="BC68" s="943"/>
      <c r="BD68" s="943"/>
      <c r="BE68" s="943"/>
      <c r="BF68" s="943"/>
      <c r="BG68" s="943"/>
      <c r="BH68" s="943"/>
      <c r="BI68" s="943"/>
      <c r="BJ68" s="943"/>
      <c r="BK68" s="943"/>
      <c r="BL68" s="943"/>
      <c r="BM68" s="943"/>
      <c r="BN68" s="943"/>
      <c r="BO68" s="943"/>
      <c r="BP68" s="943"/>
      <c r="BQ68" s="943"/>
      <c r="BR68" s="943"/>
      <c r="BS68" s="943"/>
      <c r="BT68" s="943"/>
      <c r="BU68" s="943"/>
      <c r="BV68" s="943"/>
      <c r="BW68" s="943"/>
      <c r="BX68" s="943"/>
      <c r="BY68" s="943"/>
      <c r="BZ68" s="943"/>
      <c r="CA68" s="943"/>
      <c r="CB68" s="943"/>
      <c r="CC68" s="943"/>
      <c r="CD68" s="943"/>
      <c r="CE68" s="943"/>
      <c r="CF68" s="943"/>
      <c r="CG68" s="943"/>
      <c r="CH68" s="943"/>
      <c r="CI68" s="943"/>
      <c r="CJ68" s="943"/>
      <c r="CK68" s="943"/>
      <c r="CL68" s="943"/>
      <c r="CM68" s="943"/>
      <c r="CN68" s="943"/>
      <c r="CO68" s="943"/>
      <c r="CP68" s="943"/>
      <c r="CQ68" s="943"/>
      <c r="CR68" s="943"/>
      <c r="CS68" s="943"/>
      <c r="CT68" s="943"/>
      <c r="CU68" s="943"/>
      <c r="CV68" s="943"/>
      <c r="CW68" s="943"/>
      <c r="CX68" s="943"/>
      <c r="CY68" s="943"/>
      <c r="CZ68" s="943"/>
      <c r="DA68" s="943"/>
      <c r="DB68" s="943"/>
      <c r="DC68" s="943"/>
      <c r="DD68" s="943"/>
      <c r="DE68" s="943"/>
      <c r="DF68" s="943"/>
      <c r="DG68" s="943"/>
      <c r="DH68" s="943"/>
      <c r="DI68" s="943"/>
      <c r="DJ68" s="943"/>
    </row>
    <row r="69" spans="1:114" ht="21.95" customHeight="1">
      <c r="A69" s="3808"/>
      <c r="B69" s="3243"/>
      <c r="C69" s="3243"/>
      <c r="D69" s="3243"/>
      <c r="E69" s="3243"/>
      <c r="F69" s="3243"/>
      <c r="G69" s="791">
        <v>1</v>
      </c>
      <c r="H69" s="791">
        <v>2</v>
      </c>
      <c r="I69" s="791">
        <v>3</v>
      </c>
      <c r="J69" s="791">
        <v>4</v>
      </c>
      <c r="K69" s="791">
        <v>5</v>
      </c>
      <c r="L69" s="791">
        <v>6</v>
      </c>
      <c r="M69" s="791">
        <v>7</v>
      </c>
      <c r="N69" s="791">
        <v>8</v>
      </c>
      <c r="O69" s="239">
        <v>9</v>
      </c>
      <c r="P69" s="238">
        <v>10</v>
      </c>
      <c r="Q69" s="239">
        <v>11</v>
      </c>
      <c r="R69" s="1155">
        <v>12</v>
      </c>
      <c r="S69" s="3390"/>
      <c r="T69" s="790" t="s">
        <v>7</v>
      </c>
      <c r="U69" s="1216" t="s">
        <v>8</v>
      </c>
      <c r="V69" s="943"/>
      <c r="W69" s="943"/>
      <c r="X69" s="943"/>
      <c r="Y69" s="943"/>
      <c r="Z69" s="943"/>
      <c r="AA69" s="943"/>
      <c r="AB69" s="943"/>
      <c r="AC69" s="943"/>
      <c r="AD69" s="943"/>
      <c r="AE69" s="943"/>
      <c r="AF69" s="943"/>
      <c r="AG69" s="943"/>
      <c r="AH69" s="943"/>
      <c r="AI69" s="943"/>
      <c r="AJ69" s="943"/>
      <c r="AK69" s="943"/>
      <c r="AL69" s="943"/>
      <c r="AM69" s="943"/>
      <c r="AN69" s="943"/>
      <c r="AO69" s="943"/>
      <c r="AP69" s="943"/>
      <c r="AQ69" s="943"/>
      <c r="AR69" s="943"/>
      <c r="AS69" s="943"/>
      <c r="AT69" s="943"/>
      <c r="AU69" s="943"/>
      <c r="AV69" s="943"/>
      <c r="AW69" s="943"/>
      <c r="AX69" s="943"/>
      <c r="AY69" s="943"/>
      <c r="AZ69" s="943"/>
      <c r="BA69" s="943"/>
      <c r="BB69" s="943"/>
      <c r="BC69" s="943"/>
      <c r="BD69" s="943"/>
      <c r="BE69" s="943"/>
      <c r="BF69" s="943"/>
      <c r="BG69" s="943"/>
      <c r="BH69" s="943"/>
      <c r="BI69" s="943"/>
      <c r="BJ69" s="943"/>
      <c r="BK69" s="943"/>
      <c r="BL69" s="943"/>
      <c r="BM69" s="943"/>
      <c r="BN69" s="943"/>
      <c r="BO69" s="943"/>
      <c r="BP69" s="943"/>
      <c r="BQ69" s="943"/>
      <c r="BR69" s="943"/>
      <c r="BS69" s="943"/>
      <c r="BT69" s="943"/>
      <c r="BU69" s="943"/>
      <c r="BV69" s="943"/>
      <c r="BW69" s="943"/>
      <c r="BX69" s="943"/>
      <c r="BY69" s="943"/>
      <c r="BZ69" s="943"/>
      <c r="CA69" s="943"/>
      <c r="CB69" s="943"/>
      <c r="CC69" s="943"/>
      <c r="CD69" s="943"/>
      <c r="CE69" s="943"/>
      <c r="CF69" s="943"/>
      <c r="CG69" s="943"/>
      <c r="CH69" s="943"/>
      <c r="CI69" s="943"/>
      <c r="CJ69" s="943"/>
      <c r="CK69" s="943"/>
      <c r="CL69" s="943"/>
      <c r="CM69" s="943"/>
      <c r="CN69" s="943"/>
      <c r="CO69" s="943"/>
      <c r="CP69" s="943"/>
      <c r="CQ69" s="943"/>
      <c r="CR69" s="943"/>
      <c r="CS69" s="943"/>
      <c r="CT69" s="943"/>
      <c r="CU69" s="943"/>
      <c r="CV69" s="943"/>
      <c r="CW69" s="943"/>
      <c r="CX69" s="943"/>
      <c r="CY69" s="943"/>
      <c r="CZ69" s="943"/>
      <c r="DA69" s="943"/>
      <c r="DB69" s="943"/>
      <c r="DC69" s="943"/>
      <c r="DD69" s="943"/>
      <c r="DE69" s="943"/>
      <c r="DF69" s="943"/>
      <c r="DG69" s="943"/>
      <c r="DH69" s="943"/>
      <c r="DI69" s="943"/>
      <c r="DJ69" s="943"/>
    </row>
    <row r="70" spans="1:114" ht="72" customHeight="1">
      <c r="A70" s="3828" t="s">
        <v>1697</v>
      </c>
      <c r="B70" s="3831" t="s">
        <v>2408</v>
      </c>
      <c r="C70" s="3834">
        <v>1</v>
      </c>
      <c r="D70" s="1073" t="s">
        <v>1698</v>
      </c>
      <c r="E70" s="3697" t="s">
        <v>1699</v>
      </c>
      <c r="F70" s="3838" t="s">
        <v>2570</v>
      </c>
      <c r="G70" s="1061"/>
      <c r="H70" s="1063"/>
      <c r="I70" s="1063"/>
      <c r="J70" s="1142"/>
      <c r="K70" s="1063"/>
      <c r="L70" s="1142"/>
      <c r="M70" s="1215"/>
      <c r="N70" s="1215"/>
      <c r="O70" s="1219"/>
      <c r="P70" s="1219"/>
      <c r="Q70" s="1219"/>
      <c r="R70" s="1218"/>
      <c r="S70" s="3818" t="s">
        <v>1700</v>
      </c>
      <c r="T70" s="3812"/>
      <c r="U70" s="3815"/>
      <c r="V70" s="943"/>
      <c r="W70" s="943"/>
      <c r="X70" s="943"/>
      <c r="Y70" s="943"/>
      <c r="Z70" s="943"/>
      <c r="AA70" s="943"/>
      <c r="AB70" s="943"/>
      <c r="AC70" s="943"/>
      <c r="AD70" s="943"/>
      <c r="AE70" s="943"/>
      <c r="AF70" s="943"/>
      <c r="AG70" s="943"/>
      <c r="AH70" s="943"/>
      <c r="AI70" s="943"/>
      <c r="AJ70" s="943"/>
      <c r="AK70" s="943"/>
      <c r="AL70" s="943"/>
      <c r="AM70" s="943"/>
      <c r="AN70" s="943"/>
      <c r="AO70" s="943"/>
      <c r="AP70" s="943"/>
      <c r="AQ70" s="943"/>
      <c r="AR70" s="943"/>
      <c r="AS70" s="943"/>
      <c r="AT70" s="943"/>
      <c r="AU70" s="943"/>
      <c r="AV70" s="943"/>
      <c r="AW70" s="943"/>
      <c r="AX70" s="943"/>
      <c r="AY70" s="943"/>
      <c r="AZ70" s="943"/>
      <c r="BA70" s="943"/>
      <c r="BB70" s="943"/>
      <c r="BC70" s="943"/>
      <c r="BD70" s="943"/>
      <c r="BE70" s="943"/>
      <c r="BF70" s="943"/>
      <c r="BG70" s="943"/>
      <c r="BH70" s="943"/>
      <c r="BI70" s="943"/>
      <c r="BJ70" s="943"/>
      <c r="BK70" s="943"/>
      <c r="BL70" s="943"/>
      <c r="BM70" s="943"/>
      <c r="BN70" s="943"/>
      <c r="BO70" s="943"/>
      <c r="BP70" s="943"/>
      <c r="BQ70" s="943"/>
      <c r="BR70" s="943"/>
      <c r="BS70" s="943"/>
      <c r="BT70" s="943"/>
      <c r="BU70" s="943"/>
      <c r="BV70" s="943"/>
      <c r="BW70" s="943"/>
      <c r="BX70" s="943"/>
      <c r="BY70" s="943"/>
      <c r="BZ70" s="943"/>
      <c r="CA70" s="943"/>
      <c r="CB70" s="943"/>
      <c r="CC70" s="943"/>
      <c r="CD70" s="943"/>
      <c r="CE70" s="943"/>
      <c r="CF70" s="943"/>
      <c r="CG70" s="943"/>
      <c r="CH70" s="943"/>
      <c r="CI70" s="943"/>
      <c r="CJ70" s="943"/>
      <c r="CK70" s="943"/>
      <c r="CL70" s="943"/>
      <c r="CM70" s="943"/>
      <c r="CN70" s="943"/>
      <c r="CO70" s="943"/>
      <c r="CP70" s="943"/>
      <c r="CQ70" s="943"/>
      <c r="CR70" s="943"/>
      <c r="CS70" s="943"/>
      <c r="CT70" s="943"/>
      <c r="CU70" s="943"/>
      <c r="CV70" s="943"/>
      <c r="CW70" s="943"/>
      <c r="CX70" s="943"/>
      <c r="CY70" s="943"/>
      <c r="CZ70" s="943"/>
      <c r="DA70" s="943"/>
      <c r="DB70" s="943"/>
      <c r="DC70" s="943"/>
      <c r="DD70" s="943"/>
      <c r="DE70" s="943"/>
      <c r="DF70" s="943"/>
      <c r="DG70" s="943"/>
      <c r="DH70" s="943"/>
      <c r="DI70" s="943"/>
      <c r="DJ70" s="943"/>
    </row>
    <row r="71" spans="1:114" ht="72" customHeight="1">
      <c r="A71" s="3829"/>
      <c r="B71" s="3832"/>
      <c r="C71" s="3835"/>
      <c r="D71" s="1073" t="s">
        <v>1701</v>
      </c>
      <c r="E71" s="3698"/>
      <c r="F71" s="3839"/>
      <c r="G71" s="1226"/>
      <c r="H71" s="1226"/>
      <c r="I71" s="1227"/>
      <c r="J71" s="1228"/>
      <c r="K71" s="1215"/>
      <c r="L71" s="1219"/>
      <c r="M71" s="1107"/>
      <c r="N71" s="1122"/>
      <c r="O71" s="1145"/>
      <c r="P71" s="1230"/>
      <c r="Q71" s="1231"/>
      <c r="R71" s="1232"/>
      <c r="S71" s="3819"/>
      <c r="T71" s="3813"/>
      <c r="U71" s="3816"/>
      <c r="V71" s="945"/>
      <c r="W71" s="943"/>
      <c r="X71" s="943"/>
      <c r="Y71" s="943"/>
      <c r="Z71" s="943"/>
      <c r="AA71" s="943"/>
      <c r="AB71" s="943"/>
      <c r="AC71" s="943"/>
      <c r="AD71" s="943"/>
      <c r="AE71" s="943"/>
      <c r="AF71" s="943"/>
      <c r="AG71" s="943"/>
      <c r="AH71" s="943"/>
      <c r="AI71" s="943"/>
      <c r="AJ71" s="943"/>
      <c r="AK71" s="943"/>
      <c r="AL71" s="943"/>
      <c r="AM71" s="943"/>
      <c r="AN71" s="943"/>
      <c r="AO71" s="943"/>
      <c r="AP71" s="943"/>
      <c r="AQ71" s="943"/>
      <c r="AR71" s="943"/>
      <c r="AS71" s="943"/>
      <c r="AT71" s="943"/>
      <c r="AU71" s="943"/>
      <c r="AV71" s="943"/>
      <c r="AW71" s="943"/>
      <c r="AX71" s="943"/>
      <c r="AY71" s="943"/>
      <c r="AZ71" s="943"/>
      <c r="BA71" s="943"/>
      <c r="BB71" s="943"/>
      <c r="BC71" s="943"/>
      <c r="BD71" s="943"/>
      <c r="BE71" s="943"/>
      <c r="BF71" s="943"/>
      <c r="BG71" s="943"/>
      <c r="BH71" s="943"/>
      <c r="BI71" s="943"/>
      <c r="BJ71" s="943"/>
      <c r="BK71" s="943"/>
      <c r="BL71" s="943"/>
      <c r="BM71" s="943"/>
      <c r="BN71" s="943"/>
      <c r="BO71" s="943"/>
      <c r="BP71" s="943"/>
      <c r="BQ71" s="943"/>
      <c r="BR71" s="943"/>
      <c r="BS71" s="943"/>
      <c r="BT71" s="943"/>
      <c r="BU71" s="943"/>
      <c r="BV71" s="943"/>
      <c r="BW71" s="943"/>
      <c r="BX71" s="943"/>
      <c r="BY71" s="943"/>
      <c r="BZ71" s="943"/>
      <c r="CA71" s="943"/>
      <c r="CB71" s="943"/>
      <c r="CC71" s="943"/>
      <c r="CD71" s="943"/>
      <c r="CE71" s="943"/>
      <c r="CF71" s="943"/>
      <c r="CG71" s="943"/>
      <c r="CH71" s="943"/>
      <c r="CI71" s="943"/>
      <c r="CJ71" s="943"/>
      <c r="CK71" s="943"/>
      <c r="CL71" s="943"/>
      <c r="CM71" s="943"/>
      <c r="CN71" s="943"/>
      <c r="CO71" s="943"/>
      <c r="CP71" s="943"/>
      <c r="CQ71" s="943"/>
      <c r="CR71" s="943"/>
      <c r="CS71" s="943"/>
      <c r="CT71" s="943"/>
      <c r="CU71" s="943"/>
      <c r="CV71" s="943"/>
      <c r="CW71" s="943"/>
      <c r="CX71" s="943"/>
      <c r="CY71" s="943"/>
      <c r="CZ71" s="943"/>
      <c r="DA71" s="943"/>
      <c r="DB71" s="943"/>
      <c r="DC71" s="943"/>
      <c r="DD71" s="943"/>
      <c r="DE71" s="943"/>
      <c r="DF71" s="943"/>
      <c r="DG71" s="943"/>
      <c r="DH71" s="943"/>
      <c r="DI71" s="943"/>
      <c r="DJ71" s="943"/>
    </row>
    <row r="72" spans="1:114" ht="86.25" customHeight="1">
      <c r="A72" s="3830"/>
      <c r="B72" s="3833"/>
      <c r="C72" s="3836"/>
      <c r="D72" s="1124" t="s">
        <v>1702</v>
      </c>
      <c r="E72" s="3837"/>
      <c r="F72" s="3840"/>
      <c r="G72" s="1220"/>
      <c r="H72" s="1221"/>
      <c r="I72" s="1222"/>
      <c r="J72" s="1223"/>
      <c r="K72" s="1224"/>
      <c r="L72" s="1225"/>
      <c r="M72" s="1227"/>
      <c r="N72" s="1229"/>
      <c r="O72" s="1095"/>
      <c r="P72" s="1215"/>
      <c r="Q72" s="1219"/>
      <c r="R72" s="1219"/>
      <c r="S72" s="3820"/>
      <c r="T72" s="3814"/>
      <c r="U72" s="3817"/>
      <c r="V72" s="943"/>
      <c r="W72" s="943"/>
      <c r="X72" s="943"/>
      <c r="Y72" s="943"/>
      <c r="Z72" s="943"/>
      <c r="AA72" s="943"/>
      <c r="AB72" s="943"/>
      <c r="AC72" s="943"/>
      <c r="AD72" s="943"/>
      <c r="AE72" s="943"/>
      <c r="AF72" s="943"/>
      <c r="AG72" s="943"/>
      <c r="AH72" s="943"/>
      <c r="AI72" s="943"/>
      <c r="AJ72" s="943"/>
      <c r="AK72" s="943"/>
      <c r="AL72" s="943"/>
      <c r="AM72" s="943"/>
      <c r="AN72" s="943"/>
      <c r="AO72" s="943"/>
      <c r="AP72" s="943"/>
      <c r="AQ72" s="943"/>
      <c r="AR72" s="943"/>
      <c r="AS72" s="943"/>
      <c r="AT72" s="943"/>
      <c r="AU72" s="943"/>
      <c r="AV72" s="943"/>
      <c r="AW72" s="943"/>
      <c r="AX72" s="943"/>
      <c r="AY72" s="943"/>
      <c r="AZ72" s="943"/>
      <c r="BA72" s="943"/>
      <c r="BB72" s="943"/>
      <c r="BC72" s="943"/>
      <c r="BD72" s="943"/>
      <c r="BE72" s="943"/>
      <c r="BF72" s="943"/>
      <c r="BG72" s="943"/>
      <c r="BH72" s="943"/>
      <c r="BI72" s="943"/>
      <c r="BJ72" s="943"/>
      <c r="BK72" s="943"/>
      <c r="BL72" s="943"/>
      <c r="BM72" s="943"/>
      <c r="BN72" s="943"/>
      <c r="BO72" s="943"/>
      <c r="BP72" s="943"/>
      <c r="BQ72" s="943"/>
      <c r="BR72" s="943"/>
      <c r="BS72" s="943"/>
      <c r="BT72" s="943"/>
      <c r="BU72" s="943"/>
      <c r="BV72" s="943"/>
      <c r="BW72" s="943"/>
      <c r="BX72" s="943"/>
      <c r="BY72" s="943"/>
      <c r="BZ72" s="943"/>
      <c r="CA72" s="943"/>
      <c r="CB72" s="943"/>
      <c r="CC72" s="943"/>
      <c r="CD72" s="943"/>
      <c r="CE72" s="943"/>
      <c r="CF72" s="943"/>
      <c r="CG72" s="943"/>
      <c r="CH72" s="943"/>
      <c r="CI72" s="943"/>
      <c r="CJ72" s="943"/>
      <c r="CK72" s="943"/>
      <c r="CL72" s="943"/>
      <c r="CM72" s="943"/>
      <c r="CN72" s="943"/>
      <c r="CO72" s="943"/>
      <c r="CP72" s="943"/>
      <c r="CQ72" s="943"/>
      <c r="CR72" s="943"/>
      <c r="CS72" s="943"/>
      <c r="CT72" s="943"/>
      <c r="CU72" s="943"/>
      <c r="CV72" s="943"/>
      <c r="CW72" s="943"/>
      <c r="CX72" s="943"/>
      <c r="CY72" s="943"/>
      <c r="CZ72" s="943"/>
      <c r="DA72" s="943"/>
      <c r="DB72" s="943"/>
      <c r="DC72" s="943"/>
      <c r="DD72" s="943"/>
      <c r="DE72" s="943"/>
      <c r="DF72" s="943"/>
      <c r="DG72" s="943"/>
      <c r="DH72" s="943"/>
      <c r="DI72" s="943"/>
      <c r="DJ72" s="943"/>
    </row>
    <row r="73" spans="1:114" ht="21.95" customHeight="1">
      <c r="A73" s="3162" t="s">
        <v>12</v>
      </c>
      <c r="B73" s="3163"/>
      <c r="C73" s="3163"/>
      <c r="D73" s="3163"/>
      <c r="E73" s="3163"/>
      <c r="F73" s="3163"/>
      <c r="G73" s="3163"/>
      <c r="H73" s="3163"/>
      <c r="I73" s="3163"/>
      <c r="J73" s="3163"/>
      <c r="K73" s="3163"/>
      <c r="L73" s="3163"/>
      <c r="M73" s="3163"/>
      <c r="N73" s="3163"/>
      <c r="O73" s="3163"/>
      <c r="P73" s="3163"/>
      <c r="Q73" s="3163"/>
      <c r="R73" s="3163"/>
      <c r="S73" s="3824"/>
      <c r="T73" s="3825"/>
      <c r="U73" s="1217"/>
      <c r="V73" s="943"/>
      <c r="W73" s="943"/>
      <c r="X73" s="943"/>
      <c r="Y73" s="943"/>
      <c r="Z73" s="943"/>
      <c r="AA73" s="943"/>
      <c r="AB73" s="943"/>
      <c r="AC73" s="943"/>
      <c r="AD73" s="943"/>
      <c r="AE73" s="943"/>
      <c r="AF73" s="943"/>
      <c r="AG73" s="943"/>
      <c r="AH73" s="943"/>
      <c r="AI73" s="943"/>
      <c r="AJ73" s="943"/>
      <c r="AK73" s="943"/>
      <c r="AL73" s="943"/>
      <c r="AM73" s="943"/>
      <c r="AN73" s="943"/>
      <c r="AO73" s="943"/>
      <c r="AP73" s="943"/>
      <c r="AQ73" s="943"/>
      <c r="AR73" s="943"/>
      <c r="AS73" s="943"/>
      <c r="AT73" s="943"/>
      <c r="AU73" s="943"/>
      <c r="AV73" s="943"/>
      <c r="AW73" s="943"/>
      <c r="AX73" s="943"/>
      <c r="AY73" s="943"/>
      <c r="AZ73" s="943"/>
      <c r="BA73" s="943"/>
      <c r="BB73" s="943"/>
      <c r="BC73" s="943"/>
      <c r="BD73" s="943"/>
      <c r="BE73" s="943"/>
      <c r="BF73" s="943"/>
      <c r="BG73" s="943"/>
      <c r="BH73" s="943"/>
      <c r="BI73" s="943"/>
      <c r="BJ73" s="943"/>
      <c r="BK73" s="943"/>
      <c r="BL73" s="943"/>
      <c r="BM73" s="943"/>
      <c r="BN73" s="943"/>
      <c r="BO73" s="943"/>
      <c r="BP73" s="943"/>
      <c r="BQ73" s="943"/>
      <c r="BR73" s="943"/>
      <c r="BS73" s="943"/>
      <c r="BT73" s="943"/>
      <c r="BU73" s="943"/>
      <c r="BV73" s="943"/>
      <c r="BW73" s="943"/>
      <c r="BX73" s="943"/>
      <c r="BY73" s="943"/>
      <c r="BZ73" s="943"/>
      <c r="CA73" s="943"/>
      <c r="CB73" s="943"/>
      <c r="CC73" s="943"/>
      <c r="CD73" s="943"/>
      <c r="CE73" s="943"/>
      <c r="CF73" s="943"/>
      <c r="CG73" s="943"/>
      <c r="CH73" s="943"/>
      <c r="CI73" s="943"/>
      <c r="CJ73" s="943"/>
      <c r="CK73" s="943"/>
      <c r="CL73" s="943"/>
      <c r="CM73" s="943"/>
      <c r="CN73" s="943"/>
      <c r="CO73" s="943"/>
      <c r="CP73" s="943"/>
      <c r="CQ73" s="943"/>
      <c r="CR73" s="943"/>
      <c r="CS73" s="943"/>
      <c r="CT73" s="943"/>
      <c r="CU73" s="943"/>
      <c r="CV73" s="943"/>
      <c r="CW73" s="943"/>
      <c r="CX73" s="943"/>
      <c r="CY73" s="943"/>
      <c r="CZ73" s="943"/>
      <c r="DA73" s="943"/>
      <c r="DB73" s="943"/>
      <c r="DC73" s="943"/>
      <c r="DD73" s="943"/>
      <c r="DE73" s="943"/>
      <c r="DF73" s="943"/>
      <c r="DG73" s="943"/>
      <c r="DH73" s="943"/>
      <c r="DI73" s="943"/>
      <c r="DJ73" s="943"/>
    </row>
    <row r="74" spans="1:114" ht="21.95" customHeight="1">
      <c r="A74" s="1123">
        <v>1</v>
      </c>
      <c r="B74" s="1065">
        <v>2</v>
      </c>
      <c r="C74" s="1066">
        <v>3</v>
      </c>
      <c r="D74" s="1065">
        <v>2</v>
      </c>
      <c r="E74" s="1067">
        <v>3</v>
      </c>
      <c r="F74" s="1068">
        <v>4</v>
      </c>
      <c r="G74" s="3841">
        <v>5</v>
      </c>
      <c r="H74" s="3841"/>
      <c r="I74" s="3841"/>
      <c r="J74" s="3841"/>
      <c r="K74" s="3841"/>
      <c r="L74" s="3841"/>
      <c r="M74" s="3841"/>
      <c r="N74" s="3841"/>
      <c r="O74" s="3841"/>
      <c r="P74" s="3841"/>
      <c r="Q74" s="3841"/>
      <c r="R74" s="3841"/>
      <c r="S74" s="3821">
        <v>6</v>
      </c>
      <c r="T74" s="3822"/>
      <c r="U74" s="3823"/>
      <c r="V74" s="943"/>
      <c r="W74" s="943"/>
      <c r="X74" s="943"/>
      <c r="Y74" s="943"/>
      <c r="Z74" s="943"/>
      <c r="AA74" s="943"/>
      <c r="AB74" s="943"/>
      <c r="AC74" s="943"/>
      <c r="AD74" s="943"/>
      <c r="AE74" s="943"/>
      <c r="AF74" s="943"/>
      <c r="AG74" s="943"/>
      <c r="AH74" s="943"/>
      <c r="AI74" s="943"/>
      <c r="AJ74" s="943"/>
      <c r="AK74" s="943"/>
      <c r="AL74" s="943"/>
      <c r="AM74" s="943"/>
      <c r="AN74" s="943"/>
      <c r="AO74" s="943"/>
      <c r="AP74" s="943"/>
      <c r="AQ74" s="943"/>
      <c r="AR74" s="943"/>
      <c r="AS74" s="943"/>
      <c r="AT74" s="943"/>
      <c r="AU74" s="943"/>
      <c r="AV74" s="943"/>
      <c r="AW74" s="943"/>
      <c r="AX74" s="943"/>
      <c r="AY74" s="943"/>
      <c r="AZ74" s="943"/>
      <c r="BA74" s="943"/>
      <c r="BB74" s="943"/>
      <c r="BC74" s="943"/>
      <c r="BD74" s="943"/>
      <c r="BE74" s="943"/>
      <c r="BF74" s="943"/>
      <c r="BG74" s="943"/>
      <c r="BH74" s="943"/>
      <c r="BI74" s="943"/>
      <c r="BJ74" s="943"/>
      <c r="BK74" s="943"/>
      <c r="BL74" s="943"/>
      <c r="BM74" s="943"/>
      <c r="BN74" s="943"/>
      <c r="BO74" s="943"/>
      <c r="BP74" s="943"/>
      <c r="BQ74" s="943"/>
      <c r="BR74" s="943"/>
      <c r="BS74" s="943"/>
      <c r="BT74" s="943"/>
      <c r="BU74" s="943"/>
      <c r="BV74" s="943"/>
      <c r="BW74" s="943"/>
      <c r="BX74" s="943"/>
      <c r="BY74" s="943"/>
      <c r="BZ74" s="943"/>
      <c r="CA74" s="943"/>
      <c r="CB74" s="943"/>
      <c r="CC74" s="943"/>
      <c r="CD74" s="943"/>
      <c r="CE74" s="943"/>
      <c r="CF74" s="943"/>
      <c r="CG74" s="943"/>
      <c r="CH74" s="943"/>
      <c r="CI74" s="943"/>
      <c r="CJ74" s="943"/>
      <c r="CK74" s="943"/>
      <c r="CL74" s="943"/>
      <c r="CM74" s="943"/>
      <c r="CN74" s="943"/>
      <c r="CO74" s="943"/>
      <c r="CP74" s="943"/>
      <c r="CQ74" s="943"/>
      <c r="CR74" s="943"/>
      <c r="CS74" s="943"/>
      <c r="CT74" s="943"/>
      <c r="CU74" s="943"/>
      <c r="CV74" s="943"/>
      <c r="CW74" s="943"/>
      <c r="CX74" s="943"/>
      <c r="CY74" s="943"/>
      <c r="CZ74" s="943"/>
      <c r="DA74" s="943"/>
      <c r="DB74" s="943"/>
      <c r="DC74" s="943"/>
      <c r="DD74" s="943"/>
      <c r="DE74" s="943"/>
      <c r="DF74" s="943"/>
      <c r="DG74" s="943"/>
      <c r="DH74" s="943"/>
      <c r="DI74" s="943"/>
      <c r="DJ74" s="943"/>
    </row>
    <row r="75" spans="1:114" s="942" customFormat="1" ht="21.95" customHeight="1">
      <c r="A75" s="3212" t="s">
        <v>9</v>
      </c>
      <c r="B75" s="3145" t="s">
        <v>295</v>
      </c>
      <c r="C75" s="3145" t="s">
        <v>296</v>
      </c>
      <c r="D75" s="3145" t="s">
        <v>0</v>
      </c>
      <c r="E75" s="3206" t="s">
        <v>2406</v>
      </c>
      <c r="F75" s="3208" t="s">
        <v>2407</v>
      </c>
      <c r="G75" s="3241" t="s">
        <v>2</v>
      </c>
      <c r="H75" s="3145"/>
      <c r="I75" s="3145"/>
      <c r="J75" s="3145"/>
      <c r="K75" s="3145"/>
      <c r="L75" s="3145"/>
      <c r="M75" s="3145"/>
      <c r="N75" s="3145"/>
      <c r="O75" s="3145"/>
      <c r="P75" s="3145"/>
      <c r="Q75" s="3145"/>
      <c r="R75" s="3206"/>
      <c r="S75" s="3809" t="s">
        <v>3</v>
      </c>
      <c r="T75" s="3439"/>
      <c r="U75" s="3810"/>
    </row>
    <row r="76" spans="1:114" s="942" customFormat="1" ht="21.95" customHeight="1">
      <c r="A76" s="3212"/>
      <c r="B76" s="3145"/>
      <c r="C76" s="3145"/>
      <c r="D76" s="3145"/>
      <c r="E76" s="3206"/>
      <c r="F76" s="3209"/>
      <c r="G76" s="3195" t="s">
        <v>4</v>
      </c>
      <c r="H76" s="3143"/>
      <c r="I76" s="3143"/>
      <c r="J76" s="3143" t="s">
        <v>5</v>
      </c>
      <c r="K76" s="3143"/>
      <c r="L76" s="3143"/>
      <c r="M76" s="3143" t="s">
        <v>6</v>
      </c>
      <c r="N76" s="3143"/>
      <c r="O76" s="3143"/>
      <c r="P76" s="3143" t="s">
        <v>298</v>
      </c>
      <c r="Q76" s="3143"/>
      <c r="R76" s="3143"/>
      <c r="S76" s="3739" t="s">
        <v>13</v>
      </c>
      <c r="T76" s="3742" t="s">
        <v>14</v>
      </c>
      <c r="U76" s="3811"/>
    </row>
    <row r="77" spans="1:114" s="942" customFormat="1" ht="21.95" customHeight="1">
      <c r="A77" s="3213"/>
      <c r="B77" s="3145"/>
      <c r="C77" s="3145"/>
      <c r="D77" s="3243"/>
      <c r="E77" s="3826"/>
      <c r="F77" s="3827"/>
      <c r="G77" s="811">
        <v>1</v>
      </c>
      <c r="H77" s="782">
        <v>2</v>
      </c>
      <c r="I77" s="782">
        <v>3</v>
      </c>
      <c r="J77" s="791">
        <v>4</v>
      </c>
      <c r="K77" s="791">
        <v>5</v>
      </c>
      <c r="L77" s="239">
        <v>6</v>
      </c>
      <c r="M77" s="238">
        <v>7</v>
      </c>
      <c r="N77" s="239">
        <v>8</v>
      </c>
      <c r="O77" s="238">
        <v>9</v>
      </c>
      <c r="P77" s="791">
        <v>10</v>
      </c>
      <c r="Q77" s="791">
        <v>11</v>
      </c>
      <c r="R77" s="791">
        <v>12</v>
      </c>
      <c r="S77" s="3258"/>
      <c r="T77" s="790" t="s">
        <v>7</v>
      </c>
      <c r="U77" s="1236" t="s">
        <v>8</v>
      </c>
    </row>
    <row r="78" spans="1:114" ht="72" customHeight="1">
      <c r="A78" s="3861" t="s">
        <v>2571</v>
      </c>
      <c r="B78" s="3864" t="s">
        <v>2409</v>
      </c>
      <c r="C78" s="3865">
        <v>1</v>
      </c>
      <c r="D78" s="1245" t="s">
        <v>1703</v>
      </c>
      <c r="E78" s="1242" t="s">
        <v>2410</v>
      </c>
      <c r="F78" s="3867" t="s">
        <v>2572</v>
      </c>
      <c r="G78" s="1056"/>
      <c r="H78" s="1049"/>
      <c r="I78" s="1077"/>
      <c r="J78" s="1133"/>
      <c r="K78" s="1256"/>
      <c r="L78" s="1257"/>
      <c r="M78" s="1256"/>
      <c r="N78" s="1257"/>
      <c r="O78" s="1258"/>
      <c r="P78" s="1256"/>
      <c r="Q78" s="1258"/>
      <c r="R78" s="1256"/>
      <c r="S78" s="3870" t="s">
        <v>2411</v>
      </c>
      <c r="T78" s="3873">
        <v>205000</v>
      </c>
      <c r="U78" s="3851"/>
    </row>
    <row r="79" spans="1:114" ht="72" customHeight="1">
      <c r="A79" s="3862"/>
      <c r="B79" s="3864"/>
      <c r="C79" s="3866"/>
      <c r="D79" s="1246" t="s">
        <v>1704</v>
      </c>
      <c r="E79" s="1243" t="s">
        <v>2412</v>
      </c>
      <c r="F79" s="3868"/>
      <c r="G79" s="1056"/>
      <c r="H79" s="1049"/>
      <c r="I79" s="1077"/>
      <c r="J79" s="1063"/>
      <c r="K79" s="1259"/>
      <c r="L79" s="1260"/>
      <c r="M79" s="1259"/>
      <c r="N79" s="1260"/>
      <c r="O79" s="1261"/>
      <c r="P79" s="1259"/>
      <c r="Q79" s="1261"/>
      <c r="R79" s="1259"/>
      <c r="S79" s="3871"/>
      <c r="T79" s="3874"/>
      <c r="U79" s="3851"/>
    </row>
    <row r="80" spans="1:114" ht="72" customHeight="1">
      <c r="A80" s="3862"/>
      <c r="B80" s="1248"/>
      <c r="C80" s="1072"/>
      <c r="D80" s="1246" t="s">
        <v>2413</v>
      </c>
      <c r="E80" s="1243" t="s">
        <v>2414</v>
      </c>
      <c r="F80" s="3868"/>
      <c r="G80" s="1111"/>
      <c r="H80" s="1111"/>
      <c r="I80" s="1250"/>
      <c r="J80" s="1112"/>
      <c r="K80" s="1262"/>
      <c r="L80" s="1263"/>
      <c r="M80" s="1262"/>
      <c r="N80" s="1263"/>
      <c r="O80" s="1264"/>
      <c r="P80" s="1262"/>
      <c r="Q80" s="1264"/>
      <c r="R80" s="1262"/>
      <c r="S80" s="3871"/>
      <c r="T80" s="3874"/>
      <c r="U80" s="3851"/>
    </row>
    <row r="81" spans="1:59" ht="72" customHeight="1">
      <c r="A81" s="3863"/>
      <c r="B81" s="1249"/>
      <c r="C81" s="1251"/>
      <c r="D81" s="1246" t="s">
        <v>2415</v>
      </c>
      <c r="E81" s="1244" t="s">
        <v>2416</v>
      </c>
      <c r="F81" s="3869"/>
      <c r="G81" s="1063"/>
      <c r="H81" s="1063"/>
      <c r="I81" s="1063"/>
      <c r="J81" s="1063"/>
      <c r="K81" s="1259"/>
      <c r="L81" s="1260"/>
      <c r="M81" s="1259"/>
      <c r="N81" s="1260"/>
      <c r="O81" s="1261"/>
      <c r="P81" s="1259"/>
      <c r="Q81" s="1261"/>
      <c r="R81" s="1259"/>
      <c r="S81" s="3872"/>
      <c r="T81" s="3875"/>
      <c r="U81" s="3852"/>
    </row>
    <row r="82" spans="1:59" ht="97.5">
      <c r="A82" s="3849" t="s">
        <v>1705</v>
      </c>
      <c r="B82" s="1070"/>
      <c r="C82" s="1265"/>
      <c r="D82" s="1246" t="s">
        <v>2573</v>
      </c>
      <c r="E82" s="1266" t="s">
        <v>2417</v>
      </c>
      <c r="F82" s="3853" t="s">
        <v>1706</v>
      </c>
      <c r="G82" s="1063"/>
      <c r="H82" s="1063"/>
      <c r="I82" s="1063"/>
      <c r="J82" s="1063"/>
      <c r="K82" s="1256"/>
      <c r="L82" s="1257"/>
      <c r="M82" s="1256"/>
      <c r="N82" s="1258"/>
      <c r="O82" s="1256"/>
      <c r="P82" s="1257"/>
      <c r="Q82" s="1256"/>
      <c r="R82" s="1257"/>
      <c r="S82" s="3856" t="s">
        <v>1707</v>
      </c>
      <c r="T82" s="1267"/>
      <c r="U82" s="1252"/>
    </row>
    <row r="83" spans="1:59" ht="97.5">
      <c r="A83" s="3849"/>
      <c r="B83" s="1268"/>
      <c r="C83" s="1269"/>
      <c r="D83" s="1166" t="s">
        <v>1708</v>
      </c>
      <c r="E83" s="1270" t="s">
        <v>2418</v>
      </c>
      <c r="F83" s="3854"/>
      <c r="G83" s="1250"/>
      <c r="H83" s="1250"/>
      <c r="I83" s="1271"/>
      <c r="J83" s="1271"/>
      <c r="K83" s="1272"/>
      <c r="L83" s="1271"/>
      <c r="M83" s="1272"/>
      <c r="N83" s="1273"/>
      <c r="O83" s="1272"/>
      <c r="P83" s="1272"/>
      <c r="Q83" s="1271"/>
      <c r="R83" s="1272"/>
      <c r="S83" s="3857"/>
      <c r="T83" s="3846"/>
      <c r="U83" s="3859"/>
    </row>
    <row r="84" spans="1:59" s="942" customFormat="1" ht="97.5">
      <c r="A84" s="3849"/>
      <c r="B84" s="1268"/>
      <c r="C84" s="1269"/>
      <c r="D84" s="1164" t="s">
        <v>1710</v>
      </c>
      <c r="E84" s="1195" t="s">
        <v>2419</v>
      </c>
      <c r="F84" s="3854"/>
      <c r="G84" s="1272"/>
      <c r="H84" s="1272"/>
      <c r="I84" s="1107"/>
      <c r="J84" s="1063"/>
      <c r="K84" s="1063"/>
      <c r="L84" s="1063"/>
      <c r="M84" s="1063"/>
      <c r="N84" s="1063"/>
      <c r="O84" s="1063"/>
      <c r="P84" s="1063"/>
      <c r="Q84" s="1063"/>
      <c r="R84" s="1272"/>
      <c r="S84" s="3857"/>
      <c r="T84" s="3847"/>
      <c r="U84" s="3860"/>
      <c r="V84" s="961"/>
      <c r="W84" s="961"/>
      <c r="X84" s="961"/>
      <c r="Y84" s="961"/>
      <c r="Z84" s="961"/>
      <c r="AA84" s="961"/>
      <c r="AB84" s="961"/>
      <c r="AC84" s="961"/>
      <c r="AD84" s="961"/>
      <c r="AE84" s="961"/>
      <c r="AF84" s="961"/>
      <c r="AG84" s="961"/>
      <c r="AH84" s="961"/>
      <c r="AI84" s="961"/>
      <c r="AJ84" s="961"/>
      <c r="AK84" s="961"/>
      <c r="AL84" s="962"/>
      <c r="AM84" s="962"/>
      <c r="AN84" s="962"/>
      <c r="AO84" s="962"/>
      <c r="AP84" s="962"/>
      <c r="AQ84" s="962"/>
      <c r="AR84" s="962"/>
      <c r="AS84" s="962"/>
      <c r="AT84" s="962"/>
      <c r="AU84" s="962"/>
      <c r="AV84" s="962"/>
      <c r="AW84" s="962"/>
      <c r="AX84" s="962"/>
      <c r="AY84" s="962"/>
      <c r="AZ84" s="962"/>
      <c r="BA84" s="962"/>
      <c r="BB84" s="962"/>
      <c r="BC84" s="962"/>
      <c r="BD84" s="962"/>
      <c r="BE84" s="962"/>
      <c r="BF84" s="962"/>
      <c r="BG84" s="962"/>
    </row>
    <row r="85" spans="1:59" s="942" customFormat="1" ht="72" customHeight="1">
      <c r="A85" s="3850"/>
      <c r="B85" s="1274"/>
      <c r="C85" s="1275"/>
      <c r="D85" s="1164" t="s">
        <v>1711</v>
      </c>
      <c r="E85" s="1195" t="s">
        <v>1449</v>
      </c>
      <c r="F85" s="3855"/>
      <c r="G85" s="1200"/>
      <c r="H85" s="1271"/>
      <c r="I85" s="1063"/>
      <c r="J85" s="1063"/>
      <c r="K85" s="1063"/>
      <c r="L85" s="1063"/>
      <c r="M85" s="1063"/>
      <c r="N85" s="1063"/>
      <c r="O85" s="1063"/>
      <c r="P85" s="1063"/>
      <c r="Q85" s="1063"/>
      <c r="R85" s="1200"/>
      <c r="S85" s="3858"/>
      <c r="T85" s="1277"/>
      <c r="U85" s="1254"/>
      <c r="V85" s="961"/>
      <c r="W85" s="961"/>
      <c r="X85" s="961"/>
      <c r="Y85" s="961"/>
      <c r="Z85" s="961"/>
      <c r="AA85" s="961"/>
      <c r="AB85" s="961"/>
      <c r="AC85" s="961"/>
      <c r="AD85" s="961"/>
      <c r="AE85" s="961"/>
      <c r="AF85" s="961"/>
      <c r="AG85" s="961"/>
      <c r="AH85" s="961"/>
      <c r="AI85" s="961"/>
      <c r="AJ85" s="961"/>
      <c r="AK85" s="961"/>
      <c r="AL85" s="962"/>
      <c r="AM85" s="962"/>
      <c r="AN85" s="962"/>
      <c r="AO85" s="962"/>
      <c r="AP85" s="962"/>
      <c r="AQ85" s="962"/>
      <c r="AR85" s="962"/>
      <c r="AS85" s="962"/>
      <c r="AT85" s="962"/>
      <c r="AU85" s="962"/>
      <c r="AV85" s="962"/>
      <c r="AW85" s="962"/>
      <c r="AX85" s="962"/>
      <c r="AY85" s="962"/>
      <c r="AZ85" s="962"/>
      <c r="BA85" s="962"/>
      <c r="BB85" s="962"/>
      <c r="BC85" s="962"/>
      <c r="BD85" s="962"/>
      <c r="BE85" s="962"/>
      <c r="BF85" s="962"/>
      <c r="BG85" s="962"/>
    </row>
    <row r="86" spans="1:59" s="942" customFormat="1" ht="72" customHeight="1">
      <c r="A86" s="3751" t="s">
        <v>1712</v>
      </c>
      <c r="B86" s="1281"/>
      <c r="C86" s="1282"/>
      <c r="D86" s="1164" t="s">
        <v>1713</v>
      </c>
      <c r="E86" s="1195" t="s">
        <v>2420</v>
      </c>
      <c r="F86" s="3842" t="s">
        <v>1706</v>
      </c>
      <c r="G86" s="1063"/>
      <c r="H86" s="1063"/>
      <c r="I86" s="1272"/>
      <c r="J86" s="1273"/>
      <c r="K86" s="1272"/>
      <c r="L86" s="1273"/>
      <c r="M86" s="1272"/>
      <c r="N86" s="1273"/>
      <c r="O86" s="1272"/>
      <c r="P86" s="1288"/>
      <c r="Q86" s="1272"/>
      <c r="R86" s="1272"/>
      <c r="S86" s="3844" t="s">
        <v>1707</v>
      </c>
      <c r="T86" s="3846"/>
      <c r="U86" s="3812"/>
    </row>
    <row r="87" spans="1:59" s="942" customFormat="1" ht="72" customHeight="1">
      <c r="A87" s="3888"/>
      <c r="B87" s="1284"/>
      <c r="C87" s="1285"/>
      <c r="D87" s="1208" t="s">
        <v>1714</v>
      </c>
      <c r="E87" s="1270" t="s">
        <v>2419</v>
      </c>
      <c r="F87" s="3843"/>
      <c r="G87" s="1286"/>
      <c r="H87" s="1272"/>
      <c r="I87" s="1194"/>
      <c r="J87" s="1194"/>
      <c r="K87" s="1194"/>
      <c r="L87" s="1194"/>
      <c r="M87" s="1194"/>
      <c r="N87" s="1194"/>
      <c r="O87" s="1194"/>
      <c r="P87" s="1194"/>
      <c r="Q87" s="1194"/>
      <c r="R87" s="1200"/>
      <c r="S87" s="3845"/>
      <c r="T87" s="3847"/>
      <c r="U87" s="3814"/>
    </row>
    <row r="88" spans="1:59" s="942" customFormat="1" ht="96.75" customHeight="1">
      <c r="A88" s="3848" t="s">
        <v>1715</v>
      </c>
      <c r="B88" s="1291"/>
      <c r="C88" s="1292"/>
      <c r="D88" s="1164" t="s">
        <v>1716</v>
      </c>
      <c r="E88" s="1195"/>
      <c r="F88" s="3760" t="s">
        <v>1717</v>
      </c>
      <c r="G88" s="1286"/>
      <c r="H88" s="1293"/>
      <c r="I88" s="1194"/>
      <c r="J88" s="1194"/>
      <c r="K88" s="1194"/>
      <c r="L88" s="1194"/>
      <c r="M88" s="1194"/>
      <c r="N88" s="1194"/>
      <c r="O88" s="1194"/>
      <c r="P88" s="1194"/>
      <c r="Q88" s="1194"/>
      <c r="R88" s="1203"/>
      <c r="S88" s="1294"/>
      <c r="T88" s="1295"/>
      <c r="U88" s="1296"/>
    </row>
    <row r="89" spans="1:59" s="942" customFormat="1" ht="72" customHeight="1">
      <c r="A89" s="3849"/>
      <c r="B89" s="1268"/>
      <c r="C89" s="1269"/>
      <c r="D89" s="1166" t="s">
        <v>2574</v>
      </c>
      <c r="E89" s="1297"/>
      <c r="F89" s="3745"/>
      <c r="G89" s="1272"/>
      <c r="H89" s="1272"/>
      <c r="I89" s="1194"/>
      <c r="J89" s="1194"/>
      <c r="K89" s="1194"/>
      <c r="L89" s="1194"/>
      <c r="M89" s="1194"/>
      <c r="N89" s="1194"/>
      <c r="O89" s="1194"/>
      <c r="P89" s="1194"/>
      <c r="Q89" s="1194"/>
      <c r="R89" s="1286"/>
      <c r="S89" s="1298"/>
      <c r="T89" s="1299"/>
      <c r="U89" s="1300"/>
    </row>
    <row r="90" spans="1:59" s="942" customFormat="1" ht="96" customHeight="1">
      <c r="A90" s="3849"/>
      <c r="B90" s="1268"/>
      <c r="C90" s="1269"/>
      <c r="D90" s="1164" t="s">
        <v>1718</v>
      </c>
      <c r="E90" s="1195" t="s">
        <v>1719</v>
      </c>
      <c r="F90" s="3745"/>
      <c r="G90" s="1272"/>
      <c r="H90" s="1194"/>
      <c r="I90" s="1194"/>
      <c r="J90" s="1194"/>
      <c r="K90" s="1194"/>
      <c r="L90" s="1194"/>
      <c r="M90" s="1194"/>
      <c r="N90" s="1194"/>
      <c r="O90" s="1194"/>
      <c r="P90" s="1194"/>
      <c r="Q90" s="1194"/>
      <c r="R90" s="1272"/>
      <c r="S90" s="1301"/>
      <c r="T90" s="1296"/>
      <c r="U90" s="1302"/>
    </row>
    <row r="91" spans="1:59" s="942" customFormat="1" ht="54.75" customHeight="1">
      <c r="A91" s="3850"/>
      <c r="B91" s="1274"/>
      <c r="C91" s="1275"/>
      <c r="D91" s="1164" t="s">
        <v>1711</v>
      </c>
      <c r="E91" s="1195" t="s">
        <v>1449</v>
      </c>
      <c r="F91" s="3761"/>
      <c r="G91" s="1272"/>
      <c r="H91" s="1194"/>
      <c r="I91" s="1194"/>
      <c r="J91" s="1194"/>
      <c r="K91" s="1194"/>
      <c r="L91" s="1194"/>
      <c r="M91" s="1194"/>
      <c r="N91" s="1194"/>
      <c r="O91" s="1194"/>
      <c r="P91" s="1194"/>
      <c r="Q91" s="1194"/>
      <c r="R91" s="1272"/>
      <c r="S91" s="1301"/>
      <c r="T91" s="1296"/>
      <c r="U91" s="1299"/>
    </row>
    <row r="92" spans="1:59" s="942" customFormat="1" ht="62.25" customHeight="1">
      <c r="A92" s="3882" t="s">
        <v>2575</v>
      </c>
      <c r="B92" s="1306"/>
      <c r="C92" s="1307"/>
      <c r="D92" s="1204" t="s">
        <v>1720</v>
      </c>
      <c r="E92" s="1303" t="s">
        <v>1721</v>
      </c>
      <c r="F92" s="3760" t="s">
        <v>1722</v>
      </c>
      <c r="G92" s="1308"/>
      <c r="H92" s="1194"/>
      <c r="I92" s="1194"/>
      <c r="J92" s="1194"/>
      <c r="K92" s="1194"/>
      <c r="L92" s="1194"/>
      <c r="M92" s="1194"/>
      <c r="N92" s="1194"/>
      <c r="O92" s="1194"/>
      <c r="P92" s="1194"/>
      <c r="Q92" s="1194"/>
      <c r="R92" s="1309"/>
      <c r="S92" s="3884" t="s">
        <v>1723</v>
      </c>
      <c r="T92" s="1310"/>
      <c r="U92" s="1311"/>
    </row>
    <row r="93" spans="1:59" s="942" customFormat="1" ht="42.75" customHeight="1">
      <c r="A93" s="3882"/>
      <c r="B93" s="1312"/>
      <c r="C93" s="1313"/>
      <c r="D93" s="1304" t="s">
        <v>1724</v>
      </c>
      <c r="E93" s="1305" t="s">
        <v>1725</v>
      </c>
      <c r="F93" s="3745"/>
      <c r="G93" s="1308"/>
      <c r="H93" s="1194"/>
      <c r="I93" s="1194"/>
      <c r="J93" s="1194"/>
      <c r="K93" s="1194"/>
      <c r="L93" s="1194"/>
      <c r="M93" s="1194"/>
      <c r="N93" s="1194"/>
      <c r="O93" s="1194"/>
      <c r="P93" s="1194"/>
      <c r="Q93" s="1194"/>
      <c r="R93" s="1314"/>
      <c r="S93" s="3885"/>
      <c r="T93" s="1315"/>
      <c r="U93" s="1311"/>
    </row>
    <row r="94" spans="1:59" s="942" customFormat="1" ht="64.5" customHeight="1">
      <c r="A94" s="3882"/>
      <c r="B94" s="1312"/>
      <c r="C94" s="1313"/>
      <c r="D94" s="1164" t="s">
        <v>1726</v>
      </c>
      <c r="E94" s="1332" t="s">
        <v>1727</v>
      </c>
      <c r="F94" s="3745"/>
      <c r="G94" s="1316"/>
      <c r="H94" s="1194"/>
      <c r="I94" s="1194"/>
      <c r="J94" s="1194"/>
      <c r="K94" s="1194"/>
      <c r="L94" s="1194"/>
      <c r="M94" s="1194"/>
      <c r="N94" s="1194"/>
      <c r="O94" s="1194"/>
      <c r="P94" s="1194"/>
      <c r="Q94" s="1194"/>
      <c r="R94" s="1317"/>
      <c r="S94" s="3885"/>
      <c r="T94" s="1311"/>
      <c r="U94" s="1311"/>
    </row>
    <row r="95" spans="1:59" s="942" customFormat="1" ht="62.25" customHeight="1">
      <c r="A95" s="3882"/>
      <c r="B95" s="1312"/>
      <c r="C95" s="1313"/>
      <c r="D95" s="1164" t="s">
        <v>1728</v>
      </c>
      <c r="E95" s="1332" t="s">
        <v>1729</v>
      </c>
      <c r="F95" s="3745"/>
      <c r="G95" s="1318"/>
      <c r="H95" s="1194"/>
      <c r="I95" s="1194"/>
      <c r="J95" s="1194"/>
      <c r="K95" s="1194"/>
      <c r="L95" s="1194"/>
      <c r="M95" s="1194"/>
      <c r="N95" s="1194"/>
      <c r="O95" s="1194"/>
      <c r="P95" s="1194"/>
      <c r="Q95" s="1194"/>
      <c r="R95" s="1319"/>
      <c r="S95" s="3885"/>
      <c r="T95" s="1320"/>
      <c r="U95" s="1320"/>
    </row>
    <row r="96" spans="1:59" ht="97.5" customHeight="1">
      <c r="A96" s="3882"/>
      <c r="B96" s="1312"/>
      <c r="C96" s="1313"/>
      <c r="D96" s="1333" t="s">
        <v>2580</v>
      </c>
      <c r="E96" s="1334" t="s">
        <v>2581</v>
      </c>
      <c r="F96" s="3883"/>
      <c r="G96" s="1318"/>
      <c r="H96" s="1321"/>
      <c r="I96" s="1316"/>
      <c r="J96" s="1322"/>
      <c r="K96" s="1323"/>
      <c r="L96" s="1318"/>
      <c r="M96" s="1194"/>
      <c r="N96" s="1194"/>
      <c r="O96" s="1194"/>
      <c r="P96" s="1194"/>
      <c r="Q96" s="1194"/>
      <c r="R96" s="1194"/>
      <c r="S96" s="3886"/>
      <c r="T96" s="1320"/>
      <c r="U96" s="1320"/>
    </row>
    <row r="97" spans="1:114" ht="20.100000000000001" customHeight="1">
      <c r="A97" s="3879" t="s">
        <v>12</v>
      </c>
      <c r="B97" s="3880"/>
      <c r="C97" s="3880"/>
      <c r="D97" s="3880"/>
      <c r="E97" s="3880"/>
      <c r="F97" s="3880"/>
      <c r="G97" s="3880"/>
      <c r="H97" s="3880"/>
      <c r="I97" s="3880"/>
      <c r="J97" s="3880"/>
      <c r="K97" s="3880"/>
      <c r="L97" s="3880"/>
      <c r="M97" s="3880"/>
      <c r="N97" s="3880"/>
      <c r="O97" s="3880"/>
      <c r="P97" s="3880"/>
      <c r="Q97" s="3880"/>
      <c r="R97" s="3880"/>
      <c r="S97" s="3880"/>
      <c r="T97" s="3880"/>
      <c r="U97" s="3881"/>
    </row>
    <row r="98" spans="1:114" ht="21.95" customHeight="1">
      <c r="A98" s="1123">
        <v>1</v>
      </c>
      <c r="B98" s="1065">
        <v>2</v>
      </c>
      <c r="C98" s="1066">
        <v>3</v>
      </c>
      <c r="D98" s="1065">
        <v>2</v>
      </c>
      <c r="E98" s="1067">
        <v>3</v>
      </c>
      <c r="F98" s="1068">
        <v>4</v>
      </c>
      <c r="G98" s="3685">
        <v>5</v>
      </c>
      <c r="H98" s="3393"/>
      <c r="I98" s="3393"/>
      <c r="J98" s="3393"/>
      <c r="K98" s="3393"/>
      <c r="L98" s="3393"/>
      <c r="M98" s="3393"/>
      <c r="N98" s="3393"/>
      <c r="O98" s="3393"/>
      <c r="P98" s="3393"/>
      <c r="Q98" s="3393"/>
      <c r="R98" s="3393"/>
      <c r="S98" s="3686">
        <v>6</v>
      </c>
      <c r="T98" s="3396"/>
      <c r="U98" s="3397"/>
      <c r="V98" s="943"/>
      <c r="W98" s="943"/>
      <c r="X98" s="943"/>
      <c r="Y98" s="943"/>
      <c r="Z98" s="943"/>
      <c r="AA98" s="943"/>
      <c r="AB98" s="943"/>
      <c r="AC98" s="943"/>
      <c r="AD98" s="943"/>
      <c r="AE98" s="943"/>
      <c r="AF98" s="943"/>
      <c r="AG98" s="943"/>
      <c r="AH98" s="943"/>
      <c r="AI98" s="943"/>
      <c r="AJ98" s="943"/>
      <c r="AK98" s="943"/>
      <c r="AL98" s="943"/>
      <c r="AM98" s="943"/>
      <c r="AN98" s="943"/>
      <c r="AO98" s="943"/>
      <c r="AP98" s="943"/>
      <c r="AQ98" s="943"/>
      <c r="AR98" s="943"/>
      <c r="AS98" s="943"/>
      <c r="AT98" s="943"/>
      <c r="AU98" s="943"/>
      <c r="AV98" s="943"/>
      <c r="AW98" s="943"/>
      <c r="AX98" s="943"/>
      <c r="AY98" s="943"/>
      <c r="AZ98" s="943"/>
      <c r="BA98" s="943"/>
      <c r="BB98" s="943"/>
      <c r="BC98" s="943"/>
      <c r="BD98" s="943"/>
      <c r="BE98" s="943"/>
      <c r="BF98" s="943"/>
      <c r="BG98" s="943"/>
      <c r="BH98" s="943"/>
      <c r="BI98" s="943"/>
      <c r="BJ98" s="943"/>
      <c r="BK98" s="943"/>
      <c r="BL98" s="943"/>
      <c r="BM98" s="943"/>
      <c r="BN98" s="943"/>
      <c r="BO98" s="943"/>
      <c r="BP98" s="943"/>
      <c r="BQ98" s="943"/>
      <c r="BR98" s="943"/>
      <c r="BS98" s="943"/>
      <c r="BT98" s="943"/>
      <c r="BU98" s="943"/>
      <c r="BV98" s="943"/>
      <c r="BW98" s="943"/>
      <c r="BX98" s="943"/>
      <c r="BY98" s="943"/>
      <c r="BZ98" s="943"/>
      <c r="CA98" s="943"/>
      <c r="CB98" s="943"/>
      <c r="CC98" s="943"/>
      <c r="CD98" s="943"/>
      <c r="CE98" s="943"/>
      <c r="CF98" s="943"/>
      <c r="CG98" s="943"/>
      <c r="CH98" s="943"/>
      <c r="CI98" s="943"/>
      <c r="CJ98" s="943"/>
      <c r="CK98" s="943"/>
      <c r="CL98" s="943"/>
      <c r="CM98" s="943"/>
      <c r="CN98" s="943"/>
      <c r="CO98" s="943"/>
      <c r="CP98" s="943"/>
      <c r="CQ98" s="943"/>
      <c r="CR98" s="943"/>
      <c r="CS98" s="943"/>
      <c r="CT98" s="943"/>
      <c r="CU98" s="943"/>
      <c r="CV98" s="943"/>
      <c r="CW98" s="943"/>
      <c r="CX98" s="943"/>
      <c r="CY98" s="943"/>
      <c r="CZ98" s="943"/>
      <c r="DA98" s="943"/>
      <c r="DB98" s="943"/>
      <c r="DC98" s="943"/>
      <c r="DD98" s="943"/>
      <c r="DE98" s="943"/>
      <c r="DF98" s="943"/>
      <c r="DG98" s="943"/>
      <c r="DH98" s="943"/>
      <c r="DI98" s="943"/>
      <c r="DJ98" s="943"/>
    </row>
    <row r="99" spans="1:114" ht="20.100000000000001" customHeight="1">
      <c r="A99" s="3212" t="s">
        <v>9</v>
      </c>
      <c r="B99" s="3145" t="s">
        <v>295</v>
      </c>
      <c r="C99" s="3206" t="s">
        <v>296</v>
      </c>
      <c r="D99" s="3212" t="s">
        <v>0</v>
      </c>
      <c r="E99" s="3206" t="s">
        <v>2406</v>
      </c>
      <c r="F99" s="3208" t="s">
        <v>2407</v>
      </c>
      <c r="G99" s="3241" t="s">
        <v>2</v>
      </c>
      <c r="H99" s="3145"/>
      <c r="I99" s="3145"/>
      <c r="J99" s="3145"/>
      <c r="K99" s="3145"/>
      <c r="L99" s="3145"/>
      <c r="M99" s="3145"/>
      <c r="N99" s="3145"/>
      <c r="O99" s="3145"/>
      <c r="P99" s="3145"/>
      <c r="Q99" s="3145"/>
      <c r="R99" s="3206"/>
      <c r="S99" s="3809" t="s">
        <v>3</v>
      </c>
      <c r="T99" s="3439"/>
      <c r="U99" s="3810"/>
    </row>
    <row r="100" spans="1:114" ht="20.100000000000001" customHeight="1">
      <c r="A100" s="3212"/>
      <c r="B100" s="3145"/>
      <c r="C100" s="3206"/>
      <c r="D100" s="3212"/>
      <c r="E100" s="3206"/>
      <c r="F100" s="3209"/>
      <c r="G100" s="3195" t="s">
        <v>4</v>
      </c>
      <c r="H100" s="3143"/>
      <c r="I100" s="3143"/>
      <c r="J100" s="3143" t="s">
        <v>5</v>
      </c>
      <c r="K100" s="3143"/>
      <c r="L100" s="3143"/>
      <c r="M100" s="3143" t="s">
        <v>6</v>
      </c>
      <c r="N100" s="3143"/>
      <c r="O100" s="3143"/>
      <c r="P100" s="3143" t="s">
        <v>298</v>
      </c>
      <c r="Q100" s="3143"/>
      <c r="R100" s="3143"/>
      <c r="S100" s="3739" t="s">
        <v>13</v>
      </c>
      <c r="T100" s="3742" t="s">
        <v>14</v>
      </c>
      <c r="U100" s="3811"/>
    </row>
    <row r="101" spans="1:114" ht="20.100000000000001" customHeight="1">
      <c r="A101" s="3213"/>
      <c r="B101" s="3145"/>
      <c r="C101" s="3206"/>
      <c r="D101" s="3213"/>
      <c r="E101" s="3826"/>
      <c r="F101" s="3827"/>
      <c r="G101" s="811">
        <v>1</v>
      </c>
      <c r="H101" s="782">
        <v>2</v>
      </c>
      <c r="I101" s="782">
        <v>3</v>
      </c>
      <c r="J101" s="791">
        <v>4</v>
      </c>
      <c r="K101" s="791">
        <v>5</v>
      </c>
      <c r="L101" s="239">
        <v>6</v>
      </c>
      <c r="M101" s="238">
        <v>7</v>
      </c>
      <c r="N101" s="239">
        <v>8</v>
      </c>
      <c r="O101" s="238">
        <v>9</v>
      </c>
      <c r="P101" s="791">
        <v>10</v>
      </c>
      <c r="Q101" s="791">
        <v>11</v>
      </c>
      <c r="R101" s="791">
        <v>12</v>
      </c>
      <c r="S101" s="3258"/>
      <c r="T101" s="790" t="s">
        <v>7</v>
      </c>
      <c r="U101" s="1236" t="s">
        <v>8</v>
      </c>
    </row>
    <row r="102" spans="1:114" ht="111" customHeight="1">
      <c r="A102" s="3909" t="s">
        <v>2577</v>
      </c>
      <c r="B102" s="3864" t="s">
        <v>2425</v>
      </c>
      <c r="C102" s="3911">
        <v>1</v>
      </c>
      <c r="D102" s="1246" t="s">
        <v>1736</v>
      </c>
      <c r="E102" s="1368" t="s">
        <v>2426</v>
      </c>
      <c r="F102" s="3912" t="s">
        <v>1737</v>
      </c>
      <c r="G102" s="1194"/>
      <c r="H102" s="1063"/>
      <c r="I102" s="1260"/>
      <c r="J102" s="1259"/>
      <c r="K102" s="1259"/>
      <c r="L102" s="1260"/>
      <c r="M102" s="1259"/>
      <c r="N102" s="1261"/>
      <c r="O102" s="1259"/>
      <c r="P102" s="1237"/>
      <c r="Q102" s="1234"/>
      <c r="R102" s="1237"/>
      <c r="S102" s="3913"/>
      <c r="T102" s="3915">
        <v>0</v>
      </c>
      <c r="U102" s="3895">
        <v>0</v>
      </c>
    </row>
    <row r="103" spans="1:114" ht="72" customHeight="1">
      <c r="A103" s="3910"/>
      <c r="B103" s="3864"/>
      <c r="C103" s="3911"/>
      <c r="D103" s="1367" t="s">
        <v>1738</v>
      </c>
      <c r="E103" s="1242" t="s">
        <v>1739</v>
      </c>
      <c r="F103" s="3902"/>
      <c r="G103" s="1063"/>
      <c r="H103" s="1194"/>
      <c r="I103" s="1339"/>
      <c r="J103" s="1340"/>
      <c r="K103" s="1340"/>
      <c r="L103" s="1339"/>
      <c r="M103" s="1340"/>
      <c r="N103" s="1342"/>
      <c r="O103" s="1340"/>
      <c r="P103" s="1341"/>
      <c r="Q103" s="1235"/>
      <c r="R103" s="1341"/>
      <c r="S103" s="3914"/>
      <c r="T103" s="3916"/>
      <c r="U103" s="3896"/>
    </row>
    <row r="104" spans="1:114" ht="72" customHeight="1">
      <c r="A104" s="3897" t="s">
        <v>2578</v>
      </c>
      <c r="B104" s="1829" t="s">
        <v>2427</v>
      </c>
      <c r="C104" s="1356">
        <v>4</v>
      </c>
      <c r="D104" s="1246" t="s">
        <v>1740</v>
      </c>
      <c r="E104" s="1904" t="s">
        <v>2428</v>
      </c>
      <c r="F104" s="3900" t="s">
        <v>1737</v>
      </c>
      <c r="G104" s="1133"/>
      <c r="H104" s="1257"/>
      <c r="I104" s="1264"/>
      <c r="J104" s="1262"/>
      <c r="K104" s="1340"/>
      <c r="L104" s="1339"/>
      <c r="M104" s="1259"/>
      <c r="N104" s="1261"/>
      <c r="O104" s="1259"/>
      <c r="P104" s="1237"/>
      <c r="Q104" s="1234"/>
      <c r="R104" s="1237"/>
      <c r="S104" s="3900"/>
      <c r="T104" s="3904">
        <v>65000</v>
      </c>
      <c r="U104" s="3895">
        <v>0</v>
      </c>
    </row>
    <row r="105" spans="1:114" ht="72" customHeight="1">
      <c r="A105" s="3898"/>
      <c r="B105" s="1829"/>
      <c r="C105" s="1356"/>
      <c r="D105" s="1246" t="s">
        <v>1741</v>
      </c>
      <c r="E105" s="1904" t="s">
        <v>2429</v>
      </c>
      <c r="F105" s="3901"/>
      <c r="G105" s="1259"/>
      <c r="H105" s="1142"/>
      <c r="I105" s="1259"/>
      <c r="J105" s="1259"/>
      <c r="K105" s="1340"/>
      <c r="L105" s="1339"/>
      <c r="M105" s="1343"/>
      <c r="N105" s="1259"/>
      <c r="O105" s="1340"/>
      <c r="P105" s="1341"/>
      <c r="Q105" s="1239"/>
      <c r="R105" s="1240"/>
      <c r="S105" s="3901"/>
      <c r="T105" s="3905"/>
      <c r="U105" s="3907"/>
    </row>
    <row r="106" spans="1:114" ht="72" customHeight="1">
      <c r="A106" s="3899"/>
      <c r="B106" s="1831"/>
      <c r="C106" s="1358"/>
      <c r="D106" s="1359" t="s">
        <v>1742</v>
      </c>
      <c r="E106" s="1360" t="s">
        <v>2430</v>
      </c>
      <c r="F106" s="3902"/>
      <c r="G106" s="1346"/>
      <c r="H106" s="1347"/>
      <c r="I106" s="1112"/>
      <c r="J106" s="1262"/>
      <c r="K106" s="1864"/>
      <c r="L106" s="1263"/>
      <c r="M106" s="1264"/>
      <c r="N106" s="1262"/>
      <c r="O106" s="1262"/>
      <c r="P106" s="1240"/>
      <c r="Q106" s="1345"/>
      <c r="R106" s="1253"/>
      <c r="S106" s="3903"/>
      <c r="T106" s="3906"/>
      <c r="U106" s="3908"/>
      <c r="V106" s="1344"/>
    </row>
    <row r="107" spans="1:114" ht="72" customHeight="1">
      <c r="A107" s="3917" t="s">
        <v>2579</v>
      </c>
      <c r="B107" s="1361" t="s">
        <v>2427</v>
      </c>
      <c r="C107" s="1362">
        <v>4</v>
      </c>
      <c r="D107" s="1246" t="s">
        <v>1740</v>
      </c>
      <c r="E107" s="1904" t="s">
        <v>2428</v>
      </c>
      <c r="F107" s="3920" t="s">
        <v>1737</v>
      </c>
      <c r="G107" s="1259"/>
      <c r="H107" s="1261"/>
      <c r="I107" s="1259"/>
      <c r="J107" s="1260"/>
      <c r="K107" s="1259"/>
      <c r="L107" s="1260"/>
      <c r="M107" s="1261"/>
      <c r="N107" s="1259"/>
      <c r="O107" s="1260"/>
      <c r="P107" s="1107"/>
      <c r="Q107" s="1063"/>
      <c r="R107" s="1237"/>
      <c r="S107" s="3921"/>
      <c r="T107" s="3904">
        <v>65000</v>
      </c>
      <c r="U107" s="3895">
        <v>0</v>
      </c>
      <c r="V107" s="1344"/>
    </row>
    <row r="108" spans="1:114" ht="72" customHeight="1">
      <c r="A108" s="3918"/>
      <c r="B108" s="1054"/>
      <c r="C108" s="1356"/>
      <c r="D108" s="1246" t="s">
        <v>1741</v>
      </c>
      <c r="E108" s="1904" t="s">
        <v>2429</v>
      </c>
      <c r="F108" s="3901"/>
      <c r="G108" s="1259"/>
      <c r="H108" s="1261"/>
      <c r="I108" s="1259"/>
      <c r="J108" s="1260"/>
      <c r="K108" s="1259"/>
      <c r="L108" s="1260"/>
      <c r="M108" s="1261"/>
      <c r="N108" s="1259"/>
      <c r="O108" s="1260"/>
      <c r="P108" s="1063"/>
      <c r="Q108" s="1107"/>
      <c r="R108" s="1237"/>
      <c r="S108" s="3922"/>
      <c r="T108" s="3905"/>
      <c r="U108" s="3907"/>
      <c r="V108" s="1344"/>
    </row>
    <row r="109" spans="1:114" ht="72" customHeight="1">
      <c r="A109" s="3919"/>
      <c r="B109" s="1357"/>
      <c r="C109" s="1358"/>
      <c r="D109" s="1359" t="s">
        <v>1742</v>
      </c>
      <c r="E109" s="1360" t="s">
        <v>2430</v>
      </c>
      <c r="F109" s="3902"/>
      <c r="G109" s="1346"/>
      <c r="H109" s="1347"/>
      <c r="I109" s="1340"/>
      <c r="J109" s="1339"/>
      <c r="K109" s="1349"/>
      <c r="L109" s="1339"/>
      <c r="M109" s="1342"/>
      <c r="N109" s="1340"/>
      <c r="O109" s="1339"/>
      <c r="P109" s="1107"/>
      <c r="Q109" s="1107"/>
      <c r="R109" s="1348"/>
      <c r="S109" s="3923"/>
      <c r="T109" s="3906"/>
      <c r="U109" s="3896"/>
      <c r="V109" s="1344"/>
    </row>
    <row r="110" spans="1:114" ht="72" customHeight="1">
      <c r="A110" s="3924" t="s">
        <v>2583</v>
      </c>
      <c r="B110" s="1353" t="s">
        <v>2427</v>
      </c>
      <c r="C110" s="1903">
        <v>4</v>
      </c>
      <c r="D110" s="1359" t="s">
        <v>1740</v>
      </c>
      <c r="E110" s="1360" t="s">
        <v>2428</v>
      </c>
      <c r="F110" s="3900" t="s">
        <v>1743</v>
      </c>
      <c r="G110" s="1259"/>
      <c r="H110" s="1261"/>
      <c r="I110" s="1259"/>
      <c r="J110" s="1260"/>
      <c r="K110" s="1259"/>
      <c r="L110" s="1260"/>
      <c r="M110" s="1261"/>
      <c r="N110" s="1259"/>
      <c r="O110" s="1260"/>
      <c r="P110" s="1238"/>
      <c r="Q110" s="1107"/>
      <c r="R110" s="1107"/>
      <c r="S110" s="3921"/>
      <c r="T110" s="3927">
        <v>65000</v>
      </c>
      <c r="U110" s="3929">
        <v>0</v>
      </c>
      <c r="V110" s="1344"/>
    </row>
    <row r="111" spans="1:114" ht="72" customHeight="1">
      <c r="A111" s="3925"/>
      <c r="B111" s="1054"/>
      <c r="C111" s="1356"/>
      <c r="D111" s="1367" t="s">
        <v>1741</v>
      </c>
      <c r="E111" s="1905" t="s">
        <v>2429</v>
      </c>
      <c r="F111" s="3901"/>
      <c r="G111" s="1259"/>
      <c r="H111" s="1342"/>
      <c r="I111" s="1259"/>
      <c r="J111" s="1259"/>
      <c r="K111" s="1339"/>
      <c r="L111" s="1339"/>
      <c r="M111" s="1342"/>
      <c r="N111" s="1340"/>
      <c r="O111" s="1339"/>
      <c r="P111" s="1348"/>
      <c r="Q111" s="1107"/>
      <c r="R111" s="1107"/>
      <c r="S111" s="3922"/>
      <c r="T111" s="3905"/>
      <c r="U111" s="3930"/>
      <c r="V111" s="1344"/>
    </row>
    <row r="112" spans="1:114" ht="72" customHeight="1">
      <c r="A112" s="3926"/>
      <c r="B112" s="1354"/>
      <c r="C112" s="1355"/>
      <c r="D112" s="1246" t="s">
        <v>1742</v>
      </c>
      <c r="E112" s="1904" t="s">
        <v>2430</v>
      </c>
      <c r="F112" s="3903"/>
      <c r="G112" s="1350"/>
      <c r="H112" s="1351"/>
      <c r="I112" s="1262"/>
      <c r="J112" s="1256"/>
      <c r="K112" s="1352"/>
      <c r="L112" s="1256"/>
      <c r="M112" s="1256"/>
      <c r="N112" s="1264"/>
      <c r="O112" s="1256"/>
      <c r="P112" s="1241"/>
      <c r="Q112" s="1107"/>
      <c r="R112" s="1107"/>
      <c r="S112" s="3923"/>
      <c r="T112" s="3928"/>
      <c r="U112" s="3931"/>
      <c r="V112" s="1344"/>
    </row>
    <row r="113" spans="1:25" ht="72" customHeight="1">
      <c r="A113" s="3937" t="s">
        <v>2582</v>
      </c>
      <c r="B113" s="3934" t="s">
        <v>2431</v>
      </c>
      <c r="C113" s="3941" t="s">
        <v>2432</v>
      </c>
      <c r="D113" s="1246" t="s">
        <v>1744</v>
      </c>
      <c r="E113" s="1364" t="s">
        <v>2433</v>
      </c>
      <c r="F113" s="3912" t="s">
        <v>1745</v>
      </c>
      <c r="G113" s="1063"/>
      <c r="H113" s="1107"/>
      <c r="I113" s="1107"/>
      <c r="J113" s="1107"/>
      <c r="K113" s="1107"/>
      <c r="L113" s="1107"/>
      <c r="M113" s="1107"/>
      <c r="N113" s="1107"/>
      <c r="O113" s="1142"/>
      <c r="P113" s="1063"/>
      <c r="Q113" s="1107"/>
      <c r="R113" s="1107"/>
      <c r="S113" s="3943" t="s">
        <v>1746</v>
      </c>
      <c r="T113" s="3915">
        <v>0</v>
      </c>
      <c r="U113" s="3895">
        <v>0</v>
      </c>
    </row>
    <row r="114" spans="1:25" ht="72" customHeight="1">
      <c r="A114" s="3938"/>
      <c r="B114" s="3864"/>
      <c r="C114" s="3866"/>
      <c r="D114" s="1246" t="s">
        <v>1747</v>
      </c>
      <c r="E114" s="1365" t="s">
        <v>2434</v>
      </c>
      <c r="F114" s="3942"/>
      <c r="G114" s="1063"/>
      <c r="H114" s="1107"/>
      <c r="I114" s="1107"/>
      <c r="J114" s="1107"/>
      <c r="K114" s="1107"/>
      <c r="L114" s="1107"/>
      <c r="M114" s="1107"/>
      <c r="N114" s="1107"/>
      <c r="O114" s="1142"/>
      <c r="P114" s="1063"/>
      <c r="Q114" s="1107"/>
      <c r="R114" s="1107"/>
      <c r="S114" s="3944"/>
      <c r="T114" s="3940"/>
      <c r="U114" s="3907"/>
    </row>
    <row r="115" spans="1:25" ht="72" customHeight="1">
      <c r="A115" s="3938"/>
      <c r="B115" s="3864" t="s">
        <v>2409</v>
      </c>
      <c r="C115" s="3865">
        <v>1</v>
      </c>
      <c r="D115" s="1246" t="s">
        <v>1748</v>
      </c>
      <c r="E115" s="1368" t="s">
        <v>2435</v>
      </c>
      <c r="F115" s="3901"/>
      <c r="G115" s="1063"/>
      <c r="H115" s="1107"/>
      <c r="I115" s="1107"/>
      <c r="J115" s="1107"/>
      <c r="K115" s="1107"/>
      <c r="L115" s="1107"/>
      <c r="M115" s="1107"/>
      <c r="N115" s="1107"/>
      <c r="O115" s="1142"/>
      <c r="P115" s="1063"/>
      <c r="Q115" s="1107"/>
      <c r="R115" s="1107"/>
      <c r="S115" s="3944"/>
      <c r="T115" s="3940"/>
      <c r="U115" s="3907"/>
    </row>
    <row r="116" spans="1:25" ht="72" customHeight="1">
      <c r="A116" s="3938"/>
      <c r="B116" s="3864"/>
      <c r="C116" s="3866"/>
      <c r="D116" s="1367" t="s">
        <v>1749</v>
      </c>
      <c r="E116" s="1371" t="s">
        <v>2436</v>
      </c>
      <c r="F116" s="3901"/>
      <c r="G116" s="1063"/>
      <c r="H116" s="1107"/>
      <c r="I116" s="1107"/>
      <c r="J116" s="1107"/>
      <c r="K116" s="1107"/>
      <c r="L116" s="1107"/>
      <c r="M116" s="1107"/>
      <c r="N116" s="1107"/>
      <c r="O116" s="1142"/>
      <c r="P116" s="1063"/>
      <c r="Q116" s="1107"/>
      <c r="R116" s="1107"/>
      <c r="S116" s="3945"/>
      <c r="T116" s="3940"/>
      <c r="U116" s="3907"/>
    </row>
    <row r="117" spans="1:25" ht="72" customHeight="1">
      <c r="A117" s="3939"/>
      <c r="B117" s="3932"/>
      <c r="C117" s="3933"/>
      <c r="D117" s="1246" t="s">
        <v>1750</v>
      </c>
      <c r="E117" s="1368" t="s">
        <v>2437</v>
      </c>
      <c r="F117" s="3902"/>
      <c r="G117" s="1063"/>
      <c r="H117" s="1107"/>
      <c r="I117" s="1142"/>
      <c r="J117" s="1063"/>
      <c r="K117" s="1107"/>
      <c r="L117" s="1107"/>
      <c r="M117" s="1107"/>
      <c r="N117" s="1107"/>
      <c r="O117" s="1142"/>
      <c r="P117" s="1063"/>
      <c r="Q117" s="1107"/>
      <c r="R117" s="1107"/>
      <c r="S117" s="3946"/>
      <c r="T117" s="3916"/>
      <c r="U117" s="3908"/>
      <c r="V117" s="1344"/>
    </row>
    <row r="118" spans="1:25" ht="72" customHeight="1">
      <c r="A118" s="3861" t="s">
        <v>2584</v>
      </c>
      <c r="B118" s="3934" t="s">
        <v>2438</v>
      </c>
      <c r="C118" s="3935">
        <v>1</v>
      </c>
      <c r="D118" s="1246" t="s">
        <v>1751</v>
      </c>
      <c r="E118" s="1331" t="s">
        <v>1752</v>
      </c>
      <c r="F118" s="3920" t="s">
        <v>1753</v>
      </c>
      <c r="G118" s="1259"/>
      <c r="H118" s="1107"/>
      <c r="I118" s="1142"/>
      <c r="J118" s="1259"/>
      <c r="K118" s="1260"/>
      <c r="L118" s="1260"/>
      <c r="M118" s="1260"/>
      <c r="N118" s="1260"/>
      <c r="O118" s="1261"/>
      <c r="P118" s="1259"/>
      <c r="Q118" s="1260"/>
      <c r="R118" s="1261"/>
      <c r="S118" s="3937" t="s">
        <v>1754</v>
      </c>
      <c r="T118" s="3915">
        <v>0</v>
      </c>
      <c r="U118" s="3895">
        <v>0</v>
      </c>
      <c r="V118" s="962"/>
    </row>
    <row r="119" spans="1:25" ht="72" customHeight="1">
      <c r="A119" s="3862"/>
      <c r="B119" s="3864"/>
      <c r="C119" s="3865"/>
      <c r="D119" s="1246" t="s">
        <v>1755</v>
      </c>
      <c r="E119" s="1368" t="s">
        <v>1756</v>
      </c>
      <c r="F119" s="3901"/>
      <c r="G119" s="1259"/>
      <c r="H119" s="1107"/>
      <c r="I119" s="1142"/>
      <c r="J119" s="1259"/>
      <c r="K119" s="1260"/>
      <c r="L119" s="1260"/>
      <c r="M119" s="1260"/>
      <c r="N119" s="1261"/>
      <c r="O119" s="1259"/>
      <c r="P119" s="1260"/>
      <c r="Q119" s="1259"/>
      <c r="R119" s="1260"/>
      <c r="S119" s="3938"/>
      <c r="T119" s="3940"/>
      <c r="U119" s="3907"/>
      <c r="V119" s="962"/>
    </row>
    <row r="120" spans="1:25" ht="102" customHeight="1">
      <c r="A120" s="3863"/>
      <c r="B120" s="3932"/>
      <c r="C120" s="3936"/>
      <c r="D120" s="1247" t="s">
        <v>1757</v>
      </c>
      <c r="E120" s="1373" t="s">
        <v>2439</v>
      </c>
      <c r="F120" s="3902"/>
      <c r="G120" s="1259"/>
      <c r="H120" s="1339"/>
      <c r="I120" s="1259"/>
      <c r="J120" s="1110"/>
      <c r="K120" s="1063"/>
      <c r="L120" s="1339"/>
      <c r="M120" s="1339"/>
      <c r="N120" s="1342"/>
      <c r="O120" s="1340"/>
      <c r="P120" s="1339"/>
      <c r="Q120" s="1339"/>
      <c r="R120" s="1342"/>
      <c r="S120" s="3939"/>
      <c r="T120" s="3916"/>
      <c r="U120" s="3908"/>
      <c r="V120" s="1344"/>
    </row>
    <row r="121" spans="1:25" ht="78">
      <c r="A121" s="3982" t="s">
        <v>1758</v>
      </c>
      <c r="B121" s="3985" t="s">
        <v>2440</v>
      </c>
      <c r="C121" s="3988">
        <v>1</v>
      </c>
      <c r="D121" s="1374" t="s">
        <v>1759</v>
      </c>
      <c r="E121" s="3991" t="s">
        <v>1760</v>
      </c>
      <c r="F121" s="3972" t="s">
        <v>1761</v>
      </c>
      <c r="G121" s="1272"/>
      <c r="H121" s="1271"/>
      <c r="I121" s="1272"/>
      <c r="J121" s="1273"/>
      <c r="K121" s="1272"/>
      <c r="L121" s="1107"/>
      <c r="M121" s="1107"/>
      <c r="N121" s="1273"/>
      <c r="O121" s="1272"/>
      <c r="P121" s="1271"/>
      <c r="Q121" s="1271"/>
      <c r="R121" s="1272"/>
      <c r="S121" s="3751" t="s">
        <v>1700</v>
      </c>
      <c r="T121" s="3956">
        <v>0</v>
      </c>
      <c r="U121" s="3960">
        <v>0</v>
      </c>
      <c r="V121" s="1344"/>
    </row>
    <row r="122" spans="1:25" ht="72" customHeight="1">
      <c r="A122" s="3983"/>
      <c r="B122" s="3986"/>
      <c r="C122" s="3989"/>
      <c r="D122" s="1375" t="s">
        <v>1762</v>
      </c>
      <c r="E122" s="3964"/>
      <c r="F122" s="3973"/>
      <c r="G122" s="1203"/>
      <c r="H122" s="1283"/>
      <c r="I122" s="1203"/>
      <c r="J122" s="1376"/>
      <c r="K122" s="1203"/>
      <c r="L122" s="1173"/>
      <c r="M122" s="1173"/>
      <c r="N122" s="1376"/>
      <c r="O122" s="1203"/>
      <c r="P122" s="1283"/>
      <c r="Q122" s="1283"/>
      <c r="R122" s="1203"/>
      <c r="S122" s="3887"/>
      <c r="T122" s="3957"/>
      <c r="U122" s="3961"/>
      <c r="V122" s="1344"/>
    </row>
    <row r="123" spans="1:25" ht="78">
      <c r="A123" s="3983"/>
      <c r="B123" s="3986"/>
      <c r="C123" s="3989"/>
      <c r="D123" s="1378" t="s">
        <v>1763</v>
      </c>
      <c r="E123" s="3963" t="s">
        <v>1764</v>
      </c>
      <c r="F123" s="3973"/>
      <c r="G123" s="1272"/>
      <c r="H123" s="1272"/>
      <c r="I123" s="1272"/>
      <c r="J123" s="1273"/>
      <c r="K123" s="1272"/>
      <c r="L123" s="1107"/>
      <c r="M123" s="1107"/>
      <c r="N123" s="1273"/>
      <c r="O123" s="1272"/>
      <c r="P123" s="1272"/>
      <c r="Q123" s="1271"/>
      <c r="R123" s="1272"/>
      <c r="S123" s="3887"/>
      <c r="T123" s="3957"/>
      <c r="U123" s="3961"/>
      <c r="V123" s="1344"/>
    </row>
    <row r="124" spans="1:25" ht="72" customHeight="1">
      <c r="A124" s="3983"/>
      <c r="B124" s="3986"/>
      <c r="C124" s="3989"/>
      <c r="D124" s="1381" t="s">
        <v>1765</v>
      </c>
      <c r="E124" s="3964"/>
      <c r="F124" s="3973"/>
      <c r="G124" s="1272"/>
      <c r="H124" s="1272"/>
      <c r="I124" s="1272"/>
      <c r="J124" s="1273"/>
      <c r="K124" s="1380"/>
      <c r="L124" s="1107"/>
      <c r="M124" s="1107"/>
      <c r="N124" s="1273"/>
      <c r="O124" s="1272"/>
      <c r="P124" s="1272"/>
      <c r="Q124" s="1271"/>
      <c r="R124" s="1272"/>
      <c r="S124" s="3887"/>
      <c r="T124" s="3957"/>
      <c r="U124" s="3961"/>
      <c r="V124" s="1344"/>
    </row>
    <row r="125" spans="1:25" ht="72" customHeight="1">
      <c r="A125" s="3983"/>
      <c r="B125" s="3986"/>
      <c r="C125" s="3989"/>
      <c r="D125" s="1374" t="s">
        <v>1766</v>
      </c>
      <c r="E125" s="1379" t="s">
        <v>1767</v>
      </c>
      <c r="F125" s="3973"/>
      <c r="G125" s="1272"/>
      <c r="H125" s="1272"/>
      <c r="I125" s="1272"/>
      <c r="J125" s="1272"/>
      <c r="K125" s="1380"/>
      <c r="L125" s="1063"/>
      <c r="M125" s="1063"/>
      <c r="N125" s="1271"/>
      <c r="O125" s="1273"/>
      <c r="P125" s="1272"/>
      <c r="Q125" s="1271"/>
      <c r="R125" s="1272"/>
      <c r="S125" s="3887"/>
      <c r="T125" s="3957"/>
      <c r="U125" s="3961"/>
      <c r="V125" s="1344"/>
    </row>
    <row r="126" spans="1:25" s="960" customFormat="1" ht="97.5">
      <c r="A126" s="3984"/>
      <c r="B126" s="3987"/>
      <c r="C126" s="3990"/>
      <c r="D126" s="1385" t="s">
        <v>1768</v>
      </c>
      <c r="E126" s="1383" t="s">
        <v>1769</v>
      </c>
      <c r="F126" s="3974"/>
      <c r="G126" s="1272"/>
      <c r="H126" s="1200"/>
      <c r="I126" s="1200"/>
      <c r="J126" s="1200"/>
      <c r="K126" s="1175"/>
      <c r="L126" s="1377"/>
      <c r="M126" s="1194"/>
      <c r="N126" s="1370"/>
      <c r="O126" s="1382"/>
      <c r="P126" s="1200"/>
      <c r="Q126" s="1272"/>
      <c r="R126" s="1370"/>
      <c r="S126" s="3888"/>
      <c r="T126" s="3959"/>
      <c r="U126" s="3962"/>
      <c r="V126" s="1075"/>
      <c r="Y126" s="963"/>
    </row>
    <row r="127" spans="1:25" s="960" customFormat="1" ht="72" customHeight="1">
      <c r="A127" s="3949" t="s">
        <v>1770</v>
      </c>
      <c r="B127" s="3966" t="s">
        <v>2441</v>
      </c>
      <c r="C127" s="3969">
        <v>1</v>
      </c>
      <c r="D127" s="1374" t="s">
        <v>1771</v>
      </c>
      <c r="E127" s="1384" t="s">
        <v>1772</v>
      </c>
      <c r="F127" s="3972" t="s">
        <v>1773</v>
      </c>
      <c r="G127" s="1272"/>
      <c r="H127" s="1271"/>
      <c r="I127" s="1107"/>
      <c r="J127" s="1107"/>
      <c r="K127" s="1063"/>
      <c r="L127" s="1063"/>
      <c r="M127" s="1107"/>
      <c r="N127" s="1107"/>
      <c r="O127" s="1142"/>
      <c r="P127" s="1063"/>
      <c r="Q127" s="1063"/>
      <c r="R127" s="1392"/>
      <c r="S127" s="3751" t="s">
        <v>1782</v>
      </c>
      <c r="T127" s="3977">
        <v>0</v>
      </c>
      <c r="U127" s="3979">
        <v>0</v>
      </c>
      <c r="V127" s="1082"/>
    </row>
    <row r="128" spans="1:25" s="960" customFormat="1" ht="72" customHeight="1">
      <c r="A128" s="3950"/>
      <c r="B128" s="3967"/>
      <c r="C128" s="3970"/>
      <c r="D128" s="1378" t="s">
        <v>1774</v>
      </c>
      <c r="E128" s="3947" t="s">
        <v>1775</v>
      </c>
      <c r="F128" s="3973"/>
      <c r="G128" s="1203"/>
      <c r="H128" s="1283"/>
      <c r="I128" s="1173"/>
      <c r="J128" s="1386"/>
      <c r="K128" s="1133"/>
      <c r="L128" s="1386"/>
      <c r="M128" s="1386"/>
      <c r="N128" s="1386"/>
      <c r="O128" s="1386"/>
      <c r="P128" s="1386"/>
      <c r="Q128" s="1133"/>
      <c r="R128" s="1286"/>
      <c r="S128" s="3887"/>
      <c r="T128" s="3961"/>
      <c r="U128" s="3980"/>
      <c r="V128" s="1082"/>
    </row>
    <row r="129" spans="1:22" s="960" customFormat="1" ht="72" customHeight="1">
      <c r="A129" s="3950"/>
      <c r="B129" s="3967"/>
      <c r="C129" s="3970"/>
      <c r="D129" s="1390" t="s">
        <v>1776</v>
      </c>
      <c r="E129" s="3948"/>
      <c r="F129" s="3973"/>
      <c r="G129" s="1272"/>
      <c r="H129" s="1273"/>
      <c r="I129" s="1063"/>
      <c r="J129" s="1063"/>
      <c r="K129" s="1063"/>
      <c r="L129" s="1107"/>
      <c r="M129" s="1107"/>
      <c r="N129" s="1063"/>
      <c r="O129" s="1107"/>
      <c r="P129" s="1107"/>
      <c r="Q129" s="1063"/>
      <c r="R129" s="1271"/>
      <c r="S129" s="3975"/>
      <c r="T129" s="3961"/>
      <c r="U129" s="3980"/>
    </row>
    <row r="130" spans="1:22" s="960" customFormat="1" ht="72" customHeight="1">
      <c r="A130" s="3965"/>
      <c r="B130" s="3968"/>
      <c r="C130" s="3971"/>
      <c r="D130" s="1389" t="s">
        <v>1777</v>
      </c>
      <c r="E130" s="1373" t="s">
        <v>1778</v>
      </c>
      <c r="F130" s="3974"/>
      <c r="G130" s="1175"/>
      <c r="H130" s="1192"/>
      <c r="I130" s="1175"/>
      <c r="J130" s="1151"/>
      <c r="K130" s="1169"/>
      <c r="L130" s="1164"/>
      <c r="M130" s="1165"/>
      <c r="N130" s="1151"/>
      <c r="O130" s="1168"/>
      <c r="P130" s="1108"/>
      <c r="Q130" s="1063"/>
      <c r="R130" s="1370"/>
      <c r="S130" s="3976"/>
      <c r="T130" s="3978"/>
      <c r="U130" s="3981"/>
    </row>
    <row r="131" spans="1:22" s="960" customFormat="1" ht="123.75" customHeight="1">
      <c r="A131" s="3949" t="s">
        <v>1779</v>
      </c>
      <c r="B131" s="1372"/>
      <c r="C131" s="1393"/>
      <c r="D131" s="1374" t="s">
        <v>1780</v>
      </c>
      <c r="E131" s="1399" t="s">
        <v>1781</v>
      </c>
      <c r="F131" s="3952" t="s">
        <v>2442</v>
      </c>
      <c r="G131" s="1154"/>
      <c r="H131" s="1193"/>
      <c r="I131" s="1154"/>
      <c r="J131" s="1063"/>
      <c r="K131" s="1142"/>
      <c r="L131" s="1063"/>
      <c r="M131" s="1107"/>
      <c r="N131" s="1063"/>
      <c r="O131" s="1107"/>
      <c r="P131" s="1107"/>
      <c r="Q131" s="1063"/>
      <c r="R131" s="1288"/>
      <c r="S131" s="3751" t="s">
        <v>1782</v>
      </c>
      <c r="T131" s="3956">
        <v>0</v>
      </c>
      <c r="U131" s="3956">
        <v>0</v>
      </c>
      <c r="V131" s="1082"/>
    </row>
    <row r="132" spans="1:22" s="960" customFormat="1" ht="82.5" customHeight="1">
      <c r="A132" s="3950"/>
      <c r="B132" s="1387"/>
      <c r="C132" s="1394"/>
      <c r="D132" s="1378" t="s">
        <v>1783</v>
      </c>
      <c r="E132" s="1399" t="s">
        <v>1784</v>
      </c>
      <c r="F132" s="3953"/>
      <c r="G132" s="1154"/>
      <c r="H132" s="1193"/>
      <c r="I132" s="1154"/>
      <c r="J132" s="1108"/>
      <c r="K132" s="1108"/>
      <c r="L132" s="1108"/>
      <c r="M132" s="1108"/>
      <c r="N132" s="1108"/>
      <c r="O132" s="1108"/>
      <c r="P132" s="1108"/>
      <c r="Q132" s="1194"/>
      <c r="R132" s="1288"/>
      <c r="S132" s="3887"/>
      <c r="T132" s="3957"/>
      <c r="U132" s="3957"/>
      <c r="V132" s="1082"/>
    </row>
    <row r="133" spans="1:22" s="960" customFormat="1" ht="97.5">
      <c r="A133" s="3950"/>
      <c r="B133" s="1388"/>
      <c r="C133" s="1395"/>
      <c r="D133" s="1374" t="s">
        <v>1785</v>
      </c>
      <c r="E133" s="1400" t="s">
        <v>1786</v>
      </c>
      <c r="F133" s="3953"/>
      <c r="G133" s="1154"/>
      <c r="H133" s="1154"/>
      <c r="I133" s="1149"/>
      <c r="J133" s="1063"/>
      <c r="K133" s="1107"/>
      <c r="L133" s="1107"/>
      <c r="M133" s="1063"/>
      <c r="N133" s="1107"/>
      <c r="O133" s="1107"/>
      <c r="P133" s="1386"/>
      <c r="Q133" s="1133"/>
      <c r="R133" s="1397"/>
      <c r="S133" s="3887"/>
      <c r="T133" s="3957"/>
      <c r="U133" s="3957"/>
      <c r="V133" s="1082"/>
    </row>
    <row r="134" spans="1:22" s="960" customFormat="1" ht="72" customHeight="1">
      <c r="A134" s="3951"/>
      <c r="B134" s="1405"/>
      <c r="C134" s="1406"/>
      <c r="D134" s="1404" t="s">
        <v>1787</v>
      </c>
      <c r="E134" s="1401" t="s">
        <v>1788</v>
      </c>
      <c r="F134" s="3954"/>
      <c r="G134" s="1201"/>
      <c r="H134" s="1201"/>
      <c r="I134" s="1154"/>
      <c r="J134" s="1151"/>
      <c r="K134" s="1165"/>
      <c r="L134" s="1165"/>
      <c r="M134" s="1151"/>
      <c r="N134" s="1165"/>
      <c r="O134" s="1391"/>
      <c r="P134" s="1063"/>
      <c r="Q134" s="1107"/>
      <c r="R134" s="1288"/>
      <c r="S134" s="3955"/>
      <c r="T134" s="3958"/>
      <c r="U134" s="3958"/>
    </row>
    <row r="135" spans="1:22" s="960" customFormat="1" ht="134.25" customHeight="1">
      <c r="A135" s="4014" t="s">
        <v>1789</v>
      </c>
      <c r="B135" s="4016" t="s">
        <v>2443</v>
      </c>
      <c r="C135" s="4018">
        <v>1</v>
      </c>
      <c r="D135" s="1076" t="s">
        <v>1790</v>
      </c>
      <c r="E135" s="1407" t="s">
        <v>1791</v>
      </c>
      <c r="F135" s="4020" t="s">
        <v>2585</v>
      </c>
      <c r="G135" s="1398"/>
      <c r="H135" s="1107"/>
      <c r="I135" s="1063"/>
      <c r="J135" s="1107"/>
      <c r="K135" s="1107"/>
      <c r="L135" s="1107"/>
      <c r="M135" s="1107"/>
      <c r="N135" s="1107"/>
      <c r="O135" s="1063"/>
      <c r="P135" s="1107"/>
      <c r="Q135" s="1107"/>
      <c r="R135" s="1107"/>
      <c r="S135" s="4022" t="s">
        <v>1792</v>
      </c>
      <c r="T135" s="4024">
        <v>1000000</v>
      </c>
      <c r="U135" s="3992">
        <v>0</v>
      </c>
    </row>
    <row r="136" spans="1:22" s="960" customFormat="1" ht="166.5" customHeight="1">
      <c r="A136" s="4015"/>
      <c r="B136" s="4017"/>
      <c r="C136" s="4019"/>
      <c r="D136" s="1136" t="s">
        <v>1793</v>
      </c>
      <c r="E136" s="1402" t="s">
        <v>1794</v>
      </c>
      <c r="F136" s="4021"/>
      <c r="G136" s="1408"/>
      <c r="H136" s="1409"/>
      <c r="I136" s="1133"/>
      <c r="J136" s="1414"/>
      <c r="K136" s="1133"/>
      <c r="L136" s="1386"/>
      <c r="M136" s="1386"/>
      <c r="N136" s="1107"/>
      <c r="O136" s="1063"/>
      <c r="P136" s="1107"/>
      <c r="Q136" s="1107"/>
      <c r="R136" s="1107"/>
      <c r="S136" s="4023"/>
      <c r="T136" s="4025"/>
      <c r="U136" s="3993"/>
    </row>
    <row r="137" spans="1:22" s="960" customFormat="1" ht="78">
      <c r="A137" s="3795" t="s">
        <v>1795</v>
      </c>
      <c r="B137" s="3995" t="s">
        <v>2444</v>
      </c>
      <c r="C137" s="3998">
        <v>20</v>
      </c>
      <c r="D137" s="1076" t="s">
        <v>1796</v>
      </c>
      <c r="E137" s="1403" t="s">
        <v>1797</v>
      </c>
      <c r="F137" s="4002" t="s">
        <v>1798</v>
      </c>
      <c r="G137" s="1415"/>
      <c r="H137" s="1413"/>
      <c r="I137" s="1107"/>
      <c r="J137" s="1099"/>
      <c r="K137" s="1415"/>
      <c r="L137" s="1413"/>
      <c r="M137" s="1413"/>
      <c r="N137" s="1386"/>
      <c r="O137" s="1053"/>
      <c r="P137" s="1086"/>
      <c r="Q137" s="1419"/>
      <c r="R137" s="1420"/>
      <c r="S137" s="1421"/>
      <c r="T137" s="1422"/>
      <c r="U137" s="1425"/>
    </row>
    <row r="138" spans="1:22" s="960" customFormat="1" ht="97.5">
      <c r="A138" s="3796"/>
      <c r="B138" s="3996"/>
      <c r="C138" s="3999"/>
      <c r="D138" s="1412" t="s">
        <v>1799</v>
      </c>
      <c r="E138" s="1411" t="s">
        <v>1800</v>
      </c>
      <c r="F138" s="4003"/>
      <c r="G138" s="1416"/>
      <c r="H138" s="1417"/>
      <c r="I138" s="1417"/>
      <c r="J138" s="1418"/>
      <c r="K138" s="1416"/>
      <c r="L138" s="1417"/>
      <c r="M138" s="1418"/>
      <c r="N138" s="1415"/>
      <c r="O138" s="1386"/>
      <c r="P138" s="1386"/>
      <c r="Q138" s="1423"/>
      <c r="R138" s="1423"/>
      <c r="S138" s="4005"/>
      <c r="T138" s="4008"/>
      <c r="U138" s="4011"/>
    </row>
    <row r="139" spans="1:22" s="960" customFormat="1" ht="72" customHeight="1">
      <c r="A139" s="3796"/>
      <c r="B139" s="3996"/>
      <c r="C139" s="4000"/>
      <c r="D139" s="1076" t="s">
        <v>1801</v>
      </c>
      <c r="E139" s="1403" t="s">
        <v>1802</v>
      </c>
      <c r="F139" s="4003"/>
      <c r="G139" s="1087"/>
      <c r="H139" s="1088"/>
      <c r="I139" s="1088"/>
      <c r="J139" s="1099"/>
      <c r="K139" s="1087"/>
      <c r="L139" s="1088"/>
      <c r="M139" s="1099"/>
      <c r="N139" s="1087"/>
      <c r="O139" s="1099"/>
      <c r="P139" s="1107"/>
      <c r="Q139" s="1107"/>
      <c r="R139" s="1424"/>
      <c r="S139" s="4006"/>
      <c r="T139" s="4009"/>
      <c r="U139" s="4012"/>
    </row>
    <row r="140" spans="1:22" s="960" customFormat="1" ht="72" customHeight="1">
      <c r="A140" s="3796"/>
      <c r="B140" s="3996"/>
      <c r="C140" s="4000"/>
      <c r="D140" s="1076" t="s">
        <v>1803</v>
      </c>
      <c r="E140" s="1403" t="s">
        <v>1804</v>
      </c>
      <c r="F140" s="4003"/>
      <c r="G140" s="1085"/>
      <c r="H140" s="1113"/>
      <c r="I140" s="1113"/>
      <c r="J140" s="1098"/>
      <c r="K140" s="1086"/>
      <c r="L140" s="1113"/>
      <c r="M140" s="1098"/>
      <c r="N140" s="1085"/>
      <c r="O140" s="1081"/>
      <c r="P140" s="1107"/>
      <c r="Q140" s="1107"/>
      <c r="R140" s="1427"/>
      <c r="S140" s="4007"/>
      <c r="T140" s="4010"/>
      <c r="U140" s="4013"/>
    </row>
    <row r="141" spans="1:22" ht="72" customHeight="1">
      <c r="A141" s="3994"/>
      <c r="B141" s="3997"/>
      <c r="C141" s="4001"/>
      <c r="D141" s="1412" t="s">
        <v>1805</v>
      </c>
      <c r="E141" s="1402" t="s">
        <v>1806</v>
      </c>
      <c r="F141" s="4004"/>
      <c r="G141" s="1087"/>
      <c r="H141" s="1088"/>
      <c r="I141" s="1088"/>
      <c r="J141" s="1099"/>
      <c r="K141" s="1087"/>
      <c r="L141" s="1099"/>
      <c r="M141" s="1087"/>
      <c r="N141" s="1088"/>
      <c r="O141" s="1105"/>
      <c r="P141" s="1087"/>
      <c r="Q141" s="1107"/>
      <c r="R141" s="1428"/>
      <c r="S141" s="1429"/>
      <c r="T141" s="1430"/>
      <c r="U141" s="1426"/>
    </row>
    <row r="142" spans="1:22" ht="72" customHeight="1">
      <c r="A142" s="4044" t="s">
        <v>1807</v>
      </c>
      <c r="B142" s="4047" t="s">
        <v>2445</v>
      </c>
      <c r="C142" s="4048">
        <v>1</v>
      </c>
      <c r="D142" s="1076" t="s">
        <v>1808</v>
      </c>
      <c r="E142" s="1403" t="s">
        <v>1809</v>
      </c>
      <c r="F142" s="4020" t="s">
        <v>2446</v>
      </c>
      <c r="G142" s="1398"/>
      <c r="H142" s="1431"/>
      <c r="I142" s="1431"/>
      <c r="J142" s="1432"/>
      <c r="K142" s="1398"/>
      <c r="L142" s="1432"/>
      <c r="M142" s="1107"/>
      <c r="N142" s="1107"/>
      <c r="O142" s="1432"/>
      <c r="P142" s="1398"/>
      <c r="Q142" s="1398"/>
      <c r="R142" s="1432"/>
      <c r="S142" s="4053" t="s">
        <v>1810</v>
      </c>
      <c r="T142" s="4056">
        <v>35000000</v>
      </c>
      <c r="U142" s="4026">
        <v>0</v>
      </c>
    </row>
    <row r="143" spans="1:22" ht="72" customHeight="1">
      <c r="A143" s="4045"/>
      <c r="B143" s="4045"/>
      <c r="C143" s="4049"/>
      <c r="D143" s="1097" t="s">
        <v>1811</v>
      </c>
      <c r="E143" s="1403" t="s">
        <v>1812</v>
      </c>
      <c r="F143" s="4051"/>
      <c r="G143" s="1408"/>
      <c r="H143" s="1433"/>
      <c r="I143" s="1433"/>
      <c r="J143" s="1409"/>
      <c r="K143" s="1408"/>
      <c r="L143" s="1409"/>
      <c r="M143" s="1408"/>
      <c r="N143" s="1107"/>
      <c r="O143" s="1409"/>
      <c r="P143" s="1408"/>
      <c r="Q143" s="1408"/>
      <c r="R143" s="1409"/>
      <c r="S143" s="4054"/>
      <c r="T143" s="4057"/>
      <c r="U143" s="4026"/>
    </row>
    <row r="144" spans="1:22" ht="78">
      <c r="A144" s="4045"/>
      <c r="B144" s="4045"/>
      <c r="C144" s="4050"/>
      <c r="D144" s="1076" t="s">
        <v>1813</v>
      </c>
      <c r="E144" s="1403" t="s">
        <v>1814</v>
      </c>
      <c r="F144" s="4051"/>
      <c r="G144" s="1398"/>
      <c r="H144" s="1431"/>
      <c r="I144" s="1431"/>
      <c r="J144" s="1432"/>
      <c r="K144" s="1398"/>
      <c r="L144" s="1432"/>
      <c r="M144" s="1398"/>
      <c r="N144" s="1107"/>
      <c r="O144" s="1107"/>
      <c r="P144" s="1398"/>
      <c r="Q144" s="1398"/>
      <c r="R144" s="1434"/>
      <c r="S144" s="4054"/>
      <c r="T144" s="4057"/>
      <c r="U144" s="4026"/>
    </row>
    <row r="145" spans="1:22" ht="72" customHeight="1">
      <c r="A145" s="4046"/>
      <c r="B145" s="4045"/>
      <c r="C145" s="4050"/>
      <c r="D145" s="1076" t="s">
        <v>1815</v>
      </c>
      <c r="E145" s="1403" t="s">
        <v>1816</v>
      </c>
      <c r="F145" s="4052"/>
      <c r="G145" s="1435"/>
      <c r="H145" s="1436"/>
      <c r="I145" s="1398"/>
      <c r="J145" s="1437"/>
      <c r="K145" s="1398"/>
      <c r="L145" s="1437"/>
      <c r="M145" s="1435"/>
      <c r="N145" s="1435"/>
      <c r="O145" s="1438"/>
      <c r="P145" s="1107"/>
      <c r="Q145" s="1435"/>
      <c r="R145" s="1439"/>
      <c r="S145" s="4055"/>
      <c r="T145" s="4058"/>
      <c r="U145" s="4027"/>
    </row>
    <row r="146" spans="1:22" ht="72" customHeight="1">
      <c r="A146" s="4028" t="s">
        <v>1817</v>
      </c>
      <c r="B146" s="3767" t="s">
        <v>2447</v>
      </c>
      <c r="C146" s="4032">
        <v>1</v>
      </c>
      <c r="D146" s="1410" t="s">
        <v>1818</v>
      </c>
      <c r="E146" s="1097" t="s">
        <v>1819</v>
      </c>
      <c r="F146" s="4002" t="s">
        <v>1820</v>
      </c>
      <c r="G146" s="1440"/>
      <c r="H146" s="1440"/>
      <c r="I146" s="1440"/>
      <c r="J146" s="1441"/>
      <c r="K146" s="1440"/>
      <c r="L146" s="1107"/>
      <c r="M146" s="1442"/>
      <c r="N146" s="1440"/>
      <c r="O146" s="1442"/>
      <c r="P146" s="1442"/>
      <c r="Q146" s="1440"/>
      <c r="R146" s="1441"/>
      <c r="S146" s="4035"/>
      <c r="T146" s="4038">
        <v>250000</v>
      </c>
      <c r="U146" s="4041"/>
    </row>
    <row r="147" spans="1:22" ht="72" customHeight="1">
      <c r="A147" s="4029"/>
      <c r="B147" s="3767"/>
      <c r="C147" s="4032"/>
      <c r="D147" s="1410" t="s">
        <v>1821</v>
      </c>
      <c r="E147" s="1097" t="s">
        <v>1822</v>
      </c>
      <c r="F147" s="4003"/>
      <c r="G147" s="1443"/>
      <c r="H147" s="1443"/>
      <c r="I147" s="1443"/>
      <c r="J147" s="1444"/>
      <c r="K147" s="1443"/>
      <c r="L147" s="1443"/>
      <c r="M147" s="1107"/>
      <c r="N147" s="1107"/>
      <c r="O147" s="1445"/>
      <c r="P147" s="1446"/>
      <c r="Q147" s="1443"/>
      <c r="R147" s="1447"/>
      <c r="S147" s="4036"/>
      <c r="T147" s="4039"/>
      <c r="U147" s="4042"/>
    </row>
    <row r="148" spans="1:22" ht="72" customHeight="1">
      <c r="A148" s="4029"/>
      <c r="B148" s="3767"/>
      <c r="C148" s="4032"/>
      <c r="D148" s="1410" t="s">
        <v>1823</v>
      </c>
      <c r="E148" s="1097" t="s">
        <v>1824</v>
      </c>
      <c r="F148" s="4003"/>
      <c r="G148" s="1440"/>
      <c r="H148" s="1440"/>
      <c r="I148" s="1440"/>
      <c r="J148" s="1441"/>
      <c r="K148" s="1446"/>
      <c r="L148" s="1440"/>
      <c r="M148" s="1386"/>
      <c r="N148" s="1107"/>
      <c r="O148" s="1442"/>
      <c r="P148" s="1446"/>
      <c r="Q148" s="1440"/>
      <c r="R148" s="1448"/>
      <c r="S148" s="4036"/>
      <c r="T148" s="4039"/>
      <c r="U148" s="4042"/>
    </row>
    <row r="149" spans="1:22" ht="72" customHeight="1">
      <c r="A149" s="4030"/>
      <c r="B149" s="4031"/>
      <c r="C149" s="4033"/>
      <c r="D149" s="1449" t="s">
        <v>1825</v>
      </c>
      <c r="E149" s="1137" t="s">
        <v>1826</v>
      </c>
      <c r="F149" s="4034"/>
      <c r="G149" s="1443"/>
      <c r="H149" s="1443"/>
      <c r="I149" s="1443"/>
      <c r="J149" s="1444"/>
      <c r="K149" s="1466"/>
      <c r="L149" s="1444"/>
      <c r="M149" s="1466"/>
      <c r="N149" s="1445"/>
      <c r="O149" s="1414"/>
      <c r="P149" s="1464"/>
      <c r="Q149" s="1445"/>
      <c r="R149" s="1446"/>
      <c r="S149" s="4037"/>
      <c r="T149" s="4040"/>
      <c r="U149" s="4043"/>
    </row>
    <row r="150" spans="1:22" ht="72" customHeight="1">
      <c r="A150" s="4074" t="s">
        <v>1827</v>
      </c>
      <c r="B150" s="4077"/>
      <c r="C150" s="4080"/>
      <c r="D150" s="1450" t="s">
        <v>1828</v>
      </c>
      <c r="E150" s="1451" t="s">
        <v>2448</v>
      </c>
      <c r="F150" s="4084" t="s">
        <v>2542</v>
      </c>
      <c r="G150" s="1461"/>
      <c r="H150" s="1460"/>
      <c r="I150" s="1461"/>
      <c r="J150" s="1459"/>
      <c r="K150" s="1460"/>
      <c r="L150" s="1461"/>
      <c r="M150" s="1460"/>
      <c r="N150" s="1465"/>
      <c r="O150" s="1461"/>
      <c r="P150" s="1459"/>
      <c r="Q150" s="1460"/>
      <c r="R150" s="1460"/>
      <c r="S150" s="4069"/>
      <c r="T150" s="4088"/>
      <c r="U150" s="4059"/>
    </row>
    <row r="151" spans="1:22" ht="72" customHeight="1">
      <c r="A151" s="4075"/>
      <c r="B151" s="4078"/>
      <c r="C151" s="4081"/>
      <c r="D151" s="1452" t="s">
        <v>1829</v>
      </c>
      <c r="E151" s="1453" t="s">
        <v>1660</v>
      </c>
      <c r="F151" s="4085"/>
      <c r="G151" s="1185"/>
      <c r="H151" s="1458"/>
      <c r="I151" s="1185"/>
      <c r="J151" s="1467"/>
      <c r="K151" s="1458"/>
      <c r="L151" s="1185"/>
      <c r="M151" s="1458"/>
      <c r="N151" s="1463"/>
      <c r="O151" s="1053"/>
      <c r="P151" s="1467"/>
      <c r="Q151" s="1458"/>
      <c r="R151" s="1470"/>
      <c r="S151" s="4070"/>
      <c r="T151" s="4089"/>
      <c r="U151" s="4060"/>
    </row>
    <row r="152" spans="1:22" ht="72" customHeight="1">
      <c r="A152" s="4075"/>
      <c r="B152" s="4078"/>
      <c r="C152" s="4082"/>
      <c r="D152" s="1450" t="s">
        <v>1830</v>
      </c>
      <c r="E152" s="1451" t="s">
        <v>2449</v>
      </c>
      <c r="F152" s="4085"/>
      <c r="G152" s="1459"/>
      <c r="H152" s="1460"/>
      <c r="I152" s="1461"/>
      <c r="J152" s="1459"/>
      <c r="K152" s="1460"/>
      <c r="L152" s="1461"/>
      <c r="M152" s="1460"/>
      <c r="N152" s="1462"/>
      <c r="O152" s="1461"/>
      <c r="P152" s="1468"/>
      <c r="Q152" s="1460"/>
      <c r="R152" s="1460"/>
      <c r="S152" s="4070"/>
      <c r="T152" s="4089"/>
      <c r="U152" s="4060"/>
    </row>
    <row r="153" spans="1:22" ht="72" customHeight="1">
      <c r="A153" s="4075"/>
      <c r="B153" s="4078"/>
      <c r="C153" s="4081"/>
      <c r="D153" s="1456" t="s">
        <v>2450</v>
      </c>
      <c r="E153" s="1451" t="s">
        <v>2451</v>
      </c>
      <c r="F153" s="4085"/>
      <c r="G153" s="1185"/>
      <c r="H153" s="1458"/>
      <c r="I153" s="1185"/>
      <c r="J153" s="1467"/>
      <c r="K153" s="1458"/>
      <c r="L153" s="1185"/>
      <c r="M153" s="1458"/>
      <c r="N153" s="1463"/>
      <c r="O153" s="1185"/>
      <c r="P153" s="1471"/>
      <c r="Q153" s="1458"/>
      <c r="R153" s="1458"/>
      <c r="S153" s="4070"/>
      <c r="T153" s="4090"/>
      <c r="U153" s="4061"/>
    </row>
    <row r="154" spans="1:22" ht="78">
      <c r="A154" s="4076"/>
      <c r="B154" s="4079"/>
      <c r="C154" s="4083"/>
      <c r="D154" s="1454" t="s">
        <v>1831</v>
      </c>
      <c r="E154" s="1455" t="s">
        <v>1832</v>
      </c>
      <c r="F154" s="4086"/>
      <c r="G154" s="1459"/>
      <c r="H154" s="1460"/>
      <c r="I154" s="1462"/>
      <c r="J154" s="1461"/>
      <c r="K154" s="1460"/>
      <c r="L154" s="1461"/>
      <c r="M154" s="1460"/>
      <c r="N154" s="1462"/>
      <c r="O154" s="1462"/>
      <c r="P154" s="1462"/>
      <c r="Q154" s="1468"/>
      <c r="R154" s="1468"/>
      <c r="S154" s="4087"/>
      <c r="T154" s="4091"/>
      <c r="U154" s="4062"/>
    </row>
    <row r="155" spans="1:22" ht="78">
      <c r="A155" s="4063" t="s">
        <v>1833</v>
      </c>
      <c r="B155" s="4065"/>
      <c r="C155" s="4067"/>
      <c r="D155" s="1450" t="s">
        <v>2452</v>
      </c>
      <c r="E155" s="1451" t="s">
        <v>2453</v>
      </c>
      <c r="F155" s="4069" t="s">
        <v>2586</v>
      </c>
      <c r="G155" s="1468"/>
      <c r="H155" s="1468"/>
      <c r="I155" s="1468"/>
      <c r="J155" s="1468"/>
      <c r="K155" s="1468"/>
      <c r="L155" s="1468"/>
      <c r="M155" s="1468"/>
      <c r="N155" s="1468"/>
      <c r="O155" s="1468"/>
      <c r="P155" s="1468"/>
      <c r="Q155" s="1468"/>
      <c r="R155" s="1460"/>
      <c r="S155" s="4071"/>
      <c r="T155" s="4073"/>
      <c r="U155" s="4073"/>
    </row>
    <row r="156" spans="1:22" ht="72" customHeight="1">
      <c r="A156" s="4064"/>
      <c r="B156" s="4066"/>
      <c r="C156" s="4068"/>
      <c r="D156" s="1476" t="s">
        <v>2454</v>
      </c>
      <c r="E156" s="1478" t="s">
        <v>2455</v>
      </c>
      <c r="F156" s="4070"/>
      <c r="G156" s="1467"/>
      <c r="H156" s="1470"/>
      <c r="I156" s="1468"/>
      <c r="J156" s="1460"/>
      <c r="K156" s="1473"/>
      <c r="L156" s="1468"/>
      <c r="M156" s="1473"/>
      <c r="N156" s="1463"/>
      <c r="O156" s="1468"/>
      <c r="P156" s="1458"/>
      <c r="Q156" s="1185"/>
      <c r="R156" s="1468"/>
      <c r="S156" s="4072"/>
      <c r="T156" s="4073"/>
      <c r="U156" s="4073"/>
    </row>
    <row r="157" spans="1:22" ht="72" customHeight="1">
      <c r="A157" s="4115" t="s">
        <v>1834</v>
      </c>
      <c r="B157" s="4116"/>
      <c r="C157" s="4119"/>
      <c r="D157" s="1481" t="s">
        <v>1835</v>
      </c>
      <c r="E157" s="1483" t="s">
        <v>2456</v>
      </c>
      <c r="F157" s="3750" t="s">
        <v>2587</v>
      </c>
      <c r="G157" s="1484"/>
      <c r="H157" s="1462"/>
      <c r="I157" s="1462"/>
      <c r="J157" s="1462"/>
      <c r="K157" s="1462"/>
      <c r="L157" s="1460"/>
      <c r="M157" s="1462"/>
      <c r="N157" s="1460"/>
      <c r="O157" s="1460"/>
      <c r="P157" s="1461"/>
      <c r="Q157" s="1490"/>
      <c r="R157" s="1460"/>
      <c r="S157" s="4122"/>
      <c r="T157" s="4125"/>
      <c r="U157" s="4092"/>
      <c r="V157" s="1474"/>
    </row>
    <row r="158" spans="1:22" ht="78">
      <c r="A158" s="4115"/>
      <c r="B158" s="4117"/>
      <c r="C158" s="4120"/>
      <c r="D158" s="1497" t="s">
        <v>1836</v>
      </c>
      <c r="E158" s="1485" t="s">
        <v>1837</v>
      </c>
      <c r="F158" s="3704"/>
      <c r="G158" s="1487"/>
      <c r="H158" s="1486"/>
      <c r="I158" s="1488"/>
      <c r="J158" s="1488"/>
      <c r="K158" s="1488"/>
      <c r="L158" s="1472"/>
      <c r="M158" s="1488"/>
      <c r="N158" s="1472"/>
      <c r="O158" s="1472"/>
      <c r="P158" s="1489"/>
      <c r="Q158" s="1140"/>
      <c r="R158" s="1488"/>
      <c r="S158" s="4123"/>
      <c r="T158" s="4126"/>
      <c r="U158" s="4093"/>
      <c r="V158" s="1474"/>
    </row>
    <row r="159" spans="1:22" ht="78">
      <c r="A159" s="4115"/>
      <c r="B159" s="4117"/>
      <c r="C159" s="4120"/>
      <c r="D159" s="1480" t="s">
        <v>1838</v>
      </c>
      <c r="E159" s="1480" t="s">
        <v>1839</v>
      </c>
      <c r="F159" s="3704"/>
      <c r="G159" s="1154"/>
      <c r="H159" s="1107"/>
      <c r="I159" s="1491"/>
      <c r="J159" s="1491"/>
      <c r="K159" s="1491"/>
      <c r="L159" s="1491"/>
      <c r="M159" s="1491"/>
      <c r="N159" s="1492"/>
      <c r="O159" s="1493"/>
      <c r="P159" s="1492"/>
      <c r="Q159" s="1154"/>
      <c r="R159" s="1149"/>
      <c r="S159" s="4123"/>
      <c r="T159" s="4126"/>
      <c r="U159" s="4093"/>
      <c r="V159" s="1344"/>
    </row>
    <row r="160" spans="1:22" ht="72" customHeight="1">
      <c r="A160" s="4115"/>
      <c r="B160" s="4118"/>
      <c r="C160" s="4121"/>
      <c r="D160" s="1479" t="s">
        <v>1840</v>
      </c>
      <c r="E160" s="1496" t="s">
        <v>1839</v>
      </c>
      <c r="F160" s="3704"/>
      <c r="G160" s="1154"/>
      <c r="H160" s="1154"/>
      <c r="I160" s="1149"/>
      <c r="J160" s="1491"/>
      <c r="K160" s="1149"/>
      <c r="L160" s="1142"/>
      <c r="M160" s="1498"/>
      <c r="N160" s="1495"/>
      <c r="O160" s="1469"/>
      <c r="P160" s="1469"/>
      <c r="Q160" s="1505"/>
      <c r="R160" s="1495"/>
      <c r="S160" s="4124"/>
      <c r="T160" s="4127"/>
      <c r="U160" s="4094"/>
      <c r="V160" s="1344"/>
    </row>
    <row r="161" spans="1:22" ht="117">
      <c r="A161" s="3751" t="s">
        <v>2457</v>
      </c>
      <c r="B161" s="1457"/>
      <c r="C161" s="1477"/>
      <c r="D161" s="1480" t="s">
        <v>2458</v>
      </c>
      <c r="E161" s="1480" t="s">
        <v>1832</v>
      </c>
      <c r="F161" s="4095" t="s">
        <v>2588</v>
      </c>
      <c r="G161" s="1175"/>
      <c r="H161" s="1194"/>
      <c r="I161" s="1192"/>
      <c r="J161" s="1154"/>
      <c r="K161" s="1188"/>
      <c r="L161" s="1149"/>
      <c r="M161" s="1110"/>
      <c r="N161" s="1192"/>
      <c r="O161" s="1500"/>
      <c r="P161" s="1504"/>
      <c r="Q161" s="1175"/>
      <c r="R161" s="1499"/>
      <c r="S161" s="1501"/>
      <c r="T161" s="4098"/>
      <c r="U161" s="3859"/>
      <c r="V161" s="1344"/>
    </row>
    <row r="162" spans="1:22" ht="72" customHeight="1">
      <c r="A162" s="3887"/>
      <c r="B162" s="1475"/>
      <c r="C162" s="1482"/>
      <c r="D162" s="1480" t="s">
        <v>2459</v>
      </c>
      <c r="E162" s="1480" t="s">
        <v>2460</v>
      </c>
      <c r="F162" s="4096"/>
      <c r="G162" s="1154"/>
      <c r="H162" s="1154"/>
      <c r="I162" s="1142"/>
      <c r="J162" s="1154"/>
      <c r="K162" s="1149"/>
      <c r="L162" s="1149"/>
      <c r="M162" s="1491"/>
      <c r="N162" s="1502"/>
      <c r="O162" s="1493"/>
      <c r="P162" s="1193"/>
      <c r="Q162" s="1154"/>
      <c r="R162" s="1491"/>
      <c r="S162" s="1503"/>
      <c r="T162" s="4099"/>
      <c r="U162" s="4101"/>
      <c r="V162" s="1344"/>
    </row>
    <row r="163" spans="1:22" ht="72" customHeight="1">
      <c r="A163" s="3888"/>
      <c r="B163" s="1506"/>
      <c r="C163" s="1507"/>
      <c r="D163" s="1508" t="s">
        <v>2461</v>
      </c>
      <c r="E163" s="1494" t="s">
        <v>2462</v>
      </c>
      <c r="F163" s="4097"/>
      <c r="G163" s="1174"/>
      <c r="H163" s="1201"/>
      <c r="I163" s="1191"/>
      <c r="J163" s="1112"/>
      <c r="K163" s="1190"/>
      <c r="L163" s="1174"/>
      <c r="M163" s="1463"/>
      <c r="N163" s="1185"/>
      <c r="O163" s="1471"/>
      <c r="P163" s="1185"/>
      <c r="Q163" s="1201"/>
      <c r="R163" s="1491"/>
      <c r="S163" s="1503"/>
      <c r="T163" s="4100"/>
      <c r="U163" s="4102"/>
      <c r="V163" s="1344"/>
    </row>
    <row r="164" spans="1:22" ht="97.5">
      <c r="A164" s="3697" t="s">
        <v>2463</v>
      </c>
      <c r="B164" s="4103" t="s">
        <v>2464</v>
      </c>
      <c r="C164" s="3834">
        <v>1</v>
      </c>
      <c r="D164" s="1270" t="s">
        <v>1841</v>
      </c>
      <c r="E164" s="1195" t="s">
        <v>2465</v>
      </c>
      <c r="F164" s="4108" t="s">
        <v>1842</v>
      </c>
      <c r="G164" s="1063"/>
      <c r="H164" s="1107"/>
      <c r="I164" s="1199"/>
      <c r="J164" s="1063"/>
      <c r="K164" s="1107"/>
      <c r="L164" s="1142"/>
      <c r="M164" s="1502"/>
      <c r="N164" s="1498"/>
      <c r="O164" s="1142"/>
      <c r="P164" s="1502"/>
      <c r="Q164" s="1063"/>
      <c r="R164" s="1107"/>
      <c r="S164" s="4112" t="s">
        <v>1843</v>
      </c>
      <c r="T164" s="4145">
        <v>1000000</v>
      </c>
      <c r="U164" s="4148">
        <v>0</v>
      </c>
      <c r="V164" s="1344"/>
    </row>
    <row r="165" spans="1:22" ht="351">
      <c r="A165" s="3698"/>
      <c r="B165" s="4104"/>
      <c r="C165" s="4106"/>
      <c r="D165" s="1270" t="s">
        <v>1844</v>
      </c>
      <c r="E165" s="1510" t="s">
        <v>1845</v>
      </c>
      <c r="F165" s="4109"/>
      <c r="G165" s="1525"/>
      <c r="H165" s="1525"/>
      <c r="I165" s="1525"/>
      <c r="J165" s="1525"/>
      <c r="K165" s="1525"/>
      <c r="L165" s="1272"/>
      <c r="M165" s="1063"/>
      <c r="N165" s="1063"/>
      <c r="O165" s="1063"/>
      <c r="P165" s="1525"/>
      <c r="Q165" s="1525"/>
      <c r="R165" s="1525"/>
      <c r="S165" s="4113"/>
      <c r="T165" s="4146"/>
      <c r="U165" s="4149"/>
      <c r="V165" s="1344"/>
    </row>
    <row r="166" spans="1:22" ht="72" customHeight="1">
      <c r="A166" s="3698"/>
      <c r="B166" s="4105"/>
      <c r="C166" s="4107"/>
      <c r="D166" s="1055" t="s">
        <v>1846</v>
      </c>
      <c r="E166" s="1511" t="s">
        <v>1847</v>
      </c>
      <c r="F166" s="4109"/>
      <c r="G166" s="1063"/>
      <c r="H166" s="1063"/>
      <c r="I166" s="1063"/>
      <c r="J166" s="1063"/>
      <c r="K166" s="1063"/>
      <c r="L166" s="1063"/>
      <c r="M166" s="1063"/>
      <c r="N166" s="1063"/>
      <c r="O166" s="1063"/>
      <c r="P166" s="1063"/>
      <c r="Q166" s="1063"/>
      <c r="R166" s="1063"/>
      <c r="S166" s="4113"/>
      <c r="T166" s="4146"/>
      <c r="U166" s="4149"/>
      <c r="V166" s="1344"/>
    </row>
    <row r="167" spans="1:22" ht="75.75" customHeight="1">
      <c r="A167" s="3698"/>
      <c r="B167" s="4103" t="s">
        <v>2466</v>
      </c>
      <c r="C167" s="4150">
        <v>1</v>
      </c>
      <c r="D167" s="1513" t="s">
        <v>1848</v>
      </c>
      <c r="E167" s="1270" t="s">
        <v>1849</v>
      </c>
      <c r="F167" s="4110"/>
      <c r="G167" s="1063"/>
      <c r="H167" s="1063"/>
      <c r="I167" s="1063"/>
      <c r="J167" s="1063"/>
      <c r="K167" s="1063"/>
      <c r="L167" s="1063"/>
      <c r="M167" s="1063"/>
      <c r="N167" s="1063"/>
      <c r="O167" s="1063"/>
      <c r="P167" s="1063"/>
      <c r="Q167" s="1063"/>
      <c r="R167" s="1063"/>
      <c r="S167" s="4113"/>
      <c r="T167" s="4146"/>
      <c r="U167" s="4149"/>
      <c r="V167" s="1344"/>
    </row>
    <row r="168" spans="1:22" ht="72" customHeight="1">
      <c r="A168" s="3698"/>
      <c r="B168" s="4104"/>
      <c r="C168" s="4106"/>
      <c r="D168" s="1124" t="s">
        <v>1850</v>
      </c>
      <c r="E168" s="1195" t="s">
        <v>1851</v>
      </c>
      <c r="F168" s="4110"/>
      <c r="G168" s="1063"/>
      <c r="H168" s="1063"/>
      <c r="I168" s="1063"/>
      <c r="J168" s="1063"/>
      <c r="K168" s="1063"/>
      <c r="L168" s="1063"/>
      <c r="M168" s="1063"/>
      <c r="N168" s="1063"/>
      <c r="O168" s="1063"/>
      <c r="P168" s="1063"/>
      <c r="Q168" s="1063"/>
      <c r="R168" s="1063"/>
      <c r="S168" s="4113"/>
      <c r="T168" s="4146"/>
      <c r="U168" s="4149"/>
      <c r="V168" s="1344"/>
    </row>
    <row r="169" spans="1:22" ht="72" customHeight="1">
      <c r="A169" s="3698"/>
      <c r="B169" s="4104"/>
      <c r="C169" s="4151"/>
      <c r="D169" s="1512" t="s">
        <v>2467</v>
      </c>
      <c r="E169" s="1297" t="s">
        <v>2468</v>
      </c>
      <c r="F169" s="4110"/>
      <c r="G169" s="1063"/>
      <c r="H169" s="1063"/>
      <c r="I169" s="1063"/>
      <c r="J169" s="1063"/>
      <c r="K169" s="1063"/>
      <c r="L169" s="1063"/>
      <c r="M169" s="1063"/>
      <c r="N169" s="1063"/>
      <c r="O169" s="1063"/>
      <c r="P169" s="1063"/>
      <c r="Q169" s="1063"/>
      <c r="R169" s="1063"/>
      <c r="S169" s="4113"/>
      <c r="T169" s="4146"/>
      <c r="U169" s="4149"/>
      <c r="V169" s="1344"/>
    </row>
    <row r="170" spans="1:22" ht="97.5">
      <c r="A170" s="3837"/>
      <c r="B170" s="4130"/>
      <c r="C170" s="4152"/>
      <c r="D170" s="1512" t="s">
        <v>1852</v>
      </c>
      <c r="E170" s="1195" t="s">
        <v>2469</v>
      </c>
      <c r="F170" s="4111"/>
      <c r="G170" s="1063"/>
      <c r="H170" s="1063"/>
      <c r="I170" s="1063"/>
      <c r="J170" s="1063"/>
      <c r="K170" s="1063"/>
      <c r="L170" s="1063"/>
      <c r="M170" s="1063"/>
      <c r="N170" s="1063"/>
      <c r="O170" s="1063"/>
      <c r="P170" s="1063"/>
      <c r="Q170" s="1063"/>
      <c r="R170" s="1063"/>
      <c r="S170" s="4114"/>
      <c r="T170" s="4147"/>
      <c r="U170" s="4149"/>
      <c r="V170" s="1344"/>
    </row>
    <row r="171" spans="1:22" ht="72" customHeight="1">
      <c r="A171" s="4153" t="s">
        <v>2589</v>
      </c>
      <c r="B171" s="4156" t="s">
        <v>2470</v>
      </c>
      <c r="C171" s="4159">
        <v>1</v>
      </c>
      <c r="D171" s="1521" t="s">
        <v>1853</v>
      </c>
      <c r="E171" s="1522" t="s">
        <v>1854</v>
      </c>
      <c r="F171" s="4108" t="s">
        <v>1855</v>
      </c>
      <c r="G171" s="1063"/>
      <c r="H171" s="1063"/>
      <c r="I171" s="1063"/>
      <c r="J171" s="1063"/>
      <c r="K171" s="1063"/>
      <c r="L171" s="1063"/>
      <c r="M171" s="1063"/>
      <c r="N171" s="1063"/>
      <c r="O171" s="1063"/>
      <c r="P171" s="1063"/>
      <c r="Q171" s="1063"/>
      <c r="R171" s="1063"/>
      <c r="S171" s="4138" t="s">
        <v>1856</v>
      </c>
      <c r="T171" s="4141">
        <v>0</v>
      </c>
      <c r="U171" s="4128">
        <v>0</v>
      </c>
      <c r="V171" s="1344"/>
    </row>
    <row r="172" spans="1:22" ht="97.5">
      <c r="A172" s="4154"/>
      <c r="B172" s="4157"/>
      <c r="C172" s="4160"/>
      <c r="D172" s="1523" t="s">
        <v>2471</v>
      </c>
      <c r="E172" s="1524" t="s">
        <v>2472</v>
      </c>
      <c r="F172" s="4109"/>
      <c r="G172" s="1063"/>
      <c r="H172" s="1063"/>
      <c r="I172" s="1063"/>
      <c r="J172" s="1063"/>
      <c r="K172" s="1063"/>
      <c r="L172" s="1063"/>
      <c r="M172" s="1063"/>
      <c r="N172" s="1063"/>
      <c r="O172" s="1063"/>
      <c r="P172" s="1063"/>
      <c r="Q172" s="1063"/>
      <c r="R172" s="1063"/>
      <c r="S172" s="4139"/>
      <c r="T172" s="4142"/>
      <c r="U172" s="4128"/>
      <c r="V172" s="1344"/>
    </row>
    <row r="173" spans="1:22" ht="72" customHeight="1">
      <c r="A173" s="4154"/>
      <c r="B173" s="4157"/>
      <c r="C173" s="4160"/>
      <c r="D173" s="1523" t="s">
        <v>1857</v>
      </c>
      <c r="E173" s="1169" t="s">
        <v>2473</v>
      </c>
      <c r="F173" s="4109"/>
      <c r="G173" s="1063"/>
      <c r="H173" s="1063"/>
      <c r="I173" s="1063"/>
      <c r="J173" s="1063"/>
      <c r="K173" s="1063"/>
      <c r="L173" s="1063"/>
      <c r="M173" s="1063"/>
      <c r="N173" s="1063"/>
      <c r="O173" s="1063"/>
      <c r="P173" s="1063"/>
      <c r="Q173" s="1063"/>
      <c r="R173" s="1063"/>
      <c r="S173" s="4139"/>
      <c r="T173" s="4142"/>
      <c r="U173" s="4128"/>
      <c r="V173" s="1344"/>
    </row>
    <row r="174" spans="1:22" ht="72" customHeight="1">
      <c r="A174" s="4155"/>
      <c r="B174" s="4158"/>
      <c r="C174" s="4161"/>
      <c r="D174" s="1509" t="s">
        <v>1858</v>
      </c>
      <c r="E174" s="1396" t="s">
        <v>1859</v>
      </c>
      <c r="F174" s="4111"/>
      <c r="G174" s="1063"/>
      <c r="H174" s="1063"/>
      <c r="I174" s="1063"/>
      <c r="J174" s="1063"/>
      <c r="K174" s="1063"/>
      <c r="L174" s="1063"/>
      <c r="M174" s="1063"/>
      <c r="N174" s="1063"/>
      <c r="O174" s="1063"/>
      <c r="P174" s="1063"/>
      <c r="Q174" s="1063"/>
      <c r="R174" s="1063"/>
      <c r="S174" s="4162"/>
      <c r="T174" s="4163"/>
      <c r="U174" s="4129"/>
    </row>
    <row r="175" spans="1:22" ht="72" customHeight="1">
      <c r="A175" s="4103" t="s">
        <v>1860</v>
      </c>
      <c r="B175" s="4131" t="s">
        <v>2474</v>
      </c>
      <c r="C175" s="4134">
        <v>1</v>
      </c>
      <c r="D175" s="1270" t="s">
        <v>2475</v>
      </c>
      <c r="E175" s="1526" t="s">
        <v>1861</v>
      </c>
      <c r="F175" s="4137" t="s">
        <v>1862</v>
      </c>
      <c r="G175" s="1063"/>
      <c r="H175" s="1063"/>
      <c r="I175" s="1063"/>
      <c r="J175" s="1063"/>
      <c r="K175" s="1063"/>
      <c r="L175" s="1063"/>
      <c r="M175" s="1063"/>
      <c r="N175" s="1063"/>
      <c r="O175" s="1063"/>
      <c r="P175" s="1063"/>
      <c r="Q175" s="1063"/>
      <c r="R175" s="1063"/>
      <c r="S175" s="4138" t="s">
        <v>1863</v>
      </c>
      <c r="T175" s="4141">
        <v>100000</v>
      </c>
      <c r="U175" s="4129">
        <v>0</v>
      </c>
    </row>
    <row r="176" spans="1:22" ht="72" customHeight="1">
      <c r="A176" s="4104"/>
      <c r="B176" s="4132"/>
      <c r="C176" s="4135"/>
      <c r="D176" s="1195" t="s">
        <v>1864</v>
      </c>
      <c r="E176" s="1165" t="s">
        <v>1865</v>
      </c>
      <c r="F176" s="4110"/>
      <c r="G176" s="1063"/>
      <c r="H176" s="1063"/>
      <c r="I176" s="1063"/>
      <c r="J176" s="1063"/>
      <c r="K176" s="1063"/>
      <c r="L176" s="1063"/>
      <c r="M176" s="1063"/>
      <c r="N176" s="1063"/>
      <c r="O176" s="1063"/>
      <c r="P176" s="1063"/>
      <c r="Q176" s="1063"/>
      <c r="R176" s="1063"/>
      <c r="S176" s="4139"/>
      <c r="T176" s="4142"/>
      <c r="U176" s="4129"/>
    </row>
    <row r="177" spans="1:21" ht="72" customHeight="1">
      <c r="A177" s="4130"/>
      <c r="B177" s="4133"/>
      <c r="C177" s="4136"/>
      <c r="D177" s="1195" t="s">
        <v>1866</v>
      </c>
      <c r="E177" s="1168" t="s">
        <v>1867</v>
      </c>
      <c r="F177" s="4111"/>
      <c r="G177" s="1063"/>
      <c r="H177" s="1063"/>
      <c r="I177" s="1063"/>
      <c r="J177" s="1063"/>
      <c r="K177" s="1063"/>
      <c r="L177" s="1063"/>
      <c r="M177" s="1063"/>
      <c r="N177" s="1063"/>
      <c r="O177" s="1063"/>
      <c r="P177" s="1063"/>
      <c r="Q177" s="1063"/>
      <c r="R177" s="1063"/>
      <c r="S177" s="4140"/>
      <c r="T177" s="4143"/>
      <c r="U177" s="4144"/>
    </row>
    <row r="178" spans="1:21" ht="78">
      <c r="A178" s="4103" t="s">
        <v>1868</v>
      </c>
      <c r="B178" s="4131" t="s">
        <v>2476</v>
      </c>
      <c r="C178" s="4134">
        <v>1</v>
      </c>
      <c r="D178" s="1195" t="s">
        <v>1869</v>
      </c>
      <c r="E178" s="1332" t="s">
        <v>1870</v>
      </c>
      <c r="F178" s="4137" t="s">
        <v>1871</v>
      </c>
      <c r="G178" s="1063"/>
      <c r="H178" s="1063"/>
      <c r="I178" s="1063"/>
      <c r="J178" s="1063"/>
      <c r="K178" s="1063"/>
      <c r="L178" s="1063"/>
      <c r="M178" s="1063"/>
      <c r="N178" s="1063"/>
      <c r="O178" s="1063"/>
      <c r="P178" s="1063"/>
      <c r="Q178" s="1063"/>
      <c r="R178" s="1063"/>
      <c r="S178" s="4179" t="s">
        <v>1872</v>
      </c>
      <c r="T178" s="4182">
        <v>5000</v>
      </c>
      <c r="U178" s="4141">
        <v>0</v>
      </c>
    </row>
    <row r="179" spans="1:21" ht="78">
      <c r="A179" s="4104"/>
      <c r="B179" s="4132"/>
      <c r="C179" s="4135"/>
      <c r="D179" s="1195" t="s">
        <v>1873</v>
      </c>
      <c r="E179" s="1332" t="s">
        <v>1874</v>
      </c>
      <c r="F179" s="4110"/>
      <c r="G179" s="1063"/>
      <c r="H179" s="1063"/>
      <c r="I179" s="1063"/>
      <c r="J179" s="1063"/>
      <c r="K179" s="1063"/>
      <c r="L179" s="1063"/>
      <c r="M179" s="1063"/>
      <c r="N179" s="1063"/>
      <c r="O179" s="1063"/>
      <c r="P179" s="1063"/>
      <c r="Q179" s="1063"/>
      <c r="R179" s="1063"/>
      <c r="S179" s="4180"/>
      <c r="T179" s="4172"/>
      <c r="U179" s="4142"/>
    </row>
    <row r="180" spans="1:21" ht="72" customHeight="1">
      <c r="A180" s="4130"/>
      <c r="B180" s="4133"/>
      <c r="C180" s="4177"/>
      <c r="D180" s="1527" t="s">
        <v>1875</v>
      </c>
      <c r="E180" s="1528" t="s">
        <v>1876</v>
      </c>
      <c r="F180" s="4178"/>
      <c r="G180" s="1063"/>
      <c r="H180" s="1063"/>
      <c r="I180" s="1063"/>
      <c r="J180" s="1063"/>
      <c r="K180" s="1063"/>
      <c r="L180" s="1063"/>
      <c r="M180" s="1063"/>
      <c r="N180" s="1063"/>
      <c r="O180" s="1063"/>
      <c r="P180" s="1063"/>
      <c r="Q180" s="1063"/>
      <c r="R180" s="1063"/>
      <c r="S180" s="4181"/>
      <c r="T180" s="4183"/>
      <c r="U180" s="4163"/>
    </row>
    <row r="181" spans="1:21" ht="72" customHeight="1">
      <c r="A181" s="3697" t="s">
        <v>1877</v>
      </c>
      <c r="B181" s="1516" t="s">
        <v>2477</v>
      </c>
      <c r="C181" s="1517">
        <v>1</v>
      </c>
      <c r="D181" s="1195" t="s">
        <v>1878</v>
      </c>
      <c r="E181" s="1195" t="s">
        <v>1879</v>
      </c>
      <c r="F181" s="3972" t="s">
        <v>1880</v>
      </c>
      <c r="G181" s="1154"/>
      <c r="H181" s="1288"/>
      <c r="I181" s="1272"/>
      <c r="J181" s="1272"/>
      <c r="K181" s="1273"/>
      <c r="L181" s="1272"/>
      <c r="M181" s="1063"/>
      <c r="N181" s="1063"/>
      <c r="O181" s="1063"/>
      <c r="P181" s="1063"/>
      <c r="Q181" s="1063"/>
      <c r="R181" s="1154"/>
      <c r="S181" s="4168" t="s">
        <v>1881</v>
      </c>
      <c r="T181" s="4171">
        <v>0</v>
      </c>
      <c r="U181" s="4174">
        <v>0</v>
      </c>
    </row>
    <row r="182" spans="1:21" ht="72" customHeight="1">
      <c r="A182" s="3698"/>
      <c r="B182" s="1518"/>
      <c r="C182" s="1519"/>
      <c r="D182" s="1195" t="s">
        <v>1882</v>
      </c>
      <c r="E182" s="1332" t="s">
        <v>1883</v>
      </c>
      <c r="F182" s="3973"/>
      <c r="G182" s="1154"/>
      <c r="H182" s="1273"/>
      <c r="I182" s="1272"/>
      <c r="J182" s="1272"/>
      <c r="K182" s="1273"/>
      <c r="L182" s="1272"/>
      <c r="M182" s="1063"/>
      <c r="N182" s="1063"/>
      <c r="O182" s="1063"/>
      <c r="P182" s="1063"/>
      <c r="Q182" s="1063"/>
      <c r="R182" s="1201"/>
      <c r="S182" s="4169"/>
      <c r="T182" s="4172"/>
      <c r="U182" s="4175"/>
    </row>
    <row r="183" spans="1:21" ht="72" customHeight="1">
      <c r="A183" s="3837"/>
      <c r="B183" s="1520"/>
      <c r="C183" s="1856"/>
      <c r="D183" s="1195" t="s">
        <v>2478</v>
      </c>
      <c r="E183" s="1391" t="s">
        <v>1884</v>
      </c>
      <c r="F183" s="3974"/>
      <c r="G183" s="1175"/>
      <c r="H183" s="1382"/>
      <c r="I183" s="1200"/>
      <c r="J183" s="1200"/>
      <c r="K183" s="1382"/>
      <c r="L183" s="1272"/>
      <c r="M183" s="1063"/>
      <c r="N183" s="1063"/>
      <c r="O183" s="1063"/>
      <c r="P183" s="1063"/>
      <c r="Q183" s="1063"/>
      <c r="R183" s="1154"/>
      <c r="S183" s="4170"/>
      <c r="T183" s="4173"/>
      <c r="U183" s="4176"/>
    </row>
    <row r="184" spans="1:21" ht="72" customHeight="1">
      <c r="A184" s="4154" t="s">
        <v>1885</v>
      </c>
      <c r="B184" s="1514"/>
      <c r="C184" s="1850"/>
      <c r="D184" s="1852" t="s">
        <v>1886</v>
      </c>
      <c r="E184" s="1857" t="s">
        <v>1887</v>
      </c>
      <c r="F184" s="4203" t="s">
        <v>1888</v>
      </c>
      <c r="G184" s="1154"/>
      <c r="H184" s="1107"/>
      <c r="I184" s="1063"/>
      <c r="J184" s="1063"/>
      <c r="K184" s="1063"/>
      <c r="L184" s="1063"/>
      <c r="M184" s="1107"/>
      <c r="N184" s="1063"/>
      <c r="O184" s="1107"/>
      <c r="P184" s="1063"/>
      <c r="Q184" s="1063"/>
      <c r="R184" s="1149"/>
      <c r="S184" s="4108" t="s">
        <v>1889</v>
      </c>
      <c r="T184" s="3812"/>
      <c r="U184" s="4206"/>
    </row>
    <row r="185" spans="1:21" ht="78">
      <c r="A185" s="4154"/>
      <c r="B185" s="1515"/>
      <c r="C185" s="1851"/>
      <c r="D185" s="1860" t="s">
        <v>1890</v>
      </c>
      <c r="E185" s="1855" t="s">
        <v>1891</v>
      </c>
      <c r="F185" s="4204"/>
      <c r="G185" s="1140"/>
      <c r="H185" s="1154"/>
      <c r="I185" s="1154"/>
      <c r="J185" s="1063"/>
      <c r="K185" s="1193"/>
      <c r="L185" s="1154"/>
      <c r="M185" s="1149"/>
      <c r="N185" s="1154"/>
      <c r="O185" s="1149"/>
      <c r="P185" s="1063"/>
      <c r="Q185" s="1154"/>
      <c r="R185" s="1149"/>
      <c r="S185" s="4109"/>
      <c r="T185" s="3813"/>
      <c r="U185" s="4207"/>
    </row>
    <row r="186" spans="1:21" ht="90" customHeight="1">
      <c r="A186" s="4154"/>
      <c r="B186" s="1515"/>
      <c r="C186" s="1851"/>
      <c r="D186" s="1861" t="s">
        <v>1892</v>
      </c>
      <c r="E186" s="1863" t="s">
        <v>2479</v>
      </c>
      <c r="F186" s="4204"/>
      <c r="G186" s="1154"/>
      <c r="H186" s="1188"/>
      <c r="I186" s="1175"/>
      <c r="J186" s="1194"/>
      <c r="K186" s="1194"/>
      <c r="L186" s="1194"/>
      <c r="M186" s="1108"/>
      <c r="N186" s="1194"/>
      <c r="O186" s="1108"/>
      <c r="P186" s="1194"/>
      <c r="Q186" s="1194"/>
      <c r="R186" s="1154"/>
      <c r="S186" s="4109"/>
      <c r="T186" s="3813"/>
      <c r="U186" s="4207"/>
    </row>
    <row r="187" spans="1:21" ht="94.5" customHeight="1">
      <c r="A187" s="4154"/>
      <c r="B187" s="1515"/>
      <c r="C187" s="1851"/>
      <c r="D187" s="1862" t="s">
        <v>1893</v>
      </c>
      <c r="E187" s="1858" t="s">
        <v>2480</v>
      </c>
      <c r="F187" s="4204"/>
      <c r="G187" s="1201"/>
      <c r="H187" s="1174"/>
      <c r="I187" s="1140"/>
      <c r="J187" s="1133"/>
      <c r="K187" s="1133"/>
      <c r="L187" s="1133"/>
      <c r="M187" s="1386"/>
      <c r="N187" s="1133"/>
      <c r="O187" s="1133"/>
      <c r="P187" s="1133"/>
      <c r="Q187" s="1133"/>
      <c r="R187" s="1272"/>
      <c r="S187" s="4205"/>
      <c r="T187" s="3814"/>
      <c r="U187" s="4208"/>
    </row>
    <row r="188" spans="1:21" ht="97.5">
      <c r="A188" s="4154"/>
      <c r="B188" s="1515"/>
      <c r="C188" s="1851"/>
      <c r="D188" s="1859" t="s">
        <v>1894</v>
      </c>
      <c r="E188" s="1854" t="s">
        <v>2481</v>
      </c>
      <c r="F188" s="4204"/>
      <c r="G188" s="1063"/>
      <c r="H188" s="1149"/>
      <c r="I188" s="1193"/>
      <c r="J188" s="1154"/>
      <c r="K188" s="1193"/>
      <c r="L188" s="1154"/>
      <c r="M188" s="1149"/>
      <c r="N188" s="1154"/>
      <c r="O188" s="1271"/>
      <c r="P188" s="1273"/>
      <c r="Q188" s="1272"/>
      <c r="R188" s="1194"/>
      <c r="S188" s="1894"/>
      <c r="T188" s="1901"/>
      <c r="U188" s="1884"/>
    </row>
    <row r="189" spans="1:21" ht="72" customHeight="1">
      <c r="A189" s="4154"/>
      <c r="B189" s="1515"/>
      <c r="C189" s="1851"/>
      <c r="D189" s="1853" t="s">
        <v>2482</v>
      </c>
      <c r="E189" s="1855" t="s">
        <v>1895</v>
      </c>
      <c r="F189" s="4204"/>
      <c r="G189" s="1112"/>
      <c r="H189" s="1174"/>
      <c r="I189" s="1185"/>
      <c r="J189" s="1201"/>
      <c r="K189" s="1185"/>
      <c r="L189" s="1201"/>
      <c r="M189" s="1174"/>
      <c r="N189" s="1201"/>
      <c r="O189" s="1376"/>
      <c r="P189" s="1203"/>
      <c r="Q189" s="1200"/>
      <c r="R189" s="1063"/>
      <c r="S189" s="1894"/>
      <c r="T189" s="1901"/>
      <c r="U189" s="1902"/>
    </row>
    <row r="190" spans="1:21" ht="72" customHeight="1">
      <c r="A190" s="4154"/>
      <c r="B190" s="1866"/>
      <c r="C190" s="1867"/>
      <c r="D190" s="1404" t="s">
        <v>1896</v>
      </c>
      <c r="E190" s="1242" t="s">
        <v>1897</v>
      </c>
      <c r="F190" s="4204"/>
      <c r="G190" s="1063"/>
      <c r="H190" s="1193"/>
      <c r="I190" s="1154"/>
      <c r="J190" s="1149"/>
      <c r="K190" s="1193"/>
      <c r="L190" s="1154"/>
      <c r="M190" s="1149"/>
      <c r="N190" s="1149"/>
      <c r="O190" s="1273"/>
      <c r="P190" s="1286"/>
      <c r="Q190" s="1283"/>
      <c r="R190" s="1414"/>
      <c r="S190" s="1894"/>
      <c r="T190" s="1901"/>
      <c r="U190" s="1884"/>
    </row>
    <row r="191" spans="1:21" ht="72" customHeight="1">
      <c r="A191" s="4209" t="s">
        <v>1898</v>
      </c>
      <c r="B191" s="4212" t="s">
        <v>2483</v>
      </c>
      <c r="C191" s="4164">
        <v>1</v>
      </c>
      <c r="D191" s="1895" t="s">
        <v>1899</v>
      </c>
      <c r="E191" s="1896" t="s">
        <v>2484</v>
      </c>
      <c r="F191" s="3952" t="s">
        <v>1900</v>
      </c>
      <c r="G191" s="1899"/>
      <c r="H191" s="1053"/>
      <c r="I191" s="1880"/>
      <c r="J191" s="1878"/>
      <c r="K191" s="1879"/>
      <c r="L191" s="1880"/>
      <c r="M191" s="1882"/>
      <c r="N191" s="1173"/>
      <c r="O191" s="1881"/>
      <c r="P191" s="1882"/>
      <c r="Q191" s="1063"/>
      <c r="R191" s="1900"/>
      <c r="S191" s="3697" t="s">
        <v>1901</v>
      </c>
      <c r="T191" s="4190">
        <v>0</v>
      </c>
      <c r="U191" s="4193"/>
    </row>
    <row r="192" spans="1:21" ht="72" customHeight="1">
      <c r="A192" s="4210"/>
      <c r="B192" s="4213"/>
      <c r="C192" s="4165"/>
      <c r="D192" s="1898" t="s">
        <v>1902</v>
      </c>
      <c r="E192" s="1861" t="s">
        <v>1903</v>
      </c>
      <c r="F192" s="3953"/>
      <c r="G192" s="1865"/>
      <c r="H192" s="1142"/>
      <c r="I192" s="1869"/>
      <c r="J192" s="1869"/>
      <c r="K192" s="1063"/>
      <c r="L192" s="1882"/>
      <c r="M192" s="1882"/>
      <c r="N192" s="1386"/>
      <c r="O192" s="1888"/>
      <c r="P192" s="1882"/>
      <c r="Q192" s="1133"/>
      <c r="R192" s="1900"/>
      <c r="S192" s="3698"/>
      <c r="T192" s="4191"/>
      <c r="U192" s="4194"/>
    </row>
    <row r="193" spans="1:21" ht="75" customHeight="1">
      <c r="A193" s="4211"/>
      <c r="B193" s="4214"/>
      <c r="C193" s="4166"/>
      <c r="D193" s="1875" t="s">
        <v>2485</v>
      </c>
      <c r="E193" s="1897" t="s">
        <v>1904</v>
      </c>
      <c r="F193" s="4167"/>
      <c r="G193" s="1865"/>
      <c r="H193" s="1199"/>
      <c r="I193" s="1869"/>
      <c r="J193" s="1883"/>
      <c r="K193" s="1199"/>
      <c r="L193" s="1869"/>
      <c r="M193" s="1869"/>
      <c r="N193" s="1107"/>
      <c r="O193" s="1883"/>
      <c r="P193" s="1869"/>
      <c r="Q193" s="1063"/>
      <c r="R193" s="1869"/>
      <c r="S193" s="3837"/>
      <c r="T193" s="4192"/>
      <c r="U193" s="4195"/>
    </row>
    <row r="194" spans="1:21" ht="72" customHeight="1">
      <c r="A194" s="3697" t="s">
        <v>1905</v>
      </c>
      <c r="B194" s="1871" t="s">
        <v>2486</v>
      </c>
      <c r="C194" s="1877">
        <v>1</v>
      </c>
      <c r="D194" s="1073" t="s">
        <v>2487</v>
      </c>
      <c r="E194" s="1073" t="s">
        <v>1709</v>
      </c>
      <c r="F194" s="4196" t="s">
        <v>1906</v>
      </c>
      <c r="G194" s="1133"/>
      <c r="H194" s="1892"/>
      <c r="I194" s="1893"/>
      <c r="J194" s="1891"/>
      <c r="K194" s="1889" t="s">
        <v>301</v>
      </c>
      <c r="L194" s="1890"/>
      <c r="M194" s="1890"/>
      <c r="N194" s="1891"/>
      <c r="O194" s="1891"/>
      <c r="P194" s="1173"/>
      <c r="Q194" s="1112"/>
      <c r="R194" s="1879"/>
      <c r="S194" s="1887" t="s">
        <v>1907</v>
      </c>
      <c r="T194" s="4199">
        <v>12500000</v>
      </c>
      <c r="U194" s="4201">
        <v>0</v>
      </c>
    </row>
    <row r="195" spans="1:21" ht="72" customHeight="1">
      <c r="A195" s="3698"/>
      <c r="B195" s="1872" t="s">
        <v>2488</v>
      </c>
      <c r="C195" s="1870">
        <v>1</v>
      </c>
      <c r="D195" s="1124" t="s">
        <v>2489</v>
      </c>
      <c r="E195" s="1164" t="s">
        <v>2419</v>
      </c>
      <c r="F195" s="4197"/>
      <c r="G195" s="1272"/>
      <c r="H195" s="1142"/>
      <c r="I195" s="1063"/>
      <c r="J195" s="1107"/>
      <c r="K195" s="1199"/>
      <c r="L195" s="1063"/>
      <c r="M195" s="1063"/>
      <c r="N195" s="1107"/>
      <c r="O195" s="1063"/>
      <c r="P195" s="1107"/>
      <c r="Q195" s="1063"/>
      <c r="R195" s="1271"/>
      <c r="S195" s="1886" t="s">
        <v>2490</v>
      </c>
      <c r="T195" s="4200"/>
      <c r="U195" s="4202"/>
    </row>
    <row r="196" spans="1:21" ht="72" customHeight="1">
      <c r="A196" s="3698"/>
      <c r="B196" s="1872"/>
      <c r="C196" s="1870"/>
      <c r="D196" s="1202" t="s">
        <v>2491</v>
      </c>
      <c r="E196" s="1876" t="s">
        <v>2492</v>
      </c>
      <c r="F196" s="4197"/>
      <c r="G196" s="1200"/>
      <c r="H196" s="1376"/>
      <c r="I196" s="1112"/>
      <c r="J196" s="1286"/>
      <c r="K196" s="1376"/>
      <c r="L196" s="1112"/>
      <c r="M196" s="1286"/>
      <c r="N196" s="1283"/>
      <c r="O196" s="1112"/>
      <c r="P196" s="1203"/>
      <c r="Q196" s="1203"/>
      <c r="R196" s="1110"/>
      <c r="S196" s="1885"/>
      <c r="T196" s="4200"/>
      <c r="U196" s="4202"/>
    </row>
    <row r="197" spans="1:21" ht="72" customHeight="1">
      <c r="A197" s="3699"/>
      <c r="B197" s="1873"/>
      <c r="C197" s="1874"/>
      <c r="D197" s="1195" t="s">
        <v>2493</v>
      </c>
      <c r="E197" s="1287" t="s">
        <v>2494</v>
      </c>
      <c r="F197" s="4198"/>
      <c r="G197" s="1173"/>
      <c r="H197" s="1199"/>
      <c r="I197" s="1063"/>
      <c r="J197" s="1063"/>
      <c r="K197" s="1107"/>
      <c r="L197" s="1063"/>
      <c r="M197" s="1063"/>
      <c r="N197" s="1107"/>
      <c r="O197" s="1063"/>
      <c r="P197" s="1063"/>
      <c r="Q197" s="1063"/>
      <c r="R197" s="1414"/>
      <c r="S197" s="1886"/>
      <c r="T197" s="4200"/>
      <c r="U197" s="4202"/>
    </row>
    <row r="198" spans="1:21" ht="78">
      <c r="A198" s="4103" t="s">
        <v>1908</v>
      </c>
      <c r="B198" s="4186" t="s">
        <v>2483</v>
      </c>
      <c r="C198" s="4188">
        <v>1</v>
      </c>
      <c r="D198" s="1861" t="s">
        <v>1909</v>
      </c>
      <c r="E198" s="1195" t="s">
        <v>1910</v>
      </c>
      <c r="F198" s="3952" t="s">
        <v>1900</v>
      </c>
      <c r="G198" s="1894"/>
      <c r="H198" s="1107"/>
      <c r="I198" s="1063"/>
      <c r="J198" s="1063"/>
      <c r="K198" s="1063"/>
      <c r="L198" s="1063"/>
      <c r="M198" s="1063"/>
      <c r="N198" s="1063"/>
      <c r="O198" s="1063"/>
      <c r="P198" s="1063"/>
      <c r="Q198" s="1063"/>
      <c r="R198" s="1286"/>
      <c r="S198" s="4112" t="s">
        <v>1901</v>
      </c>
      <c r="T198" s="4184">
        <v>0</v>
      </c>
      <c r="U198" s="4184"/>
    </row>
    <row r="199" spans="1:21" ht="97.5">
      <c r="A199" s="4130"/>
      <c r="B199" s="4187"/>
      <c r="C199" s="4189"/>
      <c r="D199" s="1862" t="s">
        <v>1911</v>
      </c>
      <c r="E199" s="1195" t="s">
        <v>2495</v>
      </c>
      <c r="F199" s="4167"/>
      <c r="G199" s="1152"/>
      <c r="H199" s="1108"/>
      <c r="I199" s="1063"/>
      <c r="J199" s="1063"/>
      <c r="K199" s="1063"/>
      <c r="L199" s="1063"/>
      <c r="M199" s="1063"/>
      <c r="N199" s="1063"/>
      <c r="O199" s="1063"/>
      <c r="P199" s="1063"/>
      <c r="Q199" s="1063"/>
      <c r="R199" s="1272"/>
      <c r="S199" s="4114"/>
      <c r="T199" s="4185"/>
      <c r="U199" s="4185"/>
    </row>
  </sheetData>
  <mergeCells count="359">
    <mergeCell ref="A21:A23"/>
    <mergeCell ref="B21:B23"/>
    <mergeCell ref="C21:C23"/>
    <mergeCell ref="D21:D23"/>
    <mergeCell ref="E21:E23"/>
    <mergeCell ref="F21:F23"/>
    <mergeCell ref="G21:R21"/>
    <mergeCell ref="S21:U21"/>
    <mergeCell ref="G22:I22"/>
    <mergeCell ref="J22:L22"/>
    <mergeCell ref="M22:O22"/>
    <mergeCell ref="P22:R22"/>
    <mergeCell ref="S22:S23"/>
    <mergeCell ref="T22:U22"/>
    <mergeCell ref="G20:R20"/>
    <mergeCell ref="S20:U20"/>
    <mergeCell ref="A5:T5"/>
    <mergeCell ref="U198:U199"/>
    <mergeCell ref="A198:A199"/>
    <mergeCell ref="B198:B199"/>
    <mergeCell ref="C198:C199"/>
    <mergeCell ref="F198:F199"/>
    <mergeCell ref="S198:S199"/>
    <mergeCell ref="T198:T199"/>
    <mergeCell ref="T191:T193"/>
    <mergeCell ref="U191:U193"/>
    <mergeCell ref="A194:A197"/>
    <mergeCell ref="F194:F197"/>
    <mergeCell ref="T194:T197"/>
    <mergeCell ref="U194:U197"/>
    <mergeCell ref="A184:A190"/>
    <mergeCell ref="F184:F190"/>
    <mergeCell ref="S184:S187"/>
    <mergeCell ref="A19:U19"/>
    <mergeCell ref="T184:T187"/>
    <mergeCell ref="U184:U187"/>
    <mergeCell ref="A191:A193"/>
    <mergeCell ref="B191:B193"/>
    <mergeCell ref="C191:C193"/>
    <mergeCell ref="F191:F193"/>
    <mergeCell ref="S191:S193"/>
    <mergeCell ref="U178:U180"/>
    <mergeCell ref="A181:A183"/>
    <mergeCell ref="F181:F183"/>
    <mergeCell ref="S181:S183"/>
    <mergeCell ref="T181:T183"/>
    <mergeCell ref="U181:U183"/>
    <mergeCell ref="A178:A180"/>
    <mergeCell ref="B178:B180"/>
    <mergeCell ref="C178:C180"/>
    <mergeCell ref="F178:F180"/>
    <mergeCell ref="S178:S180"/>
    <mergeCell ref="T178:T180"/>
    <mergeCell ref="U171:U174"/>
    <mergeCell ref="A175:A177"/>
    <mergeCell ref="B175:B177"/>
    <mergeCell ref="C175:C177"/>
    <mergeCell ref="F175:F177"/>
    <mergeCell ref="S175:S177"/>
    <mergeCell ref="T175:T177"/>
    <mergeCell ref="U175:U177"/>
    <mergeCell ref="T164:T170"/>
    <mergeCell ref="U164:U170"/>
    <mergeCell ref="B167:B170"/>
    <mergeCell ref="C167:C170"/>
    <mergeCell ref="A171:A174"/>
    <mergeCell ref="B171:B174"/>
    <mergeCell ref="C171:C174"/>
    <mergeCell ref="F171:F174"/>
    <mergeCell ref="S171:S174"/>
    <mergeCell ref="T171:T174"/>
    <mergeCell ref="U157:U160"/>
    <mergeCell ref="A161:A163"/>
    <mergeCell ref="F161:F163"/>
    <mergeCell ref="T161:T163"/>
    <mergeCell ref="U161:U163"/>
    <mergeCell ref="A164:A170"/>
    <mergeCell ref="B164:B166"/>
    <mergeCell ref="C164:C166"/>
    <mergeCell ref="F164:F170"/>
    <mergeCell ref="S164:S170"/>
    <mergeCell ref="A157:A160"/>
    <mergeCell ref="B157:B160"/>
    <mergeCell ref="C157:C160"/>
    <mergeCell ref="F157:F160"/>
    <mergeCell ref="S157:S160"/>
    <mergeCell ref="T157:T160"/>
    <mergeCell ref="U150:U154"/>
    <mergeCell ref="A155:A156"/>
    <mergeCell ref="B155:B156"/>
    <mergeCell ref="C155:C156"/>
    <mergeCell ref="F155:F156"/>
    <mergeCell ref="S155:S156"/>
    <mergeCell ref="T155:T156"/>
    <mergeCell ref="U155:U156"/>
    <mergeCell ref="A150:A154"/>
    <mergeCell ref="B150:B154"/>
    <mergeCell ref="C150:C154"/>
    <mergeCell ref="F150:F154"/>
    <mergeCell ref="S150:S154"/>
    <mergeCell ref="T150:T154"/>
    <mergeCell ref="U142:U145"/>
    <mergeCell ref="A146:A149"/>
    <mergeCell ref="B146:B149"/>
    <mergeCell ref="C146:C149"/>
    <mergeCell ref="F146:F149"/>
    <mergeCell ref="S146:S149"/>
    <mergeCell ref="T146:T149"/>
    <mergeCell ref="U146:U149"/>
    <mergeCell ref="A142:A145"/>
    <mergeCell ref="B142:B145"/>
    <mergeCell ref="C142:C145"/>
    <mergeCell ref="F142:F145"/>
    <mergeCell ref="S142:S145"/>
    <mergeCell ref="T142:T145"/>
    <mergeCell ref="U135:U136"/>
    <mergeCell ref="A137:A141"/>
    <mergeCell ref="B137:B141"/>
    <mergeCell ref="C137:C141"/>
    <mergeCell ref="F137:F141"/>
    <mergeCell ref="S138:S140"/>
    <mergeCell ref="T138:T140"/>
    <mergeCell ref="U138:U140"/>
    <mergeCell ref="A135:A136"/>
    <mergeCell ref="B135:B136"/>
    <mergeCell ref="C135:C136"/>
    <mergeCell ref="F135:F136"/>
    <mergeCell ref="S135:S136"/>
    <mergeCell ref="T135:T136"/>
    <mergeCell ref="E128:E129"/>
    <mergeCell ref="A131:A134"/>
    <mergeCell ref="F131:F134"/>
    <mergeCell ref="S131:S134"/>
    <mergeCell ref="T131:T134"/>
    <mergeCell ref="U131:U134"/>
    <mergeCell ref="T121:T126"/>
    <mergeCell ref="U121:U126"/>
    <mergeCell ref="E123:E124"/>
    <mergeCell ref="A127:A130"/>
    <mergeCell ref="B127:B130"/>
    <mergeCell ref="C127:C130"/>
    <mergeCell ref="F127:F130"/>
    <mergeCell ref="S127:S130"/>
    <mergeCell ref="T127:T130"/>
    <mergeCell ref="U127:U130"/>
    <mergeCell ref="A121:A126"/>
    <mergeCell ref="B121:B126"/>
    <mergeCell ref="C121:C126"/>
    <mergeCell ref="E121:E122"/>
    <mergeCell ref="F121:F126"/>
    <mergeCell ref="S121:S126"/>
    <mergeCell ref="U113:U117"/>
    <mergeCell ref="B115:B117"/>
    <mergeCell ref="C115:C117"/>
    <mergeCell ref="A118:A120"/>
    <mergeCell ref="B118:B120"/>
    <mergeCell ref="C118:C120"/>
    <mergeCell ref="F118:F120"/>
    <mergeCell ref="S118:S120"/>
    <mergeCell ref="T118:T120"/>
    <mergeCell ref="U118:U120"/>
    <mergeCell ref="A113:A117"/>
    <mergeCell ref="B113:B114"/>
    <mergeCell ref="C113:C114"/>
    <mergeCell ref="F113:F117"/>
    <mergeCell ref="S113:S117"/>
    <mergeCell ref="T113:T117"/>
    <mergeCell ref="A107:A109"/>
    <mergeCell ref="F107:F109"/>
    <mergeCell ref="S107:S109"/>
    <mergeCell ref="T107:T109"/>
    <mergeCell ref="U107:U109"/>
    <mergeCell ref="A110:A112"/>
    <mergeCell ref="F110:F112"/>
    <mergeCell ref="S110:S112"/>
    <mergeCell ref="T110:T112"/>
    <mergeCell ref="U110:U112"/>
    <mergeCell ref="U102:U103"/>
    <mergeCell ref="A104:A106"/>
    <mergeCell ref="F104:F106"/>
    <mergeCell ref="S104:S106"/>
    <mergeCell ref="T104:T106"/>
    <mergeCell ref="U104:U106"/>
    <mergeCell ref="A102:A103"/>
    <mergeCell ref="B102:B103"/>
    <mergeCell ref="C102:C103"/>
    <mergeCell ref="F102:F103"/>
    <mergeCell ref="S102:S103"/>
    <mergeCell ref="T102:T103"/>
    <mergeCell ref="S99:U99"/>
    <mergeCell ref="G100:I100"/>
    <mergeCell ref="J100:L100"/>
    <mergeCell ref="M100:O100"/>
    <mergeCell ref="P100:R100"/>
    <mergeCell ref="S100:S101"/>
    <mergeCell ref="T100:U100"/>
    <mergeCell ref="T24:T27"/>
    <mergeCell ref="U24:U27"/>
    <mergeCell ref="A97:U97"/>
    <mergeCell ref="A99:A101"/>
    <mergeCell ref="B99:B101"/>
    <mergeCell ref="C99:C101"/>
    <mergeCell ref="D99:D101"/>
    <mergeCell ref="E99:E101"/>
    <mergeCell ref="F99:F101"/>
    <mergeCell ref="G99:R99"/>
    <mergeCell ref="A92:A96"/>
    <mergeCell ref="F92:F96"/>
    <mergeCell ref="S92:S96"/>
    <mergeCell ref="A24:A27"/>
    <mergeCell ref="F24:F27"/>
    <mergeCell ref="S24:S27"/>
    <mergeCell ref="A86:A87"/>
    <mergeCell ref="G74:R74"/>
    <mergeCell ref="F86:F87"/>
    <mergeCell ref="S86:S87"/>
    <mergeCell ref="T86:T87"/>
    <mergeCell ref="U86:U87"/>
    <mergeCell ref="A88:A91"/>
    <mergeCell ref="F88:F91"/>
    <mergeCell ref="U78:U81"/>
    <mergeCell ref="A82:A85"/>
    <mergeCell ref="F82:F85"/>
    <mergeCell ref="S82:S85"/>
    <mergeCell ref="T83:T84"/>
    <mergeCell ref="U83:U84"/>
    <mergeCell ref="A78:A81"/>
    <mergeCell ref="B78:B79"/>
    <mergeCell ref="C78:C79"/>
    <mergeCell ref="F78:F81"/>
    <mergeCell ref="S78:S81"/>
    <mergeCell ref="T78:T81"/>
    <mergeCell ref="S75:U75"/>
    <mergeCell ref="G76:I76"/>
    <mergeCell ref="J76:L76"/>
    <mergeCell ref="M76:O76"/>
    <mergeCell ref="P76:R76"/>
    <mergeCell ref="S76:S77"/>
    <mergeCell ref="T76:U76"/>
    <mergeCell ref="T70:T72"/>
    <mergeCell ref="U70:U72"/>
    <mergeCell ref="S70:S72"/>
    <mergeCell ref="S74:U74"/>
    <mergeCell ref="A73:T73"/>
    <mergeCell ref="A75:A77"/>
    <mergeCell ref="B75:B77"/>
    <mergeCell ref="C75:C77"/>
    <mergeCell ref="D75:D77"/>
    <mergeCell ref="E75:E77"/>
    <mergeCell ref="F75:F77"/>
    <mergeCell ref="G75:R75"/>
    <mergeCell ref="A70:A72"/>
    <mergeCell ref="B70:B72"/>
    <mergeCell ref="C70:C72"/>
    <mergeCell ref="E70:E72"/>
    <mergeCell ref="F70:F72"/>
    <mergeCell ref="S67:U67"/>
    <mergeCell ref="G68:I68"/>
    <mergeCell ref="J68:L68"/>
    <mergeCell ref="M68:O68"/>
    <mergeCell ref="P68:R68"/>
    <mergeCell ref="S68:S69"/>
    <mergeCell ref="T68:U68"/>
    <mergeCell ref="A65:U65"/>
    <mergeCell ref="G66:R66"/>
    <mergeCell ref="S66:U66"/>
    <mergeCell ref="A67:A69"/>
    <mergeCell ref="B67:B69"/>
    <mergeCell ref="C67:C69"/>
    <mergeCell ref="D67:D69"/>
    <mergeCell ref="E67:E69"/>
    <mergeCell ref="F67:F69"/>
    <mergeCell ref="G67:R67"/>
    <mergeCell ref="A58:A61"/>
    <mergeCell ref="F58:F61"/>
    <mergeCell ref="A62:A64"/>
    <mergeCell ref="B62:B64"/>
    <mergeCell ref="C62:C64"/>
    <mergeCell ref="F62:F64"/>
    <mergeCell ref="T50:T53"/>
    <mergeCell ref="U50:U53"/>
    <mergeCell ref="A54:A57"/>
    <mergeCell ref="F54:F57"/>
    <mergeCell ref="S54:S57"/>
    <mergeCell ref="T54:T57"/>
    <mergeCell ref="U54:U57"/>
    <mergeCell ref="S62:S64"/>
    <mergeCell ref="T62:T64"/>
    <mergeCell ref="U62:U64"/>
    <mergeCell ref="B37:B39"/>
    <mergeCell ref="C37:C39"/>
    <mergeCell ref="F37:F39"/>
    <mergeCell ref="A43:A49"/>
    <mergeCell ref="B43:B49"/>
    <mergeCell ref="C43:C49"/>
    <mergeCell ref="F43:F49"/>
    <mergeCell ref="S43:S49"/>
    <mergeCell ref="A50:A53"/>
    <mergeCell ref="B50:B53"/>
    <mergeCell ref="C50:C53"/>
    <mergeCell ref="F50:F53"/>
    <mergeCell ref="S50:S53"/>
    <mergeCell ref="V16:V18"/>
    <mergeCell ref="A28:U28"/>
    <mergeCell ref="G29:R29"/>
    <mergeCell ref="S29:U29"/>
    <mergeCell ref="A30:A32"/>
    <mergeCell ref="B30:B32"/>
    <mergeCell ref="C30:C32"/>
    <mergeCell ref="D30:D32"/>
    <mergeCell ref="E30:E32"/>
    <mergeCell ref="B16:B18"/>
    <mergeCell ref="C16:C18"/>
    <mergeCell ref="D16:D18"/>
    <mergeCell ref="F16:F18"/>
    <mergeCell ref="G16:G18"/>
    <mergeCell ref="T16:T18"/>
    <mergeCell ref="F30:F32"/>
    <mergeCell ref="G30:R30"/>
    <mergeCell ref="S30:U30"/>
    <mergeCell ref="G31:I31"/>
    <mergeCell ref="J31:L31"/>
    <mergeCell ref="M31:O31"/>
    <mergeCell ref="P31:R31"/>
    <mergeCell ref="S31:S32"/>
    <mergeCell ref="T31:U31"/>
    <mergeCell ref="V7:V10"/>
    <mergeCell ref="B11:B15"/>
    <mergeCell ref="C11:C15"/>
    <mergeCell ref="D11:D15"/>
    <mergeCell ref="F11:F15"/>
    <mergeCell ref="G11:G15"/>
    <mergeCell ref="T11:T15"/>
    <mergeCell ref="U11:U15"/>
    <mergeCell ref="V11:V15"/>
    <mergeCell ref="G98:R98"/>
    <mergeCell ref="S98:U98"/>
    <mergeCell ref="A3:U3"/>
    <mergeCell ref="A4:U4"/>
    <mergeCell ref="B7:B10"/>
    <mergeCell ref="C7:C10"/>
    <mergeCell ref="D7:D10"/>
    <mergeCell ref="F7:F10"/>
    <mergeCell ref="G7:G10"/>
    <mergeCell ref="T7:T10"/>
    <mergeCell ref="A6:T6"/>
    <mergeCell ref="U7:U10"/>
    <mergeCell ref="U16:U18"/>
    <mergeCell ref="A40:A42"/>
    <mergeCell ref="B40:B42"/>
    <mergeCell ref="C40:C42"/>
    <mergeCell ref="F40:F42"/>
    <mergeCell ref="T40:T42"/>
    <mergeCell ref="U40:U42"/>
    <mergeCell ref="A33:A36"/>
    <mergeCell ref="B33:B36"/>
    <mergeCell ref="C33:C36"/>
    <mergeCell ref="F33:F36"/>
    <mergeCell ref="A37:A39"/>
  </mergeCells>
  <printOptions horizontalCentered="1"/>
  <pageMargins left="0.23622047244094491" right="0.23622047244094491" top="0.23622047244094491" bottom="0.23622047244094491" header="0.31496062992125984" footer="0.31496062992125984"/>
  <pageSetup scale="47" fitToHeight="0" orientation="landscape" r:id="rId1"/>
  <headerFooter>
    <oddFooter>&amp;L&amp;8DIRECCIÓN DE PLANIFICACIÓN Y DESARROLLO &amp;R&amp;8&amp;P/&amp;N
&amp;D</oddFoot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4"/>
  <sheetViews>
    <sheetView showGridLines="0" view="pageBreakPreview" topLeftCell="D16" zoomScale="50" zoomScaleNormal="100" zoomScaleSheetLayoutView="50" workbookViewId="0">
      <selection activeCell="A12" sqref="A12:A14"/>
    </sheetView>
  </sheetViews>
  <sheetFormatPr baseColWidth="10" defaultColWidth="11.5703125" defaultRowHeight="48" customHeight="1"/>
  <cols>
    <col min="1" max="1" width="53.140625" style="1" customWidth="1"/>
    <col min="2" max="2" width="61.7109375" style="1" customWidth="1"/>
    <col min="3" max="3" width="53.28515625" style="2" hidden="1" customWidth="1"/>
    <col min="4" max="4" width="42.85546875" style="1" customWidth="1"/>
    <col min="5" max="5" width="34.140625" style="2" customWidth="1"/>
    <col min="6" max="6" width="5.28515625" style="2" customWidth="1"/>
    <col min="7" max="7" width="5.140625" style="2" customWidth="1"/>
    <col min="8" max="8" width="5.42578125" style="2" customWidth="1"/>
    <col min="9" max="9" width="4.85546875" style="2" customWidth="1"/>
    <col min="10" max="10" width="6.28515625" style="2" customWidth="1"/>
    <col min="11" max="11" width="5.42578125" style="2" customWidth="1"/>
    <col min="12" max="12" width="4.5703125" style="2" customWidth="1"/>
    <col min="13" max="13" width="4.7109375" style="2" customWidth="1"/>
    <col min="14" max="14" width="3.85546875" style="2" customWidth="1"/>
    <col min="15" max="16" width="5.42578125" style="2" customWidth="1"/>
    <col min="17" max="17" width="5.5703125" style="2" customWidth="1"/>
    <col min="18" max="18" width="31.85546875" style="2" customWidth="1"/>
    <col min="19" max="19" width="17.5703125" style="3" customWidth="1"/>
    <col min="20" max="20" width="17" style="3" customWidth="1"/>
    <col min="21" max="21" width="13.85546875" style="2" bestFit="1" customWidth="1"/>
    <col min="22" max="16384" width="11.5703125" style="2"/>
  </cols>
  <sheetData>
    <row r="1" spans="1:21" ht="63" customHeight="1">
      <c r="U1" s="10"/>
    </row>
    <row r="2" spans="1:21" ht="63" customHeight="1">
      <c r="U2" s="10"/>
    </row>
    <row r="3" spans="1:21" ht="33" customHeight="1">
      <c r="A3" s="3146"/>
      <c r="B3" s="3147"/>
      <c r="C3" s="3147"/>
      <c r="D3" s="3147"/>
      <c r="E3" s="3147"/>
      <c r="F3" s="3147"/>
      <c r="G3" s="3147"/>
      <c r="H3" s="3147"/>
      <c r="I3" s="3147"/>
      <c r="J3" s="3147"/>
      <c r="K3" s="3147"/>
      <c r="L3" s="3147"/>
      <c r="M3" s="3147"/>
      <c r="N3" s="3147"/>
      <c r="O3" s="3147"/>
      <c r="P3" s="3147"/>
      <c r="Q3" s="3147"/>
      <c r="R3" s="3147"/>
      <c r="S3" s="3147"/>
      <c r="T3" s="3147"/>
      <c r="U3" s="10"/>
    </row>
    <row r="4" spans="1:21" ht="39.75" customHeight="1" thickBot="1">
      <c r="A4" s="3148" t="s">
        <v>105</v>
      </c>
      <c r="B4" s="3148"/>
      <c r="C4" s="3148"/>
      <c r="D4" s="3148"/>
      <c r="E4" s="3148"/>
      <c r="F4" s="3148"/>
      <c r="G4" s="3148"/>
      <c r="H4" s="3148"/>
      <c r="I4" s="3148"/>
      <c r="J4" s="3148"/>
      <c r="K4" s="3148"/>
      <c r="L4" s="3148"/>
      <c r="M4" s="3148"/>
      <c r="N4" s="3148"/>
      <c r="O4" s="3148"/>
      <c r="P4" s="3148"/>
      <c r="Q4" s="3148"/>
      <c r="R4" s="3148"/>
      <c r="S4" s="3148"/>
      <c r="T4" s="3148"/>
      <c r="U4" s="10"/>
    </row>
    <row r="5" spans="1:21" ht="33.75" customHeight="1" thickBot="1">
      <c r="A5" s="3149" t="s">
        <v>439</v>
      </c>
      <c r="B5" s="3149"/>
      <c r="C5" s="3149"/>
      <c r="D5" s="3149"/>
      <c r="E5" s="3149"/>
      <c r="F5" s="3149"/>
      <c r="G5" s="3149"/>
      <c r="H5" s="3149"/>
      <c r="I5" s="3149"/>
      <c r="J5" s="3149"/>
      <c r="K5" s="3149"/>
      <c r="L5" s="3149"/>
      <c r="M5" s="3149"/>
      <c r="N5" s="3149"/>
      <c r="O5" s="3149"/>
      <c r="P5" s="3149"/>
      <c r="Q5" s="3149"/>
      <c r="R5" s="3149"/>
      <c r="S5" s="3149"/>
      <c r="T5" s="3149"/>
    </row>
    <row r="6" spans="1:21" ht="11.25" customHeight="1">
      <c r="A6" s="13"/>
      <c r="B6" s="20"/>
      <c r="C6" s="20"/>
      <c r="D6" s="21"/>
      <c r="E6" s="22"/>
      <c r="F6" s="10"/>
      <c r="G6" s="10"/>
      <c r="H6" s="10"/>
      <c r="I6" s="10"/>
      <c r="J6" s="10"/>
      <c r="K6" s="10"/>
      <c r="L6" s="10"/>
      <c r="M6" s="10"/>
      <c r="N6" s="10"/>
      <c r="O6" s="10"/>
      <c r="P6" s="10"/>
      <c r="Q6" s="10"/>
      <c r="R6" s="23"/>
      <c r="S6" s="24"/>
      <c r="T6" s="25"/>
    </row>
    <row r="7" spans="1:21" ht="19.5">
      <c r="A7" s="3145" t="s">
        <v>12</v>
      </c>
      <c r="B7" s="3145"/>
      <c r="C7" s="3145"/>
      <c r="D7" s="3145"/>
      <c r="E7" s="3145"/>
      <c r="F7" s="3145"/>
      <c r="G7" s="3145"/>
      <c r="H7" s="3145"/>
      <c r="I7" s="3145"/>
      <c r="J7" s="3145"/>
      <c r="K7" s="3145"/>
      <c r="L7" s="3145"/>
      <c r="M7" s="3145"/>
      <c r="N7" s="3145"/>
      <c r="O7" s="3145"/>
      <c r="P7" s="3145"/>
      <c r="Q7" s="3145"/>
      <c r="R7" s="3145"/>
      <c r="S7" s="3145"/>
      <c r="T7" s="3145"/>
    </row>
    <row r="8" spans="1:21" s="11" customFormat="1" ht="19.5">
      <c r="A8" s="34">
        <v>1</v>
      </c>
      <c r="B8" s="34">
        <v>2</v>
      </c>
      <c r="C8" s="14">
        <v>3</v>
      </c>
      <c r="D8" s="34">
        <v>3</v>
      </c>
      <c r="E8" s="34">
        <v>4</v>
      </c>
      <c r="F8" s="3150">
        <v>5</v>
      </c>
      <c r="G8" s="3150"/>
      <c r="H8" s="3150"/>
      <c r="I8" s="3150"/>
      <c r="J8" s="3150"/>
      <c r="K8" s="3150"/>
      <c r="L8" s="3150"/>
      <c r="M8" s="3150"/>
      <c r="N8" s="3150"/>
      <c r="O8" s="3150"/>
      <c r="P8" s="3150"/>
      <c r="Q8" s="3150"/>
      <c r="R8" s="3151">
        <v>6</v>
      </c>
      <c r="S8" s="3151">
        <v>8</v>
      </c>
      <c r="T8" s="3151">
        <v>9</v>
      </c>
    </row>
    <row r="9" spans="1:21" ht="25.5" customHeight="1">
      <c r="A9" s="3145" t="s">
        <v>9</v>
      </c>
      <c r="B9" s="3145" t="s">
        <v>0</v>
      </c>
      <c r="C9" s="3145" t="s">
        <v>1</v>
      </c>
      <c r="D9" s="3145" t="s">
        <v>10</v>
      </c>
      <c r="E9" s="3145" t="s">
        <v>11</v>
      </c>
      <c r="F9" s="3144" t="s">
        <v>2</v>
      </c>
      <c r="G9" s="3144"/>
      <c r="H9" s="3144"/>
      <c r="I9" s="3144"/>
      <c r="J9" s="3144"/>
      <c r="K9" s="3144"/>
      <c r="L9" s="3144"/>
      <c r="M9" s="3144"/>
      <c r="N9" s="3144"/>
      <c r="O9" s="3144"/>
      <c r="P9" s="3144"/>
      <c r="Q9" s="3144"/>
      <c r="R9" s="3142" t="s">
        <v>3</v>
      </c>
      <c r="S9" s="3142"/>
      <c r="T9" s="3142"/>
    </row>
    <row r="10" spans="1:21" ht="19.5">
      <c r="A10" s="3145"/>
      <c r="B10" s="3145"/>
      <c r="C10" s="3145"/>
      <c r="D10" s="3145"/>
      <c r="E10" s="3145"/>
      <c r="F10" s="3143" t="s">
        <v>4</v>
      </c>
      <c r="G10" s="3143"/>
      <c r="H10" s="3143"/>
      <c r="I10" s="3143" t="s">
        <v>5</v>
      </c>
      <c r="J10" s="3143"/>
      <c r="K10" s="3143"/>
      <c r="L10" s="3143" t="s">
        <v>5</v>
      </c>
      <c r="M10" s="3143"/>
      <c r="N10" s="3143"/>
      <c r="O10" s="3143" t="s">
        <v>6</v>
      </c>
      <c r="P10" s="3143"/>
      <c r="Q10" s="3143"/>
      <c r="R10" s="3142" t="s">
        <v>13</v>
      </c>
      <c r="S10" s="3142" t="s">
        <v>14</v>
      </c>
      <c r="T10" s="3142"/>
    </row>
    <row r="11" spans="1:21" ht="19.5">
      <c r="A11" s="3145"/>
      <c r="B11" s="3145"/>
      <c r="C11" s="3145"/>
      <c r="D11" s="3145"/>
      <c r="E11" s="3145"/>
      <c r="F11" s="33">
        <v>1</v>
      </c>
      <c r="G11" s="33">
        <v>2</v>
      </c>
      <c r="H11" s="33">
        <v>3</v>
      </c>
      <c r="I11" s="33">
        <v>4</v>
      </c>
      <c r="J11" s="33">
        <v>5</v>
      </c>
      <c r="K11" s="33">
        <v>6</v>
      </c>
      <c r="L11" s="33">
        <v>7</v>
      </c>
      <c r="M11" s="33">
        <v>8</v>
      </c>
      <c r="N11" s="33">
        <v>9</v>
      </c>
      <c r="O11" s="33">
        <v>10</v>
      </c>
      <c r="P11" s="33">
        <v>11</v>
      </c>
      <c r="Q11" s="33">
        <v>12</v>
      </c>
      <c r="R11" s="3142"/>
      <c r="S11" s="32" t="s">
        <v>7</v>
      </c>
      <c r="T11" s="32" t="s">
        <v>8</v>
      </c>
    </row>
    <row r="12" spans="1:21" ht="83.25" customHeight="1">
      <c r="A12" s="3122" t="s">
        <v>101</v>
      </c>
      <c r="B12" s="38" t="s">
        <v>102</v>
      </c>
      <c r="C12" s="38"/>
      <c r="D12" s="4217" t="s">
        <v>103</v>
      </c>
      <c r="E12" s="4220" t="s">
        <v>104</v>
      </c>
      <c r="F12" s="16"/>
      <c r="G12" s="16"/>
      <c r="H12" s="16"/>
      <c r="I12" s="16"/>
      <c r="J12" s="16"/>
      <c r="K12" s="16"/>
      <c r="L12" s="16"/>
      <c r="M12" s="16"/>
      <c r="N12" s="16"/>
      <c r="O12" s="16"/>
      <c r="P12" s="16"/>
      <c r="Q12" s="16"/>
      <c r="R12" s="4222"/>
      <c r="S12" s="3152">
        <v>0</v>
      </c>
      <c r="T12" s="3152">
        <v>0</v>
      </c>
    </row>
    <row r="13" spans="1:21" ht="91.5" customHeight="1">
      <c r="A13" s="3123"/>
      <c r="B13" s="38" t="s">
        <v>106</v>
      </c>
      <c r="C13" s="30"/>
      <c r="D13" s="4218"/>
      <c r="E13" s="4221"/>
      <c r="F13" s="16"/>
      <c r="G13" s="16"/>
      <c r="H13" s="16"/>
      <c r="I13" s="16"/>
      <c r="J13" s="16"/>
      <c r="K13" s="16"/>
      <c r="L13" s="16"/>
      <c r="M13" s="16"/>
      <c r="N13" s="16"/>
      <c r="O13" s="16"/>
      <c r="P13" s="16"/>
      <c r="Q13" s="16"/>
      <c r="R13" s="4223"/>
      <c r="S13" s="3153"/>
      <c r="T13" s="3153"/>
    </row>
    <row r="14" spans="1:21" ht="60" customHeight="1">
      <c r="A14" s="3124"/>
      <c r="B14" s="30" t="s">
        <v>107</v>
      </c>
      <c r="C14" s="30"/>
      <c r="D14" s="4219"/>
      <c r="E14" s="3579"/>
      <c r="F14" s="16"/>
      <c r="G14" s="16"/>
      <c r="H14" s="16"/>
      <c r="I14" s="16"/>
      <c r="J14" s="16"/>
      <c r="K14" s="16"/>
      <c r="L14" s="16"/>
      <c r="M14" s="16"/>
      <c r="N14" s="16"/>
      <c r="O14" s="16"/>
      <c r="P14" s="16"/>
      <c r="Q14" s="16"/>
      <c r="R14" s="4224"/>
      <c r="S14" s="3154"/>
      <c r="T14" s="3154"/>
    </row>
    <row r="15" spans="1:21" s="12" customFormat="1" ht="57.75" customHeight="1">
      <c r="A15" s="3122" t="s">
        <v>108</v>
      </c>
      <c r="B15" s="30" t="s">
        <v>110</v>
      </c>
      <c r="C15" s="3141" t="s">
        <v>15</v>
      </c>
      <c r="D15" s="3125" t="s">
        <v>112</v>
      </c>
      <c r="E15" s="3128" t="s">
        <v>104</v>
      </c>
      <c r="F15" s="16"/>
      <c r="G15" s="16"/>
      <c r="H15" s="16"/>
      <c r="I15" s="16"/>
      <c r="J15" s="16"/>
      <c r="K15" s="16"/>
      <c r="L15" s="16"/>
      <c r="M15" s="16"/>
      <c r="N15" s="16"/>
      <c r="O15" s="16"/>
      <c r="P15" s="16"/>
      <c r="Q15" s="16"/>
      <c r="R15" s="3125" t="s">
        <v>113</v>
      </c>
      <c r="S15" s="3159">
        <v>0</v>
      </c>
      <c r="T15" s="3159">
        <v>0</v>
      </c>
    </row>
    <row r="16" spans="1:21" s="12" customFormat="1" ht="88.5" customHeight="1">
      <c r="A16" s="3123"/>
      <c r="B16" s="30" t="s">
        <v>109</v>
      </c>
      <c r="C16" s="3141"/>
      <c r="D16" s="3123"/>
      <c r="E16" s="3129"/>
      <c r="F16" s="16"/>
      <c r="G16" s="16"/>
      <c r="H16" s="16"/>
      <c r="I16" s="16"/>
      <c r="J16" s="16"/>
      <c r="K16" s="16"/>
      <c r="L16" s="16"/>
      <c r="M16" s="16"/>
      <c r="N16" s="16"/>
      <c r="O16" s="16"/>
      <c r="P16" s="16"/>
      <c r="Q16" s="16"/>
      <c r="R16" s="3126"/>
      <c r="S16" s="3160"/>
      <c r="T16" s="3160"/>
    </row>
    <row r="17" spans="1:20" s="12" customFormat="1" ht="65.25" customHeight="1">
      <c r="A17" s="3124"/>
      <c r="B17" s="30" t="s">
        <v>111</v>
      </c>
      <c r="C17" s="3141"/>
      <c r="D17" s="3124"/>
      <c r="E17" s="3130"/>
      <c r="F17" s="16"/>
      <c r="G17" s="16"/>
      <c r="H17" s="16"/>
      <c r="I17" s="16"/>
      <c r="J17" s="16"/>
      <c r="K17" s="16"/>
      <c r="L17" s="16"/>
      <c r="M17" s="16"/>
      <c r="N17" s="16"/>
      <c r="O17" s="16"/>
      <c r="P17" s="16"/>
      <c r="Q17" s="16"/>
      <c r="R17" s="3127"/>
      <c r="S17" s="3161"/>
      <c r="T17" s="3161"/>
    </row>
    <row r="18" spans="1:20" ht="53.25" customHeight="1">
      <c r="A18" s="3122" t="s">
        <v>114</v>
      </c>
      <c r="B18" s="36" t="s">
        <v>115</v>
      </c>
      <c r="C18" s="30"/>
      <c r="D18" s="3125" t="s">
        <v>119</v>
      </c>
      <c r="E18" s="3128" t="s">
        <v>120</v>
      </c>
      <c r="F18" s="16"/>
      <c r="G18" s="16"/>
      <c r="H18" s="16"/>
      <c r="I18" s="16"/>
      <c r="J18" s="16"/>
      <c r="K18" s="16"/>
      <c r="L18" s="16"/>
      <c r="M18" s="16"/>
      <c r="N18" s="16"/>
      <c r="O18" s="16"/>
      <c r="P18" s="16"/>
      <c r="Q18" s="16"/>
      <c r="R18" s="4225" t="s">
        <v>285</v>
      </c>
      <c r="S18" s="3135">
        <v>0</v>
      </c>
      <c r="T18" s="3135">
        <v>0</v>
      </c>
    </row>
    <row r="19" spans="1:20" ht="44.25" customHeight="1">
      <c r="A19" s="3123"/>
      <c r="B19" s="36" t="s">
        <v>116</v>
      </c>
      <c r="C19" s="30"/>
      <c r="D19" s="3126"/>
      <c r="E19" s="3129"/>
      <c r="F19" s="16"/>
      <c r="G19" s="16"/>
      <c r="H19" s="16"/>
      <c r="I19" s="16"/>
      <c r="J19" s="16"/>
      <c r="K19" s="16"/>
      <c r="L19" s="16"/>
      <c r="M19" s="16"/>
      <c r="N19" s="16"/>
      <c r="O19" s="16"/>
      <c r="P19" s="16"/>
      <c r="Q19" s="16"/>
      <c r="R19" s="4226"/>
      <c r="S19" s="3136"/>
      <c r="T19" s="3136"/>
    </row>
    <row r="20" spans="1:20" ht="36.75" customHeight="1">
      <c r="A20" s="3123"/>
      <c r="B20" s="36" t="s">
        <v>117</v>
      </c>
      <c r="C20" s="30"/>
      <c r="D20" s="3126"/>
      <c r="E20" s="3129"/>
      <c r="F20" s="16"/>
      <c r="G20" s="16"/>
      <c r="H20" s="16"/>
      <c r="I20" s="16"/>
      <c r="J20" s="16"/>
      <c r="K20" s="16"/>
      <c r="L20" s="16"/>
      <c r="M20" s="16"/>
      <c r="N20" s="16"/>
      <c r="O20" s="16"/>
      <c r="P20" s="16"/>
      <c r="Q20" s="16"/>
      <c r="R20" s="4226"/>
      <c r="S20" s="3136"/>
      <c r="T20" s="3136"/>
    </row>
    <row r="21" spans="1:20" ht="48.75" customHeight="1">
      <c r="A21" s="3124"/>
      <c r="B21" s="36" t="s">
        <v>118</v>
      </c>
      <c r="C21" s="30"/>
      <c r="D21" s="3127"/>
      <c r="E21" s="3130"/>
      <c r="F21" s="16"/>
      <c r="G21" s="16"/>
      <c r="H21" s="16"/>
      <c r="I21" s="16"/>
      <c r="J21" s="16"/>
      <c r="K21" s="16"/>
      <c r="L21" s="16"/>
      <c r="M21" s="16"/>
      <c r="N21" s="16"/>
      <c r="O21" s="16"/>
      <c r="P21" s="16"/>
      <c r="Q21" s="16"/>
      <c r="R21" s="4227"/>
      <c r="S21" s="3137"/>
      <c r="T21" s="3137"/>
    </row>
    <row r="22" spans="1:20" ht="61.5" customHeight="1">
      <c r="A22" s="3131" t="s">
        <v>121</v>
      </c>
      <c r="B22" s="36" t="s">
        <v>122</v>
      </c>
      <c r="C22" s="17"/>
      <c r="D22" s="3125" t="s">
        <v>291</v>
      </c>
      <c r="E22" s="3133" t="s">
        <v>123</v>
      </c>
      <c r="F22" s="19"/>
      <c r="G22" s="19"/>
      <c r="H22" s="16"/>
      <c r="I22" s="19"/>
      <c r="J22" s="19"/>
      <c r="K22" s="16"/>
      <c r="L22" s="19"/>
      <c r="M22" s="19"/>
      <c r="N22" s="16"/>
      <c r="O22" s="19"/>
      <c r="P22" s="19"/>
      <c r="Q22" s="16"/>
      <c r="R22" s="4215"/>
      <c r="S22" s="3120">
        <v>0</v>
      </c>
      <c r="T22" s="3120">
        <v>0</v>
      </c>
    </row>
    <row r="23" spans="1:20" ht="78.75" customHeight="1">
      <c r="A23" s="3132"/>
      <c r="B23" s="30" t="s">
        <v>98</v>
      </c>
      <c r="C23" s="17"/>
      <c r="D23" s="3127"/>
      <c r="E23" s="3134"/>
      <c r="F23" s="19"/>
      <c r="G23" s="19"/>
      <c r="H23" s="19"/>
      <c r="I23" s="19"/>
      <c r="J23" s="18"/>
      <c r="K23" s="18"/>
      <c r="L23" s="19"/>
      <c r="M23" s="19"/>
      <c r="N23" s="18"/>
      <c r="O23" s="18"/>
      <c r="P23" s="19"/>
      <c r="Q23" s="16"/>
      <c r="R23" s="4216"/>
      <c r="S23" s="3121"/>
      <c r="T23" s="3121"/>
    </row>
    <row r="24" spans="1:20" ht="48" customHeight="1">
      <c r="S24" s="50">
        <f>SUM(S11:S23)</f>
        <v>0</v>
      </c>
      <c r="T24" s="50">
        <f>SUM(T11:T23)</f>
        <v>0</v>
      </c>
    </row>
  </sheetData>
  <mergeCells count="44">
    <mergeCell ref="T22:T23"/>
    <mergeCell ref="S10:T10"/>
    <mergeCell ref="A7:T7"/>
    <mergeCell ref="F8:Q8"/>
    <mergeCell ref="R8:T8"/>
    <mergeCell ref="A9:A11"/>
    <mergeCell ref="B9:B11"/>
    <mergeCell ref="C9:C11"/>
    <mergeCell ref="S12:S14"/>
    <mergeCell ref="T12:T14"/>
    <mergeCell ref="T15:T17"/>
    <mergeCell ref="A12:A14"/>
    <mergeCell ref="D12:D14"/>
    <mergeCell ref="E12:E14"/>
    <mergeCell ref="R12:R14"/>
    <mergeCell ref="R18:R21"/>
    <mergeCell ref="A3:T3"/>
    <mergeCell ref="A4:T4"/>
    <mergeCell ref="A5:T5"/>
    <mergeCell ref="D9:D11"/>
    <mergeCell ref="E9:E11"/>
    <mergeCell ref="F9:Q9"/>
    <mergeCell ref="R9:T9"/>
    <mergeCell ref="F10:H10"/>
    <mergeCell ref="I10:K10"/>
    <mergeCell ref="L10:N10"/>
    <mergeCell ref="O10:Q10"/>
    <mergeCell ref="R10:R11"/>
    <mergeCell ref="T18:T21"/>
    <mergeCell ref="A22:A23"/>
    <mergeCell ref="D22:D23"/>
    <mergeCell ref="E22:E23"/>
    <mergeCell ref="A15:A17"/>
    <mergeCell ref="D15:D17"/>
    <mergeCell ref="C15:C17"/>
    <mergeCell ref="E15:E17"/>
    <mergeCell ref="D18:D21"/>
    <mergeCell ref="E18:E21"/>
    <mergeCell ref="R15:R17"/>
    <mergeCell ref="S15:S17"/>
    <mergeCell ref="A18:A21"/>
    <mergeCell ref="S18:S21"/>
    <mergeCell ref="R22:R23"/>
    <mergeCell ref="S22:S23"/>
  </mergeCells>
  <pageMargins left="0.7" right="0.7" top="0.75" bottom="0.75" header="0.3" footer="0.3"/>
  <pageSetup scale="38" orientation="landscape" cellComments="asDisplayed" r:id="rId1"/>
  <headerFooter>
    <oddHeader xml:space="preserve">&amp;C                                         
</oddHeader>
    <oddFooter>&amp;L&amp;"Tahoma,Normal"&amp;8DIRECCIÓN PLANIFICACIÓN Y DESARROLLO&amp;R&amp;"Tahoma,Normal"&amp;8&amp;P/&amp;P
&amp;D</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1"/>
  <sheetViews>
    <sheetView showGridLines="0" topLeftCell="A19" zoomScale="48" zoomScaleNormal="48" zoomScaleSheetLayoutView="100" workbookViewId="0">
      <selection activeCell="B13" sqref="B13"/>
    </sheetView>
  </sheetViews>
  <sheetFormatPr baseColWidth="10" defaultColWidth="11.5703125" defaultRowHeight="48" customHeight="1"/>
  <cols>
    <col min="1" max="1" width="53.140625" style="1" customWidth="1"/>
    <col min="2" max="2" width="57.7109375" style="1" customWidth="1"/>
    <col min="3" max="3" width="53.28515625" style="2" hidden="1" customWidth="1"/>
    <col min="4" max="4" width="42.85546875" style="1" customWidth="1"/>
    <col min="5" max="5" width="31.5703125" style="2" customWidth="1"/>
    <col min="6" max="6" width="5.28515625" style="2" customWidth="1"/>
    <col min="7" max="7" width="5.140625" style="2" customWidth="1"/>
    <col min="8" max="8" width="5.42578125" style="2" customWidth="1"/>
    <col min="9" max="9" width="4.85546875" style="2" customWidth="1"/>
    <col min="10" max="10" width="6.28515625" style="2" customWidth="1"/>
    <col min="11" max="11" width="5.42578125" style="2" customWidth="1"/>
    <col min="12" max="12" width="4.5703125" style="2" customWidth="1"/>
    <col min="13" max="13" width="4.7109375" style="2" customWidth="1"/>
    <col min="14" max="14" width="3.85546875" style="2" customWidth="1"/>
    <col min="15" max="16" width="5.42578125" style="2" customWidth="1"/>
    <col min="17" max="17" width="5.5703125" style="2" customWidth="1"/>
    <col min="18" max="18" width="48.85546875" style="2" customWidth="1"/>
    <col min="19" max="19" width="18.42578125" style="3" customWidth="1"/>
    <col min="20" max="20" width="19.5703125" style="3" customWidth="1"/>
    <col min="21" max="21" width="13.85546875" style="2" bestFit="1" customWidth="1"/>
    <col min="22" max="16384" width="11.5703125" style="2"/>
  </cols>
  <sheetData>
    <row r="1" spans="1:21" ht="63" customHeight="1">
      <c r="U1" s="10"/>
    </row>
    <row r="2" spans="1:21" ht="63" customHeight="1">
      <c r="U2" s="10"/>
    </row>
    <row r="3" spans="1:21" ht="33" customHeight="1">
      <c r="A3" s="3146"/>
      <c r="B3" s="3147"/>
      <c r="C3" s="3147"/>
      <c r="D3" s="3147"/>
      <c r="E3" s="3147"/>
      <c r="F3" s="3147"/>
      <c r="G3" s="3147"/>
      <c r="H3" s="3147"/>
      <c r="I3" s="3147"/>
      <c r="J3" s="3147"/>
      <c r="K3" s="3147"/>
      <c r="L3" s="3147"/>
      <c r="M3" s="3147"/>
      <c r="N3" s="3147"/>
      <c r="O3" s="3147"/>
      <c r="P3" s="3147"/>
      <c r="Q3" s="3147"/>
      <c r="R3" s="3147"/>
      <c r="S3" s="3147"/>
      <c r="T3" s="3147"/>
      <c r="U3" s="10"/>
    </row>
    <row r="4" spans="1:21" ht="39.75" customHeight="1" thickBot="1">
      <c r="A4" s="3148" t="s">
        <v>124</v>
      </c>
      <c r="B4" s="3148"/>
      <c r="C4" s="3148"/>
      <c r="D4" s="3148"/>
      <c r="E4" s="3148"/>
      <c r="F4" s="3148"/>
      <c r="G4" s="3148"/>
      <c r="H4" s="3148"/>
      <c r="I4" s="3148"/>
      <c r="J4" s="3148"/>
      <c r="K4" s="3148"/>
      <c r="L4" s="3148"/>
      <c r="M4" s="3148"/>
      <c r="N4" s="3148"/>
      <c r="O4" s="3148"/>
      <c r="P4" s="3148"/>
      <c r="Q4" s="3148"/>
      <c r="R4" s="3148"/>
      <c r="S4" s="3148"/>
      <c r="T4" s="3148"/>
      <c r="U4" s="10"/>
    </row>
    <row r="5" spans="1:21" ht="33.75" customHeight="1" thickBot="1">
      <c r="A5" s="3149" t="s">
        <v>439</v>
      </c>
      <c r="B5" s="3149"/>
      <c r="C5" s="3149"/>
      <c r="D5" s="3149"/>
      <c r="E5" s="3149"/>
      <c r="F5" s="3149"/>
      <c r="G5" s="3149"/>
      <c r="H5" s="3149"/>
      <c r="I5" s="3149"/>
      <c r="J5" s="3149"/>
      <c r="K5" s="3149"/>
      <c r="L5" s="3149"/>
      <c r="M5" s="3149"/>
      <c r="N5" s="3149"/>
      <c r="O5" s="3149"/>
      <c r="P5" s="3149"/>
      <c r="Q5" s="3149"/>
      <c r="R5" s="3149"/>
      <c r="S5" s="3149"/>
      <c r="T5" s="3149"/>
    </row>
    <row r="6" spans="1:21" ht="11.25" customHeight="1">
      <c r="A6" s="13"/>
      <c r="B6" s="20"/>
      <c r="C6" s="20"/>
      <c r="D6" s="21"/>
      <c r="E6" s="22"/>
      <c r="F6" s="10"/>
      <c r="G6" s="10"/>
      <c r="H6" s="10"/>
      <c r="I6" s="10"/>
      <c r="J6" s="10"/>
      <c r="K6" s="10"/>
      <c r="L6" s="10"/>
      <c r="M6" s="10"/>
      <c r="N6" s="10"/>
      <c r="O6" s="10"/>
      <c r="P6" s="10"/>
      <c r="Q6" s="10"/>
      <c r="R6" s="23"/>
      <c r="S6" s="24"/>
      <c r="T6" s="25"/>
    </row>
    <row r="7" spans="1:21" ht="19.5">
      <c r="A7" s="3145" t="s">
        <v>12</v>
      </c>
      <c r="B7" s="3145"/>
      <c r="C7" s="3145"/>
      <c r="D7" s="3145"/>
      <c r="E7" s="3145"/>
      <c r="F7" s="3145"/>
      <c r="G7" s="3145"/>
      <c r="H7" s="3145"/>
      <c r="I7" s="3145"/>
      <c r="J7" s="3145"/>
      <c r="K7" s="3145"/>
      <c r="L7" s="3145"/>
      <c r="M7" s="3145"/>
      <c r="N7" s="3145"/>
      <c r="O7" s="3145"/>
      <c r="P7" s="3145"/>
      <c r="Q7" s="3145"/>
      <c r="R7" s="3145"/>
      <c r="S7" s="3145"/>
      <c r="T7" s="3145"/>
    </row>
    <row r="8" spans="1:21" s="11" customFormat="1" ht="19.5">
      <c r="A8" s="34">
        <v>1</v>
      </c>
      <c r="B8" s="34">
        <v>2</v>
      </c>
      <c r="C8" s="14">
        <v>3</v>
      </c>
      <c r="D8" s="34">
        <v>3</v>
      </c>
      <c r="E8" s="34">
        <v>4</v>
      </c>
      <c r="F8" s="3150">
        <v>5</v>
      </c>
      <c r="G8" s="3150"/>
      <c r="H8" s="3150"/>
      <c r="I8" s="3150"/>
      <c r="J8" s="3150"/>
      <c r="K8" s="3150"/>
      <c r="L8" s="3150"/>
      <c r="M8" s="3150"/>
      <c r="N8" s="3150"/>
      <c r="O8" s="3150"/>
      <c r="P8" s="3150"/>
      <c r="Q8" s="3150"/>
      <c r="R8" s="3151">
        <v>6</v>
      </c>
      <c r="S8" s="3151">
        <v>8</v>
      </c>
      <c r="T8" s="3151">
        <v>9</v>
      </c>
    </row>
    <row r="9" spans="1:21" ht="25.5" customHeight="1">
      <c r="A9" s="3145" t="s">
        <v>9</v>
      </c>
      <c r="B9" s="3145" t="s">
        <v>0</v>
      </c>
      <c r="C9" s="3145" t="s">
        <v>1</v>
      </c>
      <c r="D9" s="3145" t="s">
        <v>10</v>
      </c>
      <c r="E9" s="3145" t="s">
        <v>11</v>
      </c>
      <c r="F9" s="3144" t="s">
        <v>2</v>
      </c>
      <c r="G9" s="3144"/>
      <c r="H9" s="3144"/>
      <c r="I9" s="3144"/>
      <c r="J9" s="3144"/>
      <c r="K9" s="3144"/>
      <c r="L9" s="3144"/>
      <c r="M9" s="3144"/>
      <c r="N9" s="3144"/>
      <c r="O9" s="3144"/>
      <c r="P9" s="3144"/>
      <c r="Q9" s="3144"/>
      <c r="R9" s="3142" t="s">
        <v>3</v>
      </c>
      <c r="S9" s="3142"/>
      <c r="T9" s="3142"/>
    </row>
    <row r="10" spans="1:21" ht="19.5">
      <c r="A10" s="3145"/>
      <c r="B10" s="3145"/>
      <c r="C10" s="3145"/>
      <c r="D10" s="3145"/>
      <c r="E10" s="3145"/>
      <c r="F10" s="3143" t="s">
        <v>4</v>
      </c>
      <c r="G10" s="3143"/>
      <c r="H10" s="3143"/>
      <c r="I10" s="3143" t="s">
        <v>5</v>
      </c>
      <c r="J10" s="3143"/>
      <c r="K10" s="3143"/>
      <c r="L10" s="3143" t="s">
        <v>5</v>
      </c>
      <c r="M10" s="3143"/>
      <c r="N10" s="3143"/>
      <c r="O10" s="3143" t="s">
        <v>6</v>
      </c>
      <c r="P10" s="3143"/>
      <c r="Q10" s="3143"/>
      <c r="R10" s="3142" t="s">
        <v>13</v>
      </c>
      <c r="S10" s="3142" t="s">
        <v>14</v>
      </c>
      <c r="T10" s="3142"/>
    </row>
    <row r="11" spans="1:21" ht="19.5">
      <c r="A11" s="3145"/>
      <c r="B11" s="3145"/>
      <c r="C11" s="3145"/>
      <c r="D11" s="3145"/>
      <c r="E11" s="3145"/>
      <c r="F11" s="33">
        <v>1</v>
      </c>
      <c r="G11" s="33">
        <v>2</v>
      </c>
      <c r="H11" s="33">
        <v>3</v>
      </c>
      <c r="I11" s="33">
        <v>4</v>
      </c>
      <c r="J11" s="33">
        <v>5</v>
      </c>
      <c r="K11" s="33">
        <v>6</v>
      </c>
      <c r="L11" s="33">
        <v>7</v>
      </c>
      <c r="M11" s="33">
        <v>8</v>
      </c>
      <c r="N11" s="33">
        <v>9</v>
      </c>
      <c r="O11" s="33">
        <v>10</v>
      </c>
      <c r="P11" s="33">
        <v>11</v>
      </c>
      <c r="Q11" s="33">
        <v>12</v>
      </c>
      <c r="R11" s="3142"/>
      <c r="S11" s="32" t="s">
        <v>7</v>
      </c>
      <c r="T11" s="32" t="s">
        <v>8</v>
      </c>
    </row>
    <row r="12" spans="1:21" ht="72.75" customHeight="1">
      <c r="A12" s="3122" t="s">
        <v>125</v>
      </c>
      <c r="B12" s="38" t="s">
        <v>126</v>
      </c>
      <c r="C12" s="38"/>
      <c r="D12" s="4217" t="s">
        <v>288</v>
      </c>
      <c r="E12" s="4220" t="s">
        <v>129</v>
      </c>
      <c r="F12" s="16"/>
      <c r="G12" s="16"/>
      <c r="H12" s="16"/>
      <c r="I12" s="16"/>
      <c r="J12" s="16"/>
      <c r="K12" s="16"/>
      <c r="L12" s="16"/>
      <c r="M12" s="16"/>
      <c r="N12" s="16"/>
      <c r="O12" s="16"/>
      <c r="P12" s="16"/>
      <c r="Q12" s="16"/>
      <c r="R12" s="4229" t="s">
        <v>130</v>
      </c>
      <c r="S12" s="3152">
        <v>0</v>
      </c>
      <c r="T12" s="3152">
        <v>0</v>
      </c>
    </row>
    <row r="13" spans="1:21" ht="73.5" customHeight="1">
      <c r="A13" s="3123"/>
      <c r="B13" s="38" t="s">
        <v>127</v>
      </c>
      <c r="C13" s="30"/>
      <c r="D13" s="4218"/>
      <c r="E13" s="4221"/>
      <c r="F13" s="16"/>
      <c r="G13" s="16"/>
      <c r="H13" s="16"/>
      <c r="I13" s="16"/>
      <c r="J13" s="16"/>
      <c r="K13" s="16"/>
      <c r="L13" s="16"/>
      <c r="M13" s="16"/>
      <c r="N13" s="16"/>
      <c r="O13" s="16"/>
      <c r="P13" s="16"/>
      <c r="Q13" s="16"/>
      <c r="R13" s="4230"/>
      <c r="S13" s="3153"/>
      <c r="T13" s="3153"/>
    </row>
    <row r="14" spans="1:21" ht="60" customHeight="1">
      <c r="A14" s="3124"/>
      <c r="B14" s="30" t="s">
        <v>128</v>
      </c>
      <c r="C14" s="30"/>
      <c r="D14" s="4219"/>
      <c r="E14" s="3579"/>
      <c r="F14" s="16"/>
      <c r="G14" s="16"/>
      <c r="H14" s="16"/>
      <c r="I14" s="16"/>
      <c r="J14" s="16"/>
      <c r="K14" s="16"/>
      <c r="L14" s="16"/>
      <c r="M14" s="16"/>
      <c r="N14" s="16"/>
      <c r="O14" s="16"/>
      <c r="P14" s="16"/>
      <c r="Q14" s="16"/>
      <c r="R14" s="4231"/>
      <c r="S14" s="3154"/>
      <c r="T14" s="3154"/>
    </row>
    <row r="15" spans="1:21" s="12" customFormat="1" ht="57.75" customHeight="1">
      <c r="A15" s="3122" t="s">
        <v>131</v>
      </c>
      <c r="B15" s="30" t="s">
        <v>132</v>
      </c>
      <c r="C15" s="3141"/>
      <c r="D15" s="3125" t="s">
        <v>286</v>
      </c>
      <c r="E15" s="3128" t="s">
        <v>135</v>
      </c>
      <c r="F15" s="16"/>
      <c r="G15" s="16"/>
      <c r="H15" s="16"/>
      <c r="I15" s="16"/>
      <c r="J15" s="16"/>
      <c r="K15" s="16"/>
      <c r="L15" s="16"/>
      <c r="M15" s="16"/>
      <c r="N15" s="16"/>
      <c r="O15" s="16"/>
      <c r="P15" s="16"/>
      <c r="Q15" s="16"/>
      <c r="R15" s="3125"/>
      <c r="S15" s="3159">
        <v>0</v>
      </c>
      <c r="T15" s="3159">
        <v>0</v>
      </c>
    </row>
    <row r="16" spans="1:21" s="12" customFormat="1" ht="88.5" customHeight="1">
      <c r="A16" s="3123"/>
      <c r="B16" s="30" t="s">
        <v>133</v>
      </c>
      <c r="C16" s="3141"/>
      <c r="D16" s="3123"/>
      <c r="E16" s="3129"/>
      <c r="F16" s="16"/>
      <c r="G16" s="16"/>
      <c r="H16" s="16"/>
      <c r="I16" s="16"/>
      <c r="J16" s="16"/>
      <c r="K16" s="16"/>
      <c r="L16" s="16"/>
      <c r="M16" s="16"/>
      <c r="N16" s="16"/>
      <c r="O16" s="16"/>
      <c r="P16" s="16"/>
      <c r="Q16" s="16"/>
      <c r="R16" s="3126"/>
      <c r="S16" s="3160"/>
      <c r="T16" s="3160"/>
    </row>
    <row r="17" spans="1:20" s="12" customFormat="1" ht="65.25" customHeight="1">
      <c r="A17" s="3124"/>
      <c r="B17" s="30" t="s">
        <v>134</v>
      </c>
      <c r="C17" s="3141"/>
      <c r="D17" s="3124"/>
      <c r="E17" s="3130"/>
      <c r="F17" s="16"/>
      <c r="G17" s="16"/>
      <c r="H17" s="16"/>
      <c r="I17" s="16"/>
      <c r="J17" s="16"/>
      <c r="K17" s="16"/>
      <c r="L17" s="16"/>
      <c r="M17" s="16"/>
      <c r="N17" s="16"/>
      <c r="O17" s="16"/>
      <c r="P17" s="16"/>
      <c r="Q17" s="16"/>
      <c r="R17" s="3127"/>
      <c r="S17" s="3161"/>
      <c r="T17" s="3161"/>
    </row>
    <row r="18" spans="1:20" ht="219.75" customHeight="1">
      <c r="A18" s="48" t="s">
        <v>136</v>
      </c>
      <c r="B18" s="36" t="s">
        <v>287</v>
      </c>
      <c r="C18" s="30"/>
      <c r="D18" s="41" t="s">
        <v>137</v>
      </c>
      <c r="E18" s="40" t="s">
        <v>138</v>
      </c>
      <c r="F18" s="16"/>
      <c r="G18" s="16"/>
      <c r="H18" s="16"/>
      <c r="I18" s="16"/>
      <c r="J18" s="16"/>
      <c r="K18" s="16"/>
      <c r="L18" s="16"/>
      <c r="M18" s="16"/>
      <c r="N18" s="16"/>
      <c r="O18" s="16"/>
      <c r="P18" s="16"/>
      <c r="Q18" s="16"/>
      <c r="R18" s="49" t="s">
        <v>139</v>
      </c>
      <c r="S18" s="46">
        <v>0</v>
      </c>
      <c r="T18" s="46">
        <v>0</v>
      </c>
    </row>
    <row r="19" spans="1:20" ht="69" customHeight="1">
      <c r="A19" s="3131" t="s">
        <v>140</v>
      </c>
      <c r="B19" s="36" t="s">
        <v>141</v>
      </c>
      <c r="C19" s="17"/>
      <c r="D19" s="3125" t="s">
        <v>142</v>
      </c>
      <c r="E19" s="3133" t="s">
        <v>143</v>
      </c>
      <c r="F19" s="19"/>
      <c r="G19" s="19"/>
      <c r="H19" s="16"/>
      <c r="I19" s="19"/>
      <c r="J19" s="19"/>
      <c r="K19" s="16"/>
      <c r="L19" s="19"/>
      <c r="M19" s="19"/>
      <c r="N19" s="16"/>
      <c r="O19" s="19"/>
      <c r="P19" s="19"/>
      <c r="Q19" s="16"/>
      <c r="R19" s="4215"/>
      <c r="S19" s="3135">
        <v>0</v>
      </c>
      <c r="T19" s="3120">
        <v>0</v>
      </c>
    </row>
    <row r="20" spans="1:20" ht="65.25" customHeight="1">
      <c r="A20" s="3132"/>
      <c r="B20" s="30" t="s">
        <v>98</v>
      </c>
      <c r="C20" s="17"/>
      <c r="D20" s="3127"/>
      <c r="E20" s="3134"/>
      <c r="F20" s="19"/>
      <c r="G20" s="19"/>
      <c r="H20" s="19"/>
      <c r="I20" s="19"/>
      <c r="J20" s="18"/>
      <c r="K20" s="18"/>
      <c r="L20" s="19"/>
      <c r="M20" s="19"/>
      <c r="N20" s="18"/>
      <c r="O20" s="18"/>
      <c r="P20" s="16"/>
      <c r="Q20" s="16"/>
      <c r="R20" s="4216"/>
      <c r="S20" s="4228"/>
      <c r="T20" s="3121"/>
    </row>
    <row r="21" spans="1:20" ht="48" customHeight="1">
      <c r="S21" s="50">
        <f>SUM(S11:S20)</f>
        <v>0</v>
      </c>
      <c r="T21" s="50">
        <f>SUM(T11:T20)</f>
        <v>0</v>
      </c>
    </row>
  </sheetData>
  <mergeCells count="38">
    <mergeCell ref="A3:T3"/>
    <mergeCell ref="A4:T4"/>
    <mergeCell ref="A5:T5"/>
    <mergeCell ref="A7:T7"/>
    <mergeCell ref="F8:Q8"/>
    <mergeCell ref="R8:T8"/>
    <mergeCell ref="A9:A11"/>
    <mergeCell ref="B9:B11"/>
    <mergeCell ref="C9:C11"/>
    <mergeCell ref="D9:D11"/>
    <mergeCell ref="E9:E11"/>
    <mergeCell ref="T12:T14"/>
    <mergeCell ref="R9:T9"/>
    <mergeCell ref="F10:H10"/>
    <mergeCell ref="I10:K10"/>
    <mergeCell ref="L10:N10"/>
    <mergeCell ref="O10:Q10"/>
    <mergeCell ref="R10:R11"/>
    <mergeCell ref="S10:T10"/>
    <mergeCell ref="F9:Q9"/>
    <mergeCell ref="A12:A14"/>
    <mergeCell ref="D12:D14"/>
    <mergeCell ref="E12:E14"/>
    <mergeCell ref="R12:R14"/>
    <mergeCell ref="S12:S14"/>
    <mergeCell ref="A19:A20"/>
    <mergeCell ref="D19:D20"/>
    <mergeCell ref="E19:E20"/>
    <mergeCell ref="R19:R20"/>
    <mergeCell ref="T15:T17"/>
    <mergeCell ref="A15:A17"/>
    <mergeCell ref="C15:C17"/>
    <mergeCell ref="D15:D17"/>
    <mergeCell ref="E15:E17"/>
    <mergeCell ref="R15:R17"/>
    <mergeCell ref="S15:S17"/>
    <mergeCell ref="S19:S20"/>
    <mergeCell ref="T19:T20"/>
  </mergeCells>
  <pageMargins left="0.7" right="0.7" top="0.46" bottom="0.75" header="0.3" footer="0.3"/>
  <pageSetup scale="36" orientation="landscape" cellComments="asDisplayed" r:id="rId1"/>
  <headerFooter>
    <oddHeader xml:space="preserve">&amp;C                                         
</oddHeader>
    <oddFooter>&amp;L&amp;"Tahoma,Normal"&amp;8DIRECCIÓN PLANIFICACIÓN Y DESARROLLO&amp;R&amp;"Tahoma,Normal"&amp;8&amp;P/&amp;P
&amp;D</oddFooter>
  </headerFooter>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77"/>
  <sheetViews>
    <sheetView showGridLines="0" showRuler="0" topLeftCell="A70" zoomScale="57" zoomScaleNormal="57" zoomScaleSheetLayoutView="35" zoomScalePageLayoutView="33" workbookViewId="0">
      <selection activeCell="Q17" sqref="Q17"/>
    </sheetView>
  </sheetViews>
  <sheetFormatPr baseColWidth="10" defaultColWidth="11.5703125" defaultRowHeight="48" customHeight="1"/>
  <cols>
    <col min="1" max="1" width="46.5703125" style="1" customWidth="1"/>
    <col min="2" max="2" width="42.42578125" style="1" customWidth="1"/>
    <col min="3" max="3" width="0.42578125" style="2" hidden="1" customWidth="1"/>
    <col min="4" max="4" width="39.85546875" style="1" customWidth="1"/>
    <col min="5" max="5" width="41.42578125" style="2" customWidth="1"/>
    <col min="6" max="6" width="5.28515625" style="2" customWidth="1"/>
    <col min="7" max="7" width="5.140625" style="2" customWidth="1"/>
    <col min="8" max="8" width="5.42578125" style="2" customWidth="1"/>
    <col min="9" max="9" width="4.5703125" style="2" customWidth="1"/>
    <col min="10" max="10" width="4.85546875" style="2" customWidth="1"/>
    <col min="11" max="11" width="5.42578125" style="2" customWidth="1"/>
    <col min="12" max="12" width="4.5703125" style="2" customWidth="1"/>
    <col min="13" max="13" width="4.7109375" style="2" customWidth="1"/>
    <col min="14" max="14" width="4.140625" style="2" customWidth="1"/>
    <col min="15" max="16" width="5.42578125" style="2" customWidth="1"/>
    <col min="17" max="17" width="5.5703125" style="2" customWidth="1"/>
    <col min="18" max="18" width="50.140625" style="2" customWidth="1"/>
    <col min="19" max="19" width="30.42578125" style="3" customWidth="1"/>
    <col min="20" max="20" width="23" style="3" customWidth="1"/>
    <col min="21" max="21" width="15.140625" style="2" bestFit="1" customWidth="1"/>
    <col min="22" max="16384" width="11.5703125" style="2"/>
  </cols>
  <sheetData>
    <row r="1" spans="1:21" ht="29.25" customHeight="1">
      <c r="U1" s="10"/>
    </row>
    <row r="2" spans="1:21" ht="92.25" customHeight="1">
      <c r="U2" s="10"/>
    </row>
    <row r="3" spans="1:21" ht="41.25" customHeight="1">
      <c r="A3" s="3146" t="s">
        <v>1450</v>
      </c>
      <c r="B3" s="3147"/>
      <c r="C3" s="3147"/>
      <c r="D3" s="3147"/>
      <c r="E3" s="3147"/>
      <c r="F3" s="3147"/>
      <c r="G3" s="3147"/>
      <c r="H3" s="3147"/>
      <c r="I3" s="3147"/>
      <c r="J3" s="3147"/>
      <c r="K3" s="3147"/>
      <c r="L3" s="3147"/>
      <c r="M3" s="3147"/>
      <c r="N3" s="3147"/>
      <c r="O3" s="3147"/>
      <c r="P3" s="3147"/>
      <c r="Q3" s="3147"/>
      <c r="R3" s="3147"/>
      <c r="S3" s="3147"/>
      <c r="T3" s="3147"/>
      <c r="U3" s="10"/>
    </row>
    <row r="4" spans="1:21" ht="24" customHeight="1" thickBot="1">
      <c r="A4" s="3148" t="s">
        <v>16</v>
      </c>
      <c r="B4" s="3148"/>
      <c r="C4" s="3148"/>
      <c r="D4" s="3148"/>
      <c r="E4" s="3148"/>
      <c r="F4" s="3148"/>
      <c r="G4" s="3148"/>
      <c r="H4" s="3148"/>
      <c r="I4" s="3148"/>
      <c r="J4" s="3148"/>
      <c r="K4" s="3148"/>
      <c r="L4" s="3148"/>
      <c r="M4" s="3148"/>
      <c r="N4" s="3148"/>
      <c r="O4" s="3148"/>
      <c r="P4" s="3148"/>
      <c r="Q4" s="3148"/>
      <c r="R4" s="3148"/>
      <c r="S4" s="3148"/>
      <c r="T4" s="3148"/>
      <c r="U4" s="10"/>
    </row>
    <row r="5" spans="1:21" ht="33.75" customHeight="1" thickBot="1">
      <c r="A5" s="3149" t="s">
        <v>439</v>
      </c>
      <c r="B5" s="3149"/>
      <c r="C5" s="3149"/>
      <c r="D5" s="3149"/>
      <c r="E5" s="3149"/>
      <c r="F5" s="3149"/>
      <c r="G5" s="3149"/>
      <c r="H5" s="3149"/>
      <c r="I5" s="3149"/>
      <c r="J5" s="3149"/>
      <c r="K5" s="3149"/>
      <c r="L5" s="3149"/>
      <c r="M5" s="3149"/>
      <c r="N5" s="3149"/>
      <c r="O5" s="3149"/>
      <c r="P5" s="3149"/>
      <c r="Q5" s="3149"/>
      <c r="R5" s="3149"/>
      <c r="S5" s="3149"/>
      <c r="T5" s="3149"/>
    </row>
    <row r="6" spans="1:21" s="43" customFormat="1" ht="9" customHeight="1">
      <c r="A6" s="42"/>
      <c r="B6" s="42"/>
      <c r="C6" s="42"/>
      <c r="D6" s="42"/>
      <c r="E6" s="42"/>
      <c r="F6" s="42"/>
      <c r="G6" s="42"/>
      <c r="H6" s="42"/>
      <c r="I6" s="42"/>
      <c r="J6" s="42"/>
      <c r="K6" s="42"/>
      <c r="L6" s="42"/>
      <c r="M6" s="42"/>
      <c r="N6" s="42"/>
      <c r="O6" s="42"/>
      <c r="P6" s="42"/>
      <c r="Q6" s="42"/>
      <c r="R6" s="42"/>
      <c r="S6" s="42"/>
      <c r="T6" s="42"/>
    </row>
    <row r="7" spans="1:21" ht="52.5" customHeight="1">
      <c r="A7" s="3145" t="s">
        <v>12</v>
      </c>
      <c r="B7" s="3145"/>
      <c r="C7" s="3145"/>
      <c r="D7" s="3145"/>
      <c r="E7" s="3145"/>
      <c r="F7" s="3145"/>
      <c r="G7" s="3145"/>
      <c r="H7" s="3145"/>
      <c r="I7" s="3145"/>
      <c r="J7" s="3145"/>
      <c r="K7" s="3145"/>
      <c r="L7" s="3145"/>
      <c r="M7" s="3145"/>
      <c r="N7" s="3145"/>
      <c r="O7" s="3145"/>
      <c r="P7" s="3145"/>
      <c r="Q7" s="3145"/>
      <c r="R7" s="3145"/>
      <c r="S7" s="3145"/>
      <c r="T7" s="3145"/>
    </row>
    <row r="8" spans="1:21" s="11" customFormat="1" ht="29.25" customHeight="1">
      <c r="A8" s="784">
        <v>1</v>
      </c>
      <c r="B8" s="784">
        <v>2</v>
      </c>
      <c r="C8" s="14"/>
      <c r="D8" s="784">
        <v>3</v>
      </c>
      <c r="E8" s="784">
        <v>4</v>
      </c>
      <c r="F8" s="3150">
        <v>5</v>
      </c>
      <c r="G8" s="3150"/>
      <c r="H8" s="3150"/>
      <c r="I8" s="3150"/>
      <c r="J8" s="3150"/>
      <c r="K8" s="3150"/>
      <c r="L8" s="3150"/>
      <c r="M8" s="3150"/>
      <c r="N8" s="3150"/>
      <c r="O8" s="3150"/>
      <c r="P8" s="3150"/>
      <c r="Q8" s="3150"/>
      <c r="R8" s="3151">
        <v>6</v>
      </c>
      <c r="S8" s="3151">
        <v>8</v>
      </c>
      <c r="T8" s="3151">
        <v>9</v>
      </c>
    </row>
    <row r="9" spans="1:21" ht="25.5" customHeight="1">
      <c r="A9" s="3145" t="s">
        <v>9</v>
      </c>
      <c r="B9" s="3145" t="s">
        <v>0</v>
      </c>
      <c r="C9" s="3145" t="s">
        <v>1</v>
      </c>
      <c r="D9" s="3145" t="s">
        <v>10</v>
      </c>
      <c r="E9" s="3145" t="s">
        <v>11</v>
      </c>
      <c r="F9" s="3144" t="s">
        <v>2</v>
      </c>
      <c r="G9" s="3144"/>
      <c r="H9" s="3144"/>
      <c r="I9" s="3144"/>
      <c r="J9" s="3144"/>
      <c r="K9" s="3144"/>
      <c r="L9" s="3144"/>
      <c r="M9" s="3144"/>
      <c r="N9" s="3144"/>
      <c r="O9" s="3144"/>
      <c r="P9" s="3144"/>
      <c r="Q9" s="3144"/>
      <c r="R9" s="3142" t="s">
        <v>3</v>
      </c>
      <c r="S9" s="3142"/>
      <c r="T9" s="3142"/>
    </row>
    <row r="10" spans="1:21" ht="32.25" customHeight="1">
      <c r="A10" s="3145"/>
      <c r="B10" s="3145"/>
      <c r="C10" s="3145"/>
      <c r="D10" s="3145"/>
      <c r="E10" s="3145"/>
      <c r="F10" s="3143" t="s">
        <v>4</v>
      </c>
      <c r="G10" s="3143"/>
      <c r="H10" s="3143"/>
      <c r="I10" s="3143" t="s">
        <v>5</v>
      </c>
      <c r="J10" s="3143"/>
      <c r="K10" s="3143"/>
      <c r="L10" s="3143" t="s">
        <v>5</v>
      </c>
      <c r="M10" s="3143"/>
      <c r="N10" s="3143"/>
      <c r="O10" s="3143" t="s">
        <v>6</v>
      </c>
      <c r="P10" s="3143"/>
      <c r="Q10" s="3143"/>
      <c r="R10" s="3142" t="s">
        <v>13</v>
      </c>
      <c r="S10" s="3142" t="s">
        <v>14</v>
      </c>
      <c r="T10" s="3142"/>
    </row>
    <row r="11" spans="1:21" ht="30" customHeight="1">
      <c r="A11" s="3145"/>
      <c r="B11" s="3145"/>
      <c r="C11" s="3145"/>
      <c r="D11" s="3145"/>
      <c r="E11" s="3145"/>
      <c r="F11" s="782">
        <v>1</v>
      </c>
      <c r="G11" s="782">
        <v>2</v>
      </c>
      <c r="H11" s="782">
        <v>3</v>
      </c>
      <c r="I11" s="782">
        <v>4</v>
      </c>
      <c r="J11" s="782">
        <v>5</v>
      </c>
      <c r="K11" s="782">
        <v>6</v>
      </c>
      <c r="L11" s="782">
        <v>7</v>
      </c>
      <c r="M11" s="782">
        <v>8</v>
      </c>
      <c r="N11" s="782">
        <v>9</v>
      </c>
      <c r="O11" s="782">
        <v>10</v>
      </c>
      <c r="P11" s="782">
        <v>11</v>
      </c>
      <c r="Q11" s="782">
        <v>12</v>
      </c>
      <c r="R11" s="3142"/>
      <c r="S11" s="780" t="s">
        <v>7</v>
      </c>
      <c r="T11" s="780" t="s">
        <v>8</v>
      </c>
    </row>
    <row r="12" spans="1:21" ht="56.25" customHeight="1">
      <c r="A12" s="4257" t="s">
        <v>2544</v>
      </c>
      <c r="B12" s="786" t="s">
        <v>17</v>
      </c>
      <c r="C12" s="786"/>
      <c r="D12" s="4217" t="s">
        <v>20</v>
      </c>
      <c r="E12" s="4220" t="s">
        <v>2980</v>
      </c>
      <c r="F12" s="823"/>
      <c r="G12" s="823"/>
      <c r="H12" s="823"/>
      <c r="I12" s="823"/>
      <c r="J12" s="16"/>
      <c r="K12" s="16"/>
      <c r="L12" s="799"/>
      <c r="M12" s="799"/>
      <c r="N12" s="799"/>
      <c r="O12" s="799"/>
      <c r="P12" s="799"/>
      <c r="Q12" s="799"/>
      <c r="R12" s="4258" t="s">
        <v>283</v>
      </c>
      <c r="S12" s="3152" t="s">
        <v>21</v>
      </c>
      <c r="T12" s="3152">
        <v>0</v>
      </c>
    </row>
    <row r="13" spans="1:21" ht="54" customHeight="1">
      <c r="A13" s="4257"/>
      <c r="B13" s="786" t="s">
        <v>18</v>
      </c>
      <c r="C13" s="788"/>
      <c r="D13" s="4218"/>
      <c r="E13" s="4221"/>
      <c r="F13" s="823"/>
      <c r="G13" s="823"/>
      <c r="H13" s="823"/>
      <c r="I13" s="823"/>
      <c r="J13" s="823"/>
      <c r="K13" s="16"/>
      <c r="L13" s="16"/>
      <c r="M13" s="799"/>
      <c r="N13" s="799"/>
      <c r="O13" s="799"/>
      <c r="P13" s="799"/>
      <c r="Q13" s="799"/>
      <c r="R13" s="4259"/>
      <c r="S13" s="3153"/>
      <c r="T13" s="3153"/>
    </row>
    <row r="14" spans="1:21" ht="49.5" customHeight="1">
      <c r="A14" s="4257"/>
      <c r="B14" s="788" t="s">
        <v>19</v>
      </c>
      <c r="C14" s="788"/>
      <c r="D14" s="4218"/>
      <c r="E14" s="4221"/>
      <c r="F14" s="823"/>
      <c r="G14" s="823"/>
      <c r="H14" s="823"/>
      <c r="I14" s="823"/>
      <c r="J14" s="823"/>
      <c r="K14" s="823"/>
      <c r="L14" s="16"/>
      <c r="M14" s="16"/>
      <c r="N14" s="799"/>
      <c r="O14" s="799"/>
      <c r="P14" s="799"/>
      <c r="Q14" s="799"/>
      <c r="R14" s="4259"/>
      <c r="S14" s="3153"/>
      <c r="T14" s="3153"/>
    </row>
    <row r="15" spans="1:21" ht="47.25" customHeight="1">
      <c r="A15" s="4257"/>
      <c r="B15" s="788" t="s">
        <v>2545</v>
      </c>
      <c r="C15" s="788"/>
      <c r="D15" s="4219"/>
      <c r="E15" s="3579"/>
      <c r="F15" s="823"/>
      <c r="G15" s="823"/>
      <c r="H15" s="823"/>
      <c r="I15" s="823"/>
      <c r="J15" s="823"/>
      <c r="K15" s="823"/>
      <c r="L15" s="799"/>
      <c r="M15" s="799"/>
      <c r="N15" s="16"/>
      <c r="O15" s="799"/>
      <c r="P15" s="799"/>
      <c r="Q15" s="799"/>
      <c r="R15" s="4260"/>
      <c r="S15" s="3154"/>
      <c r="T15" s="3154"/>
    </row>
    <row r="16" spans="1:21" s="12" customFormat="1" ht="65.25" customHeight="1">
      <c r="A16" s="3138" t="s">
        <v>22</v>
      </c>
      <c r="B16" s="786" t="s">
        <v>23</v>
      </c>
      <c r="C16" s="3545" t="s">
        <v>15</v>
      </c>
      <c r="D16" s="4217" t="s">
        <v>27</v>
      </c>
      <c r="E16" s="4220" t="s">
        <v>2994</v>
      </c>
      <c r="F16" s="26"/>
      <c r="G16" s="26"/>
      <c r="H16" s="26"/>
      <c r="I16" s="26"/>
      <c r="J16" s="26"/>
      <c r="K16" s="27"/>
      <c r="L16" s="16"/>
      <c r="M16" s="28"/>
      <c r="N16" s="26"/>
      <c r="O16" s="26"/>
      <c r="P16" s="26"/>
      <c r="Q16" s="26"/>
      <c r="R16" s="3159"/>
      <c r="S16" s="3159">
        <v>0</v>
      </c>
      <c r="T16" s="3159">
        <v>0</v>
      </c>
    </row>
    <row r="17" spans="1:20" s="12" customFormat="1" ht="64.5" customHeight="1">
      <c r="A17" s="3139"/>
      <c r="B17" s="786" t="s">
        <v>24</v>
      </c>
      <c r="C17" s="3545"/>
      <c r="D17" s="4218"/>
      <c r="E17" s="4221"/>
      <c r="F17" s="26"/>
      <c r="G17" s="26"/>
      <c r="H17" s="26"/>
      <c r="I17" s="26"/>
      <c r="J17" s="26"/>
      <c r="K17" s="26"/>
      <c r="L17" s="16"/>
      <c r="M17" s="26"/>
      <c r="N17" s="26"/>
      <c r="O17" s="26"/>
      <c r="P17" s="26"/>
      <c r="Q17" s="26"/>
      <c r="R17" s="3160"/>
      <c r="S17" s="3160"/>
      <c r="T17" s="3160"/>
    </row>
    <row r="18" spans="1:20" s="12" customFormat="1" ht="61.5" customHeight="1">
      <c r="A18" s="3139"/>
      <c r="B18" s="39" t="s">
        <v>25</v>
      </c>
      <c r="C18" s="3545"/>
      <c r="D18" s="4218"/>
      <c r="E18" s="4221"/>
      <c r="F18" s="26"/>
      <c r="G18" s="26"/>
      <c r="H18" s="26"/>
      <c r="I18" s="26"/>
      <c r="J18" s="26"/>
      <c r="K18" s="26"/>
      <c r="L18" s="26"/>
      <c r="M18" s="16"/>
      <c r="N18" s="26"/>
      <c r="O18" s="26"/>
      <c r="P18" s="26"/>
      <c r="Q18" s="26"/>
      <c r="R18" s="3160"/>
      <c r="S18" s="3160"/>
      <c r="T18" s="3160"/>
    </row>
    <row r="19" spans="1:20" s="12" customFormat="1" ht="82.5" customHeight="1">
      <c r="A19" s="3140"/>
      <c r="B19" s="39" t="s">
        <v>26</v>
      </c>
      <c r="C19" s="3545"/>
      <c r="D19" s="4219"/>
      <c r="E19" s="3579"/>
      <c r="F19" s="26"/>
      <c r="G19" s="26"/>
      <c r="H19" s="26"/>
      <c r="I19" s="26"/>
      <c r="J19" s="26"/>
      <c r="K19" s="26"/>
      <c r="L19" s="26"/>
      <c r="M19" s="16"/>
      <c r="N19" s="26"/>
      <c r="O19" s="26"/>
      <c r="P19" s="26"/>
      <c r="Q19" s="26"/>
      <c r="R19" s="3161"/>
      <c r="S19" s="3161"/>
      <c r="T19" s="3161"/>
    </row>
    <row r="20" spans="1:20" ht="82.5" customHeight="1">
      <c r="A20" s="3587" t="s">
        <v>28</v>
      </c>
      <c r="B20" s="821" t="s">
        <v>29</v>
      </c>
      <c r="C20" s="788"/>
      <c r="D20" s="3587" t="s">
        <v>34</v>
      </c>
      <c r="E20" s="3435" t="s">
        <v>2995</v>
      </c>
      <c r="F20" s="16"/>
      <c r="G20" s="16"/>
      <c r="H20" s="16"/>
      <c r="I20" s="16"/>
      <c r="J20" s="16"/>
      <c r="K20" s="16"/>
      <c r="L20" s="16"/>
      <c r="M20" s="16"/>
      <c r="N20" s="16"/>
      <c r="O20" s="16"/>
      <c r="P20" s="16"/>
      <c r="Q20" s="16"/>
      <c r="R20" s="3588" t="s">
        <v>35</v>
      </c>
      <c r="S20" s="3590">
        <v>2500000</v>
      </c>
      <c r="T20" s="3590">
        <v>0</v>
      </c>
    </row>
    <row r="21" spans="1:20" ht="48.75" customHeight="1">
      <c r="A21" s="3587"/>
      <c r="B21" s="821" t="s">
        <v>30</v>
      </c>
      <c r="C21" s="788"/>
      <c r="D21" s="3587"/>
      <c r="E21" s="3435"/>
      <c r="F21" s="16"/>
      <c r="G21" s="16"/>
      <c r="H21" s="16"/>
      <c r="I21" s="16"/>
      <c r="J21" s="16"/>
      <c r="K21" s="16"/>
      <c r="L21" s="16"/>
      <c r="M21" s="16"/>
      <c r="N21" s="16"/>
      <c r="O21" s="16"/>
      <c r="P21" s="16"/>
      <c r="Q21" s="16"/>
      <c r="R21" s="4256"/>
      <c r="S21" s="3590"/>
      <c r="T21" s="3590"/>
    </row>
    <row r="22" spans="1:20" ht="84" customHeight="1">
      <c r="A22" s="3587"/>
      <c r="B22" s="821" t="s">
        <v>2546</v>
      </c>
      <c r="C22" s="788"/>
      <c r="D22" s="3587"/>
      <c r="E22" s="3435"/>
      <c r="F22" s="16"/>
      <c r="G22" s="16"/>
      <c r="H22" s="16"/>
      <c r="I22" s="16"/>
      <c r="J22" s="16"/>
      <c r="K22" s="16"/>
      <c r="L22" s="16"/>
      <c r="M22" s="16"/>
      <c r="N22" s="16"/>
      <c r="O22" s="16"/>
      <c r="P22" s="16"/>
      <c r="Q22" s="16"/>
      <c r="R22" s="4256"/>
      <c r="S22" s="3590"/>
      <c r="T22" s="3590"/>
    </row>
    <row r="23" spans="1:20" ht="52.5" customHeight="1">
      <c r="A23" s="3587"/>
      <c r="B23" s="821" t="s">
        <v>31</v>
      </c>
      <c r="C23" s="788"/>
      <c r="D23" s="3587"/>
      <c r="E23" s="3435"/>
      <c r="F23" s="16"/>
      <c r="G23" s="16"/>
      <c r="H23" s="16"/>
      <c r="I23" s="16"/>
      <c r="J23" s="16"/>
      <c r="K23" s="16"/>
      <c r="L23" s="16"/>
      <c r="M23" s="16"/>
      <c r="N23" s="16"/>
      <c r="O23" s="16"/>
      <c r="P23" s="16"/>
      <c r="Q23" s="16"/>
      <c r="R23" s="4256"/>
      <c r="S23" s="3590"/>
      <c r="T23" s="3590"/>
    </row>
    <row r="24" spans="1:20" ht="60" customHeight="1">
      <c r="A24" s="3587"/>
      <c r="B24" s="821" t="s">
        <v>32</v>
      </c>
      <c r="C24" s="788"/>
      <c r="D24" s="3587"/>
      <c r="E24" s="3435"/>
      <c r="F24" s="16"/>
      <c r="G24" s="16"/>
      <c r="H24" s="16"/>
      <c r="I24" s="16"/>
      <c r="J24" s="16"/>
      <c r="K24" s="16"/>
      <c r="L24" s="16"/>
      <c r="M24" s="16"/>
      <c r="N24" s="16"/>
      <c r="O24" s="16"/>
      <c r="P24" s="16"/>
      <c r="Q24" s="16"/>
      <c r="R24" s="4256"/>
      <c r="S24" s="3590"/>
      <c r="T24" s="3590"/>
    </row>
    <row r="25" spans="1:20" ht="55.5" customHeight="1">
      <c r="A25" s="3587"/>
      <c r="B25" s="821" t="s">
        <v>33</v>
      </c>
      <c r="C25" s="788"/>
      <c r="D25" s="3587"/>
      <c r="E25" s="3435"/>
      <c r="F25" s="16"/>
      <c r="G25" s="16"/>
      <c r="H25" s="16"/>
      <c r="I25" s="16"/>
      <c r="J25" s="16"/>
      <c r="K25" s="16"/>
      <c r="L25" s="16"/>
      <c r="M25" s="16"/>
      <c r="N25" s="16"/>
      <c r="O25" s="16"/>
      <c r="P25" s="16"/>
      <c r="Q25" s="16"/>
      <c r="R25" s="4256"/>
      <c r="S25" s="3590"/>
      <c r="T25" s="3590"/>
    </row>
    <row r="26" spans="1:20" ht="76.5" customHeight="1">
      <c r="A26" s="3587"/>
      <c r="B26" s="821" t="s">
        <v>2547</v>
      </c>
      <c r="C26" s="788"/>
      <c r="D26" s="3587"/>
      <c r="E26" s="3435"/>
      <c r="F26" s="16"/>
      <c r="G26" s="16"/>
      <c r="H26" s="16"/>
      <c r="I26" s="16"/>
      <c r="J26" s="16"/>
      <c r="K26" s="16"/>
      <c r="L26" s="16"/>
      <c r="M26" s="16"/>
      <c r="N26" s="16"/>
      <c r="O26" s="16"/>
      <c r="P26" s="16"/>
      <c r="Q26" s="16"/>
      <c r="R26" s="4256"/>
      <c r="S26" s="3590"/>
      <c r="T26" s="3590"/>
    </row>
    <row r="27" spans="1:20" ht="85.5" customHeight="1">
      <c r="A27" s="3286" t="s">
        <v>36</v>
      </c>
      <c r="B27" s="821" t="s">
        <v>37</v>
      </c>
      <c r="C27" s="17"/>
      <c r="D27" s="3125" t="s">
        <v>42</v>
      </c>
      <c r="E27" s="3287" t="s">
        <v>2996</v>
      </c>
      <c r="F27" s="16"/>
      <c r="G27" s="16"/>
      <c r="H27" s="16"/>
      <c r="I27" s="16"/>
      <c r="J27" s="16"/>
      <c r="K27" s="16"/>
      <c r="L27" s="16"/>
      <c r="M27" s="16"/>
      <c r="N27" s="16"/>
      <c r="O27" s="16"/>
      <c r="P27" s="16"/>
      <c r="Q27" s="16"/>
      <c r="R27" s="3532" t="s">
        <v>43</v>
      </c>
      <c r="S27" s="3120">
        <v>36000000</v>
      </c>
      <c r="T27" s="3120">
        <v>0</v>
      </c>
    </row>
    <row r="28" spans="1:20" ht="72.75" customHeight="1">
      <c r="A28" s="3286"/>
      <c r="B28" s="788" t="s">
        <v>38</v>
      </c>
      <c r="C28" s="17"/>
      <c r="D28" s="3126"/>
      <c r="E28" s="3287"/>
      <c r="F28" s="16"/>
      <c r="G28" s="16"/>
      <c r="H28" s="16"/>
      <c r="I28" s="16"/>
      <c r="J28" s="16"/>
      <c r="K28" s="16"/>
      <c r="L28" s="16"/>
      <c r="M28" s="16"/>
      <c r="N28" s="16"/>
      <c r="O28" s="16"/>
      <c r="P28" s="16"/>
      <c r="Q28" s="16"/>
      <c r="R28" s="3532"/>
      <c r="S28" s="3594"/>
      <c r="T28" s="3594"/>
    </row>
    <row r="29" spans="1:20" ht="68.25" customHeight="1">
      <c r="A29" s="3286"/>
      <c r="B29" s="788" t="s">
        <v>39</v>
      </c>
      <c r="C29" s="17"/>
      <c r="D29" s="3126"/>
      <c r="E29" s="3287"/>
      <c r="F29" s="16"/>
      <c r="G29" s="16"/>
      <c r="H29" s="16"/>
      <c r="I29" s="16"/>
      <c r="J29" s="16"/>
      <c r="K29" s="16"/>
      <c r="L29" s="16"/>
      <c r="M29" s="16"/>
      <c r="N29" s="16"/>
      <c r="O29" s="16"/>
      <c r="P29" s="16"/>
      <c r="Q29" s="16"/>
      <c r="R29" s="3532"/>
      <c r="S29" s="3594"/>
      <c r="T29" s="3594"/>
    </row>
    <row r="30" spans="1:20" ht="69.75" customHeight="1">
      <c r="A30" s="3286"/>
      <c r="B30" s="788" t="s">
        <v>40</v>
      </c>
      <c r="C30" s="17"/>
      <c r="D30" s="3126"/>
      <c r="E30" s="3287"/>
      <c r="F30" s="16"/>
      <c r="G30" s="16"/>
      <c r="H30" s="16"/>
      <c r="I30" s="16"/>
      <c r="J30" s="16"/>
      <c r="K30" s="16"/>
      <c r="L30" s="16"/>
      <c r="M30" s="16"/>
      <c r="N30" s="16"/>
      <c r="O30" s="16"/>
      <c r="P30" s="16"/>
      <c r="Q30" s="16"/>
      <c r="R30" s="3532"/>
      <c r="S30" s="3594"/>
      <c r="T30" s="3594"/>
    </row>
    <row r="31" spans="1:20" ht="52.5" customHeight="1">
      <c r="A31" s="3286"/>
      <c r="B31" s="788" t="s">
        <v>41</v>
      </c>
      <c r="C31" s="17"/>
      <c r="D31" s="3127"/>
      <c r="E31" s="3287"/>
      <c r="F31" s="16"/>
      <c r="G31" s="16"/>
      <c r="H31" s="16"/>
      <c r="I31" s="16"/>
      <c r="J31" s="16"/>
      <c r="K31" s="16"/>
      <c r="L31" s="16"/>
      <c r="M31" s="16"/>
      <c r="N31" s="16"/>
      <c r="O31" s="16"/>
      <c r="P31" s="16"/>
      <c r="Q31" s="16"/>
      <c r="R31" s="3532"/>
      <c r="S31" s="3595"/>
      <c r="T31" s="3595"/>
    </row>
    <row r="32" spans="1:20" ht="98.25" hidden="1" customHeight="1">
      <c r="A32" s="4243" t="s">
        <v>44</v>
      </c>
      <c r="B32" s="1047" t="s">
        <v>45</v>
      </c>
      <c r="C32" s="1048"/>
      <c r="D32" s="4246" t="s">
        <v>48</v>
      </c>
      <c r="E32" s="4249" t="s">
        <v>49</v>
      </c>
      <c r="F32" s="16"/>
      <c r="G32" s="16"/>
      <c r="H32" s="16"/>
      <c r="I32" s="16"/>
      <c r="J32" s="16"/>
      <c r="K32" s="16"/>
      <c r="L32" s="16"/>
      <c r="M32" s="16"/>
      <c r="N32" s="16"/>
      <c r="O32" s="16"/>
      <c r="P32" s="16"/>
      <c r="Q32" s="16"/>
      <c r="R32" s="4252" t="s">
        <v>50</v>
      </c>
      <c r="S32" s="4253">
        <v>1500000</v>
      </c>
      <c r="T32" s="3120">
        <v>0</v>
      </c>
    </row>
    <row r="33" spans="1:20" ht="57" hidden="1" customHeight="1">
      <c r="A33" s="4244"/>
      <c r="B33" s="1047" t="s">
        <v>46</v>
      </c>
      <c r="C33" s="1048"/>
      <c r="D33" s="4247"/>
      <c r="E33" s="4250"/>
      <c r="F33" s="16"/>
      <c r="G33" s="16"/>
      <c r="H33" s="16"/>
      <c r="I33" s="16"/>
      <c r="J33" s="16"/>
      <c r="K33" s="16"/>
      <c r="L33" s="16"/>
      <c r="M33" s="16"/>
      <c r="N33" s="16"/>
      <c r="O33" s="16"/>
      <c r="P33" s="16"/>
      <c r="Q33" s="16"/>
      <c r="R33" s="4252"/>
      <c r="S33" s="4254"/>
      <c r="T33" s="3594"/>
    </row>
    <row r="34" spans="1:20" ht="1.5" hidden="1" customHeight="1">
      <c r="A34" s="4245"/>
      <c r="B34" s="37" t="s">
        <v>47</v>
      </c>
      <c r="C34" s="1048"/>
      <c r="D34" s="4248"/>
      <c r="E34" s="4251"/>
      <c r="F34" s="16"/>
      <c r="G34" s="16"/>
      <c r="H34" s="16"/>
      <c r="I34" s="16"/>
      <c r="J34" s="16"/>
      <c r="K34" s="16"/>
      <c r="L34" s="16"/>
      <c r="M34" s="16"/>
      <c r="N34" s="16"/>
      <c r="O34" s="16"/>
      <c r="P34" s="16"/>
      <c r="Q34" s="16"/>
      <c r="R34" s="4252"/>
      <c r="S34" s="4255"/>
      <c r="T34" s="3595"/>
    </row>
    <row r="35" spans="1:20" ht="84" customHeight="1">
      <c r="A35" s="3125" t="s">
        <v>2503</v>
      </c>
      <c r="B35" s="788" t="s">
        <v>51</v>
      </c>
      <c r="C35" s="788"/>
      <c r="D35" s="3125" t="s">
        <v>2548</v>
      </c>
      <c r="E35" s="3128" t="s">
        <v>2997</v>
      </c>
      <c r="F35" s="16"/>
      <c r="G35" s="16"/>
      <c r="H35" s="16"/>
      <c r="I35" s="16"/>
      <c r="J35" s="16"/>
      <c r="K35" s="16"/>
      <c r="L35" s="16"/>
      <c r="M35" s="16"/>
      <c r="N35" s="16"/>
      <c r="O35" s="16"/>
      <c r="P35" s="16"/>
      <c r="Q35" s="16"/>
      <c r="R35" s="4239" t="s">
        <v>2549</v>
      </c>
      <c r="S35" s="3135">
        <v>12000000</v>
      </c>
      <c r="T35" s="3135">
        <v>0</v>
      </c>
    </row>
    <row r="36" spans="1:20" ht="65.25" customHeight="1">
      <c r="A36" s="3126"/>
      <c r="B36" s="788" t="s">
        <v>52</v>
      </c>
      <c r="C36" s="788"/>
      <c r="D36" s="3126"/>
      <c r="E36" s="3129"/>
      <c r="F36" s="16"/>
      <c r="G36" s="16"/>
      <c r="H36" s="16"/>
      <c r="I36" s="16"/>
      <c r="J36" s="16"/>
      <c r="K36" s="16"/>
      <c r="L36" s="16"/>
      <c r="M36" s="16"/>
      <c r="N36" s="16"/>
      <c r="O36" s="16"/>
      <c r="P36" s="16"/>
      <c r="Q36" s="16"/>
      <c r="R36" s="4240"/>
      <c r="S36" s="3136"/>
      <c r="T36" s="3136"/>
    </row>
    <row r="37" spans="1:20" ht="61.5" customHeight="1">
      <c r="A37" s="3126"/>
      <c r="B37" s="788" t="s">
        <v>53</v>
      </c>
      <c r="C37" s="788"/>
      <c r="D37" s="3126"/>
      <c r="E37" s="3129"/>
      <c r="F37" s="16"/>
      <c r="G37" s="16"/>
      <c r="H37" s="16"/>
      <c r="I37" s="16"/>
      <c r="J37" s="16"/>
      <c r="K37" s="16"/>
      <c r="L37" s="16"/>
      <c r="M37" s="16"/>
      <c r="N37" s="16"/>
      <c r="O37" s="16"/>
      <c r="P37" s="16"/>
      <c r="Q37" s="16"/>
      <c r="R37" s="4240"/>
      <c r="S37" s="3136"/>
      <c r="T37" s="3136"/>
    </row>
    <row r="38" spans="1:20" ht="67.5" customHeight="1">
      <c r="A38" s="3126"/>
      <c r="B38" s="788" t="s">
        <v>54</v>
      </c>
      <c r="C38" s="788"/>
      <c r="D38" s="3126"/>
      <c r="E38" s="3129"/>
      <c r="F38" s="16"/>
      <c r="G38" s="16"/>
      <c r="H38" s="16"/>
      <c r="I38" s="16"/>
      <c r="J38" s="16"/>
      <c r="K38" s="16"/>
      <c r="L38" s="16"/>
      <c r="M38" s="16"/>
      <c r="N38" s="16"/>
      <c r="O38" s="16"/>
      <c r="P38" s="16"/>
      <c r="Q38" s="16"/>
      <c r="R38" s="4240"/>
      <c r="S38" s="3136"/>
      <c r="T38" s="3136"/>
    </row>
    <row r="39" spans="1:20" ht="68.25" customHeight="1">
      <c r="A39" s="3127"/>
      <c r="B39" s="788" t="s">
        <v>55</v>
      </c>
      <c r="C39" s="788"/>
      <c r="D39" s="3127"/>
      <c r="E39" s="3130"/>
      <c r="F39" s="16"/>
      <c r="G39" s="16"/>
      <c r="H39" s="16"/>
      <c r="I39" s="16"/>
      <c r="J39" s="16"/>
      <c r="K39" s="16"/>
      <c r="L39" s="16"/>
      <c r="M39" s="16"/>
      <c r="N39" s="16"/>
      <c r="O39" s="16"/>
      <c r="P39" s="16"/>
      <c r="Q39" s="16"/>
      <c r="R39" s="3580"/>
      <c r="S39" s="3137"/>
      <c r="T39" s="3137"/>
    </row>
    <row r="40" spans="1:20" ht="69" customHeight="1">
      <c r="A40" s="3125" t="s">
        <v>2504</v>
      </c>
      <c r="B40" s="788" t="s">
        <v>56</v>
      </c>
      <c r="C40" s="788"/>
      <c r="D40" s="3125" t="s">
        <v>59</v>
      </c>
      <c r="E40" s="4220" t="s">
        <v>2550</v>
      </c>
      <c r="F40" s="16"/>
      <c r="G40" s="16"/>
      <c r="H40" s="16"/>
      <c r="I40" s="16"/>
      <c r="J40" s="16"/>
      <c r="K40" s="16"/>
      <c r="L40" s="16"/>
      <c r="M40" s="16"/>
      <c r="N40" s="16"/>
      <c r="O40" s="16"/>
      <c r="P40" s="16"/>
      <c r="Q40" s="16"/>
      <c r="R40" s="4235" t="s">
        <v>60</v>
      </c>
      <c r="S40" s="3135">
        <v>5000000</v>
      </c>
      <c r="T40" s="3135">
        <v>0</v>
      </c>
    </row>
    <row r="41" spans="1:20" ht="56.25" customHeight="1">
      <c r="A41" s="3126"/>
      <c r="B41" s="788" t="s">
        <v>57</v>
      </c>
      <c r="C41" s="788"/>
      <c r="D41" s="3126"/>
      <c r="E41" s="4241"/>
      <c r="F41" s="16"/>
      <c r="G41" s="16"/>
      <c r="H41" s="16"/>
      <c r="I41" s="16"/>
      <c r="J41" s="16"/>
      <c r="K41" s="16"/>
      <c r="L41" s="16"/>
      <c r="M41" s="16"/>
      <c r="N41" s="16"/>
      <c r="O41" s="16"/>
      <c r="P41" s="16"/>
      <c r="Q41" s="16"/>
      <c r="R41" s="4236"/>
      <c r="S41" s="3136"/>
      <c r="T41" s="3136"/>
    </row>
    <row r="42" spans="1:20" ht="52.5" customHeight="1">
      <c r="A42" s="3127"/>
      <c r="B42" s="788" t="s">
        <v>58</v>
      </c>
      <c r="C42" s="788"/>
      <c r="D42" s="3127"/>
      <c r="E42" s="4242"/>
      <c r="F42" s="16"/>
      <c r="G42" s="16"/>
      <c r="H42" s="16"/>
      <c r="I42" s="16"/>
      <c r="J42" s="16"/>
      <c r="K42" s="16"/>
      <c r="L42" s="16"/>
      <c r="M42" s="16"/>
      <c r="N42" s="16"/>
      <c r="O42" s="16"/>
      <c r="P42" s="16"/>
      <c r="Q42" s="16"/>
      <c r="R42" s="4237"/>
      <c r="S42" s="3137"/>
      <c r="T42" s="3137"/>
    </row>
    <row r="43" spans="1:20" ht="51" customHeight="1">
      <c r="A43" s="3125" t="s">
        <v>2505</v>
      </c>
      <c r="B43" s="788" t="s">
        <v>61</v>
      </c>
      <c r="C43" s="788"/>
      <c r="D43" s="3125" t="s">
        <v>65</v>
      </c>
      <c r="E43" s="3128" t="s">
        <v>64</v>
      </c>
      <c r="F43" s="16"/>
      <c r="G43" s="16"/>
      <c r="H43" s="16"/>
      <c r="I43" s="16"/>
      <c r="J43" s="16"/>
      <c r="K43" s="16"/>
      <c r="L43" s="16"/>
      <c r="M43" s="16"/>
      <c r="N43" s="16"/>
      <c r="O43" s="16"/>
      <c r="P43" s="16"/>
      <c r="Q43" s="16"/>
      <c r="R43" s="4239" t="s">
        <v>2551</v>
      </c>
      <c r="S43" s="3135">
        <v>3000000</v>
      </c>
      <c r="T43" s="3135">
        <v>0</v>
      </c>
    </row>
    <row r="44" spans="1:20" ht="59.25" customHeight="1">
      <c r="A44" s="3126"/>
      <c r="B44" s="788" t="s">
        <v>62</v>
      </c>
      <c r="C44" s="788"/>
      <c r="D44" s="3126"/>
      <c r="E44" s="3129"/>
      <c r="F44" s="16"/>
      <c r="G44" s="16"/>
      <c r="H44" s="16"/>
      <c r="I44" s="16"/>
      <c r="J44" s="16"/>
      <c r="K44" s="16"/>
      <c r="L44" s="16"/>
      <c r="M44" s="16"/>
      <c r="N44" s="16"/>
      <c r="O44" s="16"/>
      <c r="P44" s="16"/>
      <c r="Q44" s="16"/>
      <c r="R44" s="4240"/>
      <c r="S44" s="3136"/>
      <c r="T44" s="3136"/>
    </row>
    <row r="45" spans="1:20" ht="54" customHeight="1">
      <c r="A45" s="3127"/>
      <c r="B45" s="788" t="s">
        <v>63</v>
      </c>
      <c r="C45" s="788"/>
      <c r="D45" s="3127"/>
      <c r="E45" s="3130"/>
      <c r="F45" s="16"/>
      <c r="G45" s="16"/>
      <c r="H45" s="16"/>
      <c r="I45" s="16"/>
      <c r="J45" s="16"/>
      <c r="K45" s="16"/>
      <c r="L45" s="16"/>
      <c r="M45" s="16"/>
      <c r="N45" s="16"/>
      <c r="O45" s="16"/>
      <c r="P45" s="16"/>
      <c r="Q45" s="16"/>
      <c r="R45" s="3580"/>
      <c r="S45" s="3137"/>
      <c r="T45" s="3137"/>
    </row>
    <row r="46" spans="1:20" ht="54.75" customHeight="1">
      <c r="A46" s="3125" t="s">
        <v>2506</v>
      </c>
      <c r="B46" s="788" t="s">
        <v>66</v>
      </c>
      <c r="C46" s="788"/>
      <c r="D46" s="3125" t="s">
        <v>68</v>
      </c>
      <c r="E46" s="3128" t="s">
        <v>2993</v>
      </c>
      <c r="F46" s="831"/>
      <c r="G46" s="831"/>
      <c r="H46" s="16"/>
      <c r="I46" s="831"/>
      <c r="J46" s="831"/>
      <c r="K46" s="16"/>
      <c r="L46" s="831"/>
      <c r="M46" s="831"/>
      <c r="N46" s="16"/>
      <c r="O46" s="831"/>
      <c r="P46" s="831"/>
      <c r="Q46" s="16"/>
      <c r="R46" s="4232"/>
      <c r="S46" s="3135">
        <v>0</v>
      </c>
      <c r="T46" s="3135">
        <v>0</v>
      </c>
    </row>
    <row r="47" spans="1:20" ht="96.75" customHeight="1">
      <c r="A47" s="3126"/>
      <c r="B47" s="788" t="s">
        <v>2552</v>
      </c>
      <c r="C47" s="788"/>
      <c r="D47" s="3126"/>
      <c r="E47" s="3129"/>
      <c r="F47" s="831"/>
      <c r="G47" s="831"/>
      <c r="H47" s="16"/>
      <c r="I47" s="831"/>
      <c r="J47" s="831"/>
      <c r="K47" s="16"/>
      <c r="L47" s="831"/>
      <c r="M47" s="831"/>
      <c r="N47" s="16"/>
      <c r="O47" s="831"/>
      <c r="P47" s="831"/>
      <c r="Q47" s="16"/>
      <c r="R47" s="4238"/>
      <c r="S47" s="3136"/>
      <c r="T47" s="3136"/>
    </row>
    <row r="48" spans="1:20" ht="55.5" customHeight="1">
      <c r="A48" s="3127"/>
      <c r="B48" s="788" t="s">
        <v>67</v>
      </c>
      <c r="C48" s="788"/>
      <c r="D48" s="3127"/>
      <c r="E48" s="3130"/>
      <c r="F48" s="831"/>
      <c r="G48" s="831"/>
      <c r="H48" s="16"/>
      <c r="I48" s="831"/>
      <c r="J48" s="831"/>
      <c r="K48" s="16"/>
      <c r="L48" s="831"/>
      <c r="M48" s="831"/>
      <c r="N48" s="16"/>
      <c r="O48" s="831"/>
      <c r="P48" s="831"/>
      <c r="Q48" s="16"/>
      <c r="R48" s="4233"/>
      <c r="S48" s="3137"/>
      <c r="T48" s="3137"/>
    </row>
    <row r="49" spans="1:20" ht="48" customHeight="1">
      <c r="A49" s="3125" t="s">
        <v>2553</v>
      </c>
      <c r="B49" s="788" t="s">
        <v>69</v>
      </c>
      <c r="C49" s="788"/>
      <c r="D49" s="3125" t="s">
        <v>284</v>
      </c>
      <c r="E49" s="3128" t="s">
        <v>2992</v>
      </c>
      <c r="F49" s="831"/>
      <c r="G49" s="831"/>
      <c r="H49" s="16"/>
      <c r="I49" s="831"/>
      <c r="J49" s="831"/>
      <c r="K49" s="16"/>
      <c r="L49" s="831"/>
      <c r="M49" s="831"/>
      <c r="N49" s="831"/>
      <c r="O49" s="831"/>
      <c r="P49" s="16"/>
      <c r="Q49" s="831"/>
      <c r="R49" s="4235" t="s">
        <v>2554</v>
      </c>
      <c r="S49" s="3135">
        <v>1000000</v>
      </c>
      <c r="T49" s="3135">
        <v>0</v>
      </c>
    </row>
    <row r="50" spans="1:20" ht="79.5" customHeight="1">
      <c r="A50" s="3126"/>
      <c r="B50" s="788" t="s">
        <v>70</v>
      </c>
      <c r="C50" s="788"/>
      <c r="D50" s="3126"/>
      <c r="E50" s="3129"/>
      <c r="F50" s="831"/>
      <c r="G50" s="831"/>
      <c r="H50" s="16"/>
      <c r="I50" s="831"/>
      <c r="J50" s="831"/>
      <c r="K50" s="16"/>
      <c r="L50" s="831"/>
      <c r="M50" s="831"/>
      <c r="N50" s="831"/>
      <c r="O50" s="831"/>
      <c r="P50" s="16"/>
      <c r="Q50" s="831"/>
      <c r="R50" s="4236"/>
      <c r="S50" s="3136"/>
      <c r="T50" s="3136"/>
    </row>
    <row r="51" spans="1:20" ht="102.75" customHeight="1">
      <c r="A51" s="3126"/>
      <c r="B51" s="788" t="s">
        <v>2555</v>
      </c>
      <c r="C51" s="788"/>
      <c r="D51" s="3126"/>
      <c r="E51" s="3129"/>
      <c r="F51" s="831"/>
      <c r="G51" s="831"/>
      <c r="H51" s="16"/>
      <c r="I51" s="831"/>
      <c r="J51" s="831"/>
      <c r="K51" s="16"/>
      <c r="L51" s="831"/>
      <c r="M51" s="831"/>
      <c r="N51" s="831"/>
      <c r="O51" s="831"/>
      <c r="P51" s="16"/>
      <c r="Q51" s="831"/>
      <c r="R51" s="4236"/>
      <c r="S51" s="3136"/>
      <c r="T51" s="3136"/>
    </row>
    <row r="52" spans="1:20" ht="48" customHeight="1">
      <c r="A52" s="3127"/>
      <c r="B52" s="788" t="s">
        <v>71</v>
      </c>
      <c r="C52" s="788"/>
      <c r="D52" s="3127"/>
      <c r="E52" s="3130"/>
      <c r="F52" s="831"/>
      <c r="G52" s="831"/>
      <c r="H52" s="16"/>
      <c r="I52" s="831"/>
      <c r="J52" s="831"/>
      <c r="K52" s="16"/>
      <c r="L52" s="831"/>
      <c r="M52" s="831"/>
      <c r="N52" s="831"/>
      <c r="O52" s="831"/>
      <c r="P52" s="16"/>
      <c r="Q52" s="831"/>
      <c r="R52" s="4237"/>
      <c r="S52" s="3137"/>
      <c r="T52" s="3137"/>
    </row>
    <row r="53" spans="1:20" ht="41.25" customHeight="1">
      <c r="A53" s="3125" t="s">
        <v>2507</v>
      </c>
      <c r="B53" s="788" t="s">
        <v>72</v>
      </c>
      <c r="C53" s="788"/>
      <c r="D53" s="3156" t="s">
        <v>74</v>
      </c>
      <c r="E53" s="3128" t="s">
        <v>2991</v>
      </c>
      <c r="F53" s="831"/>
      <c r="G53" s="831"/>
      <c r="H53" s="16"/>
      <c r="I53" s="831"/>
      <c r="J53" s="831"/>
      <c r="K53" s="831"/>
      <c r="L53" s="16"/>
      <c r="M53" s="831"/>
      <c r="N53" s="831"/>
      <c r="O53" s="16"/>
      <c r="P53" s="831"/>
      <c r="Q53" s="831"/>
      <c r="R53" s="4235" t="s">
        <v>2556</v>
      </c>
      <c r="S53" s="3135">
        <v>200000</v>
      </c>
      <c r="T53" s="3135">
        <v>0</v>
      </c>
    </row>
    <row r="54" spans="1:20" ht="98.25" customHeight="1">
      <c r="A54" s="3127"/>
      <c r="B54" s="788" t="s">
        <v>73</v>
      </c>
      <c r="C54" s="788"/>
      <c r="D54" s="3158"/>
      <c r="E54" s="3130"/>
      <c r="F54" s="831"/>
      <c r="G54" s="831"/>
      <c r="H54" s="16"/>
      <c r="I54" s="831"/>
      <c r="J54" s="831"/>
      <c r="K54" s="831"/>
      <c r="L54" s="16"/>
      <c r="M54" s="831"/>
      <c r="N54" s="831"/>
      <c r="O54" s="16"/>
      <c r="P54" s="831"/>
      <c r="Q54" s="831"/>
      <c r="R54" s="4237"/>
      <c r="S54" s="3137"/>
      <c r="T54" s="3137"/>
    </row>
    <row r="55" spans="1:20" ht="39" customHeight="1">
      <c r="A55" s="3125" t="s">
        <v>2557</v>
      </c>
      <c r="B55" s="788" t="s">
        <v>75</v>
      </c>
      <c r="C55" s="788"/>
      <c r="D55" s="3125" t="s">
        <v>78</v>
      </c>
      <c r="E55" s="3128" t="s">
        <v>2990</v>
      </c>
      <c r="F55" s="831"/>
      <c r="G55" s="831"/>
      <c r="H55" s="831"/>
      <c r="I55" s="831"/>
      <c r="J55" s="831"/>
      <c r="K55" s="16"/>
      <c r="L55" s="831"/>
      <c r="M55" s="831"/>
      <c r="N55" s="831"/>
      <c r="O55" s="831"/>
      <c r="P55" s="16"/>
      <c r="Q55" s="831"/>
      <c r="R55" s="4232"/>
      <c r="S55" s="3135">
        <v>0</v>
      </c>
      <c r="T55" s="3135">
        <v>0</v>
      </c>
    </row>
    <row r="56" spans="1:20" ht="56.25" customHeight="1">
      <c r="A56" s="3126"/>
      <c r="B56" s="788" t="s">
        <v>76</v>
      </c>
      <c r="C56" s="788"/>
      <c r="D56" s="3126"/>
      <c r="E56" s="3129"/>
      <c r="F56" s="831"/>
      <c r="G56" s="831"/>
      <c r="H56" s="831"/>
      <c r="I56" s="831"/>
      <c r="J56" s="831"/>
      <c r="K56" s="16"/>
      <c r="L56" s="831"/>
      <c r="M56" s="831"/>
      <c r="N56" s="831"/>
      <c r="O56" s="831"/>
      <c r="P56" s="16"/>
      <c r="Q56" s="831"/>
      <c r="R56" s="4238"/>
      <c r="S56" s="3136"/>
      <c r="T56" s="3136"/>
    </row>
    <row r="57" spans="1:20" ht="64.5" customHeight="1">
      <c r="A57" s="3127"/>
      <c r="B57" s="788" t="s">
        <v>77</v>
      </c>
      <c r="C57" s="788"/>
      <c r="D57" s="3127"/>
      <c r="E57" s="3130"/>
      <c r="F57" s="831"/>
      <c r="G57" s="831"/>
      <c r="H57" s="831"/>
      <c r="I57" s="831"/>
      <c r="J57" s="831"/>
      <c r="K57" s="16"/>
      <c r="L57" s="831"/>
      <c r="M57" s="831"/>
      <c r="N57" s="831"/>
      <c r="O57" s="831"/>
      <c r="P57" s="16"/>
      <c r="Q57" s="831"/>
      <c r="R57" s="4233"/>
      <c r="S57" s="3137"/>
      <c r="T57" s="3137"/>
    </row>
    <row r="58" spans="1:20" ht="86.25" customHeight="1">
      <c r="A58" s="3125" t="s">
        <v>2508</v>
      </c>
      <c r="B58" s="788" t="s">
        <v>79</v>
      </c>
      <c r="C58" s="788"/>
      <c r="D58" s="3125" t="s">
        <v>2558</v>
      </c>
      <c r="E58" s="3128" t="s">
        <v>2559</v>
      </c>
      <c r="F58" s="16"/>
      <c r="G58" s="16"/>
      <c r="H58" s="16"/>
      <c r="I58" s="16"/>
      <c r="J58" s="16"/>
      <c r="K58" s="16"/>
      <c r="L58" s="16"/>
      <c r="M58" s="16"/>
      <c r="N58" s="16"/>
      <c r="O58" s="16"/>
      <c r="P58" s="16"/>
      <c r="Q58" s="831"/>
      <c r="R58" s="4235" t="s">
        <v>50</v>
      </c>
      <c r="S58" s="3135">
        <v>1500000</v>
      </c>
      <c r="T58" s="3135">
        <v>0</v>
      </c>
    </row>
    <row r="59" spans="1:20" ht="104.25" customHeight="1">
      <c r="A59" s="3126"/>
      <c r="B59" s="788" t="s">
        <v>80</v>
      </c>
      <c r="C59" s="788"/>
      <c r="D59" s="3126"/>
      <c r="E59" s="3129"/>
      <c r="F59" s="831"/>
      <c r="G59" s="16"/>
      <c r="H59" s="831"/>
      <c r="I59" s="831"/>
      <c r="J59" s="831"/>
      <c r="K59" s="831"/>
      <c r="L59" s="831"/>
      <c r="M59" s="831"/>
      <c r="N59" s="831"/>
      <c r="O59" s="831"/>
      <c r="P59" s="831"/>
      <c r="Q59" s="831"/>
      <c r="R59" s="4236"/>
      <c r="S59" s="3136"/>
      <c r="T59" s="3136"/>
    </row>
    <row r="60" spans="1:20" ht="96" customHeight="1">
      <c r="A60" s="3126"/>
      <c r="B60" s="788" t="s">
        <v>81</v>
      </c>
      <c r="C60" s="788"/>
      <c r="D60" s="3126"/>
      <c r="E60" s="3129"/>
      <c r="F60" s="831"/>
      <c r="G60" s="831"/>
      <c r="H60" s="16"/>
      <c r="I60" s="831"/>
      <c r="J60" s="831"/>
      <c r="K60" s="831"/>
      <c r="L60" s="831"/>
      <c r="M60" s="831"/>
      <c r="N60" s="831"/>
      <c r="O60" s="831"/>
      <c r="P60" s="831"/>
      <c r="Q60" s="831"/>
      <c r="R60" s="4236"/>
      <c r="S60" s="3136"/>
      <c r="T60" s="3136"/>
    </row>
    <row r="61" spans="1:20" ht="113.25" customHeight="1">
      <c r="A61" s="3126"/>
      <c r="B61" s="788" t="s">
        <v>2502</v>
      </c>
      <c r="C61" s="788"/>
      <c r="D61" s="3126"/>
      <c r="E61" s="3129"/>
      <c r="F61" s="16"/>
      <c r="G61" s="16"/>
      <c r="H61" s="16"/>
      <c r="I61" s="16"/>
      <c r="J61" s="16"/>
      <c r="K61" s="16"/>
      <c r="L61" s="16"/>
      <c r="M61" s="16"/>
      <c r="N61" s="16"/>
      <c r="O61" s="16"/>
      <c r="P61" s="16"/>
      <c r="Q61" s="16"/>
      <c r="R61" s="4236"/>
      <c r="S61" s="3136"/>
      <c r="T61" s="3136"/>
    </row>
    <row r="62" spans="1:20" ht="110.25" customHeight="1">
      <c r="A62" s="3126"/>
      <c r="B62" s="788" t="s">
        <v>2560</v>
      </c>
      <c r="C62" s="788"/>
      <c r="D62" s="3126"/>
      <c r="E62" s="3129"/>
      <c r="F62" s="16"/>
      <c r="G62" s="16"/>
      <c r="H62" s="16"/>
      <c r="I62" s="16"/>
      <c r="J62" s="16"/>
      <c r="K62" s="16"/>
      <c r="L62" s="16"/>
      <c r="M62" s="16"/>
      <c r="N62" s="16"/>
      <c r="O62" s="16"/>
      <c r="P62" s="16"/>
      <c r="Q62" s="16"/>
      <c r="R62" s="4236"/>
      <c r="S62" s="3136"/>
      <c r="T62" s="3136"/>
    </row>
    <row r="63" spans="1:20" ht="63.75" customHeight="1">
      <c r="A63" s="3126"/>
      <c r="B63" s="788" t="s">
        <v>2561</v>
      </c>
      <c r="C63" s="788"/>
      <c r="D63" s="3126"/>
      <c r="E63" s="3129"/>
      <c r="F63" s="16"/>
      <c r="G63" s="16"/>
      <c r="H63" s="16"/>
      <c r="I63" s="16"/>
      <c r="J63" s="16"/>
      <c r="K63" s="16"/>
      <c r="L63" s="16"/>
      <c r="M63" s="16"/>
      <c r="N63" s="16"/>
      <c r="O63" s="16"/>
      <c r="P63" s="16"/>
      <c r="Q63" s="16"/>
      <c r="R63" s="4236"/>
      <c r="S63" s="3136"/>
      <c r="T63" s="3136"/>
    </row>
    <row r="64" spans="1:20" ht="84.75" customHeight="1">
      <c r="A64" s="3127"/>
      <c r="B64" s="788" t="s">
        <v>2562</v>
      </c>
      <c r="C64" s="788"/>
      <c r="D64" s="3127"/>
      <c r="E64" s="3130"/>
      <c r="F64" s="16"/>
      <c r="G64" s="16"/>
      <c r="H64" s="16"/>
      <c r="I64" s="16"/>
      <c r="J64" s="16"/>
      <c r="K64" s="16"/>
      <c r="L64" s="16"/>
      <c r="M64" s="16"/>
      <c r="N64" s="16"/>
      <c r="O64" s="16"/>
      <c r="P64" s="16"/>
      <c r="Q64" s="16"/>
      <c r="R64" s="4237"/>
      <c r="S64" s="3137"/>
      <c r="T64" s="3137"/>
    </row>
    <row r="65" spans="1:20" ht="102.75" customHeight="1">
      <c r="A65" s="788" t="s">
        <v>2509</v>
      </c>
      <c r="B65" s="788" t="s">
        <v>82</v>
      </c>
      <c r="C65" s="788"/>
      <c r="D65" s="788" t="s">
        <v>83</v>
      </c>
      <c r="E65" s="789" t="s">
        <v>2986</v>
      </c>
      <c r="F65" s="16"/>
      <c r="G65" s="16"/>
      <c r="H65" s="16"/>
      <c r="I65" s="16"/>
      <c r="J65" s="16"/>
      <c r="K65" s="16"/>
      <c r="L65" s="16"/>
      <c r="M65" s="16"/>
      <c r="N65" s="16"/>
      <c r="O65" s="16"/>
      <c r="P65" s="831"/>
      <c r="Q65" s="831"/>
      <c r="R65" s="45"/>
      <c r="S65" s="785">
        <v>3000000</v>
      </c>
      <c r="T65" s="785">
        <v>0</v>
      </c>
    </row>
    <row r="66" spans="1:20" ht="59.25" customHeight="1">
      <c r="A66" s="3125" t="s">
        <v>2510</v>
      </c>
      <c r="B66" s="39" t="s">
        <v>84</v>
      </c>
      <c r="C66" s="788"/>
      <c r="D66" s="3125" t="s">
        <v>86</v>
      </c>
      <c r="E66" s="3128" t="s">
        <v>2987</v>
      </c>
      <c r="F66" s="16"/>
      <c r="G66" s="16"/>
      <c r="H66" s="16"/>
      <c r="I66" s="16"/>
      <c r="J66" s="16"/>
      <c r="K66" s="16"/>
      <c r="L66" s="16"/>
      <c r="M66" s="16"/>
      <c r="N66" s="16"/>
      <c r="O66" s="16"/>
      <c r="P66" s="16"/>
      <c r="Q66" s="16"/>
      <c r="R66" s="4232"/>
      <c r="S66" s="3135">
        <v>0</v>
      </c>
      <c r="T66" s="3135">
        <v>0</v>
      </c>
    </row>
    <row r="67" spans="1:20" ht="58.5" customHeight="1">
      <c r="A67" s="3127"/>
      <c r="B67" s="39" t="s">
        <v>85</v>
      </c>
      <c r="C67" s="788"/>
      <c r="D67" s="3127"/>
      <c r="E67" s="3130"/>
      <c r="F67" s="831"/>
      <c r="G67" s="16"/>
      <c r="H67" s="831"/>
      <c r="I67" s="831"/>
      <c r="J67" s="831"/>
      <c r="K67" s="831"/>
      <c r="L67" s="831"/>
      <c r="M67" s="831"/>
      <c r="N67" s="831"/>
      <c r="O67" s="831"/>
      <c r="P67" s="831"/>
      <c r="Q67" s="831"/>
      <c r="R67" s="4233"/>
      <c r="S67" s="3137"/>
      <c r="T67" s="3137"/>
    </row>
    <row r="68" spans="1:20" ht="84" customHeight="1">
      <c r="A68" s="3125" t="s">
        <v>2511</v>
      </c>
      <c r="B68" s="39" t="s">
        <v>88</v>
      </c>
      <c r="C68" s="788"/>
      <c r="D68" s="3125" t="s">
        <v>90</v>
      </c>
      <c r="E68" s="3128" t="s">
        <v>87</v>
      </c>
      <c r="F68" s="16"/>
      <c r="G68" s="16"/>
      <c r="H68" s="16"/>
      <c r="I68" s="16"/>
      <c r="J68" s="16"/>
      <c r="K68" s="16"/>
      <c r="L68" s="16"/>
      <c r="M68" s="16"/>
      <c r="N68" s="16"/>
      <c r="O68" s="16"/>
      <c r="P68" s="16"/>
      <c r="Q68" s="16"/>
      <c r="R68" s="4232"/>
      <c r="S68" s="3135">
        <v>0</v>
      </c>
      <c r="T68" s="3135">
        <v>0</v>
      </c>
    </row>
    <row r="69" spans="1:20" ht="84" customHeight="1">
      <c r="A69" s="3127"/>
      <c r="B69" s="39" t="s">
        <v>89</v>
      </c>
      <c r="C69" s="788"/>
      <c r="D69" s="3127"/>
      <c r="E69" s="3130"/>
      <c r="F69" s="16"/>
      <c r="G69" s="16"/>
      <c r="H69" s="16"/>
      <c r="I69" s="16"/>
      <c r="J69" s="16"/>
      <c r="K69" s="16"/>
      <c r="L69" s="16"/>
      <c r="M69" s="16"/>
      <c r="N69" s="16"/>
      <c r="O69" s="16"/>
      <c r="P69" s="16"/>
      <c r="Q69" s="16"/>
      <c r="R69" s="4233"/>
      <c r="S69" s="3137"/>
      <c r="T69" s="3137"/>
    </row>
    <row r="70" spans="1:20" ht="62.25" customHeight="1">
      <c r="A70" s="3587" t="s">
        <v>2512</v>
      </c>
      <c r="B70" s="39" t="s">
        <v>91</v>
      </c>
      <c r="C70" s="788"/>
      <c r="D70" s="3587" t="s">
        <v>96</v>
      </c>
      <c r="E70" s="3435" t="s">
        <v>2989</v>
      </c>
      <c r="F70" s="831"/>
      <c r="G70" s="831"/>
      <c r="H70" s="831"/>
      <c r="I70" s="831"/>
      <c r="J70" s="831"/>
      <c r="K70" s="831"/>
      <c r="L70" s="831"/>
      <c r="M70" s="831"/>
      <c r="N70" s="16"/>
      <c r="O70" s="831"/>
      <c r="P70" s="831"/>
      <c r="Q70" s="831"/>
      <c r="R70" s="4234"/>
      <c r="S70" s="3590">
        <v>0</v>
      </c>
      <c r="T70" s="3590">
        <v>0</v>
      </c>
    </row>
    <row r="71" spans="1:20" ht="102" customHeight="1">
      <c r="A71" s="3587"/>
      <c r="B71" s="39" t="s">
        <v>92</v>
      </c>
      <c r="C71" s="788"/>
      <c r="D71" s="3587"/>
      <c r="E71" s="3435"/>
      <c r="F71" s="831"/>
      <c r="G71" s="16"/>
      <c r="H71" s="831"/>
      <c r="I71" s="831"/>
      <c r="J71" s="831"/>
      <c r="K71" s="831"/>
      <c r="L71" s="831"/>
      <c r="M71" s="831"/>
      <c r="N71" s="831"/>
      <c r="O71" s="831"/>
      <c r="P71" s="831"/>
      <c r="Q71" s="831"/>
      <c r="R71" s="4234"/>
      <c r="S71" s="3590"/>
      <c r="T71" s="3590"/>
    </row>
    <row r="72" spans="1:20" ht="106.5" customHeight="1">
      <c r="A72" s="3587"/>
      <c r="B72" s="39" t="s">
        <v>93</v>
      </c>
      <c r="C72" s="788"/>
      <c r="D72" s="3587"/>
      <c r="E72" s="3435"/>
      <c r="F72" s="16"/>
      <c r="G72" s="16"/>
      <c r="H72" s="16"/>
      <c r="I72" s="16"/>
      <c r="J72" s="16"/>
      <c r="K72" s="16"/>
      <c r="L72" s="16"/>
      <c r="M72" s="831"/>
      <c r="N72" s="831"/>
      <c r="O72" s="831"/>
      <c r="P72" s="831"/>
      <c r="Q72" s="831"/>
      <c r="R72" s="4234"/>
      <c r="S72" s="3590"/>
      <c r="T72" s="3590"/>
    </row>
    <row r="73" spans="1:20" ht="86.25" customHeight="1">
      <c r="A73" s="3587"/>
      <c r="B73" s="788" t="s">
        <v>94</v>
      </c>
      <c r="C73" s="788"/>
      <c r="D73" s="3587"/>
      <c r="E73" s="3435"/>
      <c r="F73" s="16"/>
      <c r="G73" s="16"/>
      <c r="H73" s="16"/>
      <c r="I73" s="16"/>
      <c r="J73" s="16"/>
      <c r="K73" s="16"/>
      <c r="L73" s="16"/>
      <c r="M73" s="831"/>
      <c r="N73" s="831"/>
      <c r="O73" s="831"/>
      <c r="P73" s="831"/>
      <c r="Q73" s="831"/>
      <c r="R73" s="4234"/>
      <c r="S73" s="3590"/>
      <c r="T73" s="3590"/>
    </row>
    <row r="74" spans="1:20" ht="96.75" customHeight="1">
      <c r="A74" s="3587"/>
      <c r="B74" s="788" t="s">
        <v>95</v>
      </c>
      <c r="C74" s="823"/>
      <c r="D74" s="3587"/>
      <c r="E74" s="3435"/>
      <c r="F74" s="823"/>
      <c r="G74" s="823"/>
      <c r="H74" s="16"/>
      <c r="I74" s="823"/>
      <c r="J74" s="823"/>
      <c r="K74" s="823"/>
      <c r="L74" s="823"/>
      <c r="M74" s="823"/>
      <c r="N74" s="823"/>
      <c r="O74" s="823"/>
      <c r="P74" s="823"/>
      <c r="Q74" s="823"/>
      <c r="R74" s="4234"/>
      <c r="S74" s="3590"/>
      <c r="T74" s="3590"/>
    </row>
    <row r="75" spans="1:20" ht="45" customHeight="1">
      <c r="A75" s="3125" t="s">
        <v>2513</v>
      </c>
      <c r="B75" s="788" t="s">
        <v>97</v>
      </c>
      <c r="C75" s="788"/>
      <c r="D75" s="47" t="s">
        <v>99</v>
      </c>
      <c r="E75" s="3128" t="s">
        <v>2988</v>
      </c>
      <c r="F75" s="831"/>
      <c r="G75" s="831"/>
      <c r="H75" s="16"/>
      <c r="I75" s="831"/>
      <c r="J75" s="831"/>
      <c r="K75" s="16"/>
      <c r="L75" s="831"/>
      <c r="M75" s="831"/>
      <c r="N75" s="16"/>
      <c r="O75" s="831"/>
      <c r="P75" s="16"/>
      <c r="Q75" s="16"/>
      <c r="R75" s="4232"/>
      <c r="S75" s="3135">
        <v>0</v>
      </c>
      <c r="T75" s="3135">
        <v>0</v>
      </c>
    </row>
    <row r="76" spans="1:20" ht="52.5" customHeight="1">
      <c r="A76" s="3127"/>
      <c r="B76" s="788" t="s">
        <v>98</v>
      </c>
      <c r="C76" s="788"/>
      <c r="D76" s="47" t="s">
        <v>100</v>
      </c>
      <c r="E76" s="3130"/>
      <c r="F76" s="831"/>
      <c r="G76" s="831"/>
      <c r="H76" s="831"/>
      <c r="I76" s="831"/>
      <c r="J76" s="831"/>
      <c r="K76" s="831"/>
      <c r="L76" s="831"/>
      <c r="M76" s="831"/>
      <c r="N76" s="831"/>
      <c r="O76" s="831"/>
      <c r="P76" s="16"/>
      <c r="Q76" s="16"/>
      <c r="R76" s="4233"/>
      <c r="S76" s="3137"/>
      <c r="T76" s="3137"/>
    </row>
    <row r="77" spans="1:20" ht="48" customHeight="1">
      <c r="S77" s="52">
        <v>85200000</v>
      </c>
      <c r="T77" s="53">
        <f>SUM(T12:T76)</f>
        <v>0</v>
      </c>
    </row>
  </sheetData>
  <mergeCells count="121">
    <mergeCell ref="A3:T3"/>
    <mergeCell ref="A4:T4"/>
    <mergeCell ref="A5:T5"/>
    <mergeCell ref="A7:T7"/>
    <mergeCell ref="F8:Q8"/>
    <mergeCell ref="R8:T8"/>
    <mergeCell ref="A12:A15"/>
    <mergeCell ref="D12:D15"/>
    <mergeCell ref="E12:E15"/>
    <mergeCell ref="R12:R15"/>
    <mergeCell ref="S12:S15"/>
    <mergeCell ref="T12:T15"/>
    <mergeCell ref="R9:T9"/>
    <mergeCell ref="F10:H10"/>
    <mergeCell ref="I10:K10"/>
    <mergeCell ref="L10:N10"/>
    <mergeCell ref="O10:Q10"/>
    <mergeCell ref="R10:R11"/>
    <mergeCell ref="S10:T10"/>
    <mergeCell ref="A9:A11"/>
    <mergeCell ref="B9:B11"/>
    <mergeCell ref="C9:C11"/>
    <mergeCell ref="D9:D11"/>
    <mergeCell ref="E9:E11"/>
    <mergeCell ref="F9:Q9"/>
    <mergeCell ref="T16:T19"/>
    <mergeCell ref="A20:A26"/>
    <mergeCell ref="D20:D26"/>
    <mergeCell ref="E20:E26"/>
    <mergeCell ref="R20:R26"/>
    <mergeCell ref="S20:S26"/>
    <mergeCell ref="T20:T26"/>
    <mergeCell ref="A16:A19"/>
    <mergeCell ref="C16:C19"/>
    <mergeCell ref="D16:D19"/>
    <mergeCell ref="E16:E19"/>
    <mergeCell ref="R16:R19"/>
    <mergeCell ref="S16:S19"/>
    <mergeCell ref="A32:A34"/>
    <mergeCell ref="D32:D34"/>
    <mergeCell ref="E32:E34"/>
    <mergeCell ref="R32:R34"/>
    <mergeCell ref="S32:S34"/>
    <mergeCell ref="T32:T34"/>
    <mergeCell ref="A27:A31"/>
    <mergeCell ref="D27:D31"/>
    <mergeCell ref="E27:E31"/>
    <mergeCell ref="R27:R31"/>
    <mergeCell ref="S27:S31"/>
    <mergeCell ref="T27:T31"/>
    <mergeCell ref="A40:A42"/>
    <mergeCell ref="D40:D42"/>
    <mergeCell ref="E40:E42"/>
    <mergeCell ref="R40:R42"/>
    <mergeCell ref="S40:S42"/>
    <mergeCell ref="T40:T42"/>
    <mergeCell ref="A35:A39"/>
    <mergeCell ref="D35:D39"/>
    <mergeCell ref="E35:E39"/>
    <mergeCell ref="R35:R39"/>
    <mergeCell ref="S35:S39"/>
    <mergeCell ref="T35:T39"/>
    <mergeCell ref="A46:A48"/>
    <mergeCell ref="D46:D48"/>
    <mergeCell ref="E46:E48"/>
    <mergeCell ref="R46:R48"/>
    <mergeCell ref="S46:S48"/>
    <mergeCell ref="T46:T48"/>
    <mergeCell ref="A43:A45"/>
    <mergeCell ref="D43:D45"/>
    <mergeCell ref="E43:E45"/>
    <mergeCell ref="R43:R45"/>
    <mergeCell ref="S43:S45"/>
    <mergeCell ref="T43:T45"/>
    <mergeCell ref="A53:A54"/>
    <mergeCell ref="D53:D54"/>
    <mergeCell ref="E53:E54"/>
    <mergeCell ref="R53:R54"/>
    <mergeCell ref="S53:S54"/>
    <mergeCell ref="T53:T54"/>
    <mergeCell ref="A49:A52"/>
    <mergeCell ref="D49:D52"/>
    <mergeCell ref="E49:E52"/>
    <mergeCell ref="R49:R52"/>
    <mergeCell ref="S49:S52"/>
    <mergeCell ref="T49:T52"/>
    <mergeCell ref="A58:A64"/>
    <mergeCell ref="D58:D64"/>
    <mergeCell ref="E58:E64"/>
    <mergeCell ref="R58:R64"/>
    <mergeCell ref="S58:S64"/>
    <mergeCell ref="T58:T64"/>
    <mergeCell ref="A55:A57"/>
    <mergeCell ref="D55:D57"/>
    <mergeCell ref="E55:E57"/>
    <mergeCell ref="R55:R57"/>
    <mergeCell ref="S55:S57"/>
    <mergeCell ref="T55:T57"/>
    <mergeCell ref="A68:A69"/>
    <mergeCell ref="D68:D69"/>
    <mergeCell ref="E68:E69"/>
    <mergeCell ref="R68:R69"/>
    <mergeCell ref="S68:S69"/>
    <mergeCell ref="T68:T69"/>
    <mergeCell ref="A66:A67"/>
    <mergeCell ref="D66:D67"/>
    <mergeCell ref="E66:E67"/>
    <mergeCell ref="R66:R67"/>
    <mergeCell ref="S66:S67"/>
    <mergeCell ref="T66:T67"/>
    <mergeCell ref="A75:A76"/>
    <mergeCell ref="E75:E76"/>
    <mergeCell ref="R75:R76"/>
    <mergeCell ref="S75:S76"/>
    <mergeCell ref="T75:T76"/>
    <mergeCell ref="A70:A74"/>
    <mergeCell ref="D70:D74"/>
    <mergeCell ref="E70:E74"/>
    <mergeCell ref="R70:R74"/>
    <mergeCell ref="S70:S74"/>
    <mergeCell ref="T70:T74"/>
  </mergeCells>
  <printOptions horizontalCentered="1"/>
  <pageMargins left="0.70866141732283472" right="0.70866141732283472" top="0.47244094488188981" bottom="0.74803149606299213" header="0.31496062992125984" footer="0.31496062992125984"/>
  <pageSetup paperSize="9" scale="38" fitToWidth="0" orientation="landscape" cellComments="asDisplayed" r:id="rId1"/>
  <headerFooter>
    <oddHeader xml:space="preserve">&amp;C                                         
</oddHeader>
    <oddFooter>&amp;L&amp;"Tahoma,Normal"&amp;8DIRECCIÓN PLANIFICACIÓN Y DESARROLLO&amp;R&amp;"Tahoma,Normal"&amp;8&amp;P/&amp;P
&amp;D</oddFooter>
  </headerFooter>
  <rowBreaks count="4" manualBreakCount="4">
    <brk id="25" max="19" man="1"/>
    <brk id="34" max="19" man="1"/>
    <brk id="48" max="19" man="1"/>
    <brk id="64" max="19"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25"/>
  <sheetViews>
    <sheetView showGridLines="0" zoomScale="66" zoomScaleNormal="66" zoomScaleSheetLayoutView="100" workbookViewId="0">
      <selection activeCell="D11" sqref="D11:D12"/>
    </sheetView>
  </sheetViews>
  <sheetFormatPr baseColWidth="10" defaultColWidth="11.5703125" defaultRowHeight="48" customHeight="1"/>
  <cols>
    <col min="1" max="1" width="40.5703125" style="1" customWidth="1"/>
    <col min="2" max="2" width="44.5703125" style="1" customWidth="1"/>
    <col min="3" max="3" width="53.28515625" style="2" hidden="1" customWidth="1"/>
    <col min="4" max="4" width="42.85546875" style="1" customWidth="1"/>
    <col min="5" max="5" width="30.42578125" style="2" customWidth="1"/>
    <col min="6" max="6" width="5.28515625" style="2" customWidth="1"/>
    <col min="7" max="7" width="5.140625" style="2" customWidth="1"/>
    <col min="8" max="8" width="5.42578125" style="2" customWidth="1"/>
    <col min="9" max="9" width="4.85546875" style="2" customWidth="1"/>
    <col min="10" max="10" width="6.28515625" style="2" customWidth="1"/>
    <col min="11" max="11" width="5.42578125" style="2" customWidth="1"/>
    <col min="12" max="12" width="4.5703125" style="2" customWidth="1"/>
    <col min="13" max="13" width="4.7109375" style="2" customWidth="1"/>
    <col min="14" max="14" width="3.85546875" style="2" customWidth="1"/>
    <col min="15" max="16" width="5.42578125" style="2" customWidth="1"/>
    <col min="17" max="17" width="5.5703125" style="2" customWidth="1"/>
    <col min="18" max="18" width="38.28515625" style="2" customWidth="1"/>
    <col min="19" max="19" width="27.42578125" style="3" customWidth="1"/>
    <col min="20" max="20" width="21" style="3" customWidth="1"/>
    <col min="21" max="21" width="13.85546875" style="2" bestFit="1" customWidth="1"/>
    <col min="22" max="16384" width="11.5703125" style="2"/>
  </cols>
  <sheetData>
    <row r="1" spans="1:21" ht="63" customHeight="1">
      <c r="U1" s="10"/>
    </row>
    <row r="2" spans="1:21" ht="33" customHeight="1">
      <c r="A2" s="3146"/>
      <c r="B2" s="3147"/>
      <c r="C2" s="3147"/>
      <c r="D2" s="3147"/>
      <c r="E2" s="3147"/>
      <c r="F2" s="3147"/>
      <c r="G2" s="3147"/>
      <c r="H2" s="3147"/>
      <c r="I2" s="3147"/>
      <c r="J2" s="3147"/>
      <c r="K2" s="3147"/>
      <c r="L2" s="3147"/>
      <c r="M2" s="3147"/>
      <c r="N2" s="3147"/>
      <c r="O2" s="3147"/>
      <c r="P2" s="3147"/>
      <c r="Q2" s="3147"/>
      <c r="R2" s="3147"/>
      <c r="S2" s="3147"/>
      <c r="T2" s="3147"/>
      <c r="U2" s="10"/>
    </row>
    <row r="3" spans="1:21" ht="39.75" customHeight="1" thickBot="1">
      <c r="A3" s="3148" t="s">
        <v>144</v>
      </c>
      <c r="B3" s="3148"/>
      <c r="C3" s="3148"/>
      <c r="D3" s="3148"/>
      <c r="E3" s="3148"/>
      <c r="F3" s="3148"/>
      <c r="G3" s="3148"/>
      <c r="H3" s="3148"/>
      <c r="I3" s="3148"/>
      <c r="J3" s="3148"/>
      <c r="K3" s="3148"/>
      <c r="L3" s="3148"/>
      <c r="M3" s="3148"/>
      <c r="N3" s="3148"/>
      <c r="O3" s="3148"/>
      <c r="P3" s="3148"/>
      <c r="Q3" s="3148"/>
      <c r="R3" s="3148"/>
      <c r="S3" s="3148"/>
      <c r="T3" s="3148"/>
      <c r="U3" s="10"/>
    </row>
    <row r="4" spans="1:21" ht="33.75" customHeight="1" thickBot="1">
      <c r="A4" s="3149" t="s">
        <v>439</v>
      </c>
      <c r="B4" s="3149"/>
      <c r="C4" s="3149"/>
      <c r="D4" s="3149"/>
      <c r="E4" s="3149"/>
      <c r="F4" s="3149"/>
      <c r="G4" s="3149"/>
      <c r="H4" s="3149"/>
      <c r="I4" s="3149"/>
      <c r="J4" s="3149"/>
      <c r="K4" s="3149"/>
      <c r="L4" s="3149"/>
      <c r="M4" s="3149"/>
      <c r="N4" s="3149"/>
      <c r="O4" s="3149"/>
      <c r="P4" s="3149"/>
      <c r="Q4" s="3149"/>
      <c r="R4" s="3149"/>
      <c r="S4" s="3149"/>
      <c r="T4" s="3149"/>
    </row>
    <row r="5" spans="1:21" ht="11.25" customHeight="1">
      <c r="A5" s="13"/>
      <c r="B5" s="20"/>
      <c r="C5" s="20"/>
      <c r="D5" s="21"/>
      <c r="E5" s="22"/>
      <c r="F5" s="10"/>
      <c r="G5" s="10"/>
      <c r="H5" s="10"/>
      <c r="I5" s="10"/>
      <c r="J5" s="10"/>
      <c r="K5" s="10"/>
      <c r="L5" s="10"/>
      <c r="M5" s="10"/>
      <c r="N5" s="10"/>
      <c r="O5" s="10"/>
      <c r="P5" s="10"/>
      <c r="Q5" s="10"/>
      <c r="R5" s="23"/>
      <c r="S5" s="24"/>
      <c r="T5" s="25"/>
    </row>
    <row r="6" spans="1:21" ht="19.5">
      <c r="A6" s="3145" t="s">
        <v>12</v>
      </c>
      <c r="B6" s="3145"/>
      <c r="C6" s="3145"/>
      <c r="D6" s="3145"/>
      <c r="E6" s="3145"/>
      <c r="F6" s="3145"/>
      <c r="G6" s="3145"/>
      <c r="H6" s="3145"/>
      <c r="I6" s="3145"/>
      <c r="J6" s="3145"/>
      <c r="K6" s="3145"/>
      <c r="L6" s="3145"/>
      <c r="M6" s="3145"/>
      <c r="N6" s="3145"/>
      <c r="O6" s="3145"/>
      <c r="P6" s="3145"/>
      <c r="Q6" s="3145"/>
      <c r="R6" s="3145"/>
      <c r="S6" s="3145"/>
      <c r="T6" s="3145"/>
    </row>
    <row r="7" spans="1:21" s="11" customFormat="1" ht="19.5">
      <c r="A7" s="34">
        <v>1</v>
      </c>
      <c r="B7" s="34">
        <v>2</v>
      </c>
      <c r="C7" s="14">
        <v>3</v>
      </c>
      <c r="D7" s="34">
        <v>3</v>
      </c>
      <c r="E7" s="34">
        <v>4</v>
      </c>
      <c r="F7" s="3150">
        <v>5</v>
      </c>
      <c r="G7" s="3150"/>
      <c r="H7" s="3150"/>
      <c r="I7" s="3150"/>
      <c r="J7" s="3150"/>
      <c r="K7" s="3150"/>
      <c r="L7" s="3150"/>
      <c r="M7" s="3150"/>
      <c r="N7" s="3150"/>
      <c r="O7" s="3150"/>
      <c r="P7" s="3150"/>
      <c r="Q7" s="3150"/>
      <c r="R7" s="3151">
        <v>6</v>
      </c>
      <c r="S7" s="3151">
        <v>8</v>
      </c>
      <c r="T7" s="3151">
        <v>9</v>
      </c>
    </row>
    <row r="8" spans="1:21" ht="25.5" customHeight="1">
      <c r="A8" s="3145" t="s">
        <v>9</v>
      </c>
      <c r="B8" s="3145" t="s">
        <v>0</v>
      </c>
      <c r="C8" s="3145" t="s">
        <v>1</v>
      </c>
      <c r="D8" s="3145" t="s">
        <v>10</v>
      </c>
      <c r="E8" s="3145" t="s">
        <v>11</v>
      </c>
      <c r="F8" s="3144" t="s">
        <v>2</v>
      </c>
      <c r="G8" s="3144"/>
      <c r="H8" s="3144"/>
      <c r="I8" s="3144"/>
      <c r="J8" s="3144"/>
      <c r="K8" s="3144"/>
      <c r="L8" s="3144"/>
      <c r="M8" s="3144"/>
      <c r="N8" s="3144"/>
      <c r="O8" s="3144"/>
      <c r="P8" s="3144"/>
      <c r="Q8" s="3144"/>
      <c r="R8" s="3142" t="s">
        <v>3</v>
      </c>
      <c r="S8" s="3142"/>
      <c r="T8" s="3142"/>
    </row>
    <row r="9" spans="1:21" ht="19.5">
      <c r="A9" s="3145"/>
      <c r="B9" s="3145"/>
      <c r="C9" s="3145"/>
      <c r="D9" s="3145"/>
      <c r="E9" s="3145"/>
      <c r="F9" s="3143" t="s">
        <v>4</v>
      </c>
      <c r="G9" s="3143"/>
      <c r="H9" s="3143"/>
      <c r="I9" s="3143" t="s">
        <v>5</v>
      </c>
      <c r="J9" s="3143"/>
      <c r="K9" s="3143"/>
      <c r="L9" s="3143" t="s">
        <v>5</v>
      </c>
      <c r="M9" s="3143"/>
      <c r="N9" s="3143"/>
      <c r="O9" s="3143" t="s">
        <v>6</v>
      </c>
      <c r="P9" s="3143"/>
      <c r="Q9" s="3143"/>
      <c r="R9" s="3142" t="s">
        <v>13</v>
      </c>
      <c r="S9" s="3142" t="s">
        <v>14</v>
      </c>
      <c r="T9" s="3142"/>
    </row>
    <row r="10" spans="1:21" ht="19.5">
      <c r="A10" s="3145"/>
      <c r="B10" s="3145"/>
      <c r="C10" s="3145"/>
      <c r="D10" s="3145"/>
      <c r="E10" s="3145"/>
      <c r="F10" s="33">
        <v>1</v>
      </c>
      <c r="G10" s="33">
        <v>2</v>
      </c>
      <c r="H10" s="33">
        <v>3</v>
      </c>
      <c r="I10" s="33">
        <v>4</v>
      </c>
      <c r="J10" s="33">
        <v>5</v>
      </c>
      <c r="K10" s="33">
        <v>6</v>
      </c>
      <c r="L10" s="33">
        <v>7</v>
      </c>
      <c r="M10" s="33">
        <v>8</v>
      </c>
      <c r="N10" s="33">
        <v>9</v>
      </c>
      <c r="O10" s="33">
        <v>10</v>
      </c>
      <c r="P10" s="33">
        <v>11</v>
      </c>
      <c r="Q10" s="33">
        <v>12</v>
      </c>
      <c r="R10" s="3142"/>
      <c r="S10" s="32" t="s">
        <v>7</v>
      </c>
      <c r="T10" s="32" t="s">
        <v>8</v>
      </c>
    </row>
    <row r="11" spans="1:21" ht="111.75" customHeight="1">
      <c r="A11" s="3122" t="s">
        <v>145</v>
      </c>
      <c r="B11" s="38" t="s">
        <v>146</v>
      </c>
      <c r="C11" s="38"/>
      <c r="D11" s="4217" t="s">
        <v>148</v>
      </c>
      <c r="E11" s="4220" t="s">
        <v>149</v>
      </c>
      <c r="F11" s="16"/>
      <c r="G11" s="16"/>
      <c r="H11" s="16"/>
      <c r="I11" s="16"/>
      <c r="J11" s="16"/>
      <c r="K11" s="16"/>
      <c r="L11" s="16"/>
      <c r="M11" s="16"/>
      <c r="N11" s="16"/>
      <c r="O11" s="16"/>
      <c r="P11" s="16"/>
      <c r="Q11" s="16"/>
      <c r="R11" s="4229" t="s">
        <v>150</v>
      </c>
      <c r="S11" s="3152">
        <v>43900</v>
      </c>
      <c r="T11" s="3152">
        <v>0</v>
      </c>
    </row>
    <row r="12" spans="1:21" ht="111" customHeight="1">
      <c r="A12" s="3124"/>
      <c r="B12" s="38" t="s">
        <v>147</v>
      </c>
      <c r="C12" s="30"/>
      <c r="D12" s="4219"/>
      <c r="E12" s="3579"/>
      <c r="F12" s="16"/>
      <c r="G12" s="16"/>
      <c r="H12" s="16"/>
      <c r="I12" s="16"/>
      <c r="J12" s="16"/>
      <c r="K12" s="16"/>
      <c r="L12" s="16"/>
      <c r="M12" s="16"/>
      <c r="N12" s="16"/>
      <c r="O12" s="16"/>
      <c r="P12" s="16"/>
      <c r="Q12" s="16"/>
      <c r="R12" s="4231"/>
      <c r="S12" s="3154"/>
      <c r="T12" s="3154"/>
    </row>
    <row r="13" spans="1:21" s="12" customFormat="1" ht="57.75" customHeight="1">
      <c r="A13" s="3122" t="s">
        <v>151</v>
      </c>
      <c r="B13" s="30" t="s">
        <v>152</v>
      </c>
      <c r="C13" s="3141"/>
      <c r="D13" s="3125" t="s">
        <v>155</v>
      </c>
      <c r="E13" s="3128" t="s">
        <v>156</v>
      </c>
      <c r="F13" s="16"/>
      <c r="G13" s="16"/>
      <c r="H13" s="16"/>
      <c r="I13" s="16"/>
      <c r="J13" s="16"/>
      <c r="K13" s="16"/>
      <c r="L13" s="16"/>
      <c r="M13" s="16"/>
      <c r="N13" s="16"/>
      <c r="O13" s="16"/>
      <c r="P13" s="16"/>
      <c r="Q13" s="16"/>
      <c r="R13" s="3125" t="s">
        <v>157</v>
      </c>
      <c r="S13" s="3152" t="s">
        <v>158</v>
      </c>
      <c r="T13" s="3159">
        <v>0</v>
      </c>
    </row>
    <row r="14" spans="1:21" s="12" customFormat="1" ht="88.5" customHeight="1">
      <c r="A14" s="3123"/>
      <c r="B14" s="30" t="s">
        <v>153</v>
      </c>
      <c r="C14" s="3141"/>
      <c r="D14" s="3123"/>
      <c r="E14" s="3129"/>
      <c r="F14" s="16"/>
      <c r="G14" s="16"/>
      <c r="H14" s="16"/>
      <c r="I14" s="16"/>
      <c r="J14" s="16"/>
      <c r="K14" s="16"/>
      <c r="L14" s="16"/>
      <c r="M14" s="16"/>
      <c r="N14" s="16"/>
      <c r="O14" s="16"/>
      <c r="P14" s="16"/>
      <c r="Q14" s="16"/>
      <c r="R14" s="3126"/>
      <c r="S14" s="3153"/>
      <c r="T14" s="3160"/>
    </row>
    <row r="15" spans="1:21" s="12" customFormat="1" ht="60.75" customHeight="1">
      <c r="A15" s="3124"/>
      <c r="B15" s="30" t="s">
        <v>154</v>
      </c>
      <c r="C15" s="3141"/>
      <c r="D15" s="3124"/>
      <c r="E15" s="3130"/>
      <c r="F15" s="16"/>
      <c r="G15" s="16"/>
      <c r="H15" s="16"/>
      <c r="I15" s="16"/>
      <c r="J15" s="16"/>
      <c r="K15" s="16"/>
      <c r="L15" s="16"/>
      <c r="M15" s="16"/>
      <c r="N15" s="16"/>
      <c r="O15" s="16"/>
      <c r="P15" s="16"/>
      <c r="Q15" s="16"/>
      <c r="R15" s="3127"/>
      <c r="S15" s="3154"/>
      <c r="T15" s="3161"/>
    </row>
    <row r="16" spans="1:21" s="12" customFormat="1" ht="65.25" customHeight="1">
      <c r="A16" s="3122" t="s">
        <v>159</v>
      </c>
      <c r="B16" s="30" t="s">
        <v>160</v>
      </c>
      <c r="C16" s="35"/>
      <c r="D16" s="3125" t="s">
        <v>164</v>
      </c>
      <c r="E16" s="3128" t="s">
        <v>165</v>
      </c>
      <c r="F16" s="16"/>
      <c r="G16" s="16"/>
      <c r="H16" s="16"/>
      <c r="I16" s="16"/>
      <c r="J16" s="16"/>
      <c r="K16" s="16"/>
      <c r="L16" s="16"/>
      <c r="M16" s="16"/>
      <c r="N16" s="16"/>
      <c r="O16" s="16"/>
      <c r="P16" s="16"/>
      <c r="Q16" s="16"/>
      <c r="R16" s="3125" t="s">
        <v>157</v>
      </c>
      <c r="S16" s="3135" t="s">
        <v>166</v>
      </c>
      <c r="T16" s="3135">
        <v>0</v>
      </c>
    </row>
    <row r="17" spans="1:20" s="12" customFormat="1" ht="87.75" customHeight="1">
      <c r="A17" s="3123"/>
      <c r="B17" s="30" t="s">
        <v>161</v>
      </c>
      <c r="C17" s="35"/>
      <c r="D17" s="3126"/>
      <c r="E17" s="3129"/>
      <c r="F17" s="16"/>
      <c r="G17" s="16"/>
      <c r="H17" s="16"/>
      <c r="I17" s="16"/>
      <c r="J17" s="16"/>
      <c r="K17" s="16"/>
      <c r="L17" s="16"/>
      <c r="M17" s="16"/>
      <c r="N17" s="16"/>
      <c r="O17" s="16"/>
      <c r="P17" s="16"/>
      <c r="Q17" s="16"/>
      <c r="R17" s="3126"/>
      <c r="S17" s="3136"/>
      <c r="T17" s="3136"/>
    </row>
    <row r="18" spans="1:20" s="12" customFormat="1" ht="98.25" customHeight="1">
      <c r="A18" s="3123"/>
      <c r="B18" s="30" t="s">
        <v>162</v>
      </c>
      <c r="C18" s="35"/>
      <c r="D18" s="3126"/>
      <c r="E18" s="3129"/>
      <c r="F18" s="16"/>
      <c r="G18" s="16"/>
      <c r="H18" s="16"/>
      <c r="I18" s="16"/>
      <c r="J18" s="16"/>
      <c r="K18" s="16"/>
      <c r="L18" s="16"/>
      <c r="M18" s="16"/>
      <c r="N18" s="16"/>
      <c r="O18" s="16"/>
      <c r="P18" s="16"/>
      <c r="Q18" s="16"/>
      <c r="R18" s="3126"/>
      <c r="S18" s="3136"/>
      <c r="T18" s="3136"/>
    </row>
    <row r="19" spans="1:20" ht="54" customHeight="1">
      <c r="A19" s="3124"/>
      <c r="B19" s="36" t="s">
        <v>163</v>
      </c>
      <c r="C19" s="30"/>
      <c r="D19" s="3127"/>
      <c r="E19" s="3130"/>
      <c r="F19" s="16"/>
      <c r="G19" s="16"/>
      <c r="H19" s="16"/>
      <c r="I19" s="16"/>
      <c r="J19" s="16"/>
      <c r="K19" s="16"/>
      <c r="L19" s="16"/>
      <c r="M19" s="16"/>
      <c r="N19" s="16"/>
      <c r="O19" s="16"/>
      <c r="P19" s="16"/>
      <c r="Q19" s="16"/>
      <c r="R19" s="3127"/>
      <c r="S19" s="3137"/>
      <c r="T19" s="3137"/>
    </row>
    <row r="20" spans="1:20" ht="68.25" customHeight="1">
      <c r="A20" s="3122" t="s">
        <v>167</v>
      </c>
      <c r="B20" s="36" t="s">
        <v>168</v>
      </c>
      <c r="C20" s="30"/>
      <c r="D20" s="3125" t="s">
        <v>171</v>
      </c>
      <c r="E20" s="3128" t="s">
        <v>172</v>
      </c>
      <c r="F20" s="19"/>
      <c r="G20" s="19"/>
      <c r="H20" s="16"/>
      <c r="I20" s="19"/>
      <c r="J20" s="19"/>
      <c r="K20" s="16"/>
      <c r="L20" s="19"/>
      <c r="M20" s="19"/>
      <c r="N20" s="16"/>
      <c r="O20" s="19"/>
      <c r="P20" s="19"/>
      <c r="Q20" s="16"/>
      <c r="R20" s="4261" t="s">
        <v>173</v>
      </c>
      <c r="S20" s="3135">
        <v>0</v>
      </c>
      <c r="T20" s="3135">
        <v>0</v>
      </c>
    </row>
    <row r="21" spans="1:20" ht="54" customHeight="1">
      <c r="A21" s="3123"/>
      <c r="B21" s="36" t="s">
        <v>169</v>
      </c>
      <c r="C21" s="30"/>
      <c r="D21" s="3126"/>
      <c r="E21" s="3129"/>
      <c r="F21" s="16"/>
      <c r="G21" s="16"/>
      <c r="H21" s="16"/>
      <c r="I21" s="16"/>
      <c r="J21" s="16"/>
      <c r="K21" s="16"/>
      <c r="L21" s="16"/>
      <c r="M21" s="16"/>
      <c r="N21" s="16"/>
      <c r="O21" s="16"/>
      <c r="P21" s="16"/>
      <c r="Q21" s="16"/>
      <c r="R21" s="4262"/>
      <c r="S21" s="3136"/>
      <c r="T21" s="3136"/>
    </row>
    <row r="22" spans="1:20" ht="54" customHeight="1">
      <c r="A22" s="3124"/>
      <c r="B22" s="36" t="s">
        <v>170</v>
      </c>
      <c r="C22" s="30"/>
      <c r="D22" s="3127"/>
      <c r="E22" s="3130"/>
      <c r="F22" s="19"/>
      <c r="G22" s="19"/>
      <c r="H22" s="19"/>
      <c r="I22" s="19"/>
      <c r="J22" s="19"/>
      <c r="K22" s="19"/>
      <c r="L22" s="19"/>
      <c r="M22" s="19"/>
      <c r="N22" s="19"/>
      <c r="O22" s="16"/>
      <c r="P22" s="16"/>
      <c r="Q22" s="16"/>
      <c r="R22" s="4263"/>
      <c r="S22" s="3137"/>
      <c r="T22" s="3137"/>
    </row>
    <row r="23" spans="1:20" ht="75" customHeight="1">
      <c r="A23" s="3131" t="s">
        <v>174</v>
      </c>
      <c r="B23" s="36" t="s">
        <v>97</v>
      </c>
      <c r="C23" s="17"/>
      <c r="D23" s="3125" t="s">
        <v>142</v>
      </c>
      <c r="E23" s="3133" t="s">
        <v>172</v>
      </c>
      <c r="F23" s="19"/>
      <c r="G23" s="19"/>
      <c r="H23" s="16"/>
      <c r="I23" s="19"/>
      <c r="J23" s="19"/>
      <c r="K23" s="16"/>
      <c r="L23" s="19"/>
      <c r="M23" s="19"/>
      <c r="N23" s="16"/>
      <c r="O23" s="19"/>
      <c r="P23" s="19"/>
      <c r="Q23" s="16"/>
      <c r="R23" s="3118" t="s">
        <v>175</v>
      </c>
      <c r="S23" s="3120">
        <v>0</v>
      </c>
      <c r="T23" s="3120">
        <v>0</v>
      </c>
    </row>
    <row r="24" spans="1:20" ht="65.25" customHeight="1">
      <c r="A24" s="3132"/>
      <c r="B24" s="30" t="s">
        <v>98</v>
      </c>
      <c r="C24" s="17"/>
      <c r="D24" s="3127"/>
      <c r="E24" s="3134"/>
      <c r="F24" s="19"/>
      <c r="G24" s="19"/>
      <c r="H24" s="19"/>
      <c r="I24" s="19"/>
      <c r="J24" s="18"/>
      <c r="K24" s="18"/>
      <c r="L24" s="19"/>
      <c r="M24" s="19"/>
      <c r="N24" s="18"/>
      <c r="O24" s="18"/>
      <c r="P24" s="16"/>
      <c r="Q24" s="16"/>
      <c r="R24" s="3119"/>
      <c r="S24" s="3121"/>
      <c r="T24" s="3121"/>
    </row>
    <row r="25" spans="1:20" ht="48" customHeight="1">
      <c r="S25" s="50" t="s">
        <v>176</v>
      </c>
      <c r="T25" s="50">
        <f>SUM(T10:T24)</f>
        <v>0</v>
      </c>
    </row>
  </sheetData>
  <mergeCells count="50">
    <mergeCell ref="A2:T2"/>
    <mergeCell ref="A3:T3"/>
    <mergeCell ref="A4:T4"/>
    <mergeCell ref="A6:T6"/>
    <mergeCell ref="F7:Q7"/>
    <mergeCell ref="R7:T7"/>
    <mergeCell ref="A8:A10"/>
    <mergeCell ref="B8:B10"/>
    <mergeCell ref="C8:C10"/>
    <mergeCell ref="D8:D10"/>
    <mergeCell ref="E8:E10"/>
    <mergeCell ref="T11:T12"/>
    <mergeCell ref="R8:T8"/>
    <mergeCell ref="F9:H9"/>
    <mergeCell ref="I9:K9"/>
    <mergeCell ref="L9:N9"/>
    <mergeCell ref="O9:Q9"/>
    <mergeCell ref="R9:R10"/>
    <mergeCell ref="S9:T9"/>
    <mergeCell ref="F8:Q8"/>
    <mergeCell ref="A11:A12"/>
    <mergeCell ref="R11:R12"/>
    <mergeCell ref="E11:E12"/>
    <mergeCell ref="D11:D12"/>
    <mergeCell ref="S11:S12"/>
    <mergeCell ref="A16:A19"/>
    <mergeCell ref="A23:A24"/>
    <mergeCell ref="D23:D24"/>
    <mergeCell ref="E23:E24"/>
    <mergeCell ref="R23:R24"/>
    <mergeCell ref="A20:A22"/>
    <mergeCell ref="D20:D22"/>
    <mergeCell ref="E20:E22"/>
    <mergeCell ref="R20:R22"/>
    <mergeCell ref="A13:A15"/>
    <mergeCell ref="C13:C15"/>
    <mergeCell ref="D13:D15"/>
    <mergeCell ref="E13:E15"/>
    <mergeCell ref="R13:R15"/>
    <mergeCell ref="T13:T15"/>
    <mergeCell ref="S13:S15"/>
    <mergeCell ref="S23:S24"/>
    <mergeCell ref="D16:D19"/>
    <mergeCell ref="E16:E19"/>
    <mergeCell ref="R16:R19"/>
    <mergeCell ref="S16:S19"/>
    <mergeCell ref="T23:T24"/>
    <mergeCell ref="S20:S22"/>
    <mergeCell ref="T20:T22"/>
    <mergeCell ref="T16:T19"/>
  </mergeCells>
  <pageMargins left="0.70866141732283472" right="0.70866141732283472" top="0.32" bottom="0.31" header="0.31496062992125984" footer="0.31496062992125984"/>
  <pageSetup scale="39" fitToHeight="0" orientation="landscape" cellComments="asDisplayed" r:id="rId1"/>
  <headerFooter>
    <oddHeader xml:space="preserve">&amp;C                                         
</oddHeader>
    <oddFooter>&amp;L&amp;"Tahoma,Normal"&amp;8DIRECCIÓN PLANIFICACIÓN Y DESARROLLO&amp;R&amp;"Tahoma,Normal"&amp;8&amp;P/&amp;P
&amp;D</oddFooter>
  </headerFooter>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5"/>
  <sheetViews>
    <sheetView showGridLines="0" view="pageBreakPreview" topLeftCell="D30" zoomScale="57" zoomScaleNormal="50" zoomScaleSheetLayoutView="57" zoomScalePageLayoutView="35" workbookViewId="0">
      <selection activeCell="R45" sqref="R45"/>
    </sheetView>
  </sheetViews>
  <sheetFormatPr baseColWidth="10" defaultColWidth="11.5703125" defaultRowHeight="19.5"/>
  <cols>
    <col min="1" max="1" width="57" style="1" customWidth="1"/>
    <col min="2" max="2" width="69.28515625" style="1" customWidth="1"/>
    <col min="3" max="3" width="0.140625" style="2" hidden="1" customWidth="1"/>
    <col min="4" max="4" width="42.85546875" style="1" customWidth="1"/>
    <col min="5" max="5" width="27.42578125" style="2" customWidth="1"/>
    <col min="6" max="6" width="5.28515625" style="2" customWidth="1"/>
    <col min="7" max="7" width="5.140625" style="2" customWidth="1"/>
    <col min="8" max="8" width="5.42578125" style="2" customWidth="1"/>
    <col min="9" max="9" width="4.85546875" style="2" customWidth="1"/>
    <col min="10" max="10" width="6.28515625" style="2" customWidth="1"/>
    <col min="11" max="11" width="5.42578125" style="2" customWidth="1"/>
    <col min="12" max="12" width="4.5703125" style="2" customWidth="1"/>
    <col min="13" max="13" width="4.7109375" style="2" customWidth="1"/>
    <col min="14" max="14" width="3.85546875" style="2" customWidth="1"/>
    <col min="15" max="16" width="5.42578125" style="2" customWidth="1"/>
    <col min="17" max="17" width="5.5703125" style="2" customWidth="1"/>
    <col min="18" max="18" width="38.28515625" style="2" customWidth="1"/>
    <col min="19" max="19" width="23.140625" style="3" customWidth="1"/>
    <col min="20" max="20" width="24.5703125" style="3" customWidth="1"/>
    <col min="21" max="21" width="13.85546875" style="2" bestFit="1" customWidth="1"/>
    <col min="22" max="16384" width="11.5703125" style="2"/>
  </cols>
  <sheetData>
    <row r="1" spans="1:21" ht="54" customHeight="1"/>
    <row r="3" spans="1:21">
      <c r="U3" s="10"/>
    </row>
    <row r="4" spans="1:21" ht="43.5" customHeight="1">
      <c r="A4" s="3146"/>
      <c r="B4" s="3147"/>
      <c r="C4" s="3147"/>
      <c r="D4" s="3147"/>
      <c r="E4" s="3147"/>
      <c r="F4" s="3147"/>
      <c r="G4" s="3147"/>
      <c r="H4" s="3147"/>
      <c r="I4" s="3147"/>
      <c r="J4" s="3147"/>
      <c r="K4" s="3147"/>
      <c r="L4" s="3147"/>
      <c r="M4" s="3147"/>
      <c r="N4" s="3147"/>
      <c r="O4" s="3147"/>
      <c r="P4" s="3147"/>
      <c r="Q4" s="3147"/>
      <c r="R4" s="3147"/>
      <c r="S4" s="3147"/>
      <c r="T4" s="3147"/>
      <c r="U4" s="10"/>
    </row>
    <row r="5" spans="1:21" ht="37.5" customHeight="1" thickBot="1">
      <c r="A5" s="3148" t="s">
        <v>227</v>
      </c>
      <c r="B5" s="3148"/>
      <c r="C5" s="3148"/>
      <c r="D5" s="3148"/>
      <c r="E5" s="3148"/>
      <c r="F5" s="3148"/>
      <c r="G5" s="3148"/>
      <c r="H5" s="3148"/>
      <c r="I5" s="3148"/>
      <c r="J5" s="3148"/>
      <c r="K5" s="3148"/>
      <c r="L5" s="3148"/>
      <c r="M5" s="3148"/>
      <c r="N5" s="3148"/>
      <c r="O5" s="3148"/>
      <c r="P5" s="3148"/>
      <c r="Q5" s="3148"/>
      <c r="R5" s="3148"/>
      <c r="S5" s="3148"/>
      <c r="T5" s="3148"/>
      <c r="U5" s="10"/>
    </row>
    <row r="6" spans="1:21" ht="20.25" thickBot="1">
      <c r="A6" s="3149" t="s">
        <v>439</v>
      </c>
      <c r="B6" s="3149"/>
      <c r="C6" s="3149"/>
      <c r="D6" s="3149"/>
      <c r="E6" s="3149"/>
      <c r="F6" s="3149"/>
      <c r="G6" s="3149"/>
      <c r="H6" s="3149"/>
      <c r="I6" s="3149"/>
      <c r="J6" s="3149"/>
      <c r="K6" s="3149"/>
      <c r="L6" s="3149"/>
      <c r="M6" s="3149"/>
      <c r="N6" s="3149"/>
      <c r="O6" s="3149"/>
      <c r="P6" s="3149"/>
      <c r="Q6" s="3149"/>
      <c r="R6" s="3149"/>
      <c r="S6" s="3149"/>
      <c r="T6" s="3149"/>
    </row>
    <row r="7" spans="1:21" s="9" customFormat="1">
      <c r="A7" s="4"/>
      <c r="B7" s="4"/>
      <c r="C7" s="5"/>
      <c r="D7" s="6"/>
      <c r="E7" s="7"/>
      <c r="F7" s="7"/>
      <c r="G7" s="7"/>
      <c r="H7" s="7"/>
      <c r="I7" s="7"/>
      <c r="J7" s="7"/>
      <c r="K7" s="7"/>
      <c r="L7" s="7"/>
      <c r="M7" s="7"/>
      <c r="N7" s="7"/>
      <c r="O7" s="7"/>
      <c r="P7" s="7"/>
      <c r="Q7" s="7"/>
      <c r="R7" s="7"/>
      <c r="S7" s="8"/>
      <c r="T7" s="8"/>
    </row>
    <row r="8" spans="1:21">
      <c r="A8" s="3145" t="s">
        <v>12</v>
      </c>
      <c r="B8" s="3145"/>
      <c r="C8" s="3145"/>
      <c r="D8" s="3145"/>
      <c r="E8" s="3145"/>
      <c r="F8" s="3145"/>
      <c r="G8" s="3145"/>
      <c r="H8" s="3145"/>
      <c r="I8" s="3145"/>
      <c r="J8" s="3145"/>
      <c r="K8" s="3145"/>
      <c r="L8" s="3145"/>
      <c r="M8" s="3145"/>
      <c r="N8" s="3145"/>
      <c r="O8" s="3145"/>
      <c r="P8" s="3145"/>
      <c r="Q8" s="3145"/>
      <c r="R8" s="3145"/>
      <c r="S8" s="3145"/>
      <c r="T8" s="3145"/>
    </row>
    <row r="9" spans="1:21" s="11" customFormat="1">
      <c r="A9" s="34">
        <v>1</v>
      </c>
      <c r="B9" s="34">
        <v>2</v>
      </c>
      <c r="C9" s="14">
        <v>3</v>
      </c>
      <c r="D9" s="34">
        <v>3</v>
      </c>
      <c r="E9" s="34">
        <v>4</v>
      </c>
      <c r="F9" s="3150">
        <v>5</v>
      </c>
      <c r="G9" s="3150"/>
      <c r="H9" s="3150"/>
      <c r="I9" s="3150"/>
      <c r="J9" s="3150"/>
      <c r="K9" s="3150"/>
      <c r="L9" s="3150"/>
      <c r="M9" s="3150"/>
      <c r="N9" s="3150"/>
      <c r="O9" s="3150"/>
      <c r="P9" s="3150"/>
      <c r="Q9" s="3150"/>
      <c r="R9" s="3151">
        <v>6</v>
      </c>
      <c r="S9" s="3151">
        <v>8</v>
      </c>
      <c r="T9" s="3151">
        <v>9</v>
      </c>
    </row>
    <row r="10" spans="1:21">
      <c r="A10" s="3145" t="s">
        <v>9</v>
      </c>
      <c r="B10" s="3145" t="s">
        <v>0</v>
      </c>
      <c r="C10" s="3145" t="s">
        <v>1</v>
      </c>
      <c r="D10" s="3145" t="s">
        <v>10</v>
      </c>
      <c r="E10" s="3145" t="s">
        <v>11</v>
      </c>
      <c r="F10" s="3144" t="s">
        <v>2</v>
      </c>
      <c r="G10" s="3144"/>
      <c r="H10" s="3144"/>
      <c r="I10" s="3144"/>
      <c r="J10" s="3144"/>
      <c r="K10" s="3144"/>
      <c r="L10" s="3144"/>
      <c r="M10" s="3144"/>
      <c r="N10" s="3144"/>
      <c r="O10" s="3144"/>
      <c r="P10" s="3144"/>
      <c r="Q10" s="3144"/>
      <c r="R10" s="3142" t="s">
        <v>3</v>
      </c>
      <c r="S10" s="3142"/>
      <c r="T10" s="3142"/>
    </row>
    <row r="11" spans="1:21">
      <c r="A11" s="3145"/>
      <c r="B11" s="3145"/>
      <c r="C11" s="3145"/>
      <c r="D11" s="3145"/>
      <c r="E11" s="3145"/>
      <c r="F11" s="3143" t="s">
        <v>4</v>
      </c>
      <c r="G11" s="3143"/>
      <c r="H11" s="3143"/>
      <c r="I11" s="3143" t="s">
        <v>5</v>
      </c>
      <c r="J11" s="3143"/>
      <c r="K11" s="3143"/>
      <c r="L11" s="3143" t="s">
        <v>5</v>
      </c>
      <c r="M11" s="3143"/>
      <c r="N11" s="3143"/>
      <c r="O11" s="3143" t="s">
        <v>6</v>
      </c>
      <c r="P11" s="3143"/>
      <c r="Q11" s="3143"/>
      <c r="R11" s="3142" t="s">
        <v>13</v>
      </c>
      <c r="S11" s="3142" t="s">
        <v>14</v>
      </c>
      <c r="T11" s="3142"/>
    </row>
    <row r="12" spans="1:21">
      <c r="A12" s="3145"/>
      <c r="B12" s="3145"/>
      <c r="C12" s="3145"/>
      <c r="D12" s="3145"/>
      <c r="E12" s="3145"/>
      <c r="F12" s="33">
        <v>1</v>
      </c>
      <c r="G12" s="33">
        <v>2</v>
      </c>
      <c r="H12" s="33">
        <v>3</v>
      </c>
      <c r="I12" s="33">
        <v>4</v>
      </c>
      <c r="J12" s="33">
        <v>5</v>
      </c>
      <c r="K12" s="33">
        <v>6</v>
      </c>
      <c r="L12" s="33">
        <v>7</v>
      </c>
      <c r="M12" s="33">
        <v>8</v>
      </c>
      <c r="N12" s="33">
        <v>9</v>
      </c>
      <c r="O12" s="33">
        <v>10</v>
      </c>
      <c r="P12" s="33">
        <v>11</v>
      </c>
      <c r="Q12" s="33">
        <v>12</v>
      </c>
      <c r="R12" s="3142"/>
      <c r="S12" s="32" t="s">
        <v>7</v>
      </c>
      <c r="T12" s="32" t="s">
        <v>8</v>
      </c>
    </row>
    <row r="13" spans="1:21" ht="109.5" customHeight="1">
      <c r="A13" s="3125" t="s">
        <v>228</v>
      </c>
      <c r="B13" s="30" t="s">
        <v>229</v>
      </c>
      <c r="C13" s="15"/>
      <c r="D13" s="3138" t="s">
        <v>234</v>
      </c>
      <c r="E13" s="3128" t="s">
        <v>235</v>
      </c>
      <c r="F13" s="16"/>
      <c r="G13" s="16"/>
      <c r="H13" s="16"/>
      <c r="I13" s="16"/>
      <c r="J13" s="16"/>
      <c r="K13" s="16"/>
      <c r="L13" s="16"/>
      <c r="M13" s="16"/>
      <c r="N13" s="16"/>
      <c r="O13" s="16"/>
      <c r="P13" s="16"/>
      <c r="Q13" s="16"/>
      <c r="R13" s="3138" t="s">
        <v>236</v>
      </c>
      <c r="S13" s="3152">
        <v>0</v>
      </c>
      <c r="T13" s="3152">
        <v>0</v>
      </c>
    </row>
    <row r="14" spans="1:21" ht="98.25" customHeight="1">
      <c r="A14" s="3126"/>
      <c r="B14" s="31" t="s">
        <v>230</v>
      </c>
      <c r="C14" s="15"/>
      <c r="D14" s="3139"/>
      <c r="E14" s="3129"/>
      <c r="F14" s="16"/>
      <c r="G14" s="16"/>
      <c r="H14" s="16"/>
      <c r="I14" s="16"/>
      <c r="J14" s="16"/>
      <c r="K14" s="16"/>
      <c r="L14" s="16"/>
      <c r="M14" s="16"/>
      <c r="N14" s="16"/>
      <c r="O14" s="16"/>
      <c r="P14" s="16"/>
      <c r="Q14" s="16"/>
      <c r="R14" s="3139"/>
      <c r="S14" s="3153"/>
      <c r="T14" s="3153"/>
    </row>
    <row r="15" spans="1:21" ht="54" customHeight="1">
      <c r="A15" s="3126"/>
      <c r="B15" s="30" t="s">
        <v>231</v>
      </c>
      <c r="C15" s="15"/>
      <c r="D15" s="3139"/>
      <c r="E15" s="3129"/>
      <c r="F15" s="16"/>
      <c r="G15" s="16"/>
      <c r="H15" s="16"/>
      <c r="I15" s="16"/>
      <c r="J15" s="16"/>
      <c r="K15" s="16"/>
      <c r="L15" s="16"/>
      <c r="M15" s="16"/>
      <c r="N15" s="16"/>
      <c r="O15" s="16"/>
      <c r="P15" s="16"/>
      <c r="Q15" s="16"/>
      <c r="R15" s="3139"/>
      <c r="S15" s="3153"/>
      <c r="T15" s="3153"/>
    </row>
    <row r="16" spans="1:21" ht="37.5" customHeight="1">
      <c r="A16" s="3126"/>
      <c r="B16" s="30" t="s">
        <v>232</v>
      </c>
      <c r="C16" s="15"/>
      <c r="D16" s="3139"/>
      <c r="E16" s="3129"/>
      <c r="F16" s="16"/>
      <c r="G16" s="16"/>
      <c r="H16" s="16"/>
      <c r="I16" s="16"/>
      <c r="J16" s="16"/>
      <c r="K16" s="16"/>
      <c r="L16" s="16"/>
      <c r="M16" s="16"/>
      <c r="N16" s="16"/>
      <c r="O16" s="16"/>
      <c r="P16" s="16"/>
      <c r="Q16" s="16"/>
      <c r="R16" s="3139"/>
      <c r="S16" s="3153"/>
      <c r="T16" s="3153"/>
    </row>
    <row r="17" spans="1:20" ht="58.5">
      <c r="A17" s="3127"/>
      <c r="B17" s="51" t="s">
        <v>233</v>
      </c>
      <c r="C17" s="38"/>
      <c r="D17" s="3140"/>
      <c r="E17" s="3130"/>
      <c r="F17" s="16"/>
      <c r="G17" s="16"/>
      <c r="H17" s="16"/>
      <c r="I17" s="16"/>
      <c r="J17" s="16"/>
      <c r="K17" s="16"/>
      <c r="L17" s="16"/>
      <c r="M17" s="16"/>
      <c r="N17" s="16"/>
      <c r="O17" s="16"/>
      <c r="P17" s="16"/>
      <c r="Q17" s="16"/>
      <c r="R17" s="3140"/>
      <c r="S17" s="3154"/>
      <c r="T17" s="3154"/>
    </row>
    <row r="18" spans="1:20" s="12" customFormat="1" ht="77.25" customHeight="1">
      <c r="A18" s="3122" t="s">
        <v>237</v>
      </c>
      <c r="B18" s="30" t="s">
        <v>238</v>
      </c>
      <c r="C18" s="3141"/>
      <c r="D18" s="3125" t="s">
        <v>243</v>
      </c>
      <c r="E18" s="3128" t="s">
        <v>244</v>
      </c>
      <c r="F18" s="16"/>
      <c r="G18" s="16"/>
      <c r="H18" s="16"/>
      <c r="I18" s="16"/>
      <c r="J18" s="16"/>
      <c r="K18" s="16"/>
      <c r="L18" s="16"/>
      <c r="M18" s="16"/>
      <c r="N18" s="16"/>
      <c r="O18" s="16"/>
      <c r="P18" s="16"/>
      <c r="Q18" s="16"/>
      <c r="R18" s="3125" t="s">
        <v>258</v>
      </c>
      <c r="S18" s="3152">
        <v>0</v>
      </c>
      <c r="T18" s="3159">
        <v>0</v>
      </c>
    </row>
    <row r="19" spans="1:20" s="12" customFormat="1" ht="65.25" customHeight="1">
      <c r="A19" s="3123"/>
      <c r="B19" s="30" t="s">
        <v>239</v>
      </c>
      <c r="C19" s="3141"/>
      <c r="D19" s="3126"/>
      <c r="E19" s="3129"/>
      <c r="F19" s="16"/>
      <c r="G19" s="16"/>
      <c r="H19" s="16"/>
      <c r="I19" s="16"/>
      <c r="J19" s="16"/>
      <c r="K19" s="16"/>
      <c r="L19" s="16"/>
      <c r="M19" s="16"/>
      <c r="N19" s="16"/>
      <c r="O19" s="16"/>
      <c r="P19" s="16"/>
      <c r="Q19" s="16"/>
      <c r="R19" s="3126"/>
      <c r="S19" s="3153"/>
      <c r="T19" s="3160"/>
    </row>
    <row r="20" spans="1:20" s="12" customFormat="1" ht="53.25" customHeight="1">
      <c r="A20" s="3123"/>
      <c r="B20" s="30" t="s">
        <v>240</v>
      </c>
      <c r="C20" s="3141"/>
      <c r="D20" s="3126"/>
      <c r="E20" s="3129"/>
      <c r="F20" s="16"/>
      <c r="G20" s="16"/>
      <c r="H20" s="16"/>
      <c r="I20" s="16"/>
      <c r="J20" s="16"/>
      <c r="K20" s="16"/>
      <c r="L20" s="16"/>
      <c r="M20" s="16"/>
      <c r="N20" s="16"/>
      <c r="O20" s="16"/>
      <c r="P20" s="16"/>
      <c r="Q20" s="16"/>
      <c r="R20" s="3126"/>
      <c r="S20" s="3153"/>
      <c r="T20" s="3160"/>
    </row>
    <row r="21" spans="1:20" s="12" customFormat="1" ht="79.5" customHeight="1">
      <c r="A21" s="3123"/>
      <c r="B21" s="30" t="s">
        <v>241</v>
      </c>
      <c r="C21" s="3141"/>
      <c r="D21" s="3126"/>
      <c r="E21" s="3129"/>
      <c r="F21" s="16"/>
      <c r="G21" s="16"/>
      <c r="H21" s="16"/>
      <c r="I21" s="16"/>
      <c r="J21" s="16"/>
      <c r="K21" s="16"/>
      <c r="L21" s="16"/>
      <c r="M21" s="16"/>
      <c r="N21" s="16"/>
      <c r="O21" s="16"/>
      <c r="P21" s="16"/>
      <c r="Q21" s="16"/>
      <c r="R21" s="3126"/>
      <c r="S21" s="3153"/>
      <c r="T21" s="3160"/>
    </row>
    <row r="22" spans="1:20" s="12" customFormat="1" ht="49.5" customHeight="1">
      <c r="A22" s="3124"/>
      <c r="B22" s="30" t="s">
        <v>242</v>
      </c>
      <c r="C22" s="3141"/>
      <c r="D22" s="3127"/>
      <c r="E22" s="3130"/>
      <c r="F22" s="16"/>
      <c r="G22" s="16"/>
      <c r="H22" s="16"/>
      <c r="I22" s="16"/>
      <c r="J22" s="16"/>
      <c r="K22" s="16"/>
      <c r="L22" s="16"/>
      <c r="M22" s="16"/>
      <c r="N22" s="16"/>
      <c r="O22" s="16"/>
      <c r="P22" s="16"/>
      <c r="Q22" s="16"/>
      <c r="R22" s="3127"/>
      <c r="S22" s="3154"/>
      <c r="T22" s="3161"/>
    </row>
    <row r="23" spans="1:20" s="12" customFormat="1" ht="61.5" customHeight="1">
      <c r="A23" s="3122" t="s">
        <v>245</v>
      </c>
      <c r="B23" s="30" t="s">
        <v>246</v>
      </c>
      <c r="C23" s="35"/>
      <c r="D23" s="3125" t="s">
        <v>249</v>
      </c>
      <c r="E23" s="3128" t="s">
        <v>244</v>
      </c>
      <c r="F23" s="16"/>
      <c r="G23" s="16"/>
      <c r="H23" s="16"/>
      <c r="I23" s="16"/>
      <c r="J23" s="16"/>
      <c r="K23" s="16"/>
      <c r="L23" s="16"/>
      <c r="M23" s="16"/>
      <c r="N23" s="16"/>
      <c r="O23" s="16"/>
      <c r="P23" s="16"/>
      <c r="Q23" s="16"/>
      <c r="R23" s="3125" t="s">
        <v>259</v>
      </c>
      <c r="S23" s="3135">
        <v>0</v>
      </c>
      <c r="T23" s="3135">
        <v>0</v>
      </c>
    </row>
    <row r="24" spans="1:20" s="12" customFormat="1" ht="87" customHeight="1">
      <c r="A24" s="3123"/>
      <c r="B24" s="30" t="s">
        <v>247</v>
      </c>
      <c r="C24" s="35"/>
      <c r="D24" s="3126"/>
      <c r="E24" s="3129"/>
      <c r="F24" s="16"/>
      <c r="G24" s="16"/>
      <c r="H24" s="16"/>
      <c r="I24" s="16"/>
      <c r="J24" s="16"/>
      <c r="K24" s="16"/>
      <c r="L24" s="16"/>
      <c r="M24" s="16"/>
      <c r="N24" s="16"/>
      <c r="O24" s="16"/>
      <c r="P24" s="16"/>
      <c r="Q24" s="16"/>
      <c r="R24" s="3126"/>
      <c r="S24" s="3136"/>
      <c r="T24" s="3136"/>
    </row>
    <row r="25" spans="1:20" s="12" customFormat="1" ht="39">
      <c r="A25" s="3124"/>
      <c r="B25" s="30" t="s">
        <v>248</v>
      </c>
      <c r="C25" s="35"/>
      <c r="D25" s="3127"/>
      <c r="E25" s="3130"/>
      <c r="F25" s="16"/>
      <c r="G25" s="16"/>
      <c r="H25" s="16"/>
      <c r="I25" s="16"/>
      <c r="J25" s="16"/>
      <c r="K25" s="16"/>
      <c r="L25" s="16"/>
      <c r="M25" s="16"/>
      <c r="N25" s="16"/>
      <c r="O25" s="16"/>
      <c r="P25" s="16"/>
      <c r="Q25" s="16"/>
      <c r="R25" s="3127"/>
      <c r="S25" s="3137"/>
      <c r="T25" s="3137"/>
    </row>
    <row r="26" spans="1:20" s="12" customFormat="1" ht="61.5" customHeight="1">
      <c r="A26" s="4264" t="s">
        <v>250</v>
      </c>
      <c r="B26" s="30" t="s">
        <v>251</v>
      </c>
      <c r="C26" s="35"/>
      <c r="D26" s="3125" t="s">
        <v>255</v>
      </c>
      <c r="E26" s="3128" t="s">
        <v>256</v>
      </c>
      <c r="F26" s="16"/>
      <c r="G26" s="16"/>
      <c r="H26" s="16"/>
      <c r="I26" s="16"/>
      <c r="J26" s="16"/>
      <c r="K26" s="16"/>
      <c r="L26" s="16"/>
      <c r="M26" s="16"/>
      <c r="N26" s="16"/>
      <c r="O26" s="16"/>
      <c r="P26" s="16"/>
      <c r="Q26" s="16"/>
      <c r="R26" s="3125" t="s">
        <v>257</v>
      </c>
      <c r="S26" s="3135">
        <v>0</v>
      </c>
      <c r="T26" s="3135">
        <v>0</v>
      </c>
    </row>
    <row r="27" spans="1:20" s="12" customFormat="1" ht="56.25" customHeight="1">
      <c r="A27" s="4265"/>
      <c r="B27" s="30" t="s">
        <v>252</v>
      </c>
      <c r="C27" s="35"/>
      <c r="D27" s="3126"/>
      <c r="E27" s="3129"/>
      <c r="F27" s="16"/>
      <c r="G27" s="16"/>
      <c r="H27" s="16"/>
      <c r="I27" s="16"/>
      <c r="J27" s="16"/>
      <c r="K27" s="16"/>
      <c r="L27" s="16"/>
      <c r="M27" s="16"/>
      <c r="N27" s="16"/>
      <c r="O27" s="16"/>
      <c r="P27" s="16"/>
      <c r="Q27" s="16"/>
      <c r="R27" s="3126"/>
      <c r="S27" s="3136"/>
      <c r="T27" s="3136"/>
    </row>
    <row r="28" spans="1:20" s="12" customFormat="1" ht="20.25">
      <c r="A28" s="4265"/>
      <c r="B28" s="30" t="s">
        <v>253</v>
      </c>
      <c r="C28" s="35"/>
      <c r="D28" s="3126"/>
      <c r="E28" s="3129"/>
      <c r="F28" s="16"/>
      <c r="G28" s="16"/>
      <c r="H28" s="16"/>
      <c r="I28" s="16"/>
      <c r="J28" s="16"/>
      <c r="K28" s="16"/>
      <c r="L28" s="16"/>
      <c r="M28" s="16"/>
      <c r="N28" s="16"/>
      <c r="O28" s="16"/>
      <c r="P28" s="16"/>
      <c r="Q28" s="16"/>
      <c r="R28" s="3126"/>
      <c r="S28" s="3136"/>
      <c r="T28" s="3136"/>
    </row>
    <row r="29" spans="1:20" s="12" customFormat="1" ht="39">
      <c r="A29" s="4265"/>
      <c r="B29" s="30" t="s">
        <v>254</v>
      </c>
      <c r="C29" s="35"/>
      <c r="D29" s="3127"/>
      <c r="E29" s="3129"/>
      <c r="F29" s="16"/>
      <c r="G29" s="16"/>
      <c r="H29" s="16"/>
      <c r="I29" s="16"/>
      <c r="J29" s="16"/>
      <c r="K29" s="16"/>
      <c r="L29" s="16"/>
      <c r="M29" s="16"/>
      <c r="N29" s="16"/>
      <c r="O29" s="16"/>
      <c r="P29" s="16"/>
      <c r="Q29" s="16"/>
      <c r="R29" s="3126"/>
      <c r="S29" s="3137"/>
      <c r="T29" s="3137"/>
    </row>
    <row r="30" spans="1:20" s="12" customFormat="1" ht="53.25" customHeight="1">
      <c r="A30" s="3128" t="s">
        <v>260</v>
      </c>
      <c r="B30" s="44" t="s">
        <v>261</v>
      </c>
      <c r="C30" s="35"/>
      <c r="D30" s="3126" t="s">
        <v>264</v>
      </c>
      <c r="E30" s="3129" t="s">
        <v>265</v>
      </c>
      <c r="F30" s="16"/>
      <c r="G30" s="16"/>
      <c r="H30" s="16"/>
      <c r="I30" s="16"/>
      <c r="J30" s="16"/>
      <c r="K30" s="16"/>
      <c r="L30" s="16"/>
      <c r="M30" s="16"/>
      <c r="N30" s="16"/>
      <c r="O30" s="16"/>
      <c r="P30" s="16"/>
      <c r="Q30" s="16"/>
      <c r="R30" s="3125" t="s">
        <v>266</v>
      </c>
      <c r="S30" s="3135">
        <v>0</v>
      </c>
      <c r="T30" s="3135">
        <v>0</v>
      </c>
    </row>
    <row r="31" spans="1:20" s="12" customFormat="1" ht="39">
      <c r="A31" s="3129"/>
      <c r="B31" s="30" t="s">
        <v>262</v>
      </c>
      <c r="C31" s="35"/>
      <c r="D31" s="3126"/>
      <c r="E31" s="3129"/>
      <c r="F31" s="16"/>
      <c r="G31" s="16"/>
      <c r="H31" s="16"/>
      <c r="I31" s="16"/>
      <c r="J31" s="16"/>
      <c r="K31" s="16"/>
      <c r="L31" s="16"/>
      <c r="M31" s="16"/>
      <c r="N31" s="16"/>
      <c r="O31" s="16"/>
      <c r="P31" s="16"/>
      <c r="Q31" s="16"/>
      <c r="R31" s="3126"/>
      <c r="S31" s="3136"/>
      <c r="T31" s="3136"/>
    </row>
    <row r="32" spans="1:20" s="12" customFormat="1" ht="58.5">
      <c r="A32" s="3130"/>
      <c r="B32" s="30" t="s">
        <v>263</v>
      </c>
      <c r="C32" s="35"/>
      <c r="D32" s="3127"/>
      <c r="E32" s="3130"/>
      <c r="F32" s="16"/>
      <c r="G32" s="16"/>
      <c r="H32" s="16"/>
      <c r="I32" s="16"/>
      <c r="J32" s="16"/>
      <c r="K32" s="16"/>
      <c r="L32" s="16"/>
      <c r="M32" s="16"/>
      <c r="N32" s="16"/>
      <c r="O32" s="16"/>
      <c r="P32" s="16"/>
      <c r="Q32" s="16"/>
      <c r="R32" s="3127"/>
      <c r="S32" s="3136"/>
      <c r="T32" s="3136"/>
    </row>
    <row r="33" spans="1:20" s="12" customFormat="1" ht="20.25">
      <c r="A33" s="3122" t="s">
        <v>267</v>
      </c>
      <c r="B33" s="30" t="s">
        <v>268</v>
      </c>
      <c r="C33" s="35"/>
      <c r="D33" s="3125" t="s">
        <v>278</v>
      </c>
      <c r="E33" s="3128" t="s">
        <v>279</v>
      </c>
      <c r="F33" s="16"/>
      <c r="G33" s="16"/>
      <c r="H33" s="16"/>
      <c r="I33" s="16"/>
      <c r="J33" s="16"/>
      <c r="K33" s="16"/>
      <c r="L33" s="16"/>
      <c r="M33" s="16"/>
      <c r="N33" s="16"/>
      <c r="O33" s="16"/>
      <c r="P33" s="16"/>
      <c r="Q33" s="16"/>
      <c r="R33" s="3125" t="s">
        <v>280</v>
      </c>
      <c r="S33" s="3120">
        <v>0</v>
      </c>
      <c r="T33" s="3120">
        <v>0</v>
      </c>
    </row>
    <row r="34" spans="1:20" s="12" customFormat="1" ht="20.25">
      <c r="A34" s="3123"/>
      <c r="B34" s="30" t="s">
        <v>269</v>
      </c>
      <c r="C34" s="35"/>
      <c r="D34" s="3126"/>
      <c r="E34" s="3129"/>
      <c r="F34" s="16"/>
      <c r="G34" s="16"/>
      <c r="H34" s="16"/>
      <c r="I34" s="16"/>
      <c r="J34" s="16"/>
      <c r="K34" s="16"/>
      <c r="L34" s="16"/>
      <c r="M34" s="16"/>
      <c r="N34" s="16"/>
      <c r="O34" s="16"/>
      <c r="P34" s="16"/>
      <c r="Q34" s="16"/>
      <c r="R34" s="3126"/>
      <c r="S34" s="3594"/>
      <c r="T34" s="3594"/>
    </row>
    <row r="35" spans="1:20" s="12" customFormat="1" ht="39">
      <c r="A35" s="3123"/>
      <c r="B35" s="30" t="s">
        <v>270</v>
      </c>
      <c r="C35" s="35"/>
      <c r="D35" s="3126"/>
      <c r="E35" s="3129"/>
      <c r="F35" s="16"/>
      <c r="G35" s="16"/>
      <c r="H35" s="16"/>
      <c r="I35" s="16"/>
      <c r="J35" s="16"/>
      <c r="K35" s="16"/>
      <c r="L35" s="16"/>
      <c r="M35" s="16"/>
      <c r="N35" s="16"/>
      <c r="O35" s="16"/>
      <c r="P35" s="16"/>
      <c r="Q35" s="16"/>
      <c r="R35" s="3126"/>
      <c r="S35" s="3594"/>
      <c r="T35" s="3594"/>
    </row>
    <row r="36" spans="1:20" s="12" customFormat="1" ht="39">
      <c r="A36" s="3123"/>
      <c r="B36" s="30" t="s">
        <v>271</v>
      </c>
      <c r="C36" s="35"/>
      <c r="D36" s="3126"/>
      <c r="E36" s="3129"/>
      <c r="F36" s="16"/>
      <c r="G36" s="16"/>
      <c r="H36" s="16"/>
      <c r="I36" s="16"/>
      <c r="J36" s="16"/>
      <c r="K36" s="16"/>
      <c r="L36" s="16"/>
      <c r="M36" s="16"/>
      <c r="N36" s="16"/>
      <c r="O36" s="16"/>
      <c r="P36" s="16"/>
      <c r="Q36" s="16"/>
      <c r="R36" s="3126"/>
      <c r="S36" s="3594"/>
      <c r="T36" s="3594"/>
    </row>
    <row r="37" spans="1:20" s="12" customFormat="1" ht="20.25">
      <c r="A37" s="3123"/>
      <c r="B37" s="30" t="s">
        <v>272</v>
      </c>
      <c r="C37" s="35"/>
      <c r="D37" s="3126"/>
      <c r="E37" s="3129"/>
      <c r="F37" s="16"/>
      <c r="G37" s="16"/>
      <c r="H37" s="16"/>
      <c r="I37" s="16"/>
      <c r="J37" s="16"/>
      <c r="K37" s="16"/>
      <c r="L37" s="16"/>
      <c r="M37" s="16"/>
      <c r="N37" s="16"/>
      <c r="O37" s="16"/>
      <c r="P37" s="16"/>
      <c r="Q37" s="16"/>
      <c r="R37" s="3126"/>
      <c r="S37" s="3594"/>
      <c r="T37" s="3594"/>
    </row>
    <row r="38" spans="1:20" s="12" customFormat="1" ht="20.25">
      <c r="A38" s="3123"/>
      <c r="B38" s="30" t="s">
        <v>273</v>
      </c>
      <c r="C38" s="35"/>
      <c r="D38" s="3126"/>
      <c r="E38" s="3129"/>
      <c r="F38" s="16"/>
      <c r="G38" s="16"/>
      <c r="H38" s="16"/>
      <c r="I38" s="16"/>
      <c r="J38" s="16"/>
      <c r="K38" s="16"/>
      <c r="L38" s="16"/>
      <c r="M38" s="16"/>
      <c r="N38" s="16"/>
      <c r="O38" s="16"/>
      <c r="P38" s="16"/>
      <c r="Q38" s="16"/>
      <c r="R38" s="3126"/>
      <c r="S38" s="3594"/>
      <c r="T38" s="3594"/>
    </row>
    <row r="39" spans="1:20" s="12" customFormat="1" ht="39">
      <c r="A39" s="3123"/>
      <c r="B39" s="30" t="s">
        <v>274</v>
      </c>
      <c r="C39" s="35"/>
      <c r="D39" s="3126"/>
      <c r="E39" s="3129"/>
      <c r="F39" s="16"/>
      <c r="G39" s="16"/>
      <c r="H39" s="16"/>
      <c r="I39" s="16"/>
      <c r="J39" s="16"/>
      <c r="K39" s="16"/>
      <c r="L39" s="16"/>
      <c r="M39" s="16"/>
      <c r="N39" s="16"/>
      <c r="O39" s="16"/>
      <c r="P39" s="16"/>
      <c r="Q39" s="16"/>
      <c r="R39" s="3126"/>
      <c r="S39" s="3594"/>
      <c r="T39" s="3594"/>
    </row>
    <row r="40" spans="1:20" s="12" customFormat="1" ht="20.25">
      <c r="A40" s="3123"/>
      <c r="B40" s="30" t="s">
        <v>275</v>
      </c>
      <c r="C40" s="35"/>
      <c r="D40" s="3126"/>
      <c r="E40" s="3129"/>
      <c r="F40" s="16"/>
      <c r="G40" s="16"/>
      <c r="H40" s="16"/>
      <c r="I40" s="16"/>
      <c r="J40" s="16"/>
      <c r="K40" s="16"/>
      <c r="L40" s="16"/>
      <c r="M40" s="16"/>
      <c r="N40" s="16"/>
      <c r="O40" s="16"/>
      <c r="P40" s="16"/>
      <c r="Q40" s="16"/>
      <c r="R40" s="3126"/>
      <c r="S40" s="3594"/>
      <c r="T40" s="3594"/>
    </row>
    <row r="41" spans="1:20" s="12" customFormat="1" ht="22.5" customHeight="1">
      <c r="A41" s="3123"/>
      <c r="B41" s="30" t="s">
        <v>276</v>
      </c>
      <c r="C41" s="35"/>
      <c r="D41" s="3126"/>
      <c r="E41" s="3129"/>
      <c r="F41" s="16"/>
      <c r="G41" s="16"/>
      <c r="H41" s="16"/>
      <c r="I41" s="16"/>
      <c r="J41" s="16"/>
      <c r="K41" s="16"/>
      <c r="L41" s="16"/>
      <c r="M41" s="16"/>
      <c r="N41" s="16"/>
      <c r="O41" s="16"/>
      <c r="P41" s="16"/>
      <c r="Q41" s="16"/>
      <c r="R41" s="3126"/>
      <c r="S41" s="3594"/>
      <c r="T41" s="3594"/>
    </row>
    <row r="42" spans="1:20" s="12" customFormat="1" ht="45" customHeight="1">
      <c r="A42" s="3124"/>
      <c r="B42" s="30" t="s">
        <v>277</v>
      </c>
      <c r="C42" s="35"/>
      <c r="D42" s="3127"/>
      <c r="E42" s="3130"/>
      <c r="F42" s="16"/>
      <c r="G42" s="16"/>
      <c r="H42" s="16"/>
      <c r="I42" s="16"/>
      <c r="J42" s="16"/>
      <c r="K42" s="16"/>
      <c r="L42" s="16"/>
      <c r="M42" s="16"/>
      <c r="N42" s="16"/>
      <c r="O42" s="16"/>
      <c r="P42" s="16"/>
      <c r="Q42" s="16"/>
      <c r="R42" s="3127"/>
      <c r="S42" s="3121"/>
      <c r="T42" s="3121"/>
    </row>
    <row r="43" spans="1:20" ht="121.5" customHeight="1">
      <c r="A43" s="3131" t="s">
        <v>281</v>
      </c>
      <c r="B43" s="36" t="s">
        <v>122</v>
      </c>
      <c r="C43" s="17"/>
      <c r="D43" s="3125" t="s">
        <v>292</v>
      </c>
      <c r="E43" s="3133" t="s">
        <v>282</v>
      </c>
      <c r="F43" s="19"/>
      <c r="G43" s="19"/>
      <c r="H43" s="16"/>
      <c r="I43" s="19"/>
      <c r="J43" s="19"/>
      <c r="K43" s="16"/>
      <c r="L43" s="19"/>
      <c r="M43" s="19"/>
      <c r="N43" s="16"/>
      <c r="O43" s="19"/>
      <c r="P43" s="19"/>
      <c r="Q43" s="16"/>
      <c r="R43" s="3118"/>
      <c r="S43" s="3120">
        <v>0</v>
      </c>
      <c r="T43" s="3120">
        <v>0</v>
      </c>
    </row>
    <row r="44" spans="1:20" ht="42" customHeight="1">
      <c r="A44" s="3132"/>
      <c r="B44" s="30" t="s">
        <v>98</v>
      </c>
      <c r="C44" s="17"/>
      <c r="D44" s="3127"/>
      <c r="E44" s="3134"/>
      <c r="F44" s="19"/>
      <c r="G44" s="19"/>
      <c r="H44" s="19"/>
      <c r="I44" s="19"/>
      <c r="J44" s="18"/>
      <c r="K44" s="18"/>
      <c r="L44" s="19"/>
      <c r="M44" s="19"/>
      <c r="N44" s="18"/>
      <c r="O44" s="18"/>
      <c r="P44" s="16"/>
      <c r="Q44" s="16"/>
      <c r="R44" s="3119"/>
      <c r="S44" s="3121"/>
      <c r="T44" s="3121"/>
    </row>
    <row r="45" spans="1:20" ht="70.5" customHeight="1">
      <c r="S45" s="50">
        <v>0</v>
      </c>
      <c r="T45" s="50">
        <v>0</v>
      </c>
    </row>
  </sheetData>
  <mergeCells count="62">
    <mergeCell ref="A4:T4"/>
    <mergeCell ref="A5:T5"/>
    <mergeCell ref="A6:T6"/>
    <mergeCell ref="A8:T8"/>
    <mergeCell ref="F9:Q9"/>
    <mergeCell ref="R9:T9"/>
    <mergeCell ref="A13:A17"/>
    <mergeCell ref="D13:D17"/>
    <mergeCell ref="E13:E17"/>
    <mergeCell ref="R10:T10"/>
    <mergeCell ref="F11:H11"/>
    <mergeCell ref="I11:K11"/>
    <mergeCell ref="L11:N11"/>
    <mergeCell ref="O11:Q11"/>
    <mergeCell ref="R11:R12"/>
    <mergeCell ref="S11:T11"/>
    <mergeCell ref="A10:A12"/>
    <mergeCell ref="B10:B12"/>
    <mergeCell ref="C10:C12"/>
    <mergeCell ref="D10:D12"/>
    <mergeCell ref="E10:E12"/>
    <mergeCell ref="F10:Q10"/>
    <mergeCell ref="S43:S44"/>
    <mergeCell ref="T43:T44"/>
    <mergeCell ref="A23:A25"/>
    <mergeCell ref="D23:D25"/>
    <mergeCell ref="E23:E25"/>
    <mergeCell ref="R23:R25"/>
    <mergeCell ref="S23:S25"/>
    <mergeCell ref="T23:T25"/>
    <mergeCell ref="S30:S32"/>
    <mergeCell ref="T30:T32"/>
    <mergeCell ref="S33:S42"/>
    <mergeCell ref="T33:T42"/>
    <mergeCell ref="A30:A32"/>
    <mergeCell ref="D30:D32"/>
    <mergeCell ref="E30:E32"/>
    <mergeCell ref="R30:R32"/>
    <mergeCell ref="A18:A22"/>
    <mergeCell ref="D18:D22"/>
    <mergeCell ref="E18:E22"/>
    <mergeCell ref="R18:R22"/>
    <mergeCell ref="A43:A44"/>
    <mergeCell ref="D43:D44"/>
    <mergeCell ref="E43:E44"/>
    <mergeCell ref="R43:R44"/>
    <mergeCell ref="C18:C22"/>
    <mergeCell ref="A26:A29"/>
    <mergeCell ref="D26:D29"/>
    <mergeCell ref="E26:E29"/>
    <mergeCell ref="A33:A42"/>
    <mergeCell ref="D33:D42"/>
    <mergeCell ref="E33:E42"/>
    <mergeCell ref="R33:R42"/>
    <mergeCell ref="S18:S22"/>
    <mergeCell ref="T18:T22"/>
    <mergeCell ref="T26:T29"/>
    <mergeCell ref="R13:R17"/>
    <mergeCell ref="S13:S17"/>
    <mergeCell ref="T13:T17"/>
    <mergeCell ref="S26:S29"/>
    <mergeCell ref="R26:R29"/>
  </mergeCells>
  <printOptions horizontalCentered="1" verticalCentered="1"/>
  <pageMargins left="0.70866141732283472" right="0.70866141732283472" top="0.27" bottom="0.3" header="0.31496062992125984" footer="0.31496062992125984"/>
  <pageSetup scale="35" fitToHeight="0" orientation="landscape" cellComments="asDisplayed" r:id="rId1"/>
  <headerFooter>
    <oddHeader xml:space="preserve">&amp;C                                         
</oddHeader>
    <oddFooter>&amp;L&amp;"Tahoma,Normal"&amp;8DIRECCIÓN PLANIFICACIÓN Y DESARROLLO&amp;R&amp;"Tahoma,Normal"&amp;8&amp;P/&amp;P
&amp;D</oddFooter>
  </headerFooter>
  <rowBreaks count="2" manualBreakCount="2">
    <brk id="32" max="19" man="1"/>
    <brk id="44" max="19" man="1"/>
  </rowBreaks>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22"/>
  <sheetViews>
    <sheetView showGridLines="0" zoomScale="41" zoomScaleNormal="41" zoomScaleSheetLayoutView="42" workbookViewId="0">
      <selection activeCell="O17" sqref="O17"/>
    </sheetView>
  </sheetViews>
  <sheetFormatPr baseColWidth="10" defaultColWidth="11.5703125" defaultRowHeight="48" customHeight="1"/>
  <cols>
    <col min="1" max="1" width="53.140625" style="1" customWidth="1"/>
    <col min="2" max="2" width="53.7109375" style="1" customWidth="1"/>
    <col min="3" max="3" width="53.28515625" style="2" hidden="1" customWidth="1"/>
    <col min="4" max="4" width="42.85546875" style="1" customWidth="1"/>
    <col min="5" max="5" width="36" style="2" customWidth="1"/>
    <col min="6" max="6" width="5.28515625" style="2" customWidth="1"/>
    <col min="7" max="7" width="5.140625" style="2" customWidth="1"/>
    <col min="8" max="8" width="5.42578125" style="2" customWidth="1"/>
    <col min="9" max="9" width="4.85546875" style="2" customWidth="1"/>
    <col min="10" max="10" width="6.28515625" style="2" customWidth="1"/>
    <col min="11" max="11" width="5.42578125" style="2" customWidth="1"/>
    <col min="12" max="12" width="4.5703125" style="2" customWidth="1"/>
    <col min="13" max="13" width="4.7109375" style="2" customWidth="1"/>
    <col min="14" max="14" width="3.85546875" style="2" customWidth="1"/>
    <col min="15" max="16" width="5.42578125" style="2" customWidth="1"/>
    <col min="17" max="17" width="5.5703125" style="2" customWidth="1"/>
    <col min="18" max="18" width="57" style="2" customWidth="1"/>
    <col min="19" max="19" width="23.140625" style="3" customWidth="1"/>
    <col min="20" max="20" width="21" style="3" customWidth="1"/>
    <col min="21" max="21" width="13.85546875" style="2" bestFit="1" customWidth="1"/>
    <col min="22" max="16384" width="11.5703125" style="2"/>
  </cols>
  <sheetData>
    <row r="1" spans="1:21" ht="63" customHeight="1">
      <c r="U1" s="10"/>
    </row>
    <row r="2" spans="1:21" ht="63" customHeight="1">
      <c r="U2" s="10"/>
    </row>
    <row r="3" spans="1:21" ht="33" customHeight="1">
      <c r="A3" s="3146"/>
      <c r="B3" s="3147"/>
      <c r="C3" s="3147"/>
      <c r="D3" s="3147"/>
      <c r="E3" s="3147"/>
      <c r="F3" s="3147"/>
      <c r="G3" s="3147"/>
      <c r="H3" s="3147"/>
      <c r="I3" s="3147"/>
      <c r="J3" s="3147"/>
      <c r="K3" s="3147"/>
      <c r="L3" s="3147"/>
      <c r="M3" s="3147"/>
      <c r="N3" s="3147"/>
      <c r="O3" s="3147"/>
      <c r="P3" s="3147"/>
      <c r="Q3" s="3147"/>
      <c r="R3" s="3147"/>
      <c r="S3" s="3147"/>
      <c r="T3" s="3147"/>
      <c r="U3" s="10"/>
    </row>
    <row r="4" spans="1:21" ht="39.75" customHeight="1" thickBot="1">
      <c r="A4" s="3148" t="s">
        <v>177</v>
      </c>
      <c r="B4" s="3148"/>
      <c r="C4" s="3148"/>
      <c r="D4" s="3148"/>
      <c r="E4" s="3148"/>
      <c r="F4" s="3148"/>
      <c r="G4" s="3148"/>
      <c r="H4" s="3148"/>
      <c r="I4" s="3148"/>
      <c r="J4" s="3148"/>
      <c r="K4" s="3148"/>
      <c r="L4" s="3148"/>
      <c r="M4" s="3148"/>
      <c r="N4" s="3148"/>
      <c r="O4" s="3148"/>
      <c r="P4" s="3148"/>
      <c r="Q4" s="3148"/>
      <c r="R4" s="3148"/>
      <c r="S4" s="3148"/>
      <c r="T4" s="3148"/>
      <c r="U4" s="10"/>
    </row>
    <row r="5" spans="1:21" ht="20.25" thickBot="1">
      <c r="A5" s="3149" t="s">
        <v>439</v>
      </c>
      <c r="B5" s="3149"/>
      <c r="C5" s="3149"/>
      <c r="D5" s="3149"/>
      <c r="E5" s="3149"/>
      <c r="F5" s="3149"/>
      <c r="G5" s="3149"/>
      <c r="H5" s="3149"/>
      <c r="I5" s="3149"/>
      <c r="J5" s="3149"/>
      <c r="K5" s="3149"/>
      <c r="L5" s="3149"/>
      <c r="M5" s="3149"/>
      <c r="N5" s="3149"/>
      <c r="O5" s="3149"/>
      <c r="P5" s="3149"/>
      <c r="Q5" s="3149"/>
      <c r="R5" s="3149"/>
      <c r="S5" s="3149"/>
      <c r="T5" s="3149"/>
    </row>
    <row r="6" spans="1:21" s="9" customFormat="1" ht="15.75" customHeight="1">
      <c r="A6" s="4"/>
      <c r="B6" s="4"/>
      <c r="C6" s="5"/>
      <c r="D6" s="6"/>
      <c r="E6" s="7"/>
      <c r="F6" s="7"/>
      <c r="G6" s="7"/>
      <c r="H6" s="7"/>
      <c r="I6" s="7"/>
      <c r="J6" s="7"/>
      <c r="K6" s="7"/>
      <c r="L6" s="7"/>
      <c r="M6" s="7"/>
      <c r="N6" s="7"/>
      <c r="O6" s="7"/>
      <c r="P6" s="7"/>
      <c r="Q6" s="7"/>
      <c r="R6" s="7"/>
      <c r="S6" s="8"/>
      <c r="T6" s="8"/>
    </row>
    <row r="7" spans="1:21" ht="19.5">
      <c r="A7" s="3145" t="s">
        <v>12</v>
      </c>
      <c r="B7" s="3145"/>
      <c r="C7" s="3145"/>
      <c r="D7" s="3145"/>
      <c r="E7" s="3145"/>
      <c r="F7" s="3145"/>
      <c r="G7" s="3145"/>
      <c r="H7" s="3145"/>
      <c r="I7" s="3145"/>
      <c r="J7" s="3145"/>
      <c r="K7" s="3145"/>
      <c r="L7" s="3145"/>
      <c r="M7" s="3145"/>
      <c r="N7" s="3145"/>
      <c r="O7" s="3145"/>
      <c r="P7" s="3145"/>
      <c r="Q7" s="3145"/>
      <c r="R7" s="3145"/>
      <c r="S7" s="3145"/>
      <c r="T7" s="3145"/>
    </row>
    <row r="8" spans="1:21" s="11" customFormat="1" ht="19.5">
      <c r="A8" s="34">
        <v>1</v>
      </c>
      <c r="B8" s="34">
        <v>2</v>
      </c>
      <c r="C8" s="14">
        <v>3</v>
      </c>
      <c r="D8" s="34">
        <v>3</v>
      </c>
      <c r="E8" s="34">
        <v>4</v>
      </c>
      <c r="F8" s="3150">
        <v>5</v>
      </c>
      <c r="G8" s="3150"/>
      <c r="H8" s="3150"/>
      <c r="I8" s="3150"/>
      <c r="J8" s="3150"/>
      <c r="K8" s="3150"/>
      <c r="L8" s="3150"/>
      <c r="M8" s="3150"/>
      <c r="N8" s="3150"/>
      <c r="O8" s="3150"/>
      <c r="P8" s="3150"/>
      <c r="Q8" s="3150"/>
      <c r="R8" s="3151">
        <v>6</v>
      </c>
      <c r="S8" s="3151">
        <v>8</v>
      </c>
      <c r="T8" s="3151">
        <v>9</v>
      </c>
    </row>
    <row r="9" spans="1:21" ht="25.5" customHeight="1">
      <c r="A9" s="3145" t="s">
        <v>9</v>
      </c>
      <c r="B9" s="3145" t="s">
        <v>0</v>
      </c>
      <c r="C9" s="3145" t="s">
        <v>1</v>
      </c>
      <c r="D9" s="3145" t="s">
        <v>10</v>
      </c>
      <c r="E9" s="3145" t="s">
        <v>11</v>
      </c>
      <c r="F9" s="3144" t="s">
        <v>2</v>
      </c>
      <c r="G9" s="3144"/>
      <c r="H9" s="3144"/>
      <c r="I9" s="3144"/>
      <c r="J9" s="3144"/>
      <c r="K9" s="3144"/>
      <c r="L9" s="3144"/>
      <c r="M9" s="3144"/>
      <c r="N9" s="3144"/>
      <c r="O9" s="3144"/>
      <c r="P9" s="3144"/>
      <c r="Q9" s="3144"/>
      <c r="R9" s="3142" t="s">
        <v>3</v>
      </c>
      <c r="S9" s="3142"/>
      <c r="T9" s="3142"/>
    </row>
    <row r="10" spans="1:21" ht="19.5">
      <c r="A10" s="3145"/>
      <c r="B10" s="3145"/>
      <c r="C10" s="3145"/>
      <c r="D10" s="3145"/>
      <c r="E10" s="3145"/>
      <c r="F10" s="3143" t="s">
        <v>4</v>
      </c>
      <c r="G10" s="3143"/>
      <c r="H10" s="3143"/>
      <c r="I10" s="3143" t="s">
        <v>5</v>
      </c>
      <c r="J10" s="3143"/>
      <c r="K10" s="3143"/>
      <c r="L10" s="3143" t="s">
        <v>5</v>
      </c>
      <c r="M10" s="3143"/>
      <c r="N10" s="3143"/>
      <c r="O10" s="3143" t="s">
        <v>6</v>
      </c>
      <c r="P10" s="3143"/>
      <c r="Q10" s="3143"/>
      <c r="R10" s="3142" t="s">
        <v>13</v>
      </c>
      <c r="S10" s="3142" t="s">
        <v>14</v>
      </c>
      <c r="T10" s="3142"/>
    </row>
    <row r="11" spans="1:21" ht="19.5">
      <c r="A11" s="3145"/>
      <c r="B11" s="3145"/>
      <c r="C11" s="3145"/>
      <c r="D11" s="3145"/>
      <c r="E11" s="3145"/>
      <c r="F11" s="33">
        <v>1</v>
      </c>
      <c r="G11" s="33">
        <v>2</v>
      </c>
      <c r="H11" s="33">
        <v>3</v>
      </c>
      <c r="I11" s="33">
        <v>4</v>
      </c>
      <c r="J11" s="33">
        <v>5</v>
      </c>
      <c r="K11" s="33">
        <v>6</v>
      </c>
      <c r="L11" s="33">
        <v>7</v>
      </c>
      <c r="M11" s="33">
        <v>8</v>
      </c>
      <c r="N11" s="33">
        <v>9</v>
      </c>
      <c r="O11" s="33">
        <v>10</v>
      </c>
      <c r="P11" s="33">
        <v>11</v>
      </c>
      <c r="Q11" s="33">
        <v>12</v>
      </c>
      <c r="R11" s="3142"/>
      <c r="S11" s="32" t="s">
        <v>7</v>
      </c>
      <c r="T11" s="32" t="s">
        <v>8</v>
      </c>
    </row>
    <row r="12" spans="1:21" ht="62.25" customHeight="1">
      <c r="A12" s="3125" t="s">
        <v>178</v>
      </c>
      <c r="B12" s="30" t="s">
        <v>179</v>
      </c>
      <c r="C12" s="15"/>
      <c r="D12" s="3138" t="s">
        <v>183</v>
      </c>
      <c r="E12" s="3128" t="s">
        <v>2498</v>
      </c>
      <c r="F12" s="16"/>
      <c r="G12" s="16"/>
      <c r="H12" s="16"/>
      <c r="I12" s="16"/>
      <c r="J12" s="16"/>
      <c r="K12" s="16"/>
      <c r="L12" s="16"/>
      <c r="M12" s="16"/>
      <c r="N12" s="16"/>
      <c r="O12" s="16"/>
      <c r="P12" s="16"/>
      <c r="Q12" s="16"/>
      <c r="R12" s="3138" t="s">
        <v>197</v>
      </c>
      <c r="S12" s="3152">
        <v>0</v>
      </c>
      <c r="T12" s="3152">
        <v>0</v>
      </c>
    </row>
    <row r="13" spans="1:21" ht="96.75" customHeight="1">
      <c r="A13" s="3126"/>
      <c r="B13" s="30" t="s">
        <v>180</v>
      </c>
      <c r="C13" s="15"/>
      <c r="D13" s="3139"/>
      <c r="E13" s="3129"/>
      <c r="F13" s="16"/>
      <c r="G13" s="16"/>
      <c r="H13" s="16"/>
      <c r="I13" s="16"/>
      <c r="J13" s="16"/>
      <c r="K13" s="16"/>
      <c r="L13" s="16"/>
      <c r="M13" s="16"/>
      <c r="N13" s="16"/>
      <c r="O13" s="16"/>
      <c r="P13" s="16"/>
      <c r="Q13" s="16"/>
      <c r="R13" s="3139"/>
      <c r="S13" s="3153"/>
      <c r="T13" s="3153"/>
    </row>
    <row r="14" spans="1:21" ht="108.75" customHeight="1">
      <c r="A14" s="3126"/>
      <c r="B14" s="38" t="s">
        <v>181</v>
      </c>
      <c r="C14" s="38"/>
      <c r="D14" s="3139"/>
      <c r="E14" s="3129"/>
      <c r="F14" s="16"/>
      <c r="G14" s="16"/>
      <c r="H14" s="16"/>
      <c r="I14" s="16"/>
      <c r="J14" s="16"/>
      <c r="K14" s="16"/>
      <c r="L14" s="16"/>
      <c r="M14" s="16"/>
      <c r="N14" s="16"/>
      <c r="O14" s="16"/>
      <c r="P14" s="16"/>
      <c r="Q14" s="16"/>
      <c r="R14" s="3139"/>
      <c r="S14" s="3153"/>
      <c r="T14" s="3153"/>
    </row>
    <row r="15" spans="1:21" ht="118.5" customHeight="1">
      <c r="A15" s="3127"/>
      <c r="B15" s="38" t="s">
        <v>182</v>
      </c>
      <c r="C15" s="30"/>
      <c r="D15" s="3140"/>
      <c r="E15" s="3130"/>
      <c r="F15" s="16"/>
      <c r="G15" s="16"/>
      <c r="H15" s="16"/>
      <c r="I15" s="16"/>
      <c r="J15" s="16"/>
      <c r="K15" s="16"/>
      <c r="L15" s="16"/>
      <c r="M15" s="16"/>
      <c r="N15" s="16"/>
      <c r="O15" s="16"/>
      <c r="P15" s="16"/>
      <c r="Q15" s="16"/>
      <c r="R15" s="3140"/>
      <c r="S15" s="3154"/>
      <c r="T15" s="3154"/>
    </row>
    <row r="16" spans="1:21" s="12" customFormat="1" ht="75.75" customHeight="1">
      <c r="A16" s="3122" t="s">
        <v>184</v>
      </c>
      <c r="B16" s="44" t="s">
        <v>185</v>
      </c>
      <c r="C16" s="3141"/>
      <c r="D16" s="3125" t="s">
        <v>187</v>
      </c>
      <c r="E16" s="3128" t="s">
        <v>2499</v>
      </c>
      <c r="F16" s="16"/>
      <c r="G16" s="16"/>
      <c r="H16" s="16"/>
      <c r="I16" s="16"/>
      <c r="J16" s="16"/>
      <c r="K16" s="16"/>
      <c r="L16" s="16"/>
      <c r="M16" s="16"/>
      <c r="N16" s="16"/>
      <c r="O16" s="16"/>
      <c r="P16" s="16"/>
      <c r="Q16" s="16"/>
      <c r="R16" s="3156" t="s">
        <v>289</v>
      </c>
      <c r="S16" s="3152">
        <v>0</v>
      </c>
      <c r="T16" s="3159">
        <v>0</v>
      </c>
    </row>
    <row r="17" spans="1:20" s="12" customFormat="1" ht="88.5" customHeight="1">
      <c r="A17" s="3124"/>
      <c r="B17" s="17" t="s">
        <v>186</v>
      </c>
      <c r="C17" s="3141"/>
      <c r="D17" s="3127"/>
      <c r="E17" s="3130"/>
      <c r="F17" s="16"/>
      <c r="G17" s="16"/>
      <c r="H17" s="16"/>
      <c r="I17" s="16"/>
      <c r="J17" s="16"/>
      <c r="K17" s="16"/>
      <c r="L17" s="16"/>
      <c r="M17" s="16"/>
      <c r="N17" s="16"/>
      <c r="O17" s="16"/>
      <c r="P17" s="16"/>
      <c r="Q17" s="16"/>
      <c r="R17" s="3158"/>
      <c r="S17" s="3154"/>
      <c r="T17" s="3161"/>
    </row>
    <row r="18" spans="1:20" s="12" customFormat="1" ht="117.75" customHeight="1">
      <c r="A18" s="3122" t="s">
        <v>188</v>
      </c>
      <c r="B18" s="30" t="s">
        <v>189</v>
      </c>
      <c r="C18" s="35"/>
      <c r="D18" s="3125" t="s">
        <v>191</v>
      </c>
      <c r="E18" s="3128" t="s">
        <v>192</v>
      </c>
      <c r="F18" s="16"/>
      <c r="G18" s="16"/>
      <c r="H18" s="16"/>
      <c r="I18" s="16"/>
      <c r="J18" s="16"/>
      <c r="K18" s="16"/>
      <c r="L18" s="16"/>
      <c r="M18" s="16"/>
      <c r="N18" s="16"/>
      <c r="O18" s="16"/>
      <c r="P18" s="16"/>
      <c r="Q18" s="16"/>
      <c r="R18" s="3125" t="s">
        <v>193</v>
      </c>
      <c r="S18" s="3135">
        <v>0</v>
      </c>
      <c r="T18" s="3135">
        <v>0</v>
      </c>
    </row>
    <row r="19" spans="1:20" s="12" customFormat="1" ht="102" customHeight="1">
      <c r="A19" s="3124"/>
      <c r="B19" s="30" t="s">
        <v>190</v>
      </c>
      <c r="C19" s="35"/>
      <c r="D19" s="3127"/>
      <c r="E19" s="3130"/>
      <c r="F19" s="16"/>
      <c r="G19" s="16"/>
      <c r="H19" s="16"/>
      <c r="I19" s="16"/>
      <c r="J19" s="16"/>
      <c r="K19" s="16"/>
      <c r="L19" s="16"/>
      <c r="M19" s="16"/>
      <c r="N19" s="16"/>
      <c r="O19" s="16"/>
      <c r="P19" s="16"/>
      <c r="Q19" s="16"/>
      <c r="R19" s="3127"/>
      <c r="S19" s="3137"/>
      <c r="T19" s="3137"/>
    </row>
    <row r="20" spans="1:20" ht="75" customHeight="1">
      <c r="A20" s="3131" t="s">
        <v>194</v>
      </c>
      <c r="B20" s="36" t="s">
        <v>195</v>
      </c>
      <c r="C20" s="17"/>
      <c r="D20" s="3125" t="s">
        <v>290</v>
      </c>
      <c r="E20" s="3133" t="s">
        <v>196</v>
      </c>
      <c r="F20" s="19"/>
      <c r="G20" s="19"/>
      <c r="H20" s="16"/>
      <c r="I20" s="19"/>
      <c r="J20" s="19"/>
      <c r="K20" s="16"/>
      <c r="L20" s="19"/>
      <c r="M20" s="19"/>
      <c r="N20" s="16"/>
      <c r="O20" s="19"/>
      <c r="P20" s="19"/>
      <c r="Q20" s="16"/>
      <c r="R20" s="3118"/>
      <c r="S20" s="3120">
        <v>0</v>
      </c>
      <c r="T20" s="3120">
        <v>0</v>
      </c>
    </row>
    <row r="21" spans="1:20" ht="65.25" customHeight="1">
      <c r="A21" s="3132"/>
      <c r="B21" s="30" t="s">
        <v>98</v>
      </c>
      <c r="C21" s="17"/>
      <c r="D21" s="3127"/>
      <c r="E21" s="3134"/>
      <c r="F21" s="19"/>
      <c r="G21" s="19"/>
      <c r="H21" s="19"/>
      <c r="I21" s="19"/>
      <c r="J21" s="18"/>
      <c r="K21" s="18"/>
      <c r="L21" s="19"/>
      <c r="M21" s="19"/>
      <c r="N21" s="18"/>
      <c r="O21" s="18"/>
      <c r="P21" s="16"/>
      <c r="Q21" s="16"/>
      <c r="R21" s="3119"/>
      <c r="S21" s="3121"/>
      <c r="T21" s="3121"/>
    </row>
    <row r="22" spans="1:20" ht="48" customHeight="1">
      <c r="S22" s="50">
        <v>0</v>
      </c>
      <c r="T22" s="50">
        <v>0</v>
      </c>
    </row>
  </sheetData>
  <mergeCells count="44">
    <mergeCell ref="A3:T3"/>
    <mergeCell ref="A4:T4"/>
    <mergeCell ref="A5:T5"/>
    <mergeCell ref="A7:T7"/>
    <mergeCell ref="F8:Q8"/>
    <mergeCell ref="R8:T8"/>
    <mergeCell ref="A12:A15"/>
    <mergeCell ref="D12:D15"/>
    <mergeCell ref="E12:E15"/>
    <mergeCell ref="R9:T9"/>
    <mergeCell ref="F10:H10"/>
    <mergeCell ref="I10:K10"/>
    <mergeCell ref="L10:N10"/>
    <mergeCell ref="O10:Q10"/>
    <mergeCell ref="R10:R11"/>
    <mergeCell ref="S10:T10"/>
    <mergeCell ref="A9:A11"/>
    <mergeCell ref="B9:B11"/>
    <mergeCell ref="C9:C11"/>
    <mergeCell ref="D9:D11"/>
    <mergeCell ref="E9:E11"/>
    <mergeCell ref="F9:Q9"/>
    <mergeCell ref="T20:T21"/>
    <mergeCell ref="A18:A19"/>
    <mergeCell ref="D18:D19"/>
    <mergeCell ref="E18:E19"/>
    <mergeCell ref="C16:C17"/>
    <mergeCell ref="A20:A21"/>
    <mergeCell ref="D20:D21"/>
    <mergeCell ref="E20:E21"/>
    <mergeCell ref="R20:R21"/>
    <mergeCell ref="S20:S21"/>
    <mergeCell ref="A16:A17"/>
    <mergeCell ref="D16:D17"/>
    <mergeCell ref="E16:E17"/>
    <mergeCell ref="T16:T17"/>
    <mergeCell ref="S16:S17"/>
    <mergeCell ref="R16:R17"/>
    <mergeCell ref="T18:T19"/>
    <mergeCell ref="S18:S19"/>
    <mergeCell ref="R18:R19"/>
    <mergeCell ref="R12:R15"/>
    <mergeCell ref="S12:S15"/>
    <mergeCell ref="T12:T15"/>
  </mergeCells>
  <pageMargins left="0.7" right="0.7" top="0.75" bottom="0.75" header="0.3" footer="0.3"/>
  <pageSetup scale="37" orientation="landscape" cellComments="asDisplayed" r:id="rId1"/>
  <headerFooter>
    <oddHeader xml:space="preserve">&amp;C                                         
</oddHeader>
    <oddFooter>&amp;L&amp;"Tahoma,Normal"&amp;8DIRECCIÓN PLANIFICACIÓN Y DESARROLLO&amp;R&amp;"Tahoma,Normal"&amp;8&amp;P/&amp;P
&amp;D</oddFooter>
  </headerFooter>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Z88"/>
  <sheetViews>
    <sheetView showGridLines="0" tabSelected="1" topLeftCell="A31" zoomScale="40" zoomScaleNormal="40" zoomScaleSheetLayoutView="40" workbookViewId="0">
      <selection activeCell="D20" sqref="D20"/>
    </sheetView>
  </sheetViews>
  <sheetFormatPr baseColWidth="10" defaultRowHeight="86.25" customHeight="1"/>
  <cols>
    <col min="1" max="1" width="149" style="78" customWidth="1"/>
    <col min="2" max="2" width="33.5703125" style="78" hidden="1" customWidth="1"/>
    <col min="3" max="3" width="18.28515625" style="78" hidden="1" customWidth="1"/>
    <col min="4" max="4" width="135.28515625" style="78" customWidth="1"/>
    <col min="5" max="5" width="102.140625" style="79" customWidth="1"/>
    <col min="6" max="6" width="94" style="78" customWidth="1"/>
    <col min="7" max="7" width="16.140625" style="78" customWidth="1"/>
    <col min="8" max="8" width="15.28515625" style="78" customWidth="1"/>
    <col min="9" max="9" width="13.5703125" style="78" customWidth="1"/>
    <col min="10" max="11" width="13" style="78" customWidth="1"/>
    <col min="12" max="12" width="16.85546875" style="78" customWidth="1"/>
    <col min="13" max="13" width="13.42578125" style="78" customWidth="1"/>
    <col min="14" max="14" width="17" style="78" customWidth="1"/>
    <col min="15" max="15" width="13.5703125" style="78" customWidth="1"/>
    <col min="16" max="16" width="14.42578125" style="78" customWidth="1"/>
    <col min="17" max="17" width="15.28515625" style="78" customWidth="1"/>
    <col min="18" max="18" width="18.28515625" style="78" customWidth="1"/>
    <col min="19" max="19" width="93.85546875" style="80" customWidth="1"/>
    <col min="20" max="20" width="26" style="80" customWidth="1"/>
    <col min="21" max="21" width="30.140625" style="80" customWidth="1"/>
    <col min="22" max="22" width="11.42578125" style="78"/>
    <col min="23" max="23" width="79.5703125" style="78" customWidth="1"/>
    <col min="24" max="256" width="11.42578125" style="78"/>
    <col min="257" max="257" width="149" style="78" customWidth="1"/>
    <col min="258" max="259" width="0" style="78" hidden="1" customWidth="1"/>
    <col min="260" max="260" width="114.140625" style="78" customWidth="1"/>
    <col min="261" max="261" width="135.42578125" style="78" customWidth="1"/>
    <col min="262" max="262" width="49.85546875" style="78" customWidth="1"/>
    <col min="263" max="263" width="16.140625" style="78" customWidth="1"/>
    <col min="264" max="264" width="15.28515625" style="78" customWidth="1"/>
    <col min="265" max="265" width="13.5703125" style="78" customWidth="1"/>
    <col min="266" max="267" width="13" style="78" customWidth="1"/>
    <col min="268" max="268" width="16.85546875" style="78" customWidth="1"/>
    <col min="269" max="269" width="13.42578125" style="78" customWidth="1"/>
    <col min="270" max="270" width="17" style="78" customWidth="1"/>
    <col min="271" max="271" width="13.5703125" style="78" customWidth="1"/>
    <col min="272" max="272" width="14.42578125" style="78" customWidth="1"/>
    <col min="273" max="273" width="15.28515625" style="78" customWidth="1"/>
    <col min="274" max="274" width="18.28515625" style="78" customWidth="1"/>
    <col min="275" max="275" width="93.85546875" style="78" customWidth="1"/>
    <col min="276" max="276" width="26" style="78" customWidth="1"/>
    <col min="277" max="277" width="30.140625" style="78" customWidth="1"/>
    <col min="278" max="278" width="11.42578125" style="78"/>
    <col min="279" max="279" width="79.5703125" style="78" customWidth="1"/>
    <col min="280" max="512" width="11.42578125" style="78"/>
    <col min="513" max="513" width="149" style="78" customWidth="1"/>
    <col min="514" max="515" width="0" style="78" hidden="1" customWidth="1"/>
    <col min="516" max="516" width="114.140625" style="78" customWidth="1"/>
    <col min="517" max="517" width="135.42578125" style="78" customWidth="1"/>
    <col min="518" max="518" width="49.85546875" style="78" customWidth="1"/>
    <col min="519" max="519" width="16.140625" style="78" customWidth="1"/>
    <col min="520" max="520" width="15.28515625" style="78" customWidth="1"/>
    <col min="521" max="521" width="13.5703125" style="78" customWidth="1"/>
    <col min="522" max="523" width="13" style="78" customWidth="1"/>
    <col min="524" max="524" width="16.85546875" style="78" customWidth="1"/>
    <col min="525" max="525" width="13.42578125" style="78" customWidth="1"/>
    <col min="526" max="526" width="17" style="78" customWidth="1"/>
    <col min="527" max="527" width="13.5703125" style="78" customWidth="1"/>
    <col min="528" max="528" width="14.42578125" style="78" customWidth="1"/>
    <col min="529" max="529" width="15.28515625" style="78" customWidth="1"/>
    <col min="530" max="530" width="18.28515625" style="78" customWidth="1"/>
    <col min="531" max="531" width="93.85546875" style="78" customWidth="1"/>
    <col min="532" max="532" width="26" style="78" customWidth="1"/>
    <col min="533" max="533" width="30.140625" style="78" customWidth="1"/>
    <col min="534" max="534" width="11.42578125" style="78"/>
    <col min="535" max="535" width="79.5703125" style="78" customWidth="1"/>
    <col min="536" max="768" width="11.42578125" style="78"/>
    <col min="769" max="769" width="149" style="78" customWidth="1"/>
    <col min="770" max="771" width="0" style="78" hidden="1" customWidth="1"/>
    <col min="772" max="772" width="114.140625" style="78" customWidth="1"/>
    <col min="773" max="773" width="135.42578125" style="78" customWidth="1"/>
    <col min="774" max="774" width="49.85546875" style="78" customWidth="1"/>
    <col min="775" max="775" width="16.140625" style="78" customWidth="1"/>
    <col min="776" max="776" width="15.28515625" style="78" customWidth="1"/>
    <col min="777" max="777" width="13.5703125" style="78" customWidth="1"/>
    <col min="778" max="779" width="13" style="78" customWidth="1"/>
    <col min="780" max="780" width="16.85546875" style="78" customWidth="1"/>
    <col min="781" max="781" width="13.42578125" style="78" customWidth="1"/>
    <col min="782" max="782" width="17" style="78" customWidth="1"/>
    <col min="783" max="783" width="13.5703125" style="78" customWidth="1"/>
    <col min="784" max="784" width="14.42578125" style="78" customWidth="1"/>
    <col min="785" max="785" width="15.28515625" style="78" customWidth="1"/>
    <col min="786" max="786" width="18.28515625" style="78" customWidth="1"/>
    <col min="787" max="787" width="93.85546875" style="78" customWidth="1"/>
    <col min="788" max="788" width="26" style="78" customWidth="1"/>
    <col min="789" max="789" width="30.140625" style="78" customWidth="1"/>
    <col min="790" max="790" width="11.42578125" style="78"/>
    <col min="791" max="791" width="79.5703125" style="78" customWidth="1"/>
    <col min="792" max="1024" width="11.42578125" style="78"/>
    <col min="1025" max="1025" width="149" style="78" customWidth="1"/>
    <col min="1026" max="1027" width="0" style="78" hidden="1" customWidth="1"/>
    <col min="1028" max="1028" width="114.140625" style="78" customWidth="1"/>
    <col min="1029" max="1029" width="135.42578125" style="78" customWidth="1"/>
    <col min="1030" max="1030" width="49.85546875" style="78" customWidth="1"/>
    <col min="1031" max="1031" width="16.140625" style="78" customWidth="1"/>
    <col min="1032" max="1032" width="15.28515625" style="78" customWidth="1"/>
    <col min="1033" max="1033" width="13.5703125" style="78" customWidth="1"/>
    <col min="1034" max="1035" width="13" style="78" customWidth="1"/>
    <col min="1036" max="1036" width="16.85546875" style="78" customWidth="1"/>
    <col min="1037" max="1037" width="13.42578125" style="78" customWidth="1"/>
    <col min="1038" max="1038" width="17" style="78" customWidth="1"/>
    <col min="1039" max="1039" width="13.5703125" style="78" customWidth="1"/>
    <col min="1040" max="1040" width="14.42578125" style="78" customWidth="1"/>
    <col min="1041" max="1041" width="15.28515625" style="78" customWidth="1"/>
    <col min="1042" max="1042" width="18.28515625" style="78" customWidth="1"/>
    <col min="1043" max="1043" width="93.85546875" style="78" customWidth="1"/>
    <col min="1044" max="1044" width="26" style="78" customWidth="1"/>
    <col min="1045" max="1045" width="30.140625" style="78" customWidth="1"/>
    <col min="1046" max="1046" width="11.42578125" style="78"/>
    <col min="1047" max="1047" width="79.5703125" style="78" customWidth="1"/>
    <col min="1048" max="1280" width="11.42578125" style="78"/>
    <col min="1281" max="1281" width="149" style="78" customWidth="1"/>
    <col min="1282" max="1283" width="0" style="78" hidden="1" customWidth="1"/>
    <col min="1284" max="1284" width="114.140625" style="78" customWidth="1"/>
    <col min="1285" max="1285" width="135.42578125" style="78" customWidth="1"/>
    <col min="1286" max="1286" width="49.85546875" style="78" customWidth="1"/>
    <col min="1287" max="1287" width="16.140625" style="78" customWidth="1"/>
    <col min="1288" max="1288" width="15.28515625" style="78" customWidth="1"/>
    <col min="1289" max="1289" width="13.5703125" style="78" customWidth="1"/>
    <col min="1290" max="1291" width="13" style="78" customWidth="1"/>
    <col min="1292" max="1292" width="16.85546875" style="78" customWidth="1"/>
    <col min="1293" max="1293" width="13.42578125" style="78" customWidth="1"/>
    <col min="1294" max="1294" width="17" style="78" customWidth="1"/>
    <col min="1295" max="1295" width="13.5703125" style="78" customWidth="1"/>
    <col min="1296" max="1296" width="14.42578125" style="78" customWidth="1"/>
    <col min="1297" max="1297" width="15.28515625" style="78" customWidth="1"/>
    <col min="1298" max="1298" width="18.28515625" style="78" customWidth="1"/>
    <col min="1299" max="1299" width="93.85546875" style="78" customWidth="1"/>
    <col min="1300" max="1300" width="26" style="78" customWidth="1"/>
    <col min="1301" max="1301" width="30.140625" style="78" customWidth="1"/>
    <col min="1302" max="1302" width="11.42578125" style="78"/>
    <col min="1303" max="1303" width="79.5703125" style="78" customWidth="1"/>
    <col min="1304" max="1536" width="11.42578125" style="78"/>
    <col min="1537" max="1537" width="149" style="78" customWidth="1"/>
    <col min="1538" max="1539" width="0" style="78" hidden="1" customWidth="1"/>
    <col min="1540" max="1540" width="114.140625" style="78" customWidth="1"/>
    <col min="1541" max="1541" width="135.42578125" style="78" customWidth="1"/>
    <col min="1542" max="1542" width="49.85546875" style="78" customWidth="1"/>
    <col min="1543" max="1543" width="16.140625" style="78" customWidth="1"/>
    <col min="1544" max="1544" width="15.28515625" style="78" customWidth="1"/>
    <col min="1545" max="1545" width="13.5703125" style="78" customWidth="1"/>
    <col min="1546" max="1547" width="13" style="78" customWidth="1"/>
    <col min="1548" max="1548" width="16.85546875" style="78" customWidth="1"/>
    <col min="1549" max="1549" width="13.42578125" style="78" customWidth="1"/>
    <col min="1550" max="1550" width="17" style="78" customWidth="1"/>
    <col min="1551" max="1551" width="13.5703125" style="78" customWidth="1"/>
    <col min="1552" max="1552" width="14.42578125" style="78" customWidth="1"/>
    <col min="1553" max="1553" width="15.28515625" style="78" customWidth="1"/>
    <col min="1554" max="1554" width="18.28515625" style="78" customWidth="1"/>
    <col min="1555" max="1555" width="93.85546875" style="78" customWidth="1"/>
    <col min="1556" max="1556" width="26" style="78" customWidth="1"/>
    <col min="1557" max="1557" width="30.140625" style="78" customWidth="1"/>
    <col min="1558" max="1558" width="11.42578125" style="78"/>
    <col min="1559" max="1559" width="79.5703125" style="78" customWidth="1"/>
    <col min="1560" max="1792" width="11.42578125" style="78"/>
    <col min="1793" max="1793" width="149" style="78" customWidth="1"/>
    <col min="1794" max="1795" width="0" style="78" hidden="1" customWidth="1"/>
    <col min="1796" max="1796" width="114.140625" style="78" customWidth="1"/>
    <col min="1797" max="1797" width="135.42578125" style="78" customWidth="1"/>
    <col min="1798" max="1798" width="49.85546875" style="78" customWidth="1"/>
    <col min="1799" max="1799" width="16.140625" style="78" customWidth="1"/>
    <col min="1800" max="1800" width="15.28515625" style="78" customWidth="1"/>
    <col min="1801" max="1801" width="13.5703125" style="78" customWidth="1"/>
    <col min="1802" max="1803" width="13" style="78" customWidth="1"/>
    <col min="1804" max="1804" width="16.85546875" style="78" customWidth="1"/>
    <col min="1805" max="1805" width="13.42578125" style="78" customWidth="1"/>
    <col min="1806" max="1806" width="17" style="78" customWidth="1"/>
    <col min="1807" max="1807" width="13.5703125" style="78" customWidth="1"/>
    <col min="1808" max="1808" width="14.42578125" style="78" customWidth="1"/>
    <col min="1809" max="1809" width="15.28515625" style="78" customWidth="1"/>
    <col min="1810" max="1810" width="18.28515625" style="78" customWidth="1"/>
    <col min="1811" max="1811" width="93.85546875" style="78" customWidth="1"/>
    <col min="1812" max="1812" width="26" style="78" customWidth="1"/>
    <col min="1813" max="1813" width="30.140625" style="78" customWidth="1"/>
    <col min="1814" max="1814" width="11.42578125" style="78"/>
    <col min="1815" max="1815" width="79.5703125" style="78" customWidth="1"/>
    <col min="1816" max="2048" width="11.42578125" style="78"/>
    <col min="2049" max="2049" width="149" style="78" customWidth="1"/>
    <col min="2050" max="2051" width="0" style="78" hidden="1" customWidth="1"/>
    <col min="2052" max="2052" width="114.140625" style="78" customWidth="1"/>
    <col min="2053" max="2053" width="135.42578125" style="78" customWidth="1"/>
    <col min="2054" max="2054" width="49.85546875" style="78" customWidth="1"/>
    <col min="2055" max="2055" width="16.140625" style="78" customWidth="1"/>
    <col min="2056" max="2056" width="15.28515625" style="78" customWidth="1"/>
    <col min="2057" max="2057" width="13.5703125" style="78" customWidth="1"/>
    <col min="2058" max="2059" width="13" style="78" customWidth="1"/>
    <col min="2060" max="2060" width="16.85546875" style="78" customWidth="1"/>
    <col min="2061" max="2061" width="13.42578125" style="78" customWidth="1"/>
    <col min="2062" max="2062" width="17" style="78" customWidth="1"/>
    <col min="2063" max="2063" width="13.5703125" style="78" customWidth="1"/>
    <col min="2064" max="2064" width="14.42578125" style="78" customWidth="1"/>
    <col min="2065" max="2065" width="15.28515625" style="78" customWidth="1"/>
    <col min="2066" max="2066" width="18.28515625" style="78" customWidth="1"/>
    <col min="2067" max="2067" width="93.85546875" style="78" customWidth="1"/>
    <col min="2068" max="2068" width="26" style="78" customWidth="1"/>
    <col min="2069" max="2069" width="30.140625" style="78" customWidth="1"/>
    <col min="2070" max="2070" width="11.42578125" style="78"/>
    <col min="2071" max="2071" width="79.5703125" style="78" customWidth="1"/>
    <col min="2072" max="2304" width="11.42578125" style="78"/>
    <col min="2305" max="2305" width="149" style="78" customWidth="1"/>
    <col min="2306" max="2307" width="0" style="78" hidden="1" customWidth="1"/>
    <col min="2308" max="2308" width="114.140625" style="78" customWidth="1"/>
    <col min="2309" max="2309" width="135.42578125" style="78" customWidth="1"/>
    <col min="2310" max="2310" width="49.85546875" style="78" customWidth="1"/>
    <col min="2311" max="2311" width="16.140625" style="78" customWidth="1"/>
    <col min="2312" max="2312" width="15.28515625" style="78" customWidth="1"/>
    <col min="2313" max="2313" width="13.5703125" style="78" customWidth="1"/>
    <col min="2314" max="2315" width="13" style="78" customWidth="1"/>
    <col min="2316" max="2316" width="16.85546875" style="78" customWidth="1"/>
    <col min="2317" max="2317" width="13.42578125" style="78" customWidth="1"/>
    <col min="2318" max="2318" width="17" style="78" customWidth="1"/>
    <col min="2319" max="2319" width="13.5703125" style="78" customWidth="1"/>
    <col min="2320" max="2320" width="14.42578125" style="78" customWidth="1"/>
    <col min="2321" max="2321" width="15.28515625" style="78" customWidth="1"/>
    <col min="2322" max="2322" width="18.28515625" style="78" customWidth="1"/>
    <col min="2323" max="2323" width="93.85546875" style="78" customWidth="1"/>
    <col min="2324" max="2324" width="26" style="78" customWidth="1"/>
    <col min="2325" max="2325" width="30.140625" style="78" customWidth="1"/>
    <col min="2326" max="2326" width="11.42578125" style="78"/>
    <col min="2327" max="2327" width="79.5703125" style="78" customWidth="1"/>
    <col min="2328" max="2560" width="11.42578125" style="78"/>
    <col min="2561" max="2561" width="149" style="78" customWidth="1"/>
    <col min="2562" max="2563" width="0" style="78" hidden="1" customWidth="1"/>
    <col min="2564" max="2564" width="114.140625" style="78" customWidth="1"/>
    <col min="2565" max="2565" width="135.42578125" style="78" customWidth="1"/>
    <col min="2566" max="2566" width="49.85546875" style="78" customWidth="1"/>
    <col min="2567" max="2567" width="16.140625" style="78" customWidth="1"/>
    <col min="2568" max="2568" width="15.28515625" style="78" customWidth="1"/>
    <col min="2569" max="2569" width="13.5703125" style="78" customWidth="1"/>
    <col min="2570" max="2571" width="13" style="78" customWidth="1"/>
    <col min="2572" max="2572" width="16.85546875" style="78" customWidth="1"/>
    <col min="2573" max="2573" width="13.42578125" style="78" customWidth="1"/>
    <col min="2574" max="2574" width="17" style="78" customWidth="1"/>
    <col min="2575" max="2575" width="13.5703125" style="78" customWidth="1"/>
    <col min="2576" max="2576" width="14.42578125" style="78" customWidth="1"/>
    <col min="2577" max="2577" width="15.28515625" style="78" customWidth="1"/>
    <col min="2578" max="2578" width="18.28515625" style="78" customWidth="1"/>
    <col min="2579" max="2579" width="93.85546875" style="78" customWidth="1"/>
    <col min="2580" max="2580" width="26" style="78" customWidth="1"/>
    <col min="2581" max="2581" width="30.140625" style="78" customWidth="1"/>
    <col min="2582" max="2582" width="11.42578125" style="78"/>
    <col min="2583" max="2583" width="79.5703125" style="78" customWidth="1"/>
    <col min="2584" max="2816" width="11.42578125" style="78"/>
    <col min="2817" max="2817" width="149" style="78" customWidth="1"/>
    <col min="2818" max="2819" width="0" style="78" hidden="1" customWidth="1"/>
    <col min="2820" max="2820" width="114.140625" style="78" customWidth="1"/>
    <col min="2821" max="2821" width="135.42578125" style="78" customWidth="1"/>
    <col min="2822" max="2822" width="49.85546875" style="78" customWidth="1"/>
    <col min="2823" max="2823" width="16.140625" style="78" customWidth="1"/>
    <col min="2824" max="2824" width="15.28515625" style="78" customWidth="1"/>
    <col min="2825" max="2825" width="13.5703125" style="78" customWidth="1"/>
    <col min="2826" max="2827" width="13" style="78" customWidth="1"/>
    <col min="2828" max="2828" width="16.85546875" style="78" customWidth="1"/>
    <col min="2829" max="2829" width="13.42578125" style="78" customWidth="1"/>
    <col min="2830" max="2830" width="17" style="78" customWidth="1"/>
    <col min="2831" max="2831" width="13.5703125" style="78" customWidth="1"/>
    <col min="2832" max="2832" width="14.42578125" style="78" customWidth="1"/>
    <col min="2833" max="2833" width="15.28515625" style="78" customWidth="1"/>
    <col min="2834" max="2834" width="18.28515625" style="78" customWidth="1"/>
    <col min="2835" max="2835" width="93.85546875" style="78" customWidth="1"/>
    <col min="2836" max="2836" width="26" style="78" customWidth="1"/>
    <col min="2837" max="2837" width="30.140625" style="78" customWidth="1"/>
    <col min="2838" max="2838" width="11.42578125" style="78"/>
    <col min="2839" max="2839" width="79.5703125" style="78" customWidth="1"/>
    <col min="2840" max="3072" width="11.42578125" style="78"/>
    <col min="3073" max="3073" width="149" style="78" customWidth="1"/>
    <col min="3074" max="3075" width="0" style="78" hidden="1" customWidth="1"/>
    <col min="3076" max="3076" width="114.140625" style="78" customWidth="1"/>
    <col min="3077" max="3077" width="135.42578125" style="78" customWidth="1"/>
    <col min="3078" max="3078" width="49.85546875" style="78" customWidth="1"/>
    <col min="3079" max="3079" width="16.140625" style="78" customWidth="1"/>
    <col min="3080" max="3080" width="15.28515625" style="78" customWidth="1"/>
    <col min="3081" max="3081" width="13.5703125" style="78" customWidth="1"/>
    <col min="3082" max="3083" width="13" style="78" customWidth="1"/>
    <col min="3084" max="3084" width="16.85546875" style="78" customWidth="1"/>
    <col min="3085" max="3085" width="13.42578125" style="78" customWidth="1"/>
    <col min="3086" max="3086" width="17" style="78" customWidth="1"/>
    <col min="3087" max="3087" width="13.5703125" style="78" customWidth="1"/>
    <col min="3088" max="3088" width="14.42578125" style="78" customWidth="1"/>
    <col min="3089" max="3089" width="15.28515625" style="78" customWidth="1"/>
    <col min="3090" max="3090" width="18.28515625" style="78" customWidth="1"/>
    <col min="3091" max="3091" width="93.85546875" style="78" customWidth="1"/>
    <col min="3092" max="3092" width="26" style="78" customWidth="1"/>
    <col min="3093" max="3093" width="30.140625" style="78" customWidth="1"/>
    <col min="3094" max="3094" width="11.42578125" style="78"/>
    <col min="3095" max="3095" width="79.5703125" style="78" customWidth="1"/>
    <col min="3096" max="3328" width="11.42578125" style="78"/>
    <col min="3329" max="3329" width="149" style="78" customWidth="1"/>
    <col min="3330" max="3331" width="0" style="78" hidden="1" customWidth="1"/>
    <col min="3332" max="3332" width="114.140625" style="78" customWidth="1"/>
    <col min="3333" max="3333" width="135.42578125" style="78" customWidth="1"/>
    <col min="3334" max="3334" width="49.85546875" style="78" customWidth="1"/>
    <col min="3335" max="3335" width="16.140625" style="78" customWidth="1"/>
    <col min="3336" max="3336" width="15.28515625" style="78" customWidth="1"/>
    <col min="3337" max="3337" width="13.5703125" style="78" customWidth="1"/>
    <col min="3338" max="3339" width="13" style="78" customWidth="1"/>
    <col min="3340" max="3340" width="16.85546875" style="78" customWidth="1"/>
    <col min="3341" max="3341" width="13.42578125" style="78" customWidth="1"/>
    <col min="3342" max="3342" width="17" style="78" customWidth="1"/>
    <col min="3343" max="3343" width="13.5703125" style="78" customWidth="1"/>
    <col min="3344" max="3344" width="14.42578125" style="78" customWidth="1"/>
    <col min="3345" max="3345" width="15.28515625" style="78" customWidth="1"/>
    <col min="3346" max="3346" width="18.28515625" style="78" customWidth="1"/>
    <col min="3347" max="3347" width="93.85546875" style="78" customWidth="1"/>
    <col min="3348" max="3348" width="26" style="78" customWidth="1"/>
    <col min="3349" max="3349" width="30.140625" style="78" customWidth="1"/>
    <col min="3350" max="3350" width="11.42578125" style="78"/>
    <col min="3351" max="3351" width="79.5703125" style="78" customWidth="1"/>
    <col min="3352" max="3584" width="11.42578125" style="78"/>
    <col min="3585" max="3585" width="149" style="78" customWidth="1"/>
    <col min="3586" max="3587" width="0" style="78" hidden="1" customWidth="1"/>
    <col min="3588" max="3588" width="114.140625" style="78" customWidth="1"/>
    <col min="3589" max="3589" width="135.42578125" style="78" customWidth="1"/>
    <col min="3590" max="3590" width="49.85546875" style="78" customWidth="1"/>
    <col min="3591" max="3591" width="16.140625" style="78" customWidth="1"/>
    <col min="3592" max="3592" width="15.28515625" style="78" customWidth="1"/>
    <col min="3593" max="3593" width="13.5703125" style="78" customWidth="1"/>
    <col min="3594" max="3595" width="13" style="78" customWidth="1"/>
    <col min="3596" max="3596" width="16.85546875" style="78" customWidth="1"/>
    <col min="3597" max="3597" width="13.42578125" style="78" customWidth="1"/>
    <col min="3598" max="3598" width="17" style="78" customWidth="1"/>
    <col min="3599" max="3599" width="13.5703125" style="78" customWidth="1"/>
    <col min="3600" max="3600" width="14.42578125" style="78" customWidth="1"/>
    <col min="3601" max="3601" width="15.28515625" style="78" customWidth="1"/>
    <col min="3602" max="3602" width="18.28515625" style="78" customWidth="1"/>
    <col min="3603" max="3603" width="93.85546875" style="78" customWidth="1"/>
    <col min="3604" max="3604" width="26" style="78" customWidth="1"/>
    <col min="3605" max="3605" width="30.140625" style="78" customWidth="1"/>
    <col min="3606" max="3606" width="11.42578125" style="78"/>
    <col min="3607" max="3607" width="79.5703125" style="78" customWidth="1"/>
    <col min="3608" max="3840" width="11.42578125" style="78"/>
    <col min="3841" max="3841" width="149" style="78" customWidth="1"/>
    <col min="3842" max="3843" width="0" style="78" hidden="1" customWidth="1"/>
    <col min="3844" max="3844" width="114.140625" style="78" customWidth="1"/>
    <col min="3845" max="3845" width="135.42578125" style="78" customWidth="1"/>
    <col min="3846" max="3846" width="49.85546875" style="78" customWidth="1"/>
    <col min="3847" max="3847" width="16.140625" style="78" customWidth="1"/>
    <col min="3848" max="3848" width="15.28515625" style="78" customWidth="1"/>
    <col min="3849" max="3849" width="13.5703125" style="78" customWidth="1"/>
    <col min="3850" max="3851" width="13" style="78" customWidth="1"/>
    <col min="3852" max="3852" width="16.85546875" style="78" customWidth="1"/>
    <col min="3853" max="3853" width="13.42578125" style="78" customWidth="1"/>
    <col min="3854" max="3854" width="17" style="78" customWidth="1"/>
    <col min="3855" max="3855" width="13.5703125" style="78" customWidth="1"/>
    <col min="3856" max="3856" width="14.42578125" style="78" customWidth="1"/>
    <col min="3857" max="3857" width="15.28515625" style="78" customWidth="1"/>
    <col min="3858" max="3858" width="18.28515625" style="78" customWidth="1"/>
    <col min="3859" max="3859" width="93.85546875" style="78" customWidth="1"/>
    <col min="3860" max="3860" width="26" style="78" customWidth="1"/>
    <col min="3861" max="3861" width="30.140625" style="78" customWidth="1"/>
    <col min="3862" max="3862" width="11.42578125" style="78"/>
    <col min="3863" max="3863" width="79.5703125" style="78" customWidth="1"/>
    <col min="3864" max="4096" width="11.42578125" style="78"/>
    <col min="4097" max="4097" width="149" style="78" customWidth="1"/>
    <col min="4098" max="4099" width="0" style="78" hidden="1" customWidth="1"/>
    <col min="4100" max="4100" width="114.140625" style="78" customWidth="1"/>
    <col min="4101" max="4101" width="135.42578125" style="78" customWidth="1"/>
    <col min="4102" max="4102" width="49.85546875" style="78" customWidth="1"/>
    <col min="4103" max="4103" width="16.140625" style="78" customWidth="1"/>
    <col min="4104" max="4104" width="15.28515625" style="78" customWidth="1"/>
    <col min="4105" max="4105" width="13.5703125" style="78" customWidth="1"/>
    <col min="4106" max="4107" width="13" style="78" customWidth="1"/>
    <col min="4108" max="4108" width="16.85546875" style="78" customWidth="1"/>
    <col min="4109" max="4109" width="13.42578125" style="78" customWidth="1"/>
    <col min="4110" max="4110" width="17" style="78" customWidth="1"/>
    <col min="4111" max="4111" width="13.5703125" style="78" customWidth="1"/>
    <col min="4112" max="4112" width="14.42578125" style="78" customWidth="1"/>
    <col min="4113" max="4113" width="15.28515625" style="78" customWidth="1"/>
    <col min="4114" max="4114" width="18.28515625" style="78" customWidth="1"/>
    <col min="4115" max="4115" width="93.85546875" style="78" customWidth="1"/>
    <col min="4116" max="4116" width="26" style="78" customWidth="1"/>
    <col min="4117" max="4117" width="30.140625" style="78" customWidth="1"/>
    <col min="4118" max="4118" width="11.42578125" style="78"/>
    <col min="4119" max="4119" width="79.5703125" style="78" customWidth="1"/>
    <col min="4120" max="4352" width="11.42578125" style="78"/>
    <col min="4353" max="4353" width="149" style="78" customWidth="1"/>
    <col min="4354" max="4355" width="0" style="78" hidden="1" customWidth="1"/>
    <col min="4356" max="4356" width="114.140625" style="78" customWidth="1"/>
    <col min="4357" max="4357" width="135.42578125" style="78" customWidth="1"/>
    <col min="4358" max="4358" width="49.85546875" style="78" customWidth="1"/>
    <col min="4359" max="4359" width="16.140625" style="78" customWidth="1"/>
    <col min="4360" max="4360" width="15.28515625" style="78" customWidth="1"/>
    <col min="4361" max="4361" width="13.5703125" style="78" customWidth="1"/>
    <col min="4362" max="4363" width="13" style="78" customWidth="1"/>
    <col min="4364" max="4364" width="16.85546875" style="78" customWidth="1"/>
    <col min="4365" max="4365" width="13.42578125" style="78" customWidth="1"/>
    <col min="4366" max="4366" width="17" style="78" customWidth="1"/>
    <col min="4367" max="4367" width="13.5703125" style="78" customWidth="1"/>
    <col min="4368" max="4368" width="14.42578125" style="78" customWidth="1"/>
    <col min="4369" max="4369" width="15.28515625" style="78" customWidth="1"/>
    <col min="4370" max="4370" width="18.28515625" style="78" customWidth="1"/>
    <col min="4371" max="4371" width="93.85546875" style="78" customWidth="1"/>
    <col min="4372" max="4372" width="26" style="78" customWidth="1"/>
    <col min="4373" max="4373" width="30.140625" style="78" customWidth="1"/>
    <col min="4374" max="4374" width="11.42578125" style="78"/>
    <col min="4375" max="4375" width="79.5703125" style="78" customWidth="1"/>
    <col min="4376" max="4608" width="11.42578125" style="78"/>
    <col min="4609" max="4609" width="149" style="78" customWidth="1"/>
    <col min="4610" max="4611" width="0" style="78" hidden="1" customWidth="1"/>
    <col min="4612" max="4612" width="114.140625" style="78" customWidth="1"/>
    <col min="4613" max="4613" width="135.42578125" style="78" customWidth="1"/>
    <col min="4614" max="4614" width="49.85546875" style="78" customWidth="1"/>
    <col min="4615" max="4615" width="16.140625" style="78" customWidth="1"/>
    <col min="4616" max="4616" width="15.28515625" style="78" customWidth="1"/>
    <col min="4617" max="4617" width="13.5703125" style="78" customWidth="1"/>
    <col min="4618" max="4619" width="13" style="78" customWidth="1"/>
    <col min="4620" max="4620" width="16.85546875" style="78" customWidth="1"/>
    <col min="4621" max="4621" width="13.42578125" style="78" customWidth="1"/>
    <col min="4622" max="4622" width="17" style="78" customWidth="1"/>
    <col min="4623" max="4623" width="13.5703125" style="78" customWidth="1"/>
    <col min="4624" max="4624" width="14.42578125" style="78" customWidth="1"/>
    <col min="4625" max="4625" width="15.28515625" style="78" customWidth="1"/>
    <col min="4626" max="4626" width="18.28515625" style="78" customWidth="1"/>
    <col min="4627" max="4627" width="93.85546875" style="78" customWidth="1"/>
    <col min="4628" max="4628" width="26" style="78" customWidth="1"/>
    <col min="4629" max="4629" width="30.140625" style="78" customWidth="1"/>
    <col min="4630" max="4630" width="11.42578125" style="78"/>
    <col min="4631" max="4631" width="79.5703125" style="78" customWidth="1"/>
    <col min="4632" max="4864" width="11.42578125" style="78"/>
    <col min="4865" max="4865" width="149" style="78" customWidth="1"/>
    <col min="4866" max="4867" width="0" style="78" hidden="1" customWidth="1"/>
    <col min="4868" max="4868" width="114.140625" style="78" customWidth="1"/>
    <col min="4869" max="4869" width="135.42578125" style="78" customWidth="1"/>
    <col min="4870" max="4870" width="49.85546875" style="78" customWidth="1"/>
    <col min="4871" max="4871" width="16.140625" style="78" customWidth="1"/>
    <col min="4872" max="4872" width="15.28515625" style="78" customWidth="1"/>
    <col min="4873" max="4873" width="13.5703125" style="78" customWidth="1"/>
    <col min="4874" max="4875" width="13" style="78" customWidth="1"/>
    <col min="4876" max="4876" width="16.85546875" style="78" customWidth="1"/>
    <col min="4877" max="4877" width="13.42578125" style="78" customWidth="1"/>
    <col min="4878" max="4878" width="17" style="78" customWidth="1"/>
    <col min="4879" max="4879" width="13.5703125" style="78" customWidth="1"/>
    <col min="4880" max="4880" width="14.42578125" style="78" customWidth="1"/>
    <col min="4881" max="4881" width="15.28515625" style="78" customWidth="1"/>
    <col min="4882" max="4882" width="18.28515625" style="78" customWidth="1"/>
    <col min="4883" max="4883" width="93.85546875" style="78" customWidth="1"/>
    <col min="4884" max="4884" width="26" style="78" customWidth="1"/>
    <col min="4885" max="4885" width="30.140625" style="78" customWidth="1"/>
    <col min="4886" max="4886" width="11.42578125" style="78"/>
    <col min="4887" max="4887" width="79.5703125" style="78" customWidth="1"/>
    <col min="4888" max="5120" width="11.42578125" style="78"/>
    <col min="5121" max="5121" width="149" style="78" customWidth="1"/>
    <col min="5122" max="5123" width="0" style="78" hidden="1" customWidth="1"/>
    <col min="5124" max="5124" width="114.140625" style="78" customWidth="1"/>
    <col min="5125" max="5125" width="135.42578125" style="78" customWidth="1"/>
    <col min="5126" max="5126" width="49.85546875" style="78" customWidth="1"/>
    <col min="5127" max="5127" width="16.140625" style="78" customWidth="1"/>
    <col min="5128" max="5128" width="15.28515625" style="78" customWidth="1"/>
    <col min="5129" max="5129" width="13.5703125" style="78" customWidth="1"/>
    <col min="5130" max="5131" width="13" style="78" customWidth="1"/>
    <col min="5132" max="5132" width="16.85546875" style="78" customWidth="1"/>
    <col min="5133" max="5133" width="13.42578125" style="78" customWidth="1"/>
    <col min="5134" max="5134" width="17" style="78" customWidth="1"/>
    <col min="5135" max="5135" width="13.5703125" style="78" customWidth="1"/>
    <col min="5136" max="5136" width="14.42578125" style="78" customWidth="1"/>
    <col min="5137" max="5137" width="15.28515625" style="78" customWidth="1"/>
    <col min="5138" max="5138" width="18.28515625" style="78" customWidth="1"/>
    <col min="5139" max="5139" width="93.85546875" style="78" customWidth="1"/>
    <col min="5140" max="5140" width="26" style="78" customWidth="1"/>
    <col min="5141" max="5141" width="30.140625" style="78" customWidth="1"/>
    <col min="5142" max="5142" width="11.42578125" style="78"/>
    <col min="5143" max="5143" width="79.5703125" style="78" customWidth="1"/>
    <col min="5144" max="5376" width="11.42578125" style="78"/>
    <col min="5377" max="5377" width="149" style="78" customWidth="1"/>
    <col min="5378" max="5379" width="0" style="78" hidden="1" customWidth="1"/>
    <col min="5380" max="5380" width="114.140625" style="78" customWidth="1"/>
    <col min="5381" max="5381" width="135.42578125" style="78" customWidth="1"/>
    <col min="5382" max="5382" width="49.85546875" style="78" customWidth="1"/>
    <col min="5383" max="5383" width="16.140625" style="78" customWidth="1"/>
    <col min="5384" max="5384" width="15.28515625" style="78" customWidth="1"/>
    <col min="5385" max="5385" width="13.5703125" style="78" customWidth="1"/>
    <col min="5386" max="5387" width="13" style="78" customWidth="1"/>
    <col min="5388" max="5388" width="16.85546875" style="78" customWidth="1"/>
    <col min="5389" max="5389" width="13.42578125" style="78" customWidth="1"/>
    <col min="5390" max="5390" width="17" style="78" customWidth="1"/>
    <col min="5391" max="5391" width="13.5703125" style="78" customWidth="1"/>
    <col min="5392" max="5392" width="14.42578125" style="78" customWidth="1"/>
    <col min="5393" max="5393" width="15.28515625" style="78" customWidth="1"/>
    <col min="5394" max="5394" width="18.28515625" style="78" customWidth="1"/>
    <col min="5395" max="5395" width="93.85546875" style="78" customWidth="1"/>
    <col min="5396" max="5396" width="26" style="78" customWidth="1"/>
    <col min="5397" max="5397" width="30.140625" style="78" customWidth="1"/>
    <col min="5398" max="5398" width="11.42578125" style="78"/>
    <col min="5399" max="5399" width="79.5703125" style="78" customWidth="1"/>
    <col min="5400" max="5632" width="11.42578125" style="78"/>
    <col min="5633" max="5633" width="149" style="78" customWidth="1"/>
    <col min="5634" max="5635" width="0" style="78" hidden="1" customWidth="1"/>
    <col min="5636" max="5636" width="114.140625" style="78" customWidth="1"/>
    <col min="5637" max="5637" width="135.42578125" style="78" customWidth="1"/>
    <col min="5638" max="5638" width="49.85546875" style="78" customWidth="1"/>
    <col min="5639" max="5639" width="16.140625" style="78" customWidth="1"/>
    <col min="5640" max="5640" width="15.28515625" style="78" customWidth="1"/>
    <col min="5641" max="5641" width="13.5703125" style="78" customWidth="1"/>
    <col min="5642" max="5643" width="13" style="78" customWidth="1"/>
    <col min="5644" max="5644" width="16.85546875" style="78" customWidth="1"/>
    <col min="5645" max="5645" width="13.42578125" style="78" customWidth="1"/>
    <col min="5646" max="5646" width="17" style="78" customWidth="1"/>
    <col min="5647" max="5647" width="13.5703125" style="78" customWidth="1"/>
    <col min="5648" max="5648" width="14.42578125" style="78" customWidth="1"/>
    <col min="5649" max="5649" width="15.28515625" style="78" customWidth="1"/>
    <col min="5650" max="5650" width="18.28515625" style="78" customWidth="1"/>
    <col min="5651" max="5651" width="93.85546875" style="78" customWidth="1"/>
    <col min="5652" max="5652" width="26" style="78" customWidth="1"/>
    <col min="5653" max="5653" width="30.140625" style="78" customWidth="1"/>
    <col min="5654" max="5654" width="11.42578125" style="78"/>
    <col min="5655" max="5655" width="79.5703125" style="78" customWidth="1"/>
    <col min="5656" max="5888" width="11.42578125" style="78"/>
    <col min="5889" max="5889" width="149" style="78" customWidth="1"/>
    <col min="5890" max="5891" width="0" style="78" hidden="1" customWidth="1"/>
    <col min="5892" max="5892" width="114.140625" style="78" customWidth="1"/>
    <col min="5893" max="5893" width="135.42578125" style="78" customWidth="1"/>
    <col min="5894" max="5894" width="49.85546875" style="78" customWidth="1"/>
    <col min="5895" max="5895" width="16.140625" style="78" customWidth="1"/>
    <col min="5896" max="5896" width="15.28515625" style="78" customWidth="1"/>
    <col min="5897" max="5897" width="13.5703125" style="78" customWidth="1"/>
    <col min="5898" max="5899" width="13" style="78" customWidth="1"/>
    <col min="5900" max="5900" width="16.85546875" style="78" customWidth="1"/>
    <col min="5901" max="5901" width="13.42578125" style="78" customWidth="1"/>
    <col min="5902" max="5902" width="17" style="78" customWidth="1"/>
    <col min="5903" max="5903" width="13.5703125" style="78" customWidth="1"/>
    <col min="5904" max="5904" width="14.42578125" style="78" customWidth="1"/>
    <col min="5905" max="5905" width="15.28515625" style="78" customWidth="1"/>
    <col min="5906" max="5906" width="18.28515625" style="78" customWidth="1"/>
    <col min="5907" max="5907" width="93.85546875" style="78" customWidth="1"/>
    <col min="5908" max="5908" width="26" style="78" customWidth="1"/>
    <col min="5909" max="5909" width="30.140625" style="78" customWidth="1"/>
    <col min="5910" max="5910" width="11.42578125" style="78"/>
    <col min="5911" max="5911" width="79.5703125" style="78" customWidth="1"/>
    <col min="5912" max="6144" width="11.42578125" style="78"/>
    <col min="6145" max="6145" width="149" style="78" customWidth="1"/>
    <col min="6146" max="6147" width="0" style="78" hidden="1" customWidth="1"/>
    <col min="6148" max="6148" width="114.140625" style="78" customWidth="1"/>
    <col min="6149" max="6149" width="135.42578125" style="78" customWidth="1"/>
    <col min="6150" max="6150" width="49.85546875" style="78" customWidth="1"/>
    <col min="6151" max="6151" width="16.140625" style="78" customWidth="1"/>
    <col min="6152" max="6152" width="15.28515625" style="78" customWidth="1"/>
    <col min="6153" max="6153" width="13.5703125" style="78" customWidth="1"/>
    <col min="6154" max="6155" width="13" style="78" customWidth="1"/>
    <col min="6156" max="6156" width="16.85546875" style="78" customWidth="1"/>
    <col min="6157" max="6157" width="13.42578125" style="78" customWidth="1"/>
    <col min="6158" max="6158" width="17" style="78" customWidth="1"/>
    <col min="6159" max="6159" width="13.5703125" style="78" customWidth="1"/>
    <col min="6160" max="6160" width="14.42578125" style="78" customWidth="1"/>
    <col min="6161" max="6161" width="15.28515625" style="78" customWidth="1"/>
    <col min="6162" max="6162" width="18.28515625" style="78" customWidth="1"/>
    <col min="6163" max="6163" width="93.85546875" style="78" customWidth="1"/>
    <col min="6164" max="6164" width="26" style="78" customWidth="1"/>
    <col min="6165" max="6165" width="30.140625" style="78" customWidth="1"/>
    <col min="6166" max="6166" width="11.42578125" style="78"/>
    <col min="6167" max="6167" width="79.5703125" style="78" customWidth="1"/>
    <col min="6168" max="6400" width="11.42578125" style="78"/>
    <col min="6401" max="6401" width="149" style="78" customWidth="1"/>
    <col min="6402" max="6403" width="0" style="78" hidden="1" customWidth="1"/>
    <col min="6404" max="6404" width="114.140625" style="78" customWidth="1"/>
    <col min="6405" max="6405" width="135.42578125" style="78" customWidth="1"/>
    <col min="6406" max="6406" width="49.85546875" style="78" customWidth="1"/>
    <col min="6407" max="6407" width="16.140625" style="78" customWidth="1"/>
    <col min="6408" max="6408" width="15.28515625" style="78" customWidth="1"/>
    <col min="6409" max="6409" width="13.5703125" style="78" customWidth="1"/>
    <col min="6410" max="6411" width="13" style="78" customWidth="1"/>
    <col min="6412" max="6412" width="16.85546875" style="78" customWidth="1"/>
    <col min="6413" max="6413" width="13.42578125" style="78" customWidth="1"/>
    <col min="6414" max="6414" width="17" style="78" customWidth="1"/>
    <col min="6415" max="6415" width="13.5703125" style="78" customWidth="1"/>
    <col min="6416" max="6416" width="14.42578125" style="78" customWidth="1"/>
    <col min="6417" max="6417" width="15.28515625" style="78" customWidth="1"/>
    <col min="6418" max="6418" width="18.28515625" style="78" customWidth="1"/>
    <col min="6419" max="6419" width="93.85546875" style="78" customWidth="1"/>
    <col min="6420" max="6420" width="26" style="78" customWidth="1"/>
    <col min="6421" max="6421" width="30.140625" style="78" customWidth="1"/>
    <col min="6422" max="6422" width="11.42578125" style="78"/>
    <col min="6423" max="6423" width="79.5703125" style="78" customWidth="1"/>
    <col min="6424" max="6656" width="11.42578125" style="78"/>
    <col min="6657" max="6657" width="149" style="78" customWidth="1"/>
    <col min="6658" max="6659" width="0" style="78" hidden="1" customWidth="1"/>
    <col min="6660" max="6660" width="114.140625" style="78" customWidth="1"/>
    <col min="6661" max="6661" width="135.42578125" style="78" customWidth="1"/>
    <col min="6662" max="6662" width="49.85546875" style="78" customWidth="1"/>
    <col min="6663" max="6663" width="16.140625" style="78" customWidth="1"/>
    <col min="6664" max="6664" width="15.28515625" style="78" customWidth="1"/>
    <col min="6665" max="6665" width="13.5703125" style="78" customWidth="1"/>
    <col min="6666" max="6667" width="13" style="78" customWidth="1"/>
    <col min="6668" max="6668" width="16.85546875" style="78" customWidth="1"/>
    <col min="6669" max="6669" width="13.42578125" style="78" customWidth="1"/>
    <col min="6670" max="6670" width="17" style="78" customWidth="1"/>
    <col min="6671" max="6671" width="13.5703125" style="78" customWidth="1"/>
    <col min="6672" max="6672" width="14.42578125" style="78" customWidth="1"/>
    <col min="6673" max="6673" width="15.28515625" style="78" customWidth="1"/>
    <col min="6674" max="6674" width="18.28515625" style="78" customWidth="1"/>
    <col min="6675" max="6675" width="93.85546875" style="78" customWidth="1"/>
    <col min="6676" max="6676" width="26" style="78" customWidth="1"/>
    <col min="6677" max="6677" width="30.140625" style="78" customWidth="1"/>
    <col min="6678" max="6678" width="11.42578125" style="78"/>
    <col min="6679" max="6679" width="79.5703125" style="78" customWidth="1"/>
    <col min="6680" max="6912" width="11.42578125" style="78"/>
    <col min="6913" max="6913" width="149" style="78" customWidth="1"/>
    <col min="6914" max="6915" width="0" style="78" hidden="1" customWidth="1"/>
    <col min="6916" max="6916" width="114.140625" style="78" customWidth="1"/>
    <col min="6917" max="6917" width="135.42578125" style="78" customWidth="1"/>
    <col min="6918" max="6918" width="49.85546875" style="78" customWidth="1"/>
    <col min="6919" max="6919" width="16.140625" style="78" customWidth="1"/>
    <col min="6920" max="6920" width="15.28515625" style="78" customWidth="1"/>
    <col min="6921" max="6921" width="13.5703125" style="78" customWidth="1"/>
    <col min="6922" max="6923" width="13" style="78" customWidth="1"/>
    <col min="6924" max="6924" width="16.85546875" style="78" customWidth="1"/>
    <col min="6925" max="6925" width="13.42578125" style="78" customWidth="1"/>
    <col min="6926" max="6926" width="17" style="78" customWidth="1"/>
    <col min="6927" max="6927" width="13.5703125" style="78" customWidth="1"/>
    <col min="6928" max="6928" width="14.42578125" style="78" customWidth="1"/>
    <col min="6929" max="6929" width="15.28515625" style="78" customWidth="1"/>
    <col min="6930" max="6930" width="18.28515625" style="78" customWidth="1"/>
    <col min="6931" max="6931" width="93.85546875" style="78" customWidth="1"/>
    <col min="6932" max="6932" width="26" style="78" customWidth="1"/>
    <col min="6933" max="6933" width="30.140625" style="78" customWidth="1"/>
    <col min="6934" max="6934" width="11.42578125" style="78"/>
    <col min="6935" max="6935" width="79.5703125" style="78" customWidth="1"/>
    <col min="6936" max="7168" width="11.42578125" style="78"/>
    <col min="7169" max="7169" width="149" style="78" customWidth="1"/>
    <col min="7170" max="7171" width="0" style="78" hidden="1" customWidth="1"/>
    <col min="7172" max="7172" width="114.140625" style="78" customWidth="1"/>
    <col min="7173" max="7173" width="135.42578125" style="78" customWidth="1"/>
    <col min="7174" max="7174" width="49.85546875" style="78" customWidth="1"/>
    <col min="7175" max="7175" width="16.140625" style="78" customWidth="1"/>
    <col min="7176" max="7176" width="15.28515625" style="78" customWidth="1"/>
    <col min="7177" max="7177" width="13.5703125" style="78" customWidth="1"/>
    <col min="7178" max="7179" width="13" style="78" customWidth="1"/>
    <col min="7180" max="7180" width="16.85546875" style="78" customWidth="1"/>
    <col min="7181" max="7181" width="13.42578125" style="78" customWidth="1"/>
    <col min="7182" max="7182" width="17" style="78" customWidth="1"/>
    <col min="7183" max="7183" width="13.5703125" style="78" customWidth="1"/>
    <col min="7184" max="7184" width="14.42578125" style="78" customWidth="1"/>
    <col min="7185" max="7185" width="15.28515625" style="78" customWidth="1"/>
    <col min="7186" max="7186" width="18.28515625" style="78" customWidth="1"/>
    <col min="7187" max="7187" width="93.85546875" style="78" customWidth="1"/>
    <col min="7188" max="7188" width="26" style="78" customWidth="1"/>
    <col min="7189" max="7189" width="30.140625" style="78" customWidth="1"/>
    <col min="7190" max="7190" width="11.42578125" style="78"/>
    <col min="7191" max="7191" width="79.5703125" style="78" customWidth="1"/>
    <col min="7192" max="7424" width="11.42578125" style="78"/>
    <col min="7425" max="7425" width="149" style="78" customWidth="1"/>
    <col min="7426" max="7427" width="0" style="78" hidden="1" customWidth="1"/>
    <col min="7428" max="7428" width="114.140625" style="78" customWidth="1"/>
    <col min="7429" max="7429" width="135.42578125" style="78" customWidth="1"/>
    <col min="7430" max="7430" width="49.85546875" style="78" customWidth="1"/>
    <col min="7431" max="7431" width="16.140625" style="78" customWidth="1"/>
    <col min="7432" max="7432" width="15.28515625" style="78" customWidth="1"/>
    <col min="7433" max="7433" width="13.5703125" style="78" customWidth="1"/>
    <col min="7434" max="7435" width="13" style="78" customWidth="1"/>
    <col min="7436" max="7436" width="16.85546875" style="78" customWidth="1"/>
    <col min="7437" max="7437" width="13.42578125" style="78" customWidth="1"/>
    <col min="7438" max="7438" width="17" style="78" customWidth="1"/>
    <col min="7439" max="7439" width="13.5703125" style="78" customWidth="1"/>
    <col min="7440" max="7440" width="14.42578125" style="78" customWidth="1"/>
    <col min="7441" max="7441" width="15.28515625" style="78" customWidth="1"/>
    <col min="7442" max="7442" width="18.28515625" style="78" customWidth="1"/>
    <col min="7443" max="7443" width="93.85546875" style="78" customWidth="1"/>
    <col min="7444" max="7444" width="26" style="78" customWidth="1"/>
    <col min="7445" max="7445" width="30.140625" style="78" customWidth="1"/>
    <col min="7446" max="7446" width="11.42578125" style="78"/>
    <col min="7447" max="7447" width="79.5703125" style="78" customWidth="1"/>
    <col min="7448" max="7680" width="11.42578125" style="78"/>
    <col min="7681" max="7681" width="149" style="78" customWidth="1"/>
    <col min="7682" max="7683" width="0" style="78" hidden="1" customWidth="1"/>
    <col min="7684" max="7684" width="114.140625" style="78" customWidth="1"/>
    <col min="7685" max="7685" width="135.42578125" style="78" customWidth="1"/>
    <col min="7686" max="7686" width="49.85546875" style="78" customWidth="1"/>
    <col min="7687" max="7687" width="16.140625" style="78" customWidth="1"/>
    <col min="7688" max="7688" width="15.28515625" style="78" customWidth="1"/>
    <col min="7689" max="7689" width="13.5703125" style="78" customWidth="1"/>
    <col min="7690" max="7691" width="13" style="78" customWidth="1"/>
    <col min="7692" max="7692" width="16.85546875" style="78" customWidth="1"/>
    <col min="7693" max="7693" width="13.42578125" style="78" customWidth="1"/>
    <col min="7694" max="7694" width="17" style="78" customWidth="1"/>
    <col min="7695" max="7695" width="13.5703125" style="78" customWidth="1"/>
    <col min="7696" max="7696" width="14.42578125" style="78" customWidth="1"/>
    <col min="7697" max="7697" width="15.28515625" style="78" customWidth="1"/>
    <col min="7698" max="7698" width="18.28515625" style="78" customWidth="1"/>
    <col min="7699" max="7699" width="93.85546875" style="78" customWidth="1"/>
    <col min="7700" max="7700" width="26" style="78" customWidth="1"/>
    <col min="7701" max="7701" width="30.140625" style="78" customWidth="1"/>
    <col min="7702" max="7702" width="11.42578125" style="78"/>
    <col min="7703" max="7703" width="79.5703125" style="78" customWidth="1"/>
    <col min="7704" max="7936" width="11.42578125" style="78"/>
    <col min="7937" max="7937" width="149" style="78" customWidth="1"/>
    <col min="7938" max="7939" width="0" style="78" hidden="1" customWidth="1"/>
    <col min="7940" max="7940" width="114.140625" style="78" customWidth="1"/>
    <col min="7941" max="7941" width="135.42578125" style="78" customWidth="1"/>
    <col min="7942" max="7942" width="49.85546875" style="78" customWidth="1"/>
    <col min="7943" max="7943" width="16.140625" style="78" customWidth="1"/>
    <col min="7944" max="7944" width="15.28515625" style="78" customWidth="1"/>
    <col min="7945" max="7945" width="13.5703125" style="78" customWidth="1"/>
    <col min="7946" max="7947" width="13" style="78" customWidth="1"/>
    <col min="7948" max="7948" width="16.85546875" style="78" customWidth="1"/>
    <col min="7949" max="7949" width="13.42578125" style="78" customWidth="1"/>
    <col min="7950" max="7950" width="17" style="78" customWidth="1"/>
    <col min="7951" max="7951" width="13.5703125" style="78" customWidth="1"/>
    <col min="7952" max="7952" width="14.42578125" style="78" customWidth="1"/>
    <col min="7953" max="7953" width="15.28515625" style="78" customWidth="1"/>
    <col min="7954" max="7954" width="18.28515625" style="78" customWidth="1"/>
    <col min="7955" max="7955" width="93.85546875" style="78" customWidth="1"/>
    <col min="7956" max="7956" width="26" style="78" customWidth="1"/>
    <col min="7957" max="7957" width="30.140625" style="78" customWidth="1"/>
    <col min="7958" max="7958" width="11.42578125" style="78"/>
    <col min="7959" max="7959" width="79.5703125" style="78" customWidth="1"/>
    <col min="7960" max="8192" width="11.42578125" style="78"/>
    <col min="8193" max="8193" width="149" style="78" customWidth="1"/>
    <col min="8194" max="8195" width="0" style="78" hidden="1" customWidth="1"/>
    <col min="8196" max="8196" width="114.140625" style="78" customWidth="1"/>
    <col min="8197" max="8197" width="135.42578125" style="78" customWidth="1"/>
    <col min="8198" max="8198" width="49.85546875" style="78" customWidth="1"/>
    <col min="8199" max="8199" width="16.140625" style="78" customWidth="1"/>
    <col min="8200" max="8200" width="15.28515625" style="78" customWidth="1"/>
    <col min="8201" max="8201" width="13.5703125" style="78" customWidth="1"/>
    <col min="8202" max="8203" width="13" style="78" customWidth="1"/>
    <col min="8204" max="8204" width="16.85546875" style="78" customWidth="1"/>
    <col min="8205" max="8205" width="13.42578125" style="78" customWidth="1"/>
    <col min="8206" max="8206" width="17" style="78" customWidth="1"/>
    <col min="8207" max="8207" width="13.5703125" style="78" customWidth="1"/>
    <col min="8208" max="8208" width="14.42578125" style="78" customWidth="1"/>
    <col min="8209" max="8209" width="15.28515625" style="78" customWidth="1"/>
    <col min="8210" max="8210" width="18.28515625" style="78" customWidth="1"/>
    <col min="8211" max="8211" width="93.85546875" style="78" customWidth="1"/>
    <col min="8212" max="8212" width="26" style="78" customWidth="1"/>
    <col min="8213" max="8213" width="30.140625" style="78" customWidth="1"/>
    <col min="8214" max="8214" width="11.42578125" style="78"/>
    <col min="8215" max="8215" width="79.5703125" style="78" customWidth="1"/>
    <col min="8216" max="8448" width="11.42578125" style="78"/>
    <col min="8449" max="8449" width="149" style="78" customWidth="1"/>
    <col min="8450" max="8451" width="0" style="78" hidden="1" customWidth="1"/>
    <col min="8452" max="8452" width="114.140625" style="78" customWidth="1"/>
    <col min="8453" max="8453" width="135.42578125" style="78" customWidth="1"/>
    <col min="8454" max="8454" width="49.85546875" style="78" customWidth="1"/>
    <col min="8455" max="8455" width="16.140625" style="78" customWidth="1"/>
    <col min="8456" max="8456" width="15.28515625" style="78" customWidth="1"/>
    <col min="8457" max="8457" width="13.5703125" style="78" customWidth="1"/>
    <col min="8458" max="8459" width="13" style="78" customWidth="1"/>
    <col min="8460" max="8460" width="16.85546875" style="78" customWidth="1"/>
    <col min="8461" max="8461" width="13.42578125" style="78" customWidth="1"/>
    <col min="8462" max="8462" width="17" style="78" customWidth="1"/>
    <col min="8463" max="8463" width="13.5703125" style="78" customWidth="1"/>
    <col min="8464" max="8464" width="14.42578125" style="78" customWidth="1"/>
    <col min="8465" max="8465" width="15.28515625" style="78" customWidth="1"/>
    <col min="8466" max="8466" width="18.28515625" style="78" customWidth="1"/>
    <col min="8467" max="8467" width="93.85546875" style="78" customWidth="1"/>
    <col min="8468" max="8468" width="26" style="78" customWidth="1"/>
    <col min="8469" max="8469" width="30.140625" style="78" customWidth="1"/>
    <col min="8470" max="8470" width="11.42578125" style="78"/>
    <col min="8471" max="8471" width="79.5703125" style="78" customWidth="1"/>
    <col min="8472" max="8704" width="11.42578125" style="78"/>
    <col min="8705" max="8705" width="149" style="78" customWidth="1"/>
    <col min="8706" max="8707" width="0" style="78" hidden="1" customWidth="1"/>
    <col min="8708" max="8708" width="114.140625" style="78" customWidth="1"/>
    <col min="8709" max="8709" width="135.42578125" style="78" customWidth="1"/>
    <col min="8710" max="8710" width="49.85546875" style="78" customWidth="1"/>
    <col min="8711" max="8711" width="16.140625" style="78" customWidth="1"/>
    <col min="8712" max="8712" width="15.28515625" style="78" customWidth="1"/>
    <col min="8713" max="8713" width="13.5703125" style="78" customWidth="1"/>
    <col min="8714" max="8715" width="13" style="78" customWidth="1"/>
    <col min="8716" max="8716" width="16.85546875" style="78" customWidth="1"/>
    <col min="8717" max="8717" width="13.42578125" style="78" customWidth="1"/>
    <col min="8718" max="8718" width="17" style="78" customWidth="1"/>
    <col min="8719" max="8719" width="13.5703125" style="78" customWidth="1"/>
    <col min="8720" max="8720" width="14.42578125" style="78" customWidth="1"/>
    <col min="8721" max="8721" width="15.28515625" style="78" customWidth="1"/>
    <col min="8722" max="8722" width="18.28515625" style="78" customWidth="1"/>
    <col min="8723" max="8723" width="93.85546875" style="78" customWidth="1"/>
    <col min="8724" max="8724" width="26" style="78" customWidth="1"/>
    <col min="8725" max="8725" width="30.140625" style="78" customWidth="1"/>
    <col min="8726" max="8726" width="11.42578125" style="78"/>
    <col min="8727" max="8727" width="79.5703125" style="78" customWidth="1"/>
    <col min="8728" max="8960" width="11.42578125" style="78"/>
    <col min="8961" max="8961" width="149" style="78" customWidth="1"/>
    <col min="8962" max="8963" width="0" style="78" hidden="1" customWidth="1"/>
    <col min="8964" max="8964" width="114.140625" style="78" customWidth="1"/>
    <col min="8965" max="8965" width="135.42578125" style="78" customWidth="1"/>
    <col min="8966" max="8966" width="49.85546875" style="78" customWidth="1"/>
    <col min="8967" max="8967" width="16.140625" style="78" customWidth="1"/>
    <col min="8968" max="8968" width="15.28515625" style="78" customWidth="1"/>
    <col min="8969" max="8969" width="13.5703125" style="78" customWidth="1"/>
    <col min="8970" max="8971" width="13" style="78" customWidth="1"/>
    <col min="8972" max="8972" width="16.85546875" style="78" customWidth="1"/>
    <col min="8973" max="8973" width="13.42578125" style="78" customWidth="1"/>
    <col min="8974" max="8974" width="17" style="78" customWidth="1"/>
    <col min="8975" max="8975" width="13.5703125" style="78" customWidth="1"/>
    <col min="8976" max="8976" width="14.42578125" style="78" customWidth="1"/>
    <col min="8977" max="8977" width="15.28515625" style="78" customWidth="1"/>
    <col min="8978" max="8978" width="18.28515625" style="78" customWidth="1"/>
    <col min="8979" max="8979" width="93.85546875" style="78" customWidth="1"/>
    <col min="8980" max="8980" width="26" style="78" customWidth="1"/>
    <col min="8981" max="8981" width="30.140625" style="78" customWidth="1"/>
    <col min="8982" max="8982" width="11.42578125" style="78"/>
    <col min="8983" max="8983" width="79.5703125" style="78" customWidth="1"/>
    <col min="8984" max="9216" width="11.42578125" style="78"/>
    <col min="9217" max="9217" width="149" style="78" customWidth="1"/>
    <col min="9218" max="9219" width="0" style="78" hidden="1" customWidth="1"/>
    <col min="9220" max="9220" width="114.140625" style="78" customWidth="1"/>
    <col min="9221" max="9221" width="135.42578125" style="78" customWidth="1"/>
    <col min="9222" max="9222" width="49.85546875" style="78" customWidth="1"/>
    <col min="9223" max="9223" width="16.140625" style="78" customWidth="1"/>
    <col min="9224" max="9224" width="15.28515625" style="78" customWidth="1"/>
    <col min="9225" max="9225" width="13.5703125" style="78" customWidth="1"/>
    <col min="9226" max="9227" width="13" style="78" customWidth="1"/>
    <col min="9228" max="9228" width="16.85546875" style="78" customWidth="1"/>
    <col min="9229" max="9229" width="13.42578125" style="78" customWidth="1"/>
    <col min="9230" max="9230" width="17" style="78" customWidth="1"/>
    <col min="9231" max="9231" width="13.5703125" style="78" customWidth="1"/>
    <col min="9232" max="9232" width="14.42578125" style="78" customWidth="1"/>
    <col min="9233" max="9233" width="15.28515625" style="78" customWidth="1"/>
    <col min="9234" max="9234" width="18.28515625" style="78" customWidth="1"/>
    <col min="9235" max="9235" width="93.85546875" style="78" customWidth="1"/>
    <col min="9236" max="9236" width="26" style="78" customWidth="1"/>
    <col min="9237" max="9237" width="30.140625" style="78" customWidth="1"/>
    <col min="9238" max="9238" width="11.42578125" style="78"/>
    <col min="9239" max="9239" width="79.5703125" style="78" customWidth="1"/>
    <col min="9240" max="9472" width="11.42578125" style="78"/>
    <col min="9473" max="9473" width="149" style="78" customWidth="1"/>
    <col min="9474" max="9475" width="0" style="78" hidden="1" customWidth="1"/>
    <col min="9476" max="9476" width="114.140625" style="78" customWidth="1"/>
    <col min="9477" max="9477" width="135.42578125" style="78" customWidth="1"/>
    <col min="9478" max="9478" width="49.85546875" style="78" customWidth="1"/>
    <col min="9479" max="9479" width="16.140625" style="78" customWidth="1"/>
    <col min="9480" max="9480" width="15.28515625" style="78" customWidth="1"/>
    <col min="9481" max="9481" width="13.5703125" style="78" customWidth="1"/>
    <col min="9482" max="9483" width="13" style="78" customWidth="1"/>
    <col min="9484" max="9484" width="16.85546875" style="78" customWidth="1"/>
    <col min="9485" max="9485" width="13.42578125" style="78" customWidth="1"/>
    <col min="9486" max="9486" width="17" style="78" customWidth="1"/>
    <col min="9487" max="9487" width="13.5703125" style="78" customWidth="1"/>
    <col min="9488" max="9488" width="14.42578125" style="78" customWidth="1"/>
    <col min="9489" max="9489" width="15.28515625" style="78" customWidth="1"/>
    <col min="9490" max="9490" width="18.28515625" style="78" customWidth="1"/>
    <col min="9491" max="9491" width="93.85546875" style="78" customWidth="1"/>
    <col min="9492" max="9492" width="26" style="78" customWidth="1"/>
    <col min="9493" max="9493" width="30.140625" style="78" customWidth="1"/>
    <col min="9494" max="9494" width="11.42578125" style="78"/>
    <col min="9495" max="9495" width="79.5703125" style="78" customWidth="1"/>
    <col min="9496" max="9728" width="11.42578125" style="78"/>
    <col min="9729" max="9729" width="149" style="78" customWidth="1"/>
    <col min="9730" max="9731" width="0" style="78" hidden="1" customWidth="1"/>
    <col min="9732" max="9732" width="114.140625" style="78" customWidth="1"/>
    <col min="9733" max="9733" width="135.42578125" style="78" customWidth="1"/>
    <col min="9734" max="9734" width="49.85546875" style="78" customWidth="1"/>
    <col min="9735" max="9735" width="16.140625" style="78" customWidth="1"/>
    <col min="9736" max="9736" width="15.28515625" style="78" customWidth="1"/>
    <col min="9737" max="9737" width="13.5703125" style="78" customWidth="1"/>
    <col min="9738" max="9739" width="13" style="78" customWidth="1"/>
    <col min="9740" max="9740" width="16.85546875" style="78" customWidth="1"/>
    <col min="9741" max="9741" width="13.42578125" style="78" customWidth="1"/>
    <col min="9742" max="9742" width="17" style="78" customWidth="1"/>
    <col min="9743" max="9743" width="13.5703125" style="78" customWidth="1"/>
    <col min="9744" max="9744" width="14.42578125" style="78" customWidth="1"/>
    <col min="9745" max="9745" width="15.28515625" style="78" customWidth="1"/>
    <col min="9746" max="9746" width="18.28515625" style="78" customWidth="1"/>
    <col min="9747" max="9747" width="93.85546875" style="78" customWidth="1"/>
    <col min="9748" max="9748" width="26" style="78" customWidth="1"/>
    <col min="9749" max="9749" width="30.140625" style="78" customWidth="1"/>
    <col min="9750" max="9750" width="11.42578125" style="78"/>
    <col min="9751" max="9751" width="79.5703125" style="78" customWidth="1"/>
    <col min="9752" max="9984" width="11.42578125" style="78"/>
    <col min="9985" max="9985" width="149" style="78" customWidth="1"/>
    <col min="9986" max="9987" width="0" style="78" hidden="1" customWidth="1"/>
    <col min="9988" max="9988" width="114.140625" style="78" customWidth="1"/>
    <col min="9989" max="9989" width="135.42578125" style="78" customWidth="1"/>
    <col min="9990" max="9990" width="49.85546875" style="78" customWidth="1"/>
    <col min="9991" max="9991" width="16.140625" style="78" customWidth="1"/>
    <col min="9992" max="9992" width="15.28515625" style="78" customWidth="1"/>
    <col min="9993" max="9993" width="13.5703125" style="78" customWidth="1"/>
    <col min="9994" max="9995" width="13" style="78" customWidth="1"/>
    <col min="9996" max="9996" width="16.85546875" style="78" customWidth="1"/>
    <col min="9997" max="9997" width="13.42578125" style="78" customWidth="1"/>
    <col min="9998" max="9998" width="17" style="78" customWidth="1"/>
    <col min="9999" max="9999" width="13.5703125" style="78" customWidth="1"/>
    <col min="10000" max="10000" width="14.42578125" style="78" customWidth="1"/>
    <col min="10001" max="10001" width="15.28515625" style="78" customWidth="1"/>
    <col min="10002" max="10002" width="18.28515625" style="78" customWidth="1"/>
    <col min="10003" max="10003" width="93.85546875" style="78" customWidth="1"/>
    <col min="10004" max="10004" width="26" style="78" customWidth="1"/>
    <col min="10005" max="10005" width="30.140625" style="78" customWidth="1"/>
    <col min="10006" max="10006" width="11.42578125" style="78"/>
    <col min="10007" max="10007" width="79.5703125" style="78" customWidth="1"/>
    <col min="10008" max="10240" width="11.42578125" style="78"/>
    <col min="10241" max="10241" width="149" style="78" customWidth="1"/>
    <col min="10242" max="10243" width="0" style="78" hidden="1" customWidth="1"/>
    <col min="10244" max="10244" width="114.140625" style="78" customWidth="1"/>
    <col min="10245" max="10245" width="135.42578125" style="78" customWidth="1"/>
    <col min="10246" max="10246" width="49.85546875" style="78" customWidth="1"/>
    <col min="10247" max="10247" width="16.140625" style="78" customWidth="1"/>
    <col min="10248" max="10248" width="15.28515625" style="78" customWidth="1"/>
    <col min="10249" max="10249" width="13.5703125" style="78" customWidth="1"/>
    <col min="10250" max="10251" width="13" style="78" customWidth="1"/>
    <col min="10252" max="10252" width="16.85546875" style="78" customWidth="1"/>
    <col min="10253" max="10253" width="13.42578125" style="78" customWidth="1"/>
    <col min="10254" max="10254" width="17" style="78" customWidth="1"/>
    <col min="10255" max="10255" width="13.5703125" style="78" customWidth="1"/>
    <col min="10256" max="10256" width="14.42578125" style="78" customWidth="1"/>
    <col min="10257" max="10257" width="15.28515625" style="78" customWidth="1"/>
    <col min="10258" max="10258" width="18.28515625" style="78" customWidth="1"/>
    <col min="10259" max="10259" width="93.85546875" style="78" customWidth="1"/>
    <col min="10260" max="10260" width="26" style="78" customWidth="1"/>
    <col min="10261" max="10261" width="30.140625" style="78" customWidth="1"/>
    <col min="10262" max="10262" width="11.42578125" style="78"/>
    <col min="10263" max="10263" width="79.5703125" style="78" customWidth="1"/>
    <col min="10264" max="10496" width="11.42578125" style="78"/>
    <col min="10497" max="10497" width="149" style="78" customWidth="1"/>
    <col min="10498" max="10499" width="0" style="78" hidden="1" customWidth="1"/>
    <col min="10500" max="10500" width="114.140625" style="78" customWidth="1"/>
    <col min="10501" max="10501" width="135.42578125" style="78" customWidth="1"/>
    <col min="10502" max="10502" width="49.85546875" style="78" customWidth="1"/>
    <col min="10503" max="10503" width="16.140625" style="78" customWidth="1"/>
    <col min="10504" max="10504" width="15.28515625" style="78" customWidth="1"/>
    <col min="10505" max="10505" width="13.5703125" style="78" customWidth="1"/>
    <col min="10506" max="10507" width="13" style="78" customWidth="1"/>
    <col min="10508" max="10508" width="16.85546875" style="78" customWidth="1"/>
    <col min="10509" max="10509" width="13.42578125" style="78" customWidth="1"/>
    <col min="10510" max="10510" width="17" style="78" customWidth="1"/>
    <col min="10511" max="10511" width="13.5703125" style="78" customWidth="1"/>
    <col min="10512" max="10512" width="14.42578125" style="78" customWidth="1"/>
    <col min="10513" max="10513" width="15.28515625" style="78" customWidth="1"/>
    <col min="10514" max="10514" width="18.28515625" style="78" customWidth="1"/>
    <col min="10515" max="10515" width="93.85546875" style="78" customWidth="1"/>
    <col min="10516" max="10516" width="26" style="78" customWidth="1"/>
    <col min="10517" max="10517" width="30.140625" style="78" customWidth="1"/>
    <col min="10518" max="10518" width="11.42578125" style="78"/>
    <col min="10519" max="10519" width="79.5703125" style="78" customWidth="1"/>
    <col min="10520" max="10752" width="11.42578125" style="78"/>
    <col min="10753" max="10753" width="149" style="78" customWidth="1"/>
    <col min="10754" max="10755" width="0" style="78" hidden="1" customWidth="1"/>
    <col min="10756" max="10756" width="114.140625" style="78" customWidth="1"/>
    <col min="10757" max="10757" width="135.42578125" style="78" customWidth="1"/>
    <col min="10758" max="10758" width="49.85546875" style="78" customWidth="1"/>
    <col min="10759" max="10759" width="16.140625" style="78" customWidth="1"/>
    <col min="10760" max="10760" width="15.28515625" style="78" customWidth="1"/>
    <col min="10761" max="10761" width="13.5703125" style="78" customWidth="1"/>
    <col min="10762" max="10763" width="13" style="78" customWidth="1"/>
    <col min="10764" max="10764" width="16.85546875" style="78" customWidth="1"/>
    <col min="10765" max="10765" width="13.42578125" style="78" customWidth="1"/>
    <col min="10766" max="10766" width="17" style="78" customWidth="1"/>
    <col min="10767" max="10767" width="13.5703125" style="78" customWidth="1"/>
    <col min="10768" max="10768" width="14.42578125" style="78" customWidth="1"/>
    <col min="10769" max="10769" width="15.28515625" style="78" customWidth="1"/>
    <col min="10770" max="10770" width="18.28515625" style="78" customWidth="1"/>
    <col min="10771" max="10771" width="93.85546875" style="78" customWidth="1"/>
    <col min="10772" max="10772" width="26" style="78" customWidth="1"/>
    <col min="10773" max="10773" width="30.140625" style="78" customWidth="1"/>
    <col min="10774" max="10774" width="11.42578125" style="78"/>
    <col min="10775" max="10775" width="79.5703125" style="78" customWidth="1"/>
    <col min="10776" max="11008" width="11.42578125" style="78"/>
    <col min="11009" max="11009" width="149" style="78" customWidth="1"/>
    <col min="11010" max="11011" width="0" style="78" hidden="1" customWidth="1"/>
    <col min="11012" max="11012" width="114.140625" style="78" customWidth="1"/>
    <col min="11013" max="11013" width="135.42578125" style="78" customWidth="1"/>
    <col min="11014" max="11014" width="49.85546875" style="78" customWidth="1"/>
    <col min="11015" max="11015" width="16.140625" style="78" customWidth="1"/>
    <col min="11016" max="11016" width="15.28515625" style="78" customWidth="1"/>
    <col min="11017" max="11017" width="13.5703125" style="78" customWidth="1"/>
    <col min="11018" max="11019" width="13" style="78" customWidth="1"/>
    <col min="11020" max="11020" width="16.85546875" style="78" customWidth="1"/>
    <col min="11021" max="11021" width="13.42578125" style="78" customWidth="1"/>
    <col min="11022" max="11022" width="17" style="78" customWidth="1"/>
    <col min="11023" max="11023" width="13.5703125" style="78" customWidth="1"/>
    <col min="11024" max="11024" width="14.42578125" style="78" customWidth="1"/>
    <col min="11025" max="11025" width="15.28515625" style="78" customWidth="1"/>
    <col min="11026" max="11026" width="18.28515625" style="78" customWidth="1"/>
    <col min="11027" max="11027" width="93.85546875" style="78" customWidth="1"/>
    <col min="11028" max="11028" width="26" style="78" customWidth="1"/>
    <col min="11029" max="11029" width="30.140625" style="78" customWidth="1"/>
    <col min="11030" max="11030" width="11.42578125" style="78"/>
    <col min="11031" max="11031" width="79.5703125" style="78" customWidth="1"/>
    <col min="11032" max="11264" width="11.42578125" style="78"/>
    <col min="11265" max="11265" width="149" style="78" customWidth="1"/>
    <col min="11266" max="11267" width="0" style="78" hidden="1" customWidth="1"/>
    <col min="11268" max="11268" width="114.140625" style="78" customWidth="1"/>
    <col min="11269" max="11269" width="135.42578125" style="78" customWidth="1"/>
    <col min="11270" max="11270" width="49.85546875" style="78" customWidth="1"/>
    <col min="11271" max="11271" width="16.140625" style="78" customWidth="1"/>
    <col min="11272" max="11272" width="15.28515625" style="78" customWidth="1"/>
    <col min="11273" max="11273" width="13.5703125" style="78" customWidth="1"/>
    <col min="11274" max="11275" width="13" style="78" customWidth="1"/>
    <col min="11276" max="11276" width="16.85546875" style="78" customWidth="1"/>
    <col min="11277" max="11277" width="13.42578125" style="78" customWidth="1"/>
    <col min="11278" max="11278" width="17" style="78" customWidth="1"/>
    <col min="11279" max="11279" width="13.5703125" style="78" customWidth="1"/>
    <col min="11280" max="11280" width="14.42578125" style="78" customWidth="1"/>
    <col min="11281" max="11281" width="15.28515625" style="78" customWidth="1"/>
    <col min="11282" max="11282" width="18.28515625" style="78" customWidth="1"/>
    <col min="11283" max="11283" width="93.85546875" style="78" customWidth="1"/>
    <col min="11284" max="11284" width="26" style="78" customWidth="1"/>
    <col min="11285" max="11285" width="30.140625" style="78" customWidth="1"/>
    <col min="11286" max="11286" width="11.42578125" style="78"/>
    <col min="11287" max="11287" width="79.5703125" style="78" customWidth="1"/>
    <col min="11288" max="11520" width="11.42578125" style="78"/>
    <col min="11521" max="11521" width="149" style="78" customWidth="1"/>
    <col min="11522" max="11523" width="0" style="78" hidden="1" customWidth="1"/>
    <col min="11524" max="11524" width="114.140625" style="78" customWidth="1"/>
    <col min="11525" max="11525" width="135.42578125" style="78" customWidth="1"/>
    <col min="11526" max="11526" width="49.85546875" style="78" customWidth="1"/>
    <col min="11527" max="11527" width="16.140625" style="78" customWidth="1"/>
    <col min="11528" max="11528" width="15.28515625" style="78" customWidth="1"/>
    <col min="11529" max="11529" width="13.5703125" style="78" customWidth="1"/>
    <col min="11530" max="11531" width="13" style="78" customWidth="1"/>
    <col min="11532" max="11532" width="16.85546875" style="78" customWidth="1"/>
    <col min="11533" max="11533" width="13.42578125" style="78" customWidth="1"/>
    <col min="11534" max="11534" width="17" style="78" customWidth="1"/>
    <col min="11535" max="11535" width="13.5703125" style="78" customWidth="1"/>
    <col min="11536" max="11536" width="14.42578125" style="78" customWidth="1"/>
    <col min="11537" max="11537" width="15.28515625" style="78" customWidth="1"/>
    <col min="11538" max="11538" width="18.28515625" style="78" customWidth="1"/>
    <col min="11539" max="11539" width="93.85546875" style="78" customWidth="1"/>
    <col min="11540" max="11540" width="26" style="78" customWidth="1"/>
    <col min="11541" max="11541" width="30.140625" style="78" customWidth="1"/>
    <col min="11542" max="11542" width="11.42578125" style="78"/>
    <col min="11543" max="11543" width="79.5703125" style="78" customWidth="1"/>
    <col min="11544" max="11776" width="11.42578125" style="78"/>
    <col min="11777" max="11777" width="149" style="78" customWidth="1"/>
    <col min="11778" max="11779" width="0" style="78" hidden="1" customWidth="1"/>
    <col min="11780" max="11780" width="114.140625" style="78" customWidth="1"/>
    <col min="11781" max="11781" width="135.42578125" style="78" customWidth="1"/>
    <col min="11782" max="11782" width="49.85546875" style="78" customWidth="1"/>
    <col min="11783" max="11783" width="16.140625" style="78" customWidth="1"/>
    <col min="11784" max="11784" width="15.28515625" style="78" customWidth="1"/>
    <col min="11785" max="11785" width="13.5703125" style="78" customWidth="1"/>
    <col min="11786" max="11787" width="13" style="78" customWidth="1"/>
    <col min="11788" max="11788" width="16.85546875" style="78" customWidth="1"/>
    <col min="11789" max="11789" width="13.42578125" style="78" customWidth="1"/>
    <col min="11790" max="11790" width="17" style="78" customWidth="1"/>
    <col min="11791" max="11791" width="13.5703125" style="78" customWidth="1"/>
    <col min="11792" max="11792" width="14.42578125" style="78" customWidth="1"/>
    <col min="11793" max="11793" width="15.28515625" style="78" customWidth="1"/>
    <col min="11794" max="11794" width="18.28515625" style="78" customWidth="1"/>
    <col min="11795" max="11795" width="93.85546875" style="78" customWidth="1"/>
    <col min="11796" max="11796" width="26" style="78" customWidth="1"/>
    <col min="11797" max="11797" width="30.140625" style="78" customWidth="1"/>
    <col min="11798" max="11798" width="11.42578125" style="78"/>
    <col min="11799" max="11799" width="79.5703125" style="78" customWidth="1"/>
    <col min="11800" max="12032" width="11.42578125" style="78"/>
    <col min="12033" max="12033" width="149" style="78" customWidth="1"/>
    <col min="12034" max="12035" width="0" style="78" hidden="1" customWidth="1"/>
    <col min="12036" max="12036" width="114.140625" style="78" customWidth="1"/>
    <col min="12037" max="12037" width="135.42578125" style="78" customWidth="1"/>
    <col min="12038" max="12038" width="49.85546875" style="78" customWidth="1"/>
    <col min="12039" max="12039" width="16.140625" style="78" customWidth="1"/>
    <col min="12040" max="12040" width="15.28515625" style="78" customWidth="1"/>
    <col min="12041" max="12041" width="13.5703125" style="78" customWidth="1"/>
    <col min="12042" max="12043" width="13" style="78" customWidth="1"/>
    <col min="12044" max="12044" width="16.85546875" style="78" customWidth="1"/>
    <col min="12045" max="12045" width="13.42578125" style="78" customWidth="1"/>
    <col min="12046" max="12046" width="17" style="78" customWidth="1"/>
    <col min="12047" max="12047" width="13.5703125" style="78" customWidth="1"/>
    <col min="12048" max="12048" width="14.42578125" style="78" customWidth="1"/>
    <col min="12049" max="12049" width="15.28515625" style="78" customWidth="1"/>
    <col min="12050" max="12050" width="18.28515625" style="78" customWidth="1"/>
    <col min="12051" max="12051" width="93.85546875" style="78" customWidth="1"/>
    <col min="12052" max="12052" width="26" style="78" customWidth="1"/>
    <col min="12053" max="12053" width="30.140625" style="78" customWidth="1"/>
    <col min="12054" max="12054" width="11.42578125" style="78"/>
    <col min="12055" max="12055" width="79.5703125" style="78" customWidth="1"/>
    <col min="12056" max="12288" width="11.42578125" style="78"/>
    <col min="12289" max="12289" width="149" style="78" customWidth="1"/>
    <col min="12290" max="12291" width="0" style="78" hidden="1" customWidth="1"/>
    <col min="12292" max="12292" width="114.140625" style="78" customWidth="1"/>
    <col min="12293" max="12293" width="135.42578125" style="78" customWidth="1"/>
    <col min="12294" max="12294" width="49.85546875" style="78" customWidth="1"/>
    <col min="12295" max="12295" width="16.140625" style="78" customWidth="1"/>
    <col min="12296" max="12296" width="15.28515625" style="78" customWidth="1"/>
    <col min="12297" max="12297" width="13.5703125" style="78" customWidth="1"/>
    <col min="12298" max="12299" width="13" style="78" customWidth="1"/>
    <col min="12300" max="12300" width="16.85546875" style="78" customWidth="1"/>
    <col min="12301" max="12301" width="13.42578125" style="78" customWidth="1"/>
    <col min="12302" max="12302" width="17" style="78" customWidth="1"/>
    <col min="12303" max="12303" width="13.5703125" style="78" customWidth="1"/>
    <col min="12304" max="12304" width="14.42578125" style="78" customWidth="1"/>
    <col min="12305" max="12305" width="15.28515625" style="78" customWidth="1"/>
    <col min="12306" max="12306" width="18.28515625" style="78" customWidth="1"/>
    <col min="12307" max="12307" width="93.85546875" style="78" customWidth="1"/>
    <col min="12308" max="12308" width="26" style="78" customWidth="1"/>
    <col min="12309" max="12309" width="30.140625" style="78" customWidth="1"/>
    <col min="12310" max="12310" width="11.42578125" style="78"/>
    <col min="12311" max="12311" width="79.5703125" style="78" customWidth="1"/>
    <col min="12312" max="12544" width="11.42578125" style="78"/>
    <col min="12545" max="12545" width="149" style="78" customWidth="1"/>
    <col min="12546" max="12547" width="0" style="78" hidden="1" customWidth="1"/>
    <col min="12548" max="12548" width="114.140625" style="78" customWidth="1"/>
    <col min="12549" max="12549" width="135.42578125" style="78" customWidth="1"/>
    <col min="12550" max="12550" width="49.85546875" style="78" customWidth="1"/>
    <col min="12551" max="12551" width="16.140625" style="78" customWidth="1"/>
    <col min="12552" max="12552" width="15.28515625" style="78" customWidth="1"/>
    <col min="12553" max="12553" width="13.5703125" style="78" customWidth="1"/>
    <col min="12554" max="12555" width="13" style="78" customWidth="1"/>
    <col min="12556" max="12556" width="16.85546875" style="78" customWidth="1"/>
    <col min="12557" max="12557" width="13.42578125" style="78" customWidth="1"/>
    <col min="12558" max="12558" width="17" style="78" customWidth="1"/>
    <col min="12559" max="12559" width="13.5703125" style="78" customWidth="1"/>
    <col min="12560" max="12560" width="14.42578125" style="78" customWidth="1"/>
    <col min="12561" max="12561" width="15.28515625" style="78" customWidth="1"/>
    <col min="12562" max="12562" width="18.28515625" style="78" customWidth="1"/>
    <col min="12563" max="12563" width="93.85546875" style="78" customWidth="1"/>
    <col min="12564" max="12564" width="26" style="78" customWidth="1"/>
    <col min="12565" max="12565" width="30.140625" style="78" customWidth="1"/>
    <col min="12566" max="12566" width="11.42578125" style="78"/>
    <col min="12567" max="12567" width="79.5703125" style="78" customWidth="1"/>
    <col min="12568" max="12800" width="11.42578125" style="78"/>
    <col min="12801" max="12801" width="149" style="78" customWidth="1"/>
    <col min="12802" max="12803" width="0" style="78" hidden="1" customWidth="1"/>
    <col min="12804" max="12804" width="114.140625" style="78" customWidth="1"/>
    <col min="12805" max="12805" width="135.42578125" style="78" customWidth="1"/>
    <col min="12806" max="12806" width="49.85546875" style="78" customWidth="1"/>
    <col min="12807" max="12807" width="16.140625" style="78" customWidth="1"/>
    <col min="12808" max="12808" width="15.28515625" style="78" customWidth="1"/>
    <col min="12809" max="12809" width="13.5703125" style="78" customWidth="1"/>
    <col min="12810" max="12811" width="13" style="78" customWidth="1"/>
    <col min="12812" max="12812" width="16.85546875" style="78" customWidth="1"/>
    <col min="12813" max="12813" width="13.42578125" style="78" customWidth="1"/>
    <col min="12814" max="12814" width="17" style="78" customWidth="1"/>
    <col min="12815" max="12815" width="13.5703125" style="78" customWidth="1"/>
    <col min="12816" max="12816" width="14.42578125" style="78" customWidth="1"/>
    <col min="12817" max="12817" width="15.28515625" style="78" customWidth="1"/>
    <col min="12818" max="12818" width="18.28515625" style="78" customWidth="1"/>
    <col min="12819" max="12819" width="93.85546875" style="78" customWidth="1"/>
    <col min="12820" max="12820" width="26" style="78" customWidth="1"/>
    <col min="12821" max="12821" width="30.140625" style="78" customWidth="1"/>
    <col min="12822" max="12822" width="11.42578125" style="78"/>
    <col min="12823" max="12823" width="79.5703125" style="78" customWidth="1"/>
    <col min="12824" max="13056" width="11.42578125" style="78"/>
    <col min="13057" max="13057" width="149" style="78" customWidth="1"/>
    <col min="13058" max="13059" width="0" style="78" hidden="1" customWidth="1"/>
    <col min="13060" max="13060" width="114.140625" style="78" customWidth="1"/>
    <col min="13061" max="13061" width="135.42578125" style="78" customWidth="1"/>
    <col min="13062" max="13062" width="49.85546875" style="78" customWidth="1"/>
    <col min="13063" max="13063" width="16.140625" style="78" customWidth="1"/>
    <col min="13064" max="13064" width="15.28515625" style="78" customWidth="1"/>
    <col min="13065" max="13065" width="13.5703125" style="78" customWidth="1"/>
    <col min="13066" max="13067" width="13" style="78" customWidth="1"/>
    <col min="13068" max="13068" width="16.85546875" style="78" customWidth="1"/>
    <col min="13069" max="13069" width="13.42578125" style="78" customWidth="1"/>
    <col min="13070" max="13070" width="17" style="78" customWidth="1"/>
    <col min="13071" max="13071" width="13.5703125" style="78" customWidth="1"/>
    <col min="13072" max="13072" width="14.42578125" style="78" customWidth="1"/>
    <col min="13073" max="13073" width="15.28515625" style="78" customWidth="1"/>
    <col min="13074" max="13074" width="18.28515625" style="78" customWidth="1"/>
    <col min="13075" max="13075" width="93.85546875" style="78" customWidth="1"/>
    <col min="13076" max="13076" width="26" style="78" customWidth="1"/>
    <col min="13077" max="13077" width="30.140625" style="78" customWidth="1"/>
    <col min="13078" max="13078" width="11.42578125" style="78"/>
    <col min="13079" max="13079" width="79.5703125" style="78" customWidth="1"/>
    <col min="13080" max="13312" width="11.42578125" style="78"/>
    <col min="13313" max="13313" width="149" style="78" customWidth="1"/>
    <col min="13314" max="13315" width="0" style="78" hidden="1" customWidth="1"/>
    <col min="13316" max="13316" width="114.140625" style="78" customWidth="1"/>
    <col min="13317" max="13317" width="135.42578125" style="78" customWidth="1"/>
    <col min="13318" max="13318" width="49.85546875" style="78" customWidth="1"/>
    <col min="13319" max="13319" width="16.140625" style="78" customWidth="1"/>
    <col min="13320" max="13320" width="15.28515625" style="78" customWidth="1"/>
    <col min="13321" max="13321" width="13.5703125" style="78" customWidth="1"/>
    <col min="13322" max="13323" width="13" style="78" customWidth="1"/>
    <col min="13324" max="13324" width="16.85546875" style="78" customWidth="1"/>
    <col min="13325" max="13325" width="13.42578125" style="78" customWidth="1"/>
    <col min="13326" max="13326" width="17" style="78" customWidth="1"/>
    <col min="13327" max="13327" width="13.5703125" style="78" customWidth="1"/>
    <col min="13328" max="13328" width="14.42578125" style="78" customWidth="1"/>
    <col min="13329" max="13329" width="15.28515625" style="78" customWidth="1"/>
    <col min="13330" max="13330" width="18.28515625" style="78" customWidth="1"/>
    <col min="13331" max="13331" width="93.85546875" style="78" customWidth="1"/>
    <col min="13332" max="13332" width="26" style="78" customWidth="1"/>
    <col min="13333" max="13333" width="30.140625" style="78" customWidth="1"/>
    <col min="13334" max="13334" width="11.42578125" style="78"/>
    <col min="13335" max="13335" width="79.5703125" style="78" customWidth="1"/>
    <col min="13336" max="13568" width="11.42578125" style="78"/>
    <col min="13569" max="13569" width="149" style="78" customWidth="1"/>
    <col min="13570" max="13571" width="0" style="78" hidden="1" customWidth="1"/>
    <col min="13572" max="13572" width="114.140625" style="78" customWidth="1"/>
    <col min="13573" max="13573" width="135.42578125" style="78" customWidth="1"/>
    <col min="13574" max="13574" width="49.85546875" style="78" customWidth="1"/>
    <col min="13575" max="13575" width="16.140625" style="78" customWidth="1"/>
    <col min="13576" max="13576" width="15.28515625" style="78" customWidth="1"/>
    <col min="13577" max="13577" width="13.5703125" style="78" customWidth="1"/>
    <col min="13578" max="13579" width="13" style="78" customWidth="1"/>
    <col min="13580" max="13580" width="16.85546875" style="78" customWidth="1"/>
    <col min="13581" max="13581" width="13.42578125" style="78" customWidth="1"/>
    <col min="13582" max="13582" width="17" style="78" customWidth="1"/>
    <col min="13583" max="13583" width="13.5703125" style="78" customWidth="1"/>
    <col min="13584" max="13584" width="14.42578125" style="78" customWidth="1"/>
    <col min="13585" max="13585" width="15.28515625" style="78" customWidth="1"/>
    <col min="13586" max="13586" width="18.28515625" style="78" customWidth="1"/>
    <col min="13587" max="13587" width="93.85546875" style="78" customWidth="1"/>
    <col min="13588" max="13588" width="26" style="78" customWidth="1"/>
    <col min="13589" max="13589" width="30.140625" style="78" customWidth="1"/>
    <col min="13590" max="13590" width="11.42578125" style="78"/>
    <col min="13591" max="13591" width="79.5703125" style="78" customWidth="1"/>
    <col min="13592" max="13824" width="11.42578125" style="78"/>
    <col min="13825" max="13825" width="149" style="78" customWidth="1"/>
    <col min="13826" max="13827" width="0" style="78" hidden="1" customWidth="1"/>
    <col min="13828" max="13828" width="114.140625" style="78" customWidth="1"/>
    <col min="13829" max="13829" width="135.42578125" style="78" customWidth="1"/>
    <col min="13830" max="13830" width="49.85546875" style="78" customWidth="1"/>
    <col min="13831" max="13831" width="16.140625" style="78" customWidth="1"/>
    <col min="13832" max="13832" width="15.28515625" style="78" customWidth="1"/>
    <col min="13833" max="13833" width="13.5703125" style="78" customWidth="1"/>
    <col min="13834" max="13835" width="13" style="78" customWidth="1"/>
    <col min="13836" max="13836" width="16.85546875" style="78" customWidth="1"/>
    <col min="13837" max="13837" width="13.42578125" style="78" customWidth="1"/>
    <col min="13838" max="13838" width="17" style="78" customWidth="1"/>
    <col min="13839" max="13839" width="13.5703125" style="78" customWidth="1"/>
    <col min="13840" max="13840" width="14.42578125" style="78" customWidth="1"/>
    <col min="13841" max="13841" width="15.28515625" style="78" customWidth="1"/>
    <col min="13842" max="13842" width="18.28515625" style="78" customWidth="1"/>
    <col min="13843" max="13843" width="93.85546875" style="78" customWidth="1"/>
    <col min="13844" max="13844" width="26" style="78" customWidth="1"/>
    <col min="13845" max="13845" width="30.140625" style="78" customWidth="1"/>
    <col min="13846" max="13846" width="11.42578125" style="78"/>
    <col min="13847" max="13847" width="79.5703125" style="78" customWidth="1"/>
    <col min="13848" max="14080" width="11.42578125" style="78"/>
    <col min="14081" max="14081" width="149" style="78" customWidth="1"/>
    <col min="14082" max="14083" width="0" style="78" hidden="1" customWidth="1"/>
    <col min="14084" max="14084" width="114.140625" style="78" customWidth="1"/>
    <col min="14085" max="14085" width="135.42578125" style="78" customWidth="1"/>
    <col min="14086" max="14086" width="49.85546875" style="78" customWidth="1"/>
    <col min="14087" max="14087" width="16.140625" style="78" customWidth="1"/>
    <col min="14088" max="14088" width="15.28515625" style="78" customWidth="1"/>
    <col min="14089" max="14089" width="13.5703125" style="78" customWidth="1"/>
    <col min="14090" max="14091" width="13" style="78" customWidth="1"/>
    <col min="14092" max="14092" width="16.85546875" style="78" customWidth="1"/>
    <col min="14093" max="14093" width="13.42578125" style="78" customWidth="1"/>
    <col min="14094" max="14094" width="17" style="78" customWidth="1"/>
    <col min="14095" max="14095" width="13.5703125" style="78" customWidth="1"/>
    <col min="14096" max="14096" width="14.42578125" style="78" customWidth="1"/>
    <col min="14097" max="14097" width="15.28515625" style="78" customWidth="1"/>
    <col min="14098" max="14098" width="18.28515625" style="78" customWidth="1"/>
    <col min="14099" max="14099" width="93.85546875" style="78" customWidth="1"/>
    <col min="14100" max="14100" width="26" style="78" customWidth="1"/>
    <col min="14101" max="14101" width="30.140625" style="78" customWidth="1"/>
    <col min="14102" max="14102" width="11.42578125" style="78"/>
    <col min="14103" max="14103" width="79.5703125" style="78" customWidth="1"/>
    <col min="14104" max="14336" width="11.42578125" style="78"/>
    <col min="14337" max="14337" width="149" style="78" customWidth="1"/>
    <col min="14338" max="14339" width="0" style="78" hidden="1" customWidth="1"/>
    <col min="14340" max="14340" width="114.140625" style="78" customWidth="1"/>
    <col min="14341" max="14341" width="135.42578125" style="78" customWidth="1"/>
    <col min="14342" max="14342" width="49.85546875" style="78" customWidth="1"/>
    <col min="14343" max="14343" width="16.140625" style="78" customWidth="1"/>
    <col min="14344" max="14344" width="15.28515625" style="78" customWidth="1"/>
    <col min="14345" max="14345" width="13.5703125" style="78" customWidth="1"/>
    <col min="14346" max="14347" width="13" style="78" customWidth="1"/>
    <col min="14348" max="14348" width="16.85546875" style="78" customWidth="1"/>
    <col min="14349" max="14349" width="13.42578125" style="78" customWidth="1"/>
    <col min="14350" max="14350" width="17" style="78" customWidth="1"/>
    <col min="14351" max="14351" width="13.5703125" style="78" customWidth="1"/>
    <col min="14352" max="14352" width="14.42578125" style="78" customWidth="1"/>
    <col min="14353" max="14353" width="15.28515625" style="78" customWidth="1"/>
    <col min="14354" max="14354" width="18.28515625" style="78" customWidth="1"/>
    <col min="14355" max="14355" width="93.85546875" style="78" customWidth="1"/>
    <col min="14356" max="14356" width="26" style="78" customWidth="1"/>
    <col min="14357" max="14357" width="30.140625" style="78" customWidth="1"/>
    <col min="14358" max="14358" width="11.42578125" style="78"/>
    <col min="14359" max="14359" width="79.5703125" style="78" customWidth="1"/>
    <col min="14360" max="14592" width="11.42578125" style="78"/>
    <col min="14593" max="14593" width="149" style="78" customWidth="1"/>
    <col min="14594" max="14595" width="0" style="78" hidden="1" customWidth="1"/>
    <col min="14596" max="14596" width="114.140625" style="78" customWidth="1"/>
    <col min="14597" max="14597" width="135.42578125" style="78" customWidth="1"/>
    <col min="14598" max="14598" width="49.85546875" style="78" customWidth="1"/>
    <col min="14599" max="14599" width="16.140625" style="78" customWidth="1"/>
    <col min="14600" max="14600" width="15.28515625" style="78" customWidth="1"/>
    <col min="14601" max="14601" width="13.5703125" style="78" customWidth="1"/>
    <col min="14602" max="14603" width="13" style="78" customWidth="1"/>
    <col min="14604" max="14604" width="16.85546875" style="78" customWidth="1"/>
    <col min="14605" max="14605" width="13.42578125" style="78" customWidth="1"/>
    <col min="14606" max="14606" width="17" style="78" customWidth="1"/>
    <col min="14607" max="14607" width="13.5703125" style="78" customWidth="1"/>
    <col min="14608" max="14608" width="14.42578125" style="78" customWidth="1"/>
    <col min="14609" max="14609" width="15.28515625" style="78" customWidth="1"/>
    <col min="14610" max="14610" width="18.28515625" style="78" customWidth="1"/>
    <col min="14611" max="14611" width="93.85546875" style="78" customWidth="1"/>
    <col min="14612" max="14612" width="26" style="78" customWidth="1"/>
    <col min="14613" max="14613" width="30.140625" style="78" customWidth="1"/>
    <col min="14614" max="14614" width="11.42578125" style="78"/>
    <col min="14615" max="14615" width="79.5703125" style="78" customWidth="1"/>
    <col min="14616" max="14848" width="11.42578125" style="78"/>
    <col min="14849" max="14849" width="149" style="78" customWidth="1"/>
    <col min="14850" max="14851" width="0" style="78" hidden="1" customWidth="1"/>
    <col min="14852" max="14852" width="114.140625" style="78" customWidth="1"/>
    <col min="14853" max="14853" width="135.42578125" style="78" customWidth="1"/>
    <col min="14854" max="14854" width="49.85546875" style="78" customWidth="1"/>
    <col min="14855" max="14855" width="16.140625" style="78" customWidth="1"/>
    <col min="14856" max="14856" width="15.28515625" style="78" customWidth="1"/>
    <col min="14857" max="14857" width="13.5703125" style="78" customWidth="1"/>
    <col min="14858" max="14859" width="13" style="78" customWidth="1"/>
    <col min="14860" max="14860" width="16.85546875" style="78" customWidth="1"/>
    <col min="14861" max="14861" width="13.42578125" style="78" customWidth="1"/>
    <col min="14862" max="14862" width="17" style="78" customWidth="1"/>
    <col min="14863" max="14863" width="13.5703125" style="78" customWidth="1"/>
    <col min="14864" max="14864" width="14.42578125" style="78" customWidth="1"/>
    <col min="14865" max="14865" width="15.28515625" style="78" customWidth="1"/>
    <col min="14866" max="14866" width="18.28515625" style="78" customWidth="1"/>
    <col min="14867" max="14867" width="93.85546875" style="78" customWidth="1"/>
    <col min="14868" max="14868" width="26" style="78" customWidth="1"/>
    <col min="14869" max="14869" width="30.140625" style="78" customWidth="1"/>
    <col min="14870" max="14870" width="11.42578125" style="78"/>
    <col min="14871" max="14871" width="79.5703125" style="78" customWidth="1"/>
    <col min="14872" max="15104" width="11.42578125" style="78"/>
    <col min="15105" max="15105" width="149" style="78" customWidth="1"/>
    <col min="15106" max="15107" width="0" style="78" hidden="1" customWidth="1"/>
    <col min="15108" max="15108" width="114.140625" style="78" customWidth="1"/>
    <col min="15109" max="15109" width="135.42578125" style="78" customWidth="1"/>
    <col min="15110" max="15110" width="49.85546875" style="78" customWidth="1"/>
    <col min="15111" max="15111" width="16.140625" style="78" customWidth="1"/>
    <col min="15112" max="15112" width="15.28515625" style="78" customWidth="1"/>
    <col min="15113" max="15113" width="13.5703125" style="78" customWidth="1"/>
    <col min="15114" max="15115" width="13" style="78" customWidth="1"/>
    <col min="15116" max="15116" width="16.85546875" style="78" customWidth="1"/>
    <col min="15117" max="15117" width="13.42578125" style="78" customWidth="1"/>
    <col min="15118" max="15118" width="17" style="78" customWidth="1"/>
    <col min="15119" max="15119" width="13.5703125" style="78" customWidth="1"/>
    <col min="15120" max="15120" width="14.42578125" style="78" customWidth="1"/>
    <col min="15121" max="15121" width="15.28515625" style="78" customWidth="1"/>
    <col min="15122" max="15122" width="18.28515625" style="78" customWidth="1"/>
    <col min="15123" max="15123" width="93.85546875" style="78" customWidth="1"/>
    <col min="15124" max="15124" width="26" style="78" customWidth="1"/>
    <col min="15125" max="15125" width="30.140625" style="78" customWidth="1"/>
    <col min="15126" max="15126" width="11.42578125" style="78"/>
    <col min="15127" max="15127" width="79.5703125" style="78" customWidth="1"/>
    <col min="15128" max="15360" width="11.42578125" style="78"/>
    <col min="15361" max="15361" width="149" style="78" customWidth="1"/>
    <col min="15362" max="15363" width="0" style="78" hidden="1" customWidth="1"/>
    <col min="15364" max="15364" width="114.140625" style="78" customWidth="1"/>
    <col min="15365" max="15365" width="135.42578125" style="78" customWidth="1"/>
    <col min="15366" max="15366" width="49.85546875" style="78" customWidth="1"/>
    <col min="15367" max="15367" width="16.140625" style="78" customWidth="1"/>
    <col min="15368" max="15368" width="15.28515625" style="78" customWidth="1"/>
    <col min="15369" max="15369" width="13.5703125" style="78" customWidth="1"/>
    <col min="15370" max="15371" width="13" style="78" customWidth="1"/>
    <col min="15372" max="15372" width="16.85546875" style="78" customWidth="1"/>
    <col min="15373" max="15373" width="13.42578125" style="78" customWidth="1"/>
    <col min="15374" max="15374" width="17" style="78" customWidth="1"/>
    <col min="15375" max="15375" width="13.5703125" style="78" customWidth="1"/>
    <col min="15376" max="15376" width="14.42578125" style="78" customWidth="1"/>
    <col min="15377" max="15377" width="15.28515625" style="78" customWidth="1"/>
    <col min="15378" max="15378" width="18.28515625" style="78" customWidth="1"/>
    <col min="15379" max="15379" width="93.85546875" style="78" customWidth="1"/>
    <col min="15380" max="15380" width="26" style="78" customWidth="1"/>
    <col min="15381" max="15381" width="30.140625" style="78" customWidth="1"/>
    <col min="15382" max="15382" width="11.42578125" style="78"/>
    <col min="15383" max="15383" width="79.5703125" style="78" customWidth="1"/>
    <col min="15384" max="15616" width="11.42578125" style="78"/>
    <col min="15617" max="15617" width="149" style="78" customWidth="1"/>
    <col min="15618" max="15619" width="0" style="78" hidden="1" customWidth="1"/>
    <col min="15620" max="15620" width="114.140625" style="78" customWidth="1"/>
    <col min="15621" max="15621" width="135.42578125" style="78" customWidth="1"/>
    <col min="15622" max="15622" width="49.85546875" style="78" customWidth="1"/>
    <col min="15623" max="15623" width="16.140625" style="78" customWidth="1"/>
    <col min="15624" max="15624" width="15.28515625" style="78" customWidth="1"/>
    <col min="15625" max="15625" width="13.5703125" style="78" customWidth="1"/>
    <col min="15626" max="15627" width="13" style="78" customWidth="1"/>
    <col min="15628" max="15628" width="16.85546875" style="78" customWidth="1"/>
    <col min="15629" max="15629" width="13.42578125" style="78" customWidth="1"/>
    <col min="15630" max="15630" width="17" style="78" customWidth="1"/>
    <col min="15631" max="15631" width="13.5703125" style="78" customWidth="1"/>
    <col min="15632" max="15632" width="14.42578125" style="78" customWidth="1"/>
    <col min="15633" max="15633" width="15.28515625" style="78" customWidth="1"/>
    <col min="15634" max="15634" width="18.28515625" style="78" customWidth="1"/>
    <col min="15635" max="15635" width="93.85546875" style="78" customWidth="1"/>
    <col min="15636" max="15636" width="26" style="78" customWidth="1"/>
    <col min="15637" max="15637" width="30.140625" style="78" customWidth="1"/>
    <col min="15638" max="15638" width="11.42578125" style="78"/>
    <col min="15639" max="15639" width="79.5703125" style="78" customWidth="1"/>
    <col min="15640" max="15872" width="11.42578125" style="78"/>
    <col min="15873" max="15873" width="149" style="78" customWidth="1"/>
    <col min="15874" max="15875" width="0" style="78" hidden="1" customWidth="1"/>
    <col min="15876" max="15876" width="114.140625" style="78" customWidth="1"/>
    <col min="15877" max="15877" width="135.42578125" style="78" customWidth="1"/>
    <col min="15878" max="15878" width="49.85546875" style="78" customWidth="1"/>
    <col min="15879" max="15879" width="16.140625" style="78" customWidth="1"/>
    <col min="15880" max="15880" width="15.28515625" style="78" customWidth="1"/>
    <col min="15881" max="15881" width="13.5703125" style="78" customWidth="1"/>
    <col min="15882" max="15883" width="13" style="78" customWidth="1"/>
    <col min="15884" max="15884" width="16.85546875" style="78" customWidth="1"/>
    <col min="15885" max="15885" width="13.42578125" style="78" customWidth="1"/>
    <col min="15886" max="15886" width="17" style="78" customWidth="1"/>
    <col min="15887" max="15887" width="13.5703125" style="78" customWidth="1"/>
    <col min="15888" max="15888" width="14.42578125" style="78" customWidth="1"/>
    <col min="15889" max="15889" width="15.28515625" style="78" customWidth="1"/>
    <col min="15890" max="15890" width="18.28515625" style="78" customWidth="1"/>
    <col min="15891" max="15891" width="93.85546875" style="78" customWidth="1"/>
    <col min="15892" max="15892" width="26" style="78" customWidth="1"/>
    <col min="15893" max="15893" width="30.140625" style="78" customWidth="1"/>
    <col min="15894" max="15894" width="11.42578125" style="78"/>
    <col min="15895" max="15895" width="79.5703125" style="78" customWidth="1"/>
    <col min="15896" max="16128" width="11.42578125" style="78"/>
    <col min="16129" max="16129" width="149" style="78" customWidth="1"/>
    <col min="16130" max="16131" width="0" style="78" hidden="1" customWidth="1"/>
    <col min="16132" max="16132" width="114.140625" style="78" customWidth="1"/>
    <col min="16133" max="16133" width="135.42578125" style="78" customWidth="1"/>
    <col min="16134" max="16134" width="49.85546875" style="78" customWidth="1"/>
    <col min="16135" max="16135" width="16.140625" style="78" customWidth="1"/>
    <col min="16136" max="16136" width="15.28515625" style="78" customWidth="1"/>
    <col min="16137" max="16137" width="13.5703125" style="78" customWidth="1"/>
    <col min="16138" max="16139" width="13" style="78" customWidth="1"/>
    <col min="16140" max="16140" width="16.85546875" style="78" customWidth="1"/>
    <col min="16141" max="16141" width="13.42578125" style="78" customWidth="1"/>
    <col min="16142" max="16142" width="17" style="78" customWidth="1"/>
    <col min="16143" max="16143" width="13.5703125" style="78" customWidth="1"/>
    <col min="16144" max="16144" width="14.42578125" style="78" customWidth="1"/>
    <col min="16145" max="16145" width="15.28515625" style="78" customWidth="1"/>
    <col min="16146" max="16146" width="18.28515625" style="78" customWidth="1"/>
    <col min="16147" max="16147" width="93.85546875" style="78" customWidth="1"/>
    <col min="16148" max="16148" width="26" style="78" customWidth="1"/>
    <col min="16149" max="16149" width="30.140625" style="78" customWidth="1"/>
    <col min="16150" max="16150" width="11.42578125" style="78"/>
    <col min="16151" max="16151" width="79.5703125" style="78" customWidth="1"/>
    <col min="16152" max="16384" width="11.42578125" style="78"/>
  </cols>
  <sheetData>
    <row r="2" spans="1:26" ht="59.25" customHeight="1">
      <c r="W2" s="81"/>
    </row>
    <row r="3" spans="1:26" ht="162.75" customHeight="1">
      <c r="A3" s="4319"/>
      <c r="B3" s="4319"/>
      <c r="C3" s="4319"/>
      <c r="D3" s="4319"/>
      <c r="E3" s="4319"/>
      <c r="F3" s="4319"/>
      <c r="G3" s="4319"/>
      <c r="H3" s="4319"/>
      <c r="I3" s="4319"/>
      <c r="J3" s="4319"/>
      <c r="K3" s="4319"/>
      <c r="L3" s="4319"/>
      <c r="M3" s="4319"/>
      <c r="N3" s="4319"/>
      <c r="O3" s="4319"/>
      <c r="P3" s="4319"/>
      <c r="Q3" s="4319"/>
      <c r="R3" s="4319"/>
      <c r="S3" s="4319"/>
      <c r="T3" s="4319"/>
      <c r="U3" s="4319"/>
      <c r="W3" s="81"/>
    </row>
    <row r="4" spans="1:26" s="81" customFormat="1" ht="114.75" customHeight="1" thickBot="1">
      <c r="A4" s="3148" t="s">
        <v>303</v>
      </c>
      <c r="B4" s="3148"/>
      <c r="C4" s="3148"/>
      <c r="D4" s="3148"/>
      <c r="E4" s="3148"/>
      <c r="F4" s="3148"/>
      <c r="G4" s="3148"/>
      <c r="H4" s="3148"/>
      <c r="I4" s="3148"/>
      <c r="J4" s="3148"/>
      <c r="K4" s="3148"/>
      <c r="L4" s="3148"/>
      <c r="M4" s="3148"/>
      <c r="N4" s="3148"/>
      <c r="O4" s="3148"/>
      <c r="P4" s="3148"/>
      <c r="Q4" s="3148"/>
      <c r="R4" s="3148"/>
      <c r="S4" s="3148"/>
      <c r="T4" s="3148"/>
      <c r="U4" s="60"/>
    </row>
    <row r="5" spans="1:26" s="81" customFormat="1" ht="35.25" thickBot="1">
      <c r="A5" s="3149" t="s">
        <v>293</v>
      </c>
      <c r="B5" s="3149"/>
      <c r="C5" s="3149"/>
      <c r="D5" s="3149"/>
      <c r="E5" s="3149"/>
      <c r="F5" s="3149"/>
      <c r="G5" s="3149"/>
      <c r="H5" s="3149"/>
      <c r="I5" s="3149"/>
      <c r="J5" s="3149"/>
      <c r="K5" s="3149"/>
      <c r="L5" s="3149"/>
      <c r="M5" s="3149"/>
      <c r="N5" s="3149"/>
      <c r="O5" s="3149"/>
      <c r="P5" s="3149"/>
      <c r="Q5" s="3149"/>
      <c r="R5" s="3149"/>
      <c r="S5" s="3149"/>
      <c r="T5" s="3149"/>
      <c r="U5" s="61"/>
    </row>
    <row r="6" spans="1:26" s="82" customFormat="1" ht="34.5">
      <c r="A6" s="3145" t="s">
        <v>12</v>
      </c>
      <c r="B6" s="3145"/>
      <c r="C6" s="3145"/>
      <c r="D6" s="3145"/>
      <c r="E6" s="3145"/>
      <c r="F6" s="3145"/>
      <c r="G6" s="3145"/>
      <c r="H6" s="3145"/>
      <c r="I6" s="3145"/>
      <c r="J6" s="3145"/>
      <c r="K6" s="3145"/>
      <c r="L6" s="3145"/>
      <c r="M6" s="3145"/>
      <c r="N6" s="3145"/>
      <c r="O6" s="3145"/>
      <c r="P6" s="3145"/>
      <c r="Q6" s="3145"/>
      <c r="R6" s="3145"/>
      <c r="S6" s="3145"/>
      <c r="T6" s="3145"/>
      <c r="U6" s="59"/>
    </row>
    <row r="7" spans="1:26" s="84" customFormat="1" ht="34.5">
      <c r="A7" s="62">
        <v>1</v>
      </c>
      <c r="B7" s="62">
        <v>2</v>
      </c>
      <c r="C7" s="62">
        <v>3</v>
      </c>
      <c r="D7" s="62">
        <v>2</v>
      </c>
      <c r="E7" s="62">
        <v>3</v>
      </c>
      <c r="F7" s="83">
        <v>4</v>
      </c>
      <c r="G7" s="4320">
        <v>5</v>
      </c>
      <c r="H7" s="4321"/>
      <c r="I7" s="4321"/>
      <c r="J7" s="4321"/>
      <c r="K7" s="4321"/>
      <c r="L7" s="4321"/>
      <c r="M7" s="4321"/>
      <c r="N7" s="4321"/>
      <c r="O7" s="4321"/>
      <c r="P7" s="4321"/>
      <c r="Q7" s="4321"/>
      <c r="R7" s="4322"/>
      <c r="S7" s="4320">
        <v>6</v>
      </c>
      <c r="T7" s="4321"/>
      <c r="U7" s="4322"/>
    </row>
    <row r="8" spans="1:26" s="82" customFormat="1" ht="34.5">
      <c r="A8" s="3145" t="s">
        <v>9</v>
      </c>
      <c r="B8" s="3145" t="s">
        <v>295</v>
      </c>
      <c r="C8" s="3145" t="s">
        <v>296</v>
      </c>
      <c r="D8" s="3145" t="s">
        <v>304</v>
      </c>
      <c r="E8" s="3145" t="s">
        <v>10</v>
      </c>
      <c r="F8" s="3243" t="s">
        <v>11</v>
      </c>
      <c r="G8" s="4310" t="s">
        <v>2</v>
      </c>
      <c r="H8" s="4311"/>
      <c r="I8" s="4311"/>
      <c r="J8" s="4311"/>
      <c r="K8" s="4311"/>
      <c r="L8" s="4311"/>
      <c r="M8" s="4311"/>
      <c r="N8" s="4311"/>
      <c r="O8" s="4311"/>
      <c r="P8" s="4311"/>
      <c r="Q8" s="4311"/>
      <c r="R8" s="4312"/>
      <c r="S8" s="4313" t="s">
        <v>3</v>
      </c>
      <c r="T8" s="4314"/>
      <c r="U8" s="4315"/>
    </row>
    <row r="9" spans="1:26" s="82" customFormat="1" ht="34.5">
      <c r="A9" s="3145"/>
      <c r="B9" s="3145"/>
      <c r="C9" s="3145"/>
      <c r="D9" s="3145"/>
      <c r="E9" s="3145"/>
      <c r="F9" s="3305"/>
      <c r="G9" s="3191" t="s">
        <v>4</v>
      </c>
      <c r="H9" s="3294"/>
      <c r="I9" s="3195"/>
      <c r="J9" s="3191" t="s">
        <v>5</v>
      </c>
      <c r="K9" s="3294"/>
      <c r="L9" s="3195"/>
      <c r="M9" s="3191" t="s">
        <v>6</v>
      </c>
      <c r="N9" s="3294"/>
      <c r="O9" s="3195"/>
      <c r="P9" s="3191" t="s">
        <v>298</v>
      </c>
      <c r="Q9" s="3294"/>
      <c r="R9" s="3195"/>
      <c r="S9" s="4316" t="s">
        <v>299</v>
      </c>
      <c r="T9" s="3296" t="s">
        <v>300</v>
      </c>
      <c r="U9" s="3297"/>
    </row>
    <row r="10" spans="1:26" s="82" customFormat="1" ht="34.5">
      <c r="A10" s="3145"/>
      <c r="B10" s="3145"/>
      <c r="C10" s="3145"/>
      <c r="D10" s="3145"/>
      <c r="E10" s="3145"/>
      <c r="F10" s="4318"/>
      <c r="G10" s="59">
        <v>1</v>
      </c>
      <c r="H10" s="59">
        <v>2</v>
      </c>
      <c r="I10" s="59">
        <v>3</v>
      </c>
      <c r="J10" s="59">
        <v>4</v>
      </c>
      <c r="K10" s="59">
        <v>5</v>
      </c>
      <c r="L10" s="59">
        <v>6</v>
      </c>
      <c r="M10" s="59">
        <v>7</v>
      </c>
      <c r="N10" s="59">
        <v>8</v>
      </c>
      <c r="O10" s="59">
        <v>9</v>
      </c>
      <c r="P10" s="59">
        <v>10</v>
      </c>
      <c r="Q10" s="59">
        <v>11</v>
      </c>
      <c r="R10" s="86">
        <v>12</v>
      </c>
      <c r="S10" s="4317"/>
      <c r="T10" s="87" t="s">
        <v>7</v>
      </c>
      <c r="U10" s="88" t="s">
        <v>8</v>
      </c>
    </row>
    <row r="11" spans="1:26" s="81" customFormat="1" ht="156">
      <c r="A11" s="3286" t="s">
        <v>305</v>
      </c>
      <c r="B11" s="4274" t="s">
        <v>306</v>
      </c>
      <c r="C11" s="4270">
        <v>1</v>
      </c>
      <c r="D11" s="66" t="s">
        <v>307</v>
      </c>
      <c r="E11" s="66" t="s">
        <v>308</v>
      </c>
      <c r="F11" s="67" t="s">
        <v>309</v>
      </c>
      <c r="G11" s="16"/>
      <c r="H11" s="16"/>
      <c r="I11" s="16"/>
      <c r="J11" s="16"/>
      <c r="K11" s="16"/>
      <c r="L11" s="16"/>
      <c r="M11" s="16"/>
      <c r="N11" s="16"/>
      <c r="O11" s="16"/>
      <c r="P11" s="16"/>
      <c r="Q11" s="16"/>
      <c r="R11" s="16"/>
      <c r="S11" s="3286" t="s">
        <v>310</v>
      </c>
      <c r="T11" s="4273"/>
      <c r="U11" s="4309"/>
      <c r="V11" s="89"/>
      <c r="W11" s="89"/>
      <c r="X11" s="89"/>
      <c r="Y11" s="89"/>
      <c r="Z11" s="89"/>
    </row>
    <row r="12" spans="1:26" s="81" customFormat="1" ht="117">
      <c r="A12" s="3286"/>
      <c r="B12" s="4274"/>
      <c r="C12" s="4270"/>
      <c r="D12" s="66" t="s">
        <v>311</v>
      </c>
      <c r="E12" s="66" t="s">
        <v>312</v>
      </c>
      <c r="F12" s="67" t="s">
        <v>313</v>
      </c>
      <c r="G12" s="16"/>
      <c r="H12" s="16"/>
      <c r="I12" s="16"/>
      <c r="J12" s="16"/>
      <c r="K12" s="16"/>
      <c r="L12" s="16"/>
      <c r="M12" s="16"/>
      <c r="N12" s="16"/>
      <c r="O12" s="16"/>
      <c r="P12" s="16"/>
      <c r="Q12" s="16"/>
      <c r="R12" s="16"/>
      <c r="S12" s="3286"/>
      <c r="T12" s="4273"/>
      <c r="U12" s="4309"/>
      <c r="V12" s="89"/>
      <c r="W12" s="89"/>
      <c r="X12" s="89"/>
      <c r="Y12" s="89"/>
      <c r="Z12" s="89"/>
    </row>
    <row r="13" spans="1:26" s="92" customFormat="1" ht="215.25" customHeight="1">
      <c r="A13" s="3286" t="s">
        <v>314</v>
      </c>
      <c r="B13" s="4282" t="s">
        <v>315</v>
      </c>
      <c r="C13" s="4283">
        <v>1</v>
      </c>
      <c r="D13" s="66" t="s">
        <v>316</v>
      </c>
      <c r="E13" s="66" t="s">
        <v>317</v>
      </c>
      <c r="F13" s="67" t="s">
        <v>2500</v>
      </c>
      <c r="G13" s="16"/>
      <c r="H13" s="16"/>
      <c r="I13" s="16"/>
      <c r="J13" s="16"/>
      <c r="K13" s="16"/>
      <c r="L13" s="16"/>
      <c r="M13" s="16"/>
      <c r="N13" s="16"/>
      <c r="O13" s="16"/>
      <c r="P13" s="16"/>
      <c r="Q13" s="16"/>
      <c r="R13" s="16"/>
      <c r="S13" s="4299" t="s">
        <v>318</v>
      </c>
      <c r="T13" s="4266"/>
      <c r="U13" s="4266"/>
      <c r="V13" s="90"/>
      <c r="W13" s="91"/>
      <c r="X13" s="91"/>
      <c r="Y13" s="91"/>
      <c r="Z13" s="91"/>
    </row>
    <row r="14" spans="1:26" s="92" customFormat="1" ht="162.75" customHeight="1">
      <c r="A14" s="3286"/>
      <c r="B14" s="4282"/>
      <c r="C14" s="4283"/>
      <c r="D14" s="66" t="s">
        <v>319</v>
      </c>
      <c r="E14" s="67" t="s">
        <v>320</v>
      </c>
      <c r="F14" s="67" t="s">
        <v>321</v>
      </c>
      <c r="G14" s="16"/>
      <c r="H14" s="16"/>
      <c r="I14" s="16"/>
      <c r="J14" s="16"/>
      <c r="K14" s="16"/>
      <c r="L14" s="16"/>
      <c r="M14" s="16"/>
      <c r="N14" s="16"/>
      <c r="O14" s="16"/>
      <c r="P14" s="16"/>
      <c r="Q14" s="16"/>
      <c r="R14" s="16"/>
      <c r="S14" s="4299"/>
      <c r="T14" s="4266"/>
      <c r="U14" s="4266"/>
      <c r="V14" s="90"/>
      <c r="W14" s="91"/>
      <c r="X14" s="91"/>
      <c r="Y14" s="91"/>
      <c r="Z14" s="91"/>
    </row>
    <row r="15" spans="1:26" s="92" customFormat="1" ht="159" customHeight="1">
      <c r="A15" s="3286"/>
      <c r="B15" s="4282"/>
      <c r="C15" s="4283"/>
      <c r="D15" s="66" t="s">
        <v>322</v>
      </c>
      <c r="E15" s="67" t="s">
        <v>320</v>
      </c>
      <c r="F15" s="67" t="s">
        <v>323</v>
      </c>
      <c r="G15" s="16"/>
      <c r="H15" s="16"/>
      <c r="I15" s="16"/>
      <c r="J15" s="16"/>
      <c r="K15" s="16"/>
      <c r="L15" s="16"/>
      <c r="M15" s="16"/>
      <c r="N15" s="16"/>
      <c r="O15" s="16"/>
      <c r="P15" s="16"/>
      <c r="Q15" s="16"/>
      <c r="R15" s="16"/>
      <c r="S15" s="64"/>
      <c r="T15" s="4266"/>
      <c r="U15" s="4266"/>
      <c r="V15" s="90"/>
      <c r="W15" s="91"/>
      <c r="X15" s="91"/>
      <c r="Y15" s="91"/>
      <c r="Z15" s="91"/>
    </row>
    <row r="16" spans="1:26" s="92" customFormat="1" ht="182.25" customHeight="1">
      <c r="A16" s="3286"/>
      <c r="B16" s="93"/>
      <c r="C16" s="94"/>
      <c r="D16" s="66" t="s">
        <v>324</v>
      </c>
      <c r="E16" s="67" t="s">
        <v>320</v>
      </c>
      <c r="F16" s="67" t="s">
        <v>321</v>
      </c>
      <c r="G16" s="16"/>
      <c r="H16" s="16"/>
      <c r="I16" s="16"/>
      <c r="J16" s="16"/>
      <c r="K16" s="16"/>
      <c r="L16" s="16"/>
      <c r="M16" s="16"/>
      <c r="N16" s="16"/>
      <c r="O16" s="16"/>
      <c r="P16" s="16"/>
      <c r="Q16" s="16"/>
      <c r="R16" s="16"/>
      <c r="S16" s="95"/>
      <c r="T16" s="96"/>
      <c r="U16" s="96"/>
      <c r="V16" s="90"/>
      <c r="W16" s="91"/>
      <c r="X16" s="91"/>
      <c r="Y16" s="91"/>
      <c r="Z16" s="91"/>
    </row>
    <row r="17" spans="1:26" s="92" customFormat="1" ht="112.5" customHeight="1">
      <c r="A17" s="3286" t="s">
        <v>325</v>
      </c>
      <c r="B17" s="4300" t="s">
        <v>326</v>
      </c>
      <c r="C17" s="4303">
        <v>1</v>
      </c>
      <c r="D17" s="66" t="s">
        <v>327</v>
      </c>
      <c r="E17" s="67" t="s">
        <v>328</v>
      </c>
      <c r="F17" s="67" t="s">
        <v>329</v>
      </c>
      <c r="G17" s="16"/>
      <c r="H17" s="16"/>
      <c r="I17" s="16"/>
      <c r="J17" s="16"/>
      <c r="K17" s="16"/>
      <c r="L17" s="16"/>
      <c r="M17" s="16"/>
      <c r="N17" s="16"/>
      <c r="O17" s="16"/>
      <c r="P17" s="16"/>
      <c r="Q17" s="16"/>
      <c r="R17" s="16"/>
      <c r="S17" s="4306" t="s">
        <v>330</v>
      </c>
      <c r="T17" s="4296"/>
      <c r="U17" s="4296"/>
      <c r="V17" s="90"/>
      <c r="W17" s="91"/>
      <c r="X17" s="91"/>
      <c r="Y17" s="91"/>
      <c r="Z17" s="91"/>
    </row>
    <row r="18" spans="1:26" s="92" customFormat="1" ht="78">
      <c r="A18" s="3286"/>
      <c r="B18" s="4301"/>
      <c r="C18" s="4304"/>
      <c r="D18" s="66" t="s">
        <v>331</v>
      </c>
      <c r="E18" s="67" t="s">
        <v>332</v>
      </c>
      <c r="F18" s="67" t="s">
        <v>333</v>
      </c>
      <c r="G18" s="16"/>
      <c r="H18" s="16"/>
      <c r="I18" s="16"/>
      <c r="J18" s="16"/>
      <c r="K18" s="16"/>
      <c r="L18" s="16"/>
      <c r="M18" s="16"/>
      <c r="N18" s="16"/>
      <c r="O18" s="16"/>
      <c r="P18" s="16"/>
      <c r="Q18" s="16"/>
      <c r="R18" s="16"/>
      <c r="S18" s="4307"/>
      <c r="T18" s="4297"/>
      <c r="U18" s="4297"/>
      <c r="V18" s="90"/>
      <c r="W18" s="91"/>
      <c r="X18" s="91"/>
      <c r="Y18" s="91"/>
      <c r="Z18" s="91"/>
    </row>
    <row r="19" spans="1:26" s="92" customFormat="1" ht="237" customHeight="1">
      <c r="A19" s="3286"/>
      <c r="B19" s="4302"/>
      <c r="C19" s="4305"/>
      <c r="D19" s="66" t="s">
        <v>334</v>
      </c>
      <c r="E19" s="17" t="s">
        <v>335</v>
      </c>
      <c r="F19" s="67" t="s">
        <v>336</v>
      </c>
      <c r="G19" s="16"/>
      <c r="H19" s="16"/>
      <c r="I19" s="16"/>
      <c r="J19" s="16"/>
      <c r="K19" s="16"/>
      <c r="L19" s="16"/>
      <c r="M19" s="16"/>
      <c r="N19" s="16"/>
      <c r="O19" s="16"/>
      <c r="P19" s="16"/>
      <c r="Q19" s="16"/>
      <c r="R19" s="16"/>
      <c r="S19" s="4308"/>
      <c r="T19" s="4298"/>
      <c r="U19" s="4298"/>
      <c r="V19" s="90"/>
      <c r="W19" s="91"/>
      <c r="X19" s="91"/>
      <c r="Y19" s="91"/>
      <c r="Z19" s="91"/>
    </row>
    <row r="20" spans="1:26" s="100" customFormat="1" ht="132" customHeight="1">
      <c r="A20" s="4267" t="s">
        <v>337</v>
      </c>
      <c r="B20" s="4282" t="s">
        <v>338</v>
      </c>
      <c r="C20" s="4283">
        <v>1</v>
      </c>
      <c r="D20" s="66" t="s">
        <v>339</v>
      </c>
      <c r="E20" s="17" t="s">
        <v>340</v>
      </c>
      <c r="F20" s="97" t="s">
        <v>341</v>
      </c>
      <c r="G20" s="16"/>
      <c r="H20" s="16"/>
      <c r="I20" s="16"/>
      <c r="J20" s="16"/>
      <c r="K20" s="16"/>
      <c r="L20" s="16"/>
      <c r="M20" s="16"/>
      <c r="N20" s="16"/>
      <c r="O20" s="16"/>
      <c r="P20" s="16"/>
      <c r="Q20" s="16"/>
      <c r="R20" s="16"/>
      <c r="S20" s="4285" t="s">
        <v>342</v>
      </c>
      <c r="T20" s="4288"/>
      <c r="U20" s="4273"/>
      <c r="V20" s="98"/>
      <c r="W20" s="99"/>
      <c r="X20" s="99"/>
      <c r="Y20" s="99"/>
      <c r="Z20" s="99"/>
    </row>
    <row r="21" spans="1:26" s="100" customFormat="1" ht="154.5" customHeight="1">
      <c r="A21" s="4268"/>
      <c r="B21" s="4282"/>
      <c r="C21" s="4283"/>
      <c r="D21" s="66" t="s">
        <v>343</v>
      </c>
      <c r="E21" s="17" t="s">
        <v>344</v>
      </c>
      <c r="F21" s="97" t="s">
        <v>345</v>
      </c>
      <c r="G21" s="16"/>
      <c r="H21" s="16"/>
      <c r="I21" s="16"/>
      <c r="J21" s="16"/>
      <c r="K21" s="16"/>
      <c r="L21" s="16"/>
      <c r="M21" s="16"/>
      <c r="N21" s="16"/>
      <c r="O21" s="16"/>
      <c r="P21" s="16"/>
      <c r="Q21" s="16"/>
      <c r="R21" s="16"/>
      <c r="S21" s="4286"/>
      <c r="T21" s="4289"/>
      <c r="U21" s="4273"/>
      <c r="V21" s="98"/>
      <c r="W21" s="99"/>
      <c r="X21" s="99"/>
      <c r="Y21" s="99"/>
      <c r="Z21" s="99"/>
    </row>
    <row r="22" spans="1:26" s="100" customFormat="1" ht="160.5" customHeight="1">
      <c r="A22" s="4268"/>
      <c r="B22" s="4282"/>
      <c r="C22" s="4283"/>
      <c r="D22" s="66" t="s">
        <v>346</v>
      </c>
      <c r="E22" s="17" t="s">
        <v>347</v>
      </c>
      <c r="F22" s="101" t="s">
        <v>345</v>
      </c>
      <c r="G22" s="16"/>
      <c r="H22" s="16"/>
      <c r="I22" s="16"/>
      <c r="J22" s="16"/>
      <c r="K22" s="16"/>
      <c r="L22" s="16"/>
      <c r="M22" s="16"/>
      <c r="N22" s="16"/>
      <c r="O22" s="16"/>
      <c r="P22" s="16"/>
      <c r="Q22" s="16"/>
      <c r="R22" s="16"/>
      <c r="S22" s="4286"/>
      <c r="T22" s="4289"/>
      <c r="U22" s="4273"/>
      <c r="V22" s="98"/>
      <c r="W22" s="99"/>
      <c r="X22" s="99"/>
      <c r="Y22" s="99"/>
      <c r="Z22" s="99"/>
    </row>
    <row r="23" spans="1:26" s="100" customFormat="1" ht="153" customHeight="1">
      <c r="A23" s="4268"/>
      <c r="B23" s="4282"/>
      <c r="C23" s="4283"/>
      <c r="D23" s="66" t="s">
        <v>348</v>
      </c>
      <c r="E23" s="102"/>
      <c r="F23" s="101" t="s">
        <v>345</v>
      </c>
      <c r="G23" s="16"/>
      <c r="H23" s="16"/>
      <c r="I23" s="16"/>
      <c r="J23" s="16"/>
      <c r="K23" s="16"/>
      <c r="L23" s="16"/>
      <c r="M23" s="16"/>
      <c r="N23" s="16"/>
      <c r="O23" s="16"/>
      <c r="P23" s="16"/>
      <c r="Q23" s="16"/>
      <c r="R23" s="16"/>
      <c r="S23" s="4286"/>
      <c r="T23" s="4289"/>
      <c r="U23" s="4273"/>
      <c r="V23" s="98"/>
      <c r="W23" s="99"/>
      <c r="X23" s="99"/>
      <c r="Y23" s="99"/>
      <c r="Z23" s="99"/>
    </row>
    <row r="24" spans="1:26" s="100" customFormat="1" ht="187.5" customHeight="1">
      <c r="A24" s="4268"/>
      <c r="B24" s="4282"/>
      <c r="C24" s="4283"/>
      <c r="D24" s="66" t="s">
        <v>349</v>
      </c>
      <c r="E24" s="17" t="s">
        <v>350</v>
      </c>
      <c r="F24" s="101" t="s">
        <v>345</v>
      </c>
      <c r="G24" s="16"/>
      <c r="H24" s="16"/>
      <c r="I24" s="16"/>
      <c r="J24" s="16"/>
      <c r="K24" s="16"/>
      <c r="L24" s="16"/>
      <c r="M24" s="16"/>
      <c r="N24" s="16"/>
      <c r="O24" s="16"/>
      <c r="P24" s="16"/>
      <c r="Q24" s="16"/>
      <c r="R24" s="16"/>
      <c r="S24" s="4286"/>
      <c r="T24" s="4289"/>
      <c r="U24" s="4273"/>
      <c r="V24" s="98"/>
      <c r="W24" s="99"/>
      <c r="X24" s="99"/>
      <c r="Y24" s="99"/>
      <c r="Z24" s="99"/>
    </row>
    <row r="25" spans="1:26" s="100" customFormat="1" ht="177.75" customHeight="1">
      <c r="A25" s="4268"/>
      <c r="B25" s="4282"/>
      <c r="C25" s="4283"/>
      <c r="D25" s="66" t="s">
        <v>351</v>
      </c>
      <c r="E25" s="103"/>
      <c r="F25" s="101" t="s">
        <v>345</v>
      </c>
      <c r="G25" s="16"/>
      <c r="H25" s="16"/>
      <c r="I25" s="16"/>
      <c r="J25" s="16"/>
      <c r="K25" s="16"/>
      <c r="L25" s="16"/>
      <c r="M25" s="16"/>
      <c r="N25" s="16"/>
      <c r="O25" s="16"/>
      <c r="P25" s="16"/>
      <c r="Q25" s="16"/>
      <c r="R25" s="16"/>
      <c r="S25" s="4286"/>
      <c r="T25" s="4289"/>
      <c r="U25" s="4273"/>
      <c r="V25" s="98"/>
      <c r="W25" s="99"/>
      <c r="X25" s="99"/>
      <c r="Y25" s="99"/>
      <c r="Z25" s="99"/>
    </row>
    <row r="26" spans="1:26" s="106" customFormat="1" ht="149.25" customHeight="1">
      <c r="A26" s="4268"/>
      <c r="B26" s="4282"/>
      <c r="C26" s="4283"/>
      <c r="D26" s="66" t="s">
        <v>352</v>
      </c>
      <c r="E26" s="104"/>
      <c r="F26" s="101" t="s">
        <v>353</v>
      </c>
      <c r="G26" s="16"/>
      <c r="H26" s="16"/>
      <c r="I26" s="16"/>
      <c r="J26" s="16"/>
      <c r="K26" s="16"/>
      <c r="L26" s="16"/>
      <c r="M26" s="16"/>
      <c r="N26" s="16"/>
      <c r="O26" s="16"/>
      <c r="P26" s="16"/>
      <c r="Q26" s="16"/>
      <c r="R26" s="16"/>
      <c r="S26" s="4286"/>
      <c r="T26" s="4289"/>
      <c r="U26" s="4273"/>
      <c r="V26" s="98"/>
      <c r="W26" s="105"/>
      <c r="X26" s="105"/>
      <c r="Y26" s="105"/>
      <c r="Z26" s="105"/>
    </row>
    <row r="27" spans="1:26" s="106" customFormat="1" ht="108" customHeight="1">
      <c r="A27" s="4268"/>
      <c r="B27" s="4282"/>
      <c r="C27" s="4283"/>
      <c r="D27" s="107" t="s">
        <v>354</v>
      </c>
      <c r="E27" s="104"/>
      <c r="F27" s="101" t="s">
        <v>355</v>
      </c>
      <c r="G27" s="16"/>
      <c r="H27" s="16"/>
      <c r="I27" s="16"/>
      <c r="J27" s="16"/>
      <c r="K27" s="16"/>
      <c r="L27" s="16"/>
      <c r="M27" s="16"/>
      <c r="N27" s="16"/>
      <c r="O27" s="16"/>
      <c r="P27" s="16"/>
      <c r="Q27" s="16"/>
      <c r="R27" s="16"/>
      <c r="S27" s="4286"/>
      <c r="T27" s="4289"/>
      <c r="U27" s="4273"/>
      <c r="V27" s="98"/>
      <c r="W27" s="105"/>
      <c r="X27" s="105"/>
      <c r="Y27" s="105"/>
      <c r="Z27" s="105"/>
    </row>
    <row r="28" spans="1:26" s="106" customFormat="1" ht="86.25" customHeight="1">
      <c r="A28" s="4268"/>
      <c r="B28" s="4282"/>
      <c r="C28" s="4283"/>
      <c r="D28" s="66" t="s">
        <v>356</v>
      </c>
      <c r="E28" s="66" t="s">
        <v>357</v>
      </c>
      <c r="F28" s="101" t="s">
        <v>358</v>
      </c>
      <c r="G28" s="16"/>
      <c r="H28" s="16"/>
      <c r="I28" s="16"/>
      <c r="J28" s="16"/>
      <c r="K28" s="16"/>
      <c r="L28" s="16"/>
      <c r="M28" s="16"/>
      <c r="N28" s="16"/>
      <c r="O28" s="16"/>
      <c r="P28" s="16"/>
      <c r="Q28" s="16"/>
      <c r="R28" s="16"/>
      <c r="S28" s="4286"/>
      <c r="T28" s="4289"/>
      <c r="U28" s="4273"/>
      <c r="V28" s="98"/>
      <c r="W28" s="105"/>
      <c r="X28" s="105"/>
      <c r="Y28" s="105"/>
      <c r="Z28" s="105"/>
    </row>
    <row r="29" spans="1:26" s="106" customFormat="1" ht="86.25" customHeight="1">
      <c r="A29" s="4268"/>
      <c r="B29" s="4282"/>
      <c r="C29" s="4283"/>
      <c r="D29" s="66" t="s">
        <v>359</v>
      </c>
      <c r="E29" s="66" t="s">
        <v>360</v>
      </c>
      <c r="F29" s="101" t="s">
        <v>361</v>
      </c>
      <c r="G29" s="16"/>
      <c r="H29" s="16"/>
      <c r="I29" s="16"/>
      <c r="J29" s="16"/>
      <c r="K29" s="16"/>
      <c r="L29" s="16"/>
      <c r="M29" s="16"/>
      <c r="N29" s="16"/>
      <c r="O29" s="16"/>
      <c r="P29" s="16"/>
      <c r="Q29" s="16"/>
      <c r="R29" s="16"/>
      <c r="S29" s="4286"/>
      <c r="T29" s="4289"/>
      <c r="U29" s="4273"/>
      <c r="V29" s="98"/>
      <c r="W29" s="105"/>
      <c r="X29" s="105"/>
      <c r="Y29" s="105"/>
      <c r="Z29" s="105"/>
    </row>
    <row r="30" spans="1:26" s="106" customFormat="1" ht="154.5" customHeight="1">
      <c r="A30" s="4268"/>
      <c r="B30" s="4282"/>
      <c r="C30" s="4284"/>
      <c r="D30" s="66" t="s">
        <v>362</v>
      </c>
      <c r="E30" s="66" t="s">
        <v>363</v>
      </c>
      <c r="F30" s="101" t="s">
        <v>364</v>
      </c>
      <c r="G30" s="16"/>
      <c r="H30" s="16"/>
      <c r="I30" s="16"/>
      <c r="J30" s="16"/>
      <c r="K30" s="16"/>
      <c r="L30" s="16"/>
      <c r="M30" s="16"/>
      <c r="N30" s="16"/>
      <c r="O30" s="16"/>
      <c r="P30" s="16"/>
      <c r="Q30" s="16"/>
      <c r="R30" s="16"/>
      <c r="S30" s="4286"/>
      <c r="T30" s="4289"/>
      <c r="U30" s="4273"/>
      <c r="V30" s="98"/>
      <c r="W30" s="105"/>
      <c r="X30" s="105"/>
      <c r="Y30" s="105"/>
      <c r="Z30" s="105"/>
    </row>
    <row r="31" spans="1:26" s="106" customFormat="1" ht="153" customHeight="1">
      <c r="A31" s="4268"/>
      <c r="B31" s="4282"/>
      <c r="C31" s="4283"/>
      <c r="D31" s="66" t="s">
        <v>365</v>
      </c>
      <c r="E31" s="66" t="s">
        <v>366</v>
      </c>
      <c r="F31" s="101" t="s">
        <v>345</v>
      </c>
      <c r="G31" s="16"/>
      <c r="H31" s="16"/>
      <c r="I31" s="16"/>
      <c r="J31" s="16"/>
      <c r="K31" s="16"/>
      <c r="L31" s="16"/>
      <c r="M31" s="16"/>
      <c r="N31" s="16"/>
      <c r="O31" s="16"/>
      <c r="P31" s="16"/>
      <c r="Q31" s="16"/>
      <c r="R31" s="16"/>
      <c r="S31" s="4286"/>
      <c r="T31" s="4289"/>
      <c r="U31" s="4273"/>
      <c r="V31" s="98"/>
      <c r="W31" s="105"/>
      <c r="X31" s="105"/>
      <c r="Y31" s="105"/>
      <c r="Z31" s="105"/>
    </row>
    <row r="32" spans="1:26" s="106" customFormat="1" ht="93" customHeight="1">
      <c r="A32" s="4281"/>
      <c r="B32" s="108"/>
      <c r="C32" s="109"/>
      <c r="D32" s="66" t="s">
        <v>367</v>
      </c>
      <c r="E32" s="110"/>
      <c r="F32" s="101" t="s">
        <v>368</v>
      </c>
      <c r="G32" s="16"/>
      <c r="H32" s="16"/>
      <c r="I32" s="16"/>
      <c r="J32" s="16"/>
      <c r="K32" s="16"/>
      <c r="L32" s="16"/>
      <c r="M32" s="16"/>
      <c r="N32" s="16"/>
      <c r="O32" s="16"/>
      <c r="P32" s="16"/>
      <c r="Q32" s="16"/>
      <c r="R32" s="16"/>
      <c r="S32" s="4287"/>
      <c r="T32" s="111"/>
      <c r="U32" s="112"/>
      <c r="V32" s="98"/>
      <c r="W32" s="105"/>
      <c r="X32" s="105"/>
      <c r="Y32" s="105"/>
      <c r="Z32" s="105"/>
    </row>
    <row r="33" spans="1:26" s="106" customFormat="1" ht="160.5" customHeight="1">
      <c r="A33" s="4267" t="s">
        <v>369</v>
      </c>
      <c r="B33" s="108"/>
      <c r="C33" s="109"/>
      <c r="D33" s="66" t="s">
        <v>370</v>
      </c>
      <c r="E33" s="66" t="s">
        <v>371</v>
      </c>
      <c r="F33" s="113" t="s">
        <v>372</v>
      </c>
      <c r="G33" s="16"/>
      <c r="H33" s="16"/>
      <c r="I33" s="16"/>
      <c r="J33" s="16"/>
      <c r="K33" s="16"/>
      <c r="L33" s="16"/>
      <c r="M33" s="16"/>
      <c r="N33" s="16"/>
      <c r="O33" s="16"/>
      <c r="P33" s="16"/>
      <c r="Q33" s="16"/>
      <c r="R33" s="16"/>
      <c r="S33" s="4271" t="s">
        <v>373</v>
      </c>
      <c r="T33" s="4291"/>
      <c r="U33" s="112"/>
      <c r="V33" s="98"/>
      <c r="W33" s="105"/>
      <c r="X33" s="105"/>
      <c r="Y33" s="105"/>
      <c r="Z33" s="105"/>
    </row>
    <row r="34" spans="1:26" s="106" customFormat="1" ht="148.5" customHeight="1">
      <c r="A34" s="4268"/>
      <c r="B34" s="4294"/>
      <c r="C34" s="4295"/>
      <c r="D34" s="66" t="s">
        <v>374</v>
      </c>
      <c r="E34" s="114"/>
      <c r="F34" s="113" t="s">
        <v>375</v>
      </c>
      <c r="G34" s="16"/>
      <c r="H34" s="16"/>
      <c r="I34" s="16"/>
      <c r="J34" s="16"/>
      <c r="K34" s="16"/>
      <c r="L34" s="16"/>
      <c r="M34" s="16"/>
      <c r="N34" s="16"/>
      <c r="O34" s="16"/>
      <c r="P34" s="16"/>
      <c r="Q34" s="16"/>
      <c r="R34" s="16"/>
      <c r="S34" s="4272"/>
      <c r="T34" s="4292"/>
      <c r="U34" s="115"/>
      <c r="V34" s="105"/>
      <c r="W34" s="105"/>
      <c r="X34" s="105"/>
      <c r="Y34" s="105"/>
      <c r="Z34" s="105"/>
    </row>
    <row r="35" spans="1:26" s="106" customFormat="1" ht="196.5" customHeight="1">
      <c r="A35" s="4268"/>
      <c r="B35" s="4294"/>
      <c r="C35" s="4295"/>
      <c r="D35" s="66" t="s">
        <v>376</v>
      </c>
      <c r="E35" s="116"/>
      <c r="F35" s="101" t="s">
        <v>377</v>
      </c>
      <c r="G35" s="16"/>
      <c r="H35" s="16"/>
      <c r="I35" s="16"/>
      <c r="J35" s="16"/>
      <c r="K35" s="16"/>
      <c r="L35" s="16"/>
      <c r="M35" s="16"/>
      <c r="N35" s="16"/>
      <c r="O35" s="16"/>
      <c r="P35" s="16"/>
      <c r="Q35" s="16"/>
      <c r="R35" s="16"/>
      <c r="S35" s="4272"/>
      <c r="T35" s="4292"/>
      <c r="U35" s="115"/>
      <c r="V35" s="105"/>
      <c r="W35" s="105"/>
      <c r="X35" s="105"/>
      <c r="Y35" s="105"/>
      <c r="Z35" s="105"/>
    </row>
    <row r="36" spans="1:26" s="106" customFormat="1" ht="185.25" customHeight="1">
      <c r="A36" s="4268"/>
      <c r="B36" s="4294"/>
      <c r="C36" s="4295"/>
      <c r="D36" s="66" t="s">
        <v>378</v>
      </c>
      <c r="E36" s="117"/>
      <c r="F36" s="101" t="s">
        <v>379</v>
      </c>
      <c r="G36" s="16"/>
      <c r="H36" s="16"/>
      <c r="I36" s="16"/>
      <c r="J36" s="16"/>
      <c r="K36" s="16"/>
      <c r="L36" s="16"/>
      <c r="M36" s="16"/>
      <c r="N36" s="16"/>
      <c r="O36" s="16"/>
      <c r="P36" s="16"/>
      <c r="Q36" s="16"/>
      <c r="R36" s="16"/>
      <c r="S36" s="4272"/>
      <c r="T36" s="4292"/>
      <c r="U36" s="115"/>
      <c r="V36" s="105"/>
      <c r="W36" s="105"/>
      <c r="X36" s="105"/>
      <c r="Y36" s="105"/>
      <c r="Z36" s="105"/>
    </row>
    <row r="37" spans="1:26" s="106" customFormat="1" ht="133.5" customHeight="1">
      <c r="A37" s="4268"/>
      <c r="B37" s="4294"/>
      <c r="C37" s="4295"/>
      <c r="D37" s="1626" t="s">
        <v>380</v>
      </c>
      <c r="E37" s="2502"/>
      <c r="F37" s="113" t="s">
        <v>381</v>
      </c>
      <c r="G37" s="16"/>
      <c r="H37" s="16"/>
      <c r="I37" s="16"/>
      <c r="J37" s="16"/>
      <c r="K37" s="16"/>
      <c r="L37" s="16"/>
      <c r="M37" s="16"/>
      <c r="N37" s="16"/>
      <c r="O37" s="16"/>
      <c r="P37" s="16"/>
      <c r="Q37" s="16"/>
      <c r="R37" s="16"/>
      <c r="S37" s="4272"/>
      <c r="T37" s="4292"/>
      <c r="U37" s="115"/>
      <c r="V37" s="105"/>
      <c r="W37" s="105"/>
      <c r="X37" s="105"/>
      <c r="Y37" s="105"/>
      <c r="Z37" s="105"/>
    </row>
    <row r="38" spans="1:26" s="106" customFormat="1" ht="151.5" customHeight="1">
      <c r="A38" s="4268"/>
      <c r="B38" s="4294"/>
      <c r="C38" s="4295"/>
      <c r="D38" s="1626" t="s">
        <v>382</v>
      </c>
      <c r="E38" s="2502"/>
      <c r="F38" s="113" t="s">
        <v>383</v>
      </c>
      <c r="G38" s="16"/>
      <c r="H38" s="16"/>
      <c r="I38" s="16"/>
      <c r="J38" s="16"/>
      <c r="K38" s="16"/>
      <c r="L38" s="16"/>
      <c r="M38" s="16"/>
      <c r="N38" s="16"/>
      <c r="O38" s="16"/>
      <c r="P38" s="16"/>
      <c r="Q38" s="16"/>
      <c r="R38" s="16"/>
      <c r="S38" s="4272"/>
      <c r="T38" s="4292"/>
      <c r="U38" s="115"/>
      <c r="V38" s="105"/>
      <c r="W38" s="105"/>
      <c r="X38" s="105"/>
      <c r="Y38" s="105"/>
      <c r="Z38" s="105"/>
    </row>
    <row r="39" spans="1:26" s="106" customFormat="1" ht="145.5" customHeight="1">
      <c r="A39" s="4268"/>
      <c r="B39" s="4294"/>
      <c r="C39" s="4295"/>
      <c r="D39" s="1626" t="s">
        <v>384</v>
      </c>
      <c r="E39" s="1626" t="s">
        <v>385</v>
      </c>
      <c r="F39" s="113" t="s">
        <v>386</v>
      </c>
      <c r="G39" s="16"/>
      <c r="H39" s="16"/>
      <c r="I39" s="16"/>
      <c r="J39" s="16"/>
      <c r="K39" s="16"/>
      <c r="L39" s="16"/>
      <c r="M39" s="16"/>
      <c r="N39" s="16"/>
      <c r="O39" s="16"/>
      <c r="P39" s="16"/>
      <c r="Q39" s="16"/>
      <c r="R39" s="16"/>
      <c r="S39" s="4272"/>
      <c r="T39" s="4292"/>
      <c r="U39" s="118"/>
      <c r="V39" s="105"/>
      <c r="W39" s="105"/>
      <c r="X39" s="105"/>
      <c r="Y39" s="105"/>
      <c r="Z39" s="105"/>
    </row>
    <row r="40" spans="1:26" ht="171.75" customHeight="1">
      <c r="A40" s="4268"/>
      <c r="B40" s="119"/>
      <c r="C40" s="119"/>
      <c r="D40" s="1626" t="s">
        <v>387</v>
      </c>
      <c r="E40" s="1626" t="s">
        <v>388</v>
      </c>
      <c r="F40" s="113" t="s">
        <v>389</v>
      </c>
      <c r="G40" s="16"/>
      <c r="H40" s="16"/>
      <c r="I40" s="16"/>
      <c r="J40" s="16"/>
      <c r="K40" s="16"/>
      <c r="L40" s="16"/>
      <c r="M40" s="16"/>
      <c r="N40" s="16"/>
      <c r="O40" s="16"/>
      <c r="P40" s="16"/>
      <c r="Q40" s="16"/>
      <c r="R40" s="16"/>
      <c r="S40" s="4272"/>
      <c r="T40" s="4292"/>
      <c r="U40" s="4278"/>
      <c r="V40" s="120"/>
      <c r="W40" s="120"/>
      <c r="X40" s="120"/>
      <c r="Y40" s="120"/>
      <c r="Z40" s="120"/>
    </row>
    <row r="41" spans="1:26" ht="151.5" customHeight="1">
      <c r="A41" s="4268"/>
      <c r="B41" s="119"/>
      <c r="C41" s="119"/>
      <c r="D41" s="1626" t="s">
        <v>390</v>
      </c>
      <c r="E41" s="1626" t="s">
        <v>391</v>
      </c>
      <c r="F41" s="113" t="s">
        <v>392</v>
      </c>
      <c r="G41" s="16"/>
      <c r="H41" s="16"/>
      <c r="I41" s="16"/>
      <c r="J41" s="16"/>
      <c r="K41" s="16"/>
      <c r="L41" s="16"/>
      <c r="M41" s="16"/>
      <c r="N41" s="16"/>
      <c r="O41" s="16"/>
      <c r="P41" s="16"/>
      <c r="Q41" s="16"/>
      <c r="R41" s="16"/>
      <c r="S41" s="4272"/>
      <c r="T41" s="4292"/>
      <c r="U41" s="4279"/>
      <c r="V41" s="120"/>
      <c r="W41" s="120"/>
      <c r="X41" s="120"/>
      <c r="Y41" s="120"/>
      <c r="Z41" s="120"/>
    </row>
    <row r="42" spans="1:26" ht="151.5" customHeight="1">
      <c r="A42" s="4268"/>
      <c r="B42" s="119"/>
      <c r="C42" s="119"/>
      <c r="D42" s="1626" t="s">
        <v>393</v>
      </c>
      <c r="E42" s="1626" t="s">
        <v>3493</v>
      </c>
      <c r="F42" s="113" t="s">
        <v>394</v>
      </c>
      <c r="G42" s="16"/>
      <c r="H42" s="16"/>
      <c r="I42" s="16"/>
      <c r="J42" s="16"/>
      <c r="K42" s="16"/>
      <c r="L42" s="16"/>
      <c r="M42" s="16"/>
      <c r="N42" s="16"/>
      <c r="O42" s="16"/>
      <c r="P42" s="16"/>
      <c r="Q42" s="16"/>
      <c r="R42" s="16"/>
      <c r="S42" s="4272"/>
      <c r="T42" s="4292"/>
      <c r="U42" s="4279"/>
      <c r="V42" s="120"/>
      <c r="W42" s="120"/>
      <c r="X42" s="120"/>
      <c r="Y42" s="120"/>
      <c r="Z42" s="120"/>
    </row>
    <row r="43" spans="1:26" ht="165" customHeight="1">
      <c r="A43" s="4268"/>
      <c r="B43" s="119"/>
      <c r="C43" s="119"/>
      <c r="D43" s="1626" t="s">
        <v>395</v>
      </c>
      <c r="E43" s="1626" t="s">
        <v>396</v>
      </c>
      <c r="F43" s="113" t="s">
        <v>397</v>
      </c>
      <c r="G43" s="16"/>
      <c r="H43" s="16"/>
      <c r="I43" s="16"/>
      <c r="J43" s="16"/>
      <c r="K43" s="16"/>
      <c r="L43" s="16"/>
      <c r="M43" s="16"/>
      <c r="N43" s="16"/>
      <c r="O43" s="16"/>
      <c r="P43" s="16"/>
      <c r="Q43" s="16"/>
      <c r="R43" s="16"/>
      <c r="S43" s="4272"/>
      <c r="T43" s="4292"/>
      <c r="U43" s="4279"/>
      <c r="V43" s="120"/>
      <c r="W43" s="120"/>
      <c r="X43" s="120"/>
      <c r="Y43" s="120"/>
      <c r="Z43" s="120"/>
    </row>
    <row r="44" spans="1:26" ht="175.5" customHeight="1">
      <c r="A44" s="4268"/>
      <c r="B44" s="119"/>
      <c r="C44" s="119"/>
      <c r="D44" s="1626" t="s">
        <v>398</v>
      </c>
      <c r="E44" s="2503"/>
      <c r="F44" s="113" t="s">
        <v>399</v>
      </c>
      <c r="G44" s="16"/>
      <c r="H44" s="16"/>
      <c r="I44" s="16"/>
      <c r="J44" s="16"/>
      <c r="K44" s="16"/>
      <c r="L44" s="16"/>
      <c r="M44" s="16"/>
      <c r="N44" s="16"/>
      <c r="O44" s="16"/>
      <c r="P44" s="16"/>
      <c r="Q44" s="16"/>
      <c r="R44" s="16"/>
      <c r="S44" s="4290"/>
      <c r="T44" s="4293"/>
      <c r="U44" s="4280"/>
      <c r="V44" s="120"/>
      <c r="W44" s="120"/>
      <c r="X44" s="120"/>
      <c r="Y44" s="120"/>
      <c r="Z44" s="120"/>
    </row>
    <row r="45" spans="1:26" s="81" customFormat="1" ht="128.25" customHeight="1">
      <c r="A45" s="4267" t="s">
        <v>400</v>
      </c>
      <c r="B45" s="4269" t="s">
        <v>401</v>
      </c>
      <c r="C45" s="4270">
        <v>1</v>
      </c>
      <c r="D45" s="66" t="s">
        <v>402</v>
      </c>
      <c r="E45" s="121"/>
      <c r="F45" s="122" t="s">
        <v>403</v>
      </c>
      <c r="G45" s="16"/>
      <c r="H45" s="16"/>
      <c r="I45" s="16"/>
      <c r="J45" s="16"/>
      <c r="K45" s="16"/>
      <c r="L45" s="16"/>
      <c r="M45" s="16"/>
      <c r="N45" s="16"/>
      <c r="O45" s="16"/>
      <c r="P45" s="16"/>
      <c r="Q45" s="16"/>
      <c r="R45" s="16"/>
      <c r="S45" s="4271" t="s">
        <v>404</v>
      </c>
      <c r="T45" s="4273"/>
      <c r="U45" s="123"/>
      <c r="V45" s="89"/>
      <c r="W45" s="89"/>
      <c r="X45" s="124"/>
      <c r="Y45" s="89"/>
      <c r="Z45" s="89"/>
    </row>
    <row r="46" spans="1:26" s="81" customFormat="1" ht="141.75" customHeight="1">
      <c r="A46" s="4268"/>
      <c r="B46" s="4269"/>
      <c r="C46" s="4270"/>
      <c r="D46" s="66" t="s">
        <v>405</v>
      </c>
      <c r="E46" s="66" t="s">
        <v>406</v>
      </c>
      <c r="F46" s="101" t="s">
        <v>407</v>
      </c>
      <c r="G46" s="16"/>
      <c r="H46" s="16"/>
      <c r="I46" s="16"/>
      <c r="J46" s="16"/>
      <c r="K46" s="16"/>
      <c r="L46" s="16"/>
      <c r="M46" s="16"/>
      <c r="N46" s="16"/>
      <c r="O46" s="16"/>
      <c r="P46" s="16"/>
      <c r="Q46" s="16"/>
      <c r="R46" s="16"/>
      <c r="S46" s="4272"/>
      <c r="T46" s="4273"/>
      <c r="U46" s="125"/>
      <c r="V46" s="89"/>
      <c r="W46" s="89"/>
      <c r="X46" s="124"/>
      <c r="Y46" s="89"/>
      <c r="Z46" s="89"/>
    </row>
    <row r="47" spans="1:26" s="81" customFormat="1" ht="123.75" customHeight="1">
      <c r="A47" s="4268"/>
      <c r="B47" s="4269"/>
      <c r="C47" s="4270"/>
      <c r="D47" s="66" t="s">
        <v>408</v>
      </c>
      <c r="E47" s="66" t="s">
        <v>409</v>
      </c>
      <c r="F47" s="101" t="s">
        <v>410</v>
      </c>
      <c r="G47" s="16"/>
      <c r="H47" s="16"/>
      <c r="I47" s="16"/>
      <c r="J47" s="16"/>
      <c r="K47" s="16"/>
      <c r="L47" s="16"/>
      <c r="M47" s="16"/>
      <c r="N47" s="16"/>
      <c r="O47" s="16"/>
      <c r="P47" s="16"/>
      <c r="Q47" s="16"/>
      <c r="R47" s="16"/>
      <c r="S47" s="4272"/>
      <c r="T47" s="4273"/>
      <c r="U47" s="125"/>
      <c r="V47" s="89"/>
      <c r="W47" s="89"/>
      <c r="X47" s="124"/>
      <c r="Y47" s="89"/>
      <c r="Z47" s="89"/>
    </row>
    <row r="48" spans="1:26" s="81" customFormat="1" ht="211.5" customHeight="1">
      <c r="A48" s="4268"/>
      <c r="B48" s="4269"/>
      <c r="C48" s="4270"/>
      <c r="D48" s="66" t="s">
        <v>411</v>
      </c>
      <c r="E48" s="66" t="s">
        <v>412</v>
      </c>
      <c r="F48" s="101" t="s">
        <v>413</v>
      </c>
      <c r="G48" s="16"/>
      <c r="H48" s="16"/>
      <c r="I48" s="16"/>
      <c r="J48" s="16"/>
      <c r="K48" s="16"/>
      <c r="L48" s="16"/>
      <c r="M48" s="16"/>
      <c r="N48" s="16"/>
      <c r="O48" s="16"/>
      <c r="P48" s="16"/>
      <c r="Q48" s="16"/>
      <c r="R48" s="16"/>
      <c r="S48" s="4272"/>
      <c r="T48" s="4273"/>
      <c r="U48" s="125"/>
      <c r="V48" s="89"/>
      <c r="W48" s="89"/>
      <c r="X48" s="124"/>
      <c r="Y48" s="89"/>
      <c r="Z48" s="89"/>
    </row>
    <row r="49" spans="1:26" s="81" customFormat="1" ht="184.5" customHeight="1">
      <c r="A49" s="4268"/>
      <c r="B49" s="4269"/>
      <c r="C49" s="4270"/>
      <c r="D49" s="66" t="s">
        <v>414</v>
      </c>
      <c r="E49" s="66" t="s">
        <v>415</v>
      </c>
      <c r="F49" s="101" t="s">
        <v>416</v>
      </c>
      <c r="G49" s="16"/>
      <c r="H49" s="16"/>
      <c r="I49" s="16"/>
      <c r="J49" s="16"/>
      <c r="K49" s="16"/>
      <c r="L49" s="16"/>
      <c r="M49" s="16"/>
      <c r="N49" s="16"/>
      <c r="O49" s="16"/>
      <c r="P49" s="16"/>
      <c r="Q49" s="16"/>
      <c r="R49" s="16"/>
      <c r="S49" s="4272"/>
      <c r="T49" s="4273"/>
      <c r="U49" s="125"/>
      <c r="V49" s="89"/>
      <c r="W49" s="89"/>
      <c r="X49" s="124"/>
      <c r="Y49" s="89"/>
      <c r="Z49" s="89"/>
    </row>
    <row r="50" spans="1:26" s="81" customFormat="1" ht="161.25" customHeight="1">
      <c r="A50" s="4268"/>
      <c r="B50" s="4269"/>
      <c r="C50" s="4270"/>
      <c r="D50" s="66" t="s">
        <v>417</v>
      </c>
      <c r="E50" s="66" t="s">
        <v>418</v>
      </c>
      <c r="F50" s="101" t="s">
        <v>419</v>
      </c>
      <c r="G50" s="16"/>
      <c r="H50" s="16"/>
      <c r="I50" s="16"/>
      <c r="J50" s="16"/>
      <c r="K50" s="16"/>
      <c r="L50" s="16"/>
      <c r="M50" s="16"/>
      <c r="N50" s="16"/>
      <c r="O50" s="16"/>
      <c r="P50" s="16"/>
      <c r="Q50" s="16"/>
      <c r="R50" s="16"/>
      <c r="S50" s="4272"/>
      <c r="T50" s="4273"/>
      <c r="U50" s="125"/>
      <c r="V50" s="89"/>
      <c r="W50" s="89"/>
      <c r="X50" s="124"/>
      <c r="Y50" s="89"/>
      <c r="Z50" s="89"/>
    </row>
    <row r="51" spans="1:26" s="81" customFormat="1" ht="145.5" customHeight="1">
      <c r="A51" s="4268"/>
      <c r="B51" s="4269"/>
      <c r="C51" s="4270"/>
      <c r="D51" s="66" t="s">
        <v>420</v>
      </c>
      <c r="E51" s="66" t="s">
        <v>421</v>
      </c>
      <c r="F51" s="101" t="s">
        <v>422</v>
      </c>
      <c r="G51" s="16"/>
      <c r="H51" s="16"/>
      <c r="I51" s="16"/>
      <c r="J51" s="16"/>
      <c r="K51" s="16"/>
      <c r="L51" s="16"/>
      <c r="M51" s="16"/>
      <c r="N51" s="16"/>
      <c r="O51" s="16"/>
      <c r="P51" s="16"/>
      <c r="Q51" s="16"/>
      <c r="R51" s="16"/>
      <c r="S51" s="4272"/>
      <c r="T51" s="4273"/>
      <c r="U51" s="125"/>
      <c r="V51" s="89"/>
      <c r="W51" s="89"/>
      <c r="X51" s="124"/>
      <c r="Y51" s="89"/>
      <c r="Z51" s="89"/>
    </row>
    <row r="52" spans="1:26" s="81" customFormat="1" ht="117" customHeight="1">
      <c r="A52" s="4268"/>
      <c r="B52" s="4269"/>
      <c r="C52" s="4270"/>
      <c r="D52" s="66" t="s">
        <v>423</v>
      </c>
      <c r="E52" s="66" t="s">
        <v>424</v>
      </c>
      <c r="F52" s="101" t="s">
        <v>425</v>
      </c>
      <c r="G52" s="16"/>
      <c r="H52" s="16"/>
      <c r="I52" s="16"/>
      <c r="J52" s="16"/>
      <c r="K52" s="16"/>
      <c r="L52" s="16"/>
      <c r="M52" s="16"/>
      <c r="N52" s="16"/>
      <c r="O52" s="16"/>
      <c r="P52" s="16"/>
      <c r="Q52" s="16"/>
      <c r="R52" s="16"/>
      <c r="S52" s="4272"/>
      <c r="T52" s="4273"/>
      <c r="U52" s="126"/>
      <c r="V52" s="89"/>
      <c r="W52" s="89"/>
      <c r="X52" s="124"/>
      <c r="Y52" s="89"/>
      <c r="Z52" s="89"/>
    </row>
    <row r="53" spans="1:26" s="81" customFormat="1" ht="141.75" customHeight="1">
      <c r="A53" s="4267" t="s">
        <v>426</v>
      </c>
      <c r="B53" s="127"/>
      <c r="C53" s="128"/>
      <c r="D53" s="66" t="s">
        <v>427</v>
      </c>
      <c r="E53" s="107" t="s">
        <v>428</v>
      </c>
      <c r="F53" s="129" t="s">
        <v>323</v>
      </c>
      <c r="G53" s="16"/>
      <c r="H53" s="16"/>
      <c r="I53" s="16"/>
      <c r="J53" s="16"/>
      <c r="K53" s="16"/>
      <c r="L53" s="16"/>
      <c r="M53" s="16"/>
      <c r="N53" s="16"/>
      <c r="O53" s="16"/>
      <c r="P53" s="16"/>
      <c r="Q53" s="16"/>
      <c r="R53" s="16"/>
      <c r="S53" s="4271" t="s">
        <v>429</v>
      </c>
      <c r="T53" s="130"/>
      <c r="U53" s="126"/>
      <c r="V53" s="89"/>
      <c r="W53" s="89"/>
      <c r="X53" s="124"/>
      <c r="Y53" s="89"/>
      <c r="Z53" s="89"/>
    </row>
    <row r="54" spans="1:26" s="81" customFormat="1" ht="160.5" customHeight="1">
      <c r="A54" s="4268"/>
      <c r="B54" s="4274" t="s">
        <v>430</v>
      </c>
      <c r="C54" s="4275">
        <v>12</v>
      </c>
      <c r="D54" s="66" t="s">
        <v>431</v>
      </c>
      <c r="E54" s="66" t="s">
        <v>432</v>
      </c>
      <c r="F54" s="4276" t="s">
        <v>433</v>
      </c>
      <c r="G54" s="16"/>
      <c r="H54" s="16"/>
      <c r="I54" s="16"/>
      <c r="J54" s="16"/>
      <c r="K54" s="16"/>
      <c r="L54" s="16"/>
      <c r="M54" s="16"/>
      <c r="N54" s="16"/>
      <c r="O54" s="16"/>
      <c r="P54" s="16"/>
      <c r="Q54" s="16"/>
      <c r="R54" s="16"/>
      <c r="S54" s="4272"/>
      <c r="T54" s="4266"/>
      <c r="U54" s="4266"/>
      <c r="V54" s="89"/>
      <c r="W54" s="89"/>
      <c r="X54" s="89"/>
      <c r="Y54" s="89"/>
      <c r="Z54" s="89"/>
    </row>
    <row r="55" spans="1:26" s="81" customFormat="1" ht="114" customHeight="1">
      <c r="A55" s="4268"/>
      <c r="B55" s="4274"/>
      <c r="C55" s="4275"/>
      <c r="D55" s="66" t="s">
        <v>434</v>
      </c>
      <c r="E55" s="66" t="s">
        <v>435</v>
      </c>
      <c r="F55" s="4276"/>
      <c r="G55" s="16"/>
      <c r="H55" s="16"/>
      <c r="I55" s="16"/>
      <c r="J55" s="16"/>
      <c r="K55" s="16"/>
      <c r="L55" s="16"/>
      <c r="M55" s="16"/>
      <c r="N55" s="16"/>
      <c r="O55" s="16"/>
      <c r="P55" s="16"/>
      <c r="Q55" s="16"/>
      <c r="R55" s="16"/>
      <c r="S55" s="4272"/>
      <c r="T55" s="4266"/>
      <c r="U55" s="4266"/>
      <c r="V55" s="89"/>
      <c r="W55" s="89"/>
      <c r="X55" s="89"/>
      <c r="Y55" s="89"/>
      <c r="Z55" s="89"/>
    </row>
    <row r="56" spans="1:26" s="81" customFormat="1" ht="104.25" customHeight="1">
      <c r="A56" s="4268"/>
      <c r="B56" s="4274"/>
      <c r="C56" s="4275"/>
      <c r="D56" s="66" t="s">
        <v>436</v>
      </c>
      <c r="E56" s="66" t="s">
        <v>435</v>
      </c>
      <c r="F56" s="4277"/>
      <c r="G56" s="16"/>
      <c r="H56" s="16"/>
      <c r="I56" s="16"/>
      <c r="J56" s="16"/>
      <c r="K56" s="16"/>
      <c r="L56" s="16"/>
      <c r="M56" s="16"/>
      <c r="N56" s="16"/>
      <c r="O56" s="16"/>
      <c r="P56" s="16"/>
      <c r="Q56" s="16"/>
      <c r="R56" s="16"/>
      <c r="S56" s="4272"/>
      <c r="T56" s="4266"/>
      <c r="U56" s="4266"/>
      <c r="V56" s="131"/>
      <c r="W56" s="89"/>
      <c r="X56" s="89"/>
      <c r="Y56" s="89"/>
      <c r="Z56" s="89"/>
    </row>
    <row r="86" spans="1:26" ht="86.25" customHeight="1">
      <c r="A86" s="89"/>
      <c r="B86" s="89"/>
      <c r="C86" s="89"/>
      <c r="D86" s="89"/>
      <c r="E86" s="132"/>
      <c r="F86" s="89"/>
      <c r="G86" s="89"/>
      <c r="H86" s="89"/>
      <c r="I86" s="89"/>
      <c r="J86" s="89"/>
      <c r="K86" s="89"/>
      <c r="L86" s="89"/>
      <c r="M86" s="89"/>
      <c r="N86" s="89"/>
      <c r="O86" s="89"/>
      <c r="P86" s="89"/>
      <c r="Q86" s="89"/>
      <c r="R86" s="89"/>
      <c r="S86" s="133"/>
      <c r="T86" s="133"/>
      <c r="U86" s="133"/>
      <c r="V86" s="120"/>
      <c r="W86" s="120"/>
      <c r="X86" s="120"/>
      <c r="Y86" s="120"/>
      <c r="Z86" s="120"/>
    </row>
    <row r="87" spans="1:26" ht="86.25" customHeight="1">
      <c r="A87" s="89"/>
      <c r="B87" s="89"/>
      <c r="C87" s="89"/>
      <c r="D87" s="89"/>
      <c r="E87" s="132"/>
      <c r="F87" s="89"/>
      <c r="G87" s="89"/>
      <c r="H87" s="89"/>
      <c r="I87" s="89"/>
      <c r="J87" s="89"/>
      <c r="K87" s="89"/>
      <c r="L87" s="89"/>
      <c r="M87" s="89"/>
      <c r="N87" s="89"/>
      <c r="O87" s="89"/>
      <c r="P87" s="89"/>
      <c r="Q87" s="89"/>
      <c r="R87" s="89"/>
      <c r="S87" s="133"/>
      <c r="T87" s="133"/>
      <c r="U87" s="133"/>
      <c r="V87" s="120"/>
      <c r="W87" s="120"/>
      <c r="X87" s="120"/>
      <c r="Y87" s="120"/>
      <c r="Z87" s="120"/>
    </row>
    <row r="88" spans="1:26" ht="86.25" customHeight="1">
      <c r="A88" s="81"/>
      <c r="B88" s="81"/>
      <c r="C88" s="81"/>
      <c r="D88" s="81"/>
      <c r="E88" s="134"/>
      <c r="F88" s="81"/>
      <c r="G88" s="81"/>
      <c r="H88" s="81"/>
      <c r="I88" s="81"/>
      <c r="J88" s="81"/>
      <c r="K88" s="81"/>
      <c r="L88" s="81"/>
      <c r="M88" s="81"/>
      <c r="N88" s="81"/>
      <c r="O88" s="81"/>
      <c r="P88" s="81"/>
      <c r="Q88" s="81"/>
      <c r="R88" s="81"/>
      <c r="S88" s="135"/>
      <c r="T88" s="135"/>
      <c r="U88" s="135"/>
    </row>
  </sheetData>
  <mergeCells count="62">
    <mergeCell ref="F8:F10"/>
    <mergeCell ref="A3:U3"/>
    <mergeCell ref="A4:T4"/>
    <mergeCell ref="A5:T5"/>
    <mergeCell ref="A6:T6"/>
    <mergeCell ref="G7:R7"/>
    <mergeCell ref="S7:U7"/>
    <mergeCell ref="A8:A10"/>
    <mergeCell ref="B8:B10"/>
    <mergeCell ref="C8:C10"/>
    <mergeCell ref="D8:D10"/>
    <mergeCell ref="E8:E10"/>
    <mergeCell ref="U11:U12"/>
    <mergeCell ref="G8:R8"/>
    <mergeCell ref="S8:U8"/>
    <mergeCell ref="G9:I9"/>
    <mergeCell ref="J9:L9"/>
    <mergeCell ref="M9:O9"/>
    <mergeCell ref="P9:R9"/>
    <mergeCell ref="S9:S10"/>
    <mergeCell ref="T9:U9"/>
    <mergeCell ref="A11:A12"/>
    <mergeCell ref="B11:B12"/>
    <mergeCell ref="C11:C12"/>
    <mergeCell ref="S11:S12"/>
    <mergeCell ref="T11:T12"/>
    <mergeCell ref="U17:U19"/>
    <mergeCell ref="A13:A16"/>
    <mergeCell ref="B13:B15"/>
    <mergeCell ref="C13:C15"/>
    <mergeCell ref="S13:S14"/>
    <mergeCell ref="T13:T15"/>
    <mergeCell ref="U13:U15"/>
    <mergeCell ref="A17:A19"/>
    <mergeCell ref="B17:B19"/>
    <mergeCell ref="C17:C19"/>
    <mergeCell ref="S17:S19"/>
    <mergeCell ref="T17:T19"/>
    <mergeCell ref="U40:U44"/>
    <mergeCell ref="A20:A32"/>
    <mergeCell ref="B20:B31"/>
    <mergeCell ref="C20:C31"/>
    <mergeCell ref="S20:S32"/>
    <mergeCell ref="T20:T31"/>
    <mergeCell ref="U20:U31"/>
    <mergeCell ref="A33:A44"/>
    <mergeCell ref="S33:S44"/>
    <mergeCell ref="T33:T44"/>
    <mergeCell ref="B34:B39"/>
    <mergeCell ref="C34:C39"/>
    <mergeCell ref="T54:T56"/>
    <mergeCell ref="U54:U56"/>
    <mergeCell ref="A45:A52"/>
    <mergeCell ref="B45:B52"/>
    <mergeCell ref="C45:C52"/>
    <mergeCell ref="S45:S52"/>
    <mergeCell ref="T45:T52"/>
    <mergeCell ref="A53:A56"/>
    <mergeCell ref="S53:S56"/>
    <mergeCell ref="B54:B56"/>
    <mergeCell ref="C54:C56"/>
    <mergeCell ref="F54:F56"/>
  </mergeCells>
  <pageMargins left="0.15748031496062992" right="0.15748031496062992" top="0.15748031496062992" bottom="0.23622047244094491" header="0.15748031496062992" footer="0.15748031496062992"/>
  <pageSetup paperSize="5" scale="19" orientation="landscape" cellComments="asDisplayed" r:id="rId1"/>
  <headerFooter>
    <oddFooter>&amp;L&amp;"Tahoma,Normal"&amp;8DIRECCIÓN PLANIFICACIÓN Y DESARROLLO
DPD/DFH&amp;R&amp;"Tahoma,Normal"&amp;8&amp;P/&amp;N
&amp;D</oddFooter>
  </headerFooter>
  <rowBreaks count="4" manualBreakCount="4">
    <brk id="16" max="20" man="1"/>
    <brk id="19" max="20" man="1"/>
    <brk id="32" max="20" man="1"/>
    <brk id="44" max="20" man="1"/>
  </rowBreaks>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BT161"/>
  <sheetViews>
    <sheetView showGridLines="0" zoomScale="48" zoomScaleNormal="48" zoomScaleSheetLayoutView="71" workbookViewId="0">
      <selection activeCell="H121" sqref="H121"/>
    </sheetView>
  </sheetViews>
  <sheetFormatPr baseColWidth="10" defaultRowHeight="12"/>
  <cols>
    <col min="1" max="1" width="45.42578125" style="224" customWidth="1"/>
    <col min="2" max="2" width="37.140625" style="219" hidden="1" customWidth="1"/>
    <col min="3" max="3" width="16.140625" style="220" hidden="1" customWidth="1"/>
    <col min="4" max="4" width="54.140625" style="221" customWidth="1"/>
    <col min="5" max="5" width="41.28515625" style="222" customWidth="1"/>
    <col min="6" max="6" width="27.140625" style="222" customWidth="1"/>
    <col min="7" max="15" width="3.7109375" style="136" customWidth="1"/>
    <col min="16" max="16" width="5.7109375" style="136" customWidth="1"/>
    <col min="17" max="17" width="6.28515625" style="136" customWidth="1"/>
    <col min="18" max="18" width="6" style="136" customWidth="1"/>
    <col min="19" max="19" width="24.85546875" style="136" customWidth="1"/>
    <col min="20" max="20" width="22.85546875" style="136" customWidth="1"/>
    <col min="21" max="21" width="18" style="136" customWidth="1"/>
    <col min="22" max="23" width="11.42578125" style="136"/>
    <col min="24" max="24" width="28.7109375" style="136" bestFit="1" customWidth="1"/>
    <col min="25" max="16384" width="11.42578125" style="136"/>
  </cols>
  <sheetData>
    <row r="1" spans="1:21" ht="180" customHeight="1">
      <c r="A1" s="4443" t="s">
        <v>437</v>
      </c>
      <c r="B1" s="4443"/>
      <c r="C1" s="4443"/>
      <c r="D1" s="4443"/>
      <c r="E1" s="4443"/>
      <c r="F1" s="4443"/>
      <c r="G1" s="4443"/>
      <c r="H1" s="4443"/>
      <c r="I1" s="4443"/>
      <c r="J1" s="4443"/>
      <c r="K1" s="4443"/>
      <c r="L1" s="4443"/>
      <c r="M1" s="4443"/>
      <c r="N1" s="4443"/>
      <c r="O1" s="4443"/>
      <c r="P1" s="4443"/>
      <c r="Q1" s="4443"/>
      <c r="R1" s="4443"/>
      <c r="S1" s="4443"/>
      <c r="T1" s="4443"/>
      <c r="U1" s="4443"/>
    </row>
    <row r="2" spans="1:21" ht="30.75" customHeight="1" thickBot="1">
      <c r="A2" s="3148" t="s">
        <v>438</v>
      </c>
      <c r="B2" s="3148"/>
      <c r="C2" s="3148"/>
      <c r="D2" s="3148"/>
      <c r="E2" s="3148"/>
      <c r="F2" s="3148"/>
      <c r="G2" s="3148"/>
      <c r="H2" s="3148"/>
      <c r="I2" s="3148"/>
      <c r="J2" s="3148"/>
      <c r="K2" s="3148"/>
      <c r="L2" s="3148"/>
      <c r="M2" s="3148"/>
      <c r="N2" s="3148"/>
      <c r="O2" s="3148"/>
      <c r="P2" s="3148"/>
      <c r="Q2" s="3148"/>
      <c r="R2" s="3148"/>
      <c r="S2" s="3148"/>
      <c r="T2" s="3148"/>
      <c r="U2" s="60"/>
    </row>
    <row r="3" spans="1:21" ht="27" customHeight="1" thickBot="1">
      <c r="A3" s="3149" t="s">
        <v>439</v>
      </c>
      <c r="B3" s="3149"/>
      <c r="C3" s="3149"/>
      <c r="D3" s="3149"/>
      <c r="E3" s="3149"/>
      <c r="F3" s="3149"/>
      <c r="G3" s="3149"/>
      <c r="H3" s="3149"/>
      <c r="I3" s="3149"/>
      <c r="J3" s="3149"/>
      <c r="K3" s="3149"/>
      <c r="L3" s="3149"/>
      <c r="M3" s="3149"/>
      <c r="N3" s="3149"/>
      <c r="O3" s="3149"/>
      <c r="P3" s="3149"/>
      <c r="Q3" s="3149"/>
      <c r="R3" s="3149"/>
      <c r="S3" s="3149"/>
      <c r="T3" s="3149"/>
      <c r="U3" s="61"/>
    </row>
    <row r="4" spans="1:21" ht="25.5" customHeight="1">
      <c r="A4" s="137"/>
      <c r="B4" s="138"/>
      <c r="C4" s="137"/>
      <c r="D4" s="139"/>
      <c r="E4" s="140"/>
      <c r="F4" s="140"/>
      <c r="G4" s="137"/>
      <c r="H4" s="137"/>
      <c r="I4" s="137"/>
      <c r="J4" s="137"/>
      <c r="K4" s="137"/>
      <c r="L4" s="137"/>
      <c r="M4" s="137"/>
      <c r="N4" s="137"/>
      <c r="O4" s="137"/>
      <c r="P4" s="137"/>
      <c r="Q4" s="137"/>
      <c r="R4" s="137"/>
      <c r="S4" s="137"/>
      <c r="T4" s="141"/>
      <c r="U4" s="141"/>
    </row>
    <row r="5" spans="1:21" s="142" customFormat="1" ht="27" customHeight="1">
      <c r="A5" s="3204" t="s">
        <v>12</v>
      </c>
      <c r="B5" s="3204"/>
      <c r="C5" s="3204"/>
      <c r="D5" s="3204"/>
      <c r="E5" s="3204"/>
      <c r="F5" s="3204"/>
      <c r="G5" s="3204"/>
      <c r="H5" s="3204"/>
      <c r="I5" s="3204"/>
      <c r="J5" s="3204"/>
      <c r="K5" s="3204"/>
      <c r="L5" s="3204"/>
      <c r="M5" s="3204"/>
      <c r="N5" s="3204"/>
      <c r="O5" s="3204"/>
      <c r="P5" s="3204"/>
      <c r="Q5" s="3204"/>
      <c r="R5" s="3204"/>
      <c r="S5" s="3204"/>
      <c r="T5" s="3204"/>
      <c r="U5" s="59"/>
    </row>
    <row r="6" spans="1:21" s="142" customFormat="1" ht="18">
      <c r="A6" s="4444" t="s">
        <v>301</v>
      </c>
      <c r="B6" s="4445"/>
      <c r="C6" s="4445"/>
      <c r="D6" s="4445"/>
      <c r="E6" s="4445"/>
      <c r="F6" s="4445"/>
      <c r="G6" s="4445"/>
      <c r="H6" s="4445"/>
      <c r="I6" s="4445"/>
      <c r="J6" s="4445"/>
      <c r="K6" s="4445"/>
      <c r="L6" s="4445"/>
      <c r="M6" s="4445"/>
      <c r="N6" s="4445"/>
      <c r="O6" s="4445"/>
      <c r="P6" s="4445"/>
      <c r="Q6" s="4445"/>
      <c r="R6" s="4445"/>
      <c r="S6" s="4445"/>
      <c r="T6" s="4445"/>
      <c r="U6" s="4446"/>
    </row>
    <row r="7" spans="1:21" s="142" customFormat="1" ht="21.75" customHeight="1">
      <c r="A7" s="62">
        <v>1</v>
      </c>
      <c r="B7" s="62">
        <v>2</v>
      </c>
      <c r="C7" s="14">
        <v>3</v>
      </c>
      <c r="D7" s="62">
        <v>2</v>
      </c>
      <c r="E7" s="62">
        <v>3</v>
      </c>
      <c r="F7" s="62">
        <v>4</v>
      </c>
      <c r="G7" s="4447">
        <v>5</v>
      </c>
      <c r="H7" s="4448"/>
      <c r="I7" s="4448"/>
      <c r="J7" s="4448"/>
      <c r="K7" s="4448"/>
      <c r="L7" s="4448"/>
      <c r="M7" s="4448"/>
      <c r="N7" s="4448"/>
      <c r="O7" s="4448"/>
      <c r="P7" s="4448"/>
      <c r="Q7" s="4448"/>
      <c r="R7" s="4449"/>
      <c r="S7" s="4450">
        <v>6</v>
      </c>
      <c r="T7" s="4451"/>
      <c r="U7" s="4452"/>
    </row>
    <row r="8" spans="1:21" s="142" customFormat="1" ht="20.25" customHeight="1">
      <c r="A8" s="3145" t="s">
        <v>440</v>
      </c>
      <c r="B8" s="3145" t="s">
        <v>295</v>
      </c>
      <c r="C8" s="3145" t="s">
        <v>296</v>
      </c>
      <c r="D8" s="3145" t="s">
        <v>0</v>
      </c>
      <c r="E8" s="3145" t="s">
        <v>10</v>
      </c>
      <c r="F8" s="3145" t="s">
        <v>11</v>
      </c>
      <c r="G8" s="4453" t="s">
        <v>2</v>
      </c>
      <c r="H8" s="4454"/>
      <c r="I8" s="4454"/>
      <c r="J8" s="4454"/>
      <c r="K8" s="4454"/>
      <c r="L8" s="4454"/>
      <c r="M8" s="4454"/>
      <c r="N8" s="4454"/>
      <c r="O8" s="4454"/>
      <c r="P8" s="4454"/>
      <c r="Q8" s="4454"/>
      <c r="R8" s="4455"/>
      <c r="S8" s="3142" t="s">
        <v>3</v>
      </c>
      <c r="T8" s="3142"/>
      <c r="U8" s="3142"/>
    </row>
    <row r="9" spans="1:21" s="142" customFormat="1" ht="21.75" customHeight="1">
      <c r="A9" s="3145"/>
      <c r="B9" s="3145"/>
      <c r="C9" s="3145"/>
      <c r="D9" s="3145"/>
      <c r="E9" s="3145"/>
      <c r="F9" s="3145"/>
      <c r="G9" s="3534" t="s">
        <v>4</v>
      </c>
      <c r="H9" s="3534"/>
      <c r="I9" s="3534"/>
      <c r="J9" s="3534" t="s">
        <v>5</v>
      </c>
      <c r="K9" s="3534"/>
      <c r="L9" s="3534"/>
      <c r="M9" s="3534" t="s">
        <v>6</v>
      </c>
      <c r="N9" s="3534"/>
      <c r="O9" s="3534"/>
      <c r="P9" s="3534" t="s">
        <v>298</v>
      </c>
      <c r="Q9" s="3534"/>
      <c r="R9" s="3534"/>
      <c r="S9" s="3142" t="s">
        <v>13</v>
      </c>
      <c r="T9" s="3142" t="s">
        <v>14</v>
      </c>
      <c r="U9" s="3142"/>
    </row>
    <row r="10" spans="1:21" s="142" customFormat="1" ht="22.5" customHeight="1">
      <c r="A10" s="3145"/>
      <c r="B10" s="3145"/>
      <c r="C10" s="3145"/>
      <c r="D10" s="3145"/>
      <c r="E10" s="3145"/>
      <c r="F10" s="3145"/>
      <c r="G10" s="58">
        <v>1</v>
      </c>
      <c r="H10" s="58">
        <v>2</v>
      </c>
      <c r="I10" s="58">
        <v>3</v>
      </c>
      <c r="J10" s="58">
        <v>4</v>
      </c>
      <c r="K10" s="58">
        <v>5</v>
      </c>
      <c r="L10" s="58">
        <v>6</v>
      </c>
      <c r="M10" s="58">
        <v>7</v>
      </c>
      <c r="N10" s="58">
        <v>8</v>
      </c>
      <c r="O10" s="58">
        <v>9</v>
      </c>
      <c r="P10" s="58">
        <v>10</v>
      </c>
      <c r="Q10" s="58">
        <v>11</v>
      </c>
      <c r="R10" s="58">
        <v>12</v>
      </c>
      <c r="S10" s="3142"/>
      <c r="T10" s="57" t="s">
        <v>7</v>
      </c>
      <c r="U10" s="57" t="s">
        <v>8</v>
      </c>
    </row>
    <row r="11" spans="1:21" s="142" customFormat="1" ht="76.5" customHeight="1">
      <c r="A11" s="4435" t="s">
        <v>441</v>
      </c>
      <c r="B11" s="4436" t="s">
        <v>442</v>
      </c>
      <c r="C11" s="4438">
        <v>8000</v>
      </c>
      <c r="D11" s="63" t="s">
        <v>443</v>
      </c>
      <c r="E11" s="63" t="s">
        <v>444</v>
      </c>
      <c r="F11" s="3435" t="s">
        <v>445</v>
      </c>
      <c r="G11" s="29"/>
      <c r="H11" s="29"/>
      <c r="I11" s="29"/>
      <c r="J11" s="29"/>
      <c r="K11" s="29"/>
      <c r="L11" s="29"/>
      <c r="M11" s="29"/>
      <c r="N11" s="29"/>
      <c r="O11" s="29"/>
      <c r="P11" s="29"/>
      <c r="Q11" s="29"/>
      <c r="R11" s="29"/>
      <c r="S11" s="4440" t="s">
        <v>446</v>
      </c>
      <c r="T11" s="4428">
        <v>92764655</v>
      </c>
      <c r="U11" s="3531">
        <v>0</v>
      </c>
    </row>
    <row r="12" spans="1:21" s="142" customFormat="1" ht="50.25" customHeight="1">
      <c r="A12" s="4340"/>
      <c r="B12" s="4437"/>
      <c r="C12" s="4439"/>
      <c r="D12" s="63" t="s">
        <v>447</v>
      </c>
      <c r="E12" s="63" t="s">
        <v>448</v>
      </c>
      <c r="F12" s="3435"/>
      <c r="G12" s="29"/>
      <c r="H12" s="29"/>
      <c r="I12" s="29"/>
      <c r="J12" s="29"/>
      <c r="K12" s="29"/>
      <c r="L12" s="29"/>
      <c r="M12" s="29"/>
      <c r="N12" s="29"/>
      <c r="O12" s="29"/>
      <c r="P12" s="29"/>
      <c r="Q12" s="29"/>
      <c r="R12" s="29"/>
      <c r="S12" s="4441"/>
      <c r="T12" s="4442"/>
      <c r="U12" s="3531"/>
    </row>
    <row r="13" spans="1:21" s="142" customFormat="1" ht="78" customHeight="1">
      <c r="A13" s="4340"/>
      <c r="B13" s="4437"/>
      <c r="C13" s="4439"/>
      <c r="D13" s="63" t="s">
        <v>449</v>
      </c>
      <c r="E13" s="63" t="s">
        <v>450</v>
      </c>
      <c r="F13" s="3435"/>
      <c r="G13" s="29"/>
      <c r="H13" s="29"/>
      <c r="I13" s="29"/>
      <c r="J13" s="29"/>
      <c r="K13" s="29"/>
      <c r="L13" s="29"/>
      <c r="M13" s="29"/>
      <c r="N13" s="29"/>
      <c r="O13" s="29"/>
      <c r="P13" s="29"/>
      <c r="Q13" s="29"/>
      <c r="R13" s="29"/>
      <c r="S13" s="4441"/>
      <c r="T13" s="4442"/>
      <c r="U13" s="3531"/>
    </row>
    <row r="14" spans="1:21" s="142" customFormat="1" ht="68.25" customHeight="1">
      <c r="A14" s="4340"/>
      <c r="B14" s="4437"/>
      <c r="C14" s="4439"/>
      <c r="D14" s="63" t="s">
        <v>451</v>
      </c>
      <c r="E14" s="63" t="s">
        <v>452</v>
      </c>
      <c r="F14" s="3128"/>
      <c r="G14" s="2505"/>
      <c r="H14" s="2505"/>
      <c r="I14" s="2505"/>
      <c r="J14" s="2505"/>
      <c r="K14" s="2505"/>
      <c r="L14" s="2505"/>
      <c r="M14" s="2505"/>
      <c r="N14" s="2505"/>
      <c r="O14" s="2505"/>
      <c r="P14" s="2505"/>
      <c r="Q14" s="2505"/>
      <c r="R14" s="2505"/>
      <c r="S14" s="4441"/>
      <c r="T14" s="4442"/>
      <c r="U14" s="4428"/>
    </row>
    <row r="15" spans="1:21" s="142" customFormat="1" ht="59.25" customHeight="1">
      <c r="A15" s="4368" t="s">
        <v>453</v>
      </c>
      <c r="B15" s="4422" t="s">
        <v>454</v>
      </c>
      <c r="C15" s="4429">
        <v>1</v>
      </c>
      <c r="D15" s="63" t="s">
        <v>455</v>
      </c>
      <c r="E15" s="166" t="s">
        <v>456</v>
      </c>
      <c r="F15" s="4382" t="s">
        <v>457</v>
      </c>
      <c r="G15" s="206"/>
      <c r="H15" s="206"/>
      <c r="I15" s="206"/>
      <c r="J15" s="206"/>
      <c r="K15" s="206"/>
      <c r="L15" s="206"/>
      <c r="M15" s="206"/>
      <c r="N15" s="206"/>
      <c r="O15" s="206"/>
      <c r="P15" s="206"/>
      <c r="Q15" s="206"/>
      <c r="R15" s="2507"/>
      <c r="S15" s="4430" t="s">
        <v>458</v>
      </c>
      <c r="T15" s="4433">
        <f>10375000+4800000+18000</f>
        <v>15193000</v>
      </c>
      <c r="U15" s="4434"/>
    </row>
    <row r="16" spans="1:21" s="142" customFormat="1" ht="62.25" customHeight="1">
      <c r="A16" s="4340"/>
      <c r="B16" s="4422"/>
      <c r="C16" s="4429"/>
      <c r="D16" s="63" t="s">
        <v>459</v>
      </c>
      <c r="E16" s="166" t="s">
        <v>460</v>
      </c>
      <c r="F16" s="4383"/>
      <c r="G16" s="16"/>
      <c r="H16" s="16"/>
      <c r="I16" s="16"/>
      <c r="J16" s="16"/>
      <c r="K16" s="16"/>
      <c r="L16" s="16"/>
      <c r="M16" s="16"/>
      <c r="N16" s="16"/>
      <c r="O16" s="16"/>
      <c r="P16" s="16"/>
      <c r="Q16" s="16"/>
      <c r="R16" s="213"/>
      <c r="S16" s="4431"/>
      <c r="T16" s="4345"/>
      <c r="U16" s="4329"/>
    </row>
    <row r="17" spans="1:21" s="142" customFormat="1" ht="43.5" customHeight="1">
      <c r="A17" s="4340"/>
      <c r="B17" s="4422" t="s">
        <v>461</v>
      </c>
      <c r="C17" s="4429">
        <v>1</v>
      </c>
      <c r="D17" s="63" t="s">
        <v>462</v>
      </c>
      <c r="E17" s="166" t="s">
        <v>463</v>
      </c>
      <c r="F17" s="4383"/>
      <c r="G17" s="16"/>
      <c r="H17" s="16"/>
      <c r="I17" s="16"/>
      <c r="J17" s="16"/>
      <c r="K17" s="16"/>
      <c r="L17" s="16"/>
      <c r="M17" s="16"/>
      <c r="N17" s="16"/>
      <c r="O17" s="16"/>
      <c r="P17" s="16"/>
      <c r="Q17" s="16"/>
      <c r="R17" s="213"/>
      <c r="S17" s="4431"/>
      <c r="T17" s="4345"/>
      <c r="U17" s="4329"/>
    </row>
    <row r="18" spans="1:21" s="142" customFormat="1" ht="56.25" customHeight="1">
      <c r="A18" s="4340"/>
      <c r="B18" s="4422"/>
      <c r="C18" s="4420"/>
      <c r="D18" s="63" t="s">
        <v>464</v>
      </c>
      <c r="E18" s="166" t="s">
        <v>465</v>
      </c>
      <c r="F18" s="4383"/>
      <c r="G18" s="16"/>
      <c r="H18" s="16"/>
      <c r="I18" s="16"/>
      <c r="J18" s="16"/>
      <c r="K18" s="16"/>
      <c r="L18" s="16"/>
      <c r="M18" s="16"/>
      <c r="N18" s="16"/>
      <c r="O18" s="16"/>
      <c r="P18" s="16"/>
      <c r="Q18" s="16"/>
      <c r="R18" s="213"/>
      <c r="S18" s="4431"/>
      <c r="T18" s="4346"/>
      <c r="U18" s="4329"/>
    </row>
    <row r="19" spans="1:21" s="142" customFormat="1" ht="72.75" customHeight="1">
      <c r="A19" s="4340"/>
      <c r="B19" s="4427" t="s">
        <v>466</v>
      </c>
      <c r="C19" s="4367">
        <v>1</v>
      </c>
      <c r="D19" s="63" t="s">
        <v>467</v>
      </c>
      <c r="E19" s="166" t="s">
        <v>468</v>
      </c>
      <c r="F19" s="4383"/>
      <c r="G19" s="16"/>
      <c r="H19" s="16"/>
      <c r="I19" s="16"/>
      <c r="J19" s="16"/>
      <c r="K19" s="16"/>
      <c r="L19" s="16"/>
      <c r="M19" s="16"/>
      <c r="N19" s="16"/>
      <c r="O19" s="16"/>
      <c r="P19" s="16"/>
      <c r="Q19" s="16"/>
      <c r="R19" s="213"/>
      <c r="S19" s="4431"/>
      <c r="T19" s="4327"/>
      <c r="U19" s="4329"/>
    </row>
    <row r="20" spans="1:21" s="142" customFormat="1" ht="68.25" customHeight="1">
      <c r="A20" s="4340"/>
      <c r="B20" s="4425"/>
      <c r="C20" s="4367"/>
      <c r="D20" s="63" t="s">
        <v>469</v>
      </c>
      <c r="E20" s="166" t="s">
        <v>470</v>
      </c>
      <c r="F20" s="4383"/>
      <c r="G20" s="16"/>
      <c r="H20" s="16"/>
      <c r="I20" s="16"/>
      <c r="J20" s="16"/>
      <c r="K20" s="16"/>
      <c r="L20" s="16"/>
      <c r="M20" s="16"/>
      <c r="N20" s="16"/>
      <c r="O20" s="16"/>
      <c r="P20" s="16"/>
      <c r="Q20" s="16"/>
      <c r="R20" s="213"/>
      <c r="S20" s="4431"/>
      <c r="T20" s="4345"/>
      <c r="U20" s="4329"/>
    </row>
    <row r="21" spans="1:21" s="142" customFormat="1" ht="62.25" customHeight="1">
      <c r="A21" s="4341"/>
      <c r="B21" s="144" t="s">
        <v>471</v>
      </c>
      <c r="C21" s="145">
        <v>1</v>
      </c>
      <c r="D21" s="63" t="s">
        <v>472</v>
      </c>
      <c r="E21" s="166" t="s">
        <v>473</v>
      </c>
      <c r="F21" s="4383"/>
      <c r="G21" s="16"/>
      <c r="H21" s="16"/>
      <c r="I21" s="16"/>
      <c r="J21" s="16"/>
      <c r="K21" s="16"/>
      <c r="L21" s="16"/>
      <c r="M21" s="16"/>
      <c r="N21" s="16"/>
      <c r="O21" s="16"/>
      <c r="P21" s="16"/>
      <c r="Q21" s="16"/>
      <c r="R21" s="213"/>
      <c r="S21" s="4431"/>
      <c r="T21" s="4345"/>
      <c r="U21" s="4329"/>
    </row>
    <row r="22" spans="1:21" s="142" customFormat="1" ht="54.75" customHeight="1">
      <c r="A22" s="4368" t="s">
        <v>474</v>
      </c>
      <c r="B22" s="4386" t="s">
        <v>475</v>
      </c>
      <c r="C22" s="4367">
        <v>1</v>
      </c>
      <c r="D22" s="63" t="s">
        <v>476</v>
      </c>
      <c r="E22" s="166" t="s">
        <v>477</v>
      </c>
      <c r="F22" s="4382" t="s">
        <v>478</v>
      </c>
      <c r="G22" s="16"/>
      <c r="H22" s="16"/>
      <c r="I22" s="16"/>
      <c r="J22" s="16"/>
      <c r="K22" s="16"/>
      <c r="L22" s="16"/>
      <c r="M22" s="16"/>
      <c r="N22" s="16"/>
      <c r="O22" s="16"/>
      <c r="P22" s="16"/>
      <c r="Q22" s="16"/>
      <c r="R22" s="213"/>
      <c r="S22" s="4431"/>
      <c r="T22" s="4346"/>
      <c r="U22" s="4329"/>
    </row>
    <row r="23" spans="1:21" s="142" customFormat="1" ht="62.25" customHeight="1">
      <c r="A23" s="4340"/>
      <c r="B23" s="4386"/>
      <c r="C23" s="4367"/>
      <c r="D23" s="63" t="s">
        <v>459</v>
      </c>
      <c r="E23" s="166" t="s">
        <v>479</v>
      </c>
      <c r="F23" s="4383"/>
      <c r="G23" s="16"/>
      <c r="H23" s="16"/>
      <c r="I23" s="16"/>
      <c r="J23" s="16"/>
      <c r="K23" s="16"/>
      <c r="L23" s="16"/>
      <c r="M23" s="16"/>
      <c r="N23" s="16"/>
      <c r="O23" s="16"/>
      <c r="P23" s="16"/>
      <c r="Q23" s="16"/>
      <c r="R23" s="213"/>
      <c r="S23" s="4431"/>
      <c r="T23" s="4327"/>
      <c r="U23" s="4329"/>
    </row>
    <row r="24" spans="1:21" s="142" customFormat="1" ht="61.5" customHeight="1">
      <c r="A24" s="4340"/>
      <c r="B24" s="4386"/>
      <c r="C24" s="4367"/>
      <c r="D24" s="63" t="s">
        <v>480</v>
      </c>
      <c r="E24" s="166" t="s">
        <v>481</v>
      </c>
      <c r="F24" s="4383"/>
      <c r="G24" s="16"/>
      <c r="H24" s="16"/>
      <c r="I24" s="16"/>
      <c r="J24" s="16"/>
      <c r="K24" s="16"/>
      <c r="L24" s="16"/>
      <c r="M24" s="16"/>
      <c r="N24" s="16"/>
      <c r="O24" s="16"/>
      <c r="P24" s="16"/>
      <c r="Q24" s="16"/>
      <c r="R24" s="213"/>
      <c r="S24" s="4431"/>
      <c r="T24" s="4345"/>
      <c r="U24" s="4329"/>
    </row>
    <row r="25" spans="1:21" s="142" customFormat="1" ht="80.25" customHeight="1">
      <c r="A25" s="4340"/>
      <c r="B25" s="4386" t="s">
        <v>482</v>
      </c>
      <c r="C25" s="4367">
        <v>1</v>
      </c>
      <c r="D25" s="63" t="s">
        <v>483</v>
      </c>
      <c r="E25" s="166" t="s">
        <v>484</v>
      </c>
      <c r="F25" s="4383"/>
      <c r="G25" s="16"/>
      <c r="H25" s="16"/>
      <c r="I25" s="16"/>
      <c r="J25" s="16"/>
      <c r="K25" s="16"/>
      <c r="L25" s="16"/>
      <c r="M25" s="16"/>
      <c r="N25" s="16"/>
      <c r="O25" s="16"/>
      <c r="P25" s="16"/>
      <c r="Q25" s="16"/>
      <c r="R25" s="213"/>
      <c r="S25" s="4431"/>
      <c r="T25" s="4345"/>
      <c r="U25" s="4329"/>
    </row>
    <row r="26" spans="1:21" s="146" customFormat="1" ht="106.5" customHeight="1">
      <c r="A26" s="4341"/>
      <c r="B26" s="4386"/>
      <c r="C26" s="4367"/>
      <c r="D26" s="63" t="s">
        <v>485</v>
      </c>
      <c r="E26" s="166" t="s">
        <v>486</v>
      </c>
      <c r="F26" s="4415"/>
      <c r="G26" s="16"/>
      <c r="H26" s="16"/>
      <c r="I26" s="16"/>
      <c r="J26" s="16"/>
      <c r="K26" s="16"/>
      <c r="L26" s="16"/>
      <c r="M26" s="16"/>
      <c r="N26" s="16"/>
      <c r="O26" s="16"/>
      <c r="P26" s="16"/>
      <c r="Q26" s="16"/>
      <c r="R26" s="213"/>
      <c r="S26" s="4431"/>
      <c r="T26" s="4346"/>
      <c r="U26" s="4329"/>
    </row>
    <row r="27" spans="1:21" s="146" customFormat="1" ht="60" customHeight="1">
      <c r="A27" s="4340" t="s">
        <v>487</v>
      </c>
      <c r="B27" s="4425" t="s">
        <v>488</v>
      </c>
      <c r="C27" s="4426">
        <v>520</v>
      </c>
      <c r="D27" s="63" t="s">
        <v>489</v>
      </c>
      <c r="E27" s="166" t="s">
        <v>490</v>
      </c>
      <c r="F27" s="4407" t="s">
        <v>491</v>
      </c>
      <c r="G27" s="16"/>
      <c r="H27" s="16"/>
      <c r="I27" s="16"/>
      <c r="J27" s="16"/>
      <c r="K27" s="16"/>
      <c r="L27" s="16"/>
      <c r="M27" s="16"/>
      <c r="N27" s="16"/>
      <c r="O27" s="16"/>
      <c r="P27" s="16"/>
      <c r="Q27" s="16"/>
      <c r="R27" s="213"/>
      <c r="S27" s="4431"/>
      <c r="T27" s="4327"/>
      <c r="U27" s="4329"/>
    </row>
    <row r="28" spans="1:21" s="146" customFormat="1" ht="64.5" customHeight="1">
      <c r="A28" s="4340"/>
      <c r="B28" s="4425"/>
      <c r="C28" s="4426"/>
      <c r="D28" s="63" t="s">
        <v>492</v>
      </c>
      <c r="E28" s="166" t="s">
        <v>493</v>
      </c>
      <c r="F28" s="4383"/>
      <c r="G28" s="16"/>
      <c r="H28" s="16"/>
      <c r="I28" s="16"/>
      <c r="J28" s="16"/>
      <c r="K28" s="16"/>
      <c r="L28" s="16"/>
      <c r="M28" s="16"/>
      <c r="N28" s="16"/>
      <c r="O28" s="16"/>
      <c r="P28" s="16"/>
      <c r="Q28" s="16"/>
      <c r="R28" s="213"/>
      <c r="S28" s="4431"/>
      <c r="T28" s="4345"/>
      <c r="U28" s="4329"/>
    </row>
    <row r="29" spans="1:21" s="146" customFormat="1" ht="78.75" customHeight="1">
      <c r="A29" s="4340"/>
      <c r="B29" s="4425"/>
      <c r="C29" s="4426"/>
      <c r="D29" s="63" t="s">
        <v>494</v>
      </c>
      <c r="E29" s="166" t="s">
        <v>495</v>
      </c>
      <c r="F29" s="4383"/>
      <c r="G29" s="16"/>
      <c r="H29" s="16"/>
      <c r="I29" s="16"/>
      <c r="J29" s="16"/>
      <c r="K29" s="16"/>
      <c r="L29" s="16"/>
      <c r="M29" s="16"/>
      <c r="N29" s="16"/>
      <c r="O29" s="16"/>
      <c r="P29" s="16"/>
      <c r="Q29" s="16"/>
      <c r="R29" s="213"/>
      <c r="S29" s="4431"/>
      <c r="T29" s="4345"/>
      <c r="U29" s="4329"/>
    </row>
    <row r="30" spans="1:21" s="146" customFormat="1" ht="129" customHeight="1">
      <c r="A30" s="4340"/>
      <c r="B30" s="4425"/>
      <c r="C30" s="4426"/>
      <c r="D30" s="63" t="s">
        <v>496</v>
      </c>
      <c r="E30" s="166" t="s">
        <v>497</v>
      </c>
      <c r="F30" s="4383"/>
      <c r="G30" s="16"/>
      <c r="H30" s="16"/>
      <c r="I30" s="16"/>
      <c r="J30" s="16"/>
      <c r="K30" s="16"/>
      <c r="L30" s="16"/>
      <c r="M30" s="16"/>
      <c r="N30" s="16"/>
      <c r="O30" s="16"/>
      <c r="P30" s="16"/>
      <c r="Q30" s="16"/>
      <c r="R30" s="213"/>
      <c r="S30" s="4431"/>
      <c r="T30" s="4346"/>
      <c r="U30" s="4329"/>
    </row>
    <row r="31" spans="1:21" s="142" customFormat="1" ht="72" customHeight="1">
      <c r="A31" s="4340"/>
      <c r="B31" s="4425"/>
      <c r="C31" s="4426"/>
      <c r="D31" s="63" t="s">
        <v>498</v>
      </c>
      <c r="E31" s="166" t="s">
        <v>499</v>
      </c>
      <c r="F31" s="4383"/>
      <c r="G31" s="16"/>
      <c r="H31" s="16"/>
      <c r="I31" s="16"/>
      <c r="J31" s="16"/>
      <c r="K31" s="16"/>
      <c r="L31" s="16"/>
      <c r="M31" s="16"/>
      <c r="N31" s="16"/>
      <c r="O31" s="16"/>
      <c r="P31" s="16"/>
      <c r="Q31" s="16"/>
      <c r="R31" s="213"/>
      <c r="S31" s="4431"/>
      <c r="T31" s="4327"/>
      <c r="U31" s="4329"/>
    </row>
    <row r="32" spans="1:21" s="142" customFormat="1" ht="60" customHeight="1">
      <c r="A32" s="3298" t="s">
        <v>500</v>
      </c>
      <c r="B32" s="4386" t="s">
        <v>501</v>
      </c>
      <c r="C32" s="4367">
        <v>1</v>
      </c>
      <c r="D32" s="63" t="s">
        <v>476</v>
      </c>
      <c r="E32" s="166" t="s">
        <v>477</v>
      </c>
      <c r="F32" s="4407" t="s">
        <v>502</v>
      </c>
      <c r="G32" s="16"/>
      <c r="H32" s="16"/>
      <c r="I32" s="16"/>
      <c r="J32" s="16"/>
      <c r="K32" s="16"/>
      <c r="L32" s="16"/>
      <c r="M32" s="16"/>
      <c r="N32" s="16"/>
      <c r="O32" s="16"/>
      <c r="P32" s="16"/>
      <c r="Q32" s="16"/>
      <c r="R32" s="213"/>
      <c r="S32" s="4431"/>
      <c r="T32" s="4345"/>
      <c r="U32" s="4329"/>
    </row>
    <row r="33" spans="1:21" s="142" customFormat="1" ht="63.75" customHeight="1">
      <c r="A33" s="4424"/>
      <c r="B33" s="4386"/>
      <c r="C33" s="4367"/>
      <c r="D33" s="63" t="s">
        <v>459</v>
      </c>
      <c r="E33" s="166" t="s">
        <v>503</v>
      </c>
      <c r="F33" s="4383"/>
      <c r="G33" s="16"/>
      <c r="H33" s="16"/>
      <c r="I33" s="16"/>
      <c r="J33" s="16"/>
      <c r="K33" s="16"/>
      <c r="L33" s="16"/>
      <c r="M33" s="16"/>
      <c r="N33" s="16"/>
      <c r="O33" s="16"/>
      <c r="P33" s="16"/>
      <c r="Q33" s="16"/>
      <c r="R33" s="213"/>
      <c r="S33" s="4431"/>
      <c r="T33" s="4345"/>
      <c r="U33" s="4329"/>
    </row>
    <row r="34" spans="1:21" s="142" customFormat="1" ht="53.25" customHeight="1">
      <c r="A34" s="4424"/>
      <c r="B34" s="4386" t="s">
        <v>504</v>
      </c>
      <c r="C34" s="4367">
        <v>1</v>
      </c>
      <c r="D34" s="63" t="s">
        <v>505</v>
      </c>
      <c r="E34" s="166" t="s">
        <v>465</v>
      </c>
      <c r="F34" s="4383"/>
      <c r="G34" s="16"/>
      <c r="H34" s="16"/>
      <c r="I34" s="16"/>
      <c r="J34" s="16"/>
      <c r="K34" s="16"/>
      <c r="L34" s="16"/>
      <c r="M34" s="16"/>
      <c r="N34" s="16"/>
      <c r="O34" s="16"/>
      <c r="P34" s="16"/>
      <c r="Q34" s="16"/>
      <c r="R34" s="213"/>
      <c r="S34" s="4431"/>
      <c r="T34" s="4346"/>
      <c r="U34" s="4329"/>
    </row>
    <row r="35" spans="1:21" s="142" customFormat="1" ht="57" customHeight="1">
      <c r="A35" s="4424"/>
      <c r="B35" s="4386"/>
      <c r="C35" s="4367"/>
      <c r="D35" s="63" t="s">
        <v>506</v>
      </c>
      <c r="E35" s="166" t="s">
        <v>484</v>
      </c>
      <c r="F35" s="4383"/>
      <c r="G35" s="16"/>
      <c r="H35" s="16"/>
      <c r="I35" s="16"/>
      <c r="J35" s="16"/>
      <c r="K35" s="16"/>
      <c r="L35" s="16"/>
      <c r="M35" s="16"/>
      <c r="N35" s="16"/>
      <c r="O35" s="16"/>
      <c r="P35" s="16"/>
      <c r="Q35" s="16"/>
      <c r="R35" s="213"/>
      <c r="S35" s="4431"/>
      <c r="T35" s="4327"/>
      <c r="U35" s="4329"/>
    </row>
    <row r="36" spans="1:21" s="142" customFormat="1" ht="87" customHeight="1">
      <c r="A36" s="4424"/>
      <c r="B36" s="147" t="s">
        <v>507</v>
      </c>
      <c r="C36" s="148">
        <v>1</v>
      </c>
      <c r="D36" s="63" t="s">
        <v>508</v>
      </c>
      <c r="E36" s="166" t="s">
        <v>509</v>
      </c>
      <c r="F36" s="4383"/>
      <c r="G36" s="16"/>
      <c r="H36" s="16"/>
      <c r="I36" s="16"/>
      <c r="J36" s="16"/>
      <c r="K36" s="16"/>
      <c r="L36" s="16"/>
      <c r="M36" s="16"/>
      <c r="N36" s="16"/>
      <c r="O36" s="16"/>
      <c r="P36" s="16"/>
      <c r="Q36" s="16"/>
      <c r="R36" s="213"/>
      <c r="S36" s="4431"/>
      <c r="T36" s="4345"/>
      <c r="U36" s="4329"/>
    </row>
    <row r="37" spans="1:21" s="142" customFormat="1" ht="60.75" customHeight="1">
      <c r="A37" s="4368" t="s">
        <v>510</v>
      </c>
      <c r="B37" s="4417" t="s">
        <v>511</v>
      </c>
      <c r="C37" s="4423">
        <v>1</v>
      </c>
      <c r="D37" s="63" t="s">
        <v>476</v>
      </c>
      <c r="E37" s="166" t="s">
        <v>512</v>
      </c>
      <c r="F37" s="4407" t="s">
        <v>478</v>
      </c>
      <c r="G37" s="16"/>
      <c r="H37" s="16"/>
      <c r="I37" s="16"/>
      <c r="J37" s="16"/>
      <c r="K37" s="16"/>
      <c r="L37" s="16"/>
      <c r="M37" s="16"/>
      <c r="N37" s="16"/>
      <c r="O37" s="16"/>
      <c r="P37" s="16"/>
      <c r="Q37" s="16"/>
      <c r="R37" s="213"/>
      <c r="S37" s="4431"/>
      <c r="T37" s="4345"/>
      <c r="U37" s="4329"/>
    </row>
    <row r="38" spans="1:21" s="142" customFormat="1" ht="62.25" customHeight="1">
      <c r="A38" s="4340"/>
      <c r="B38" s="4422"/>
      <c r="C38" s="4421"/>
      <c r="D38" s="63" t="s">
        <v>459</v>
      </c>
      <c r="E38" s="166" t="s">
        <v>513</v>
      </c>
      <c r="F38" s="4383"/>
      <c r="G38" s="16"/>
      <c r="H38" s="16"/>
      <c r="I38" s="16"/>
      <c r="J38" s="16"/>
      <c r="K38" s="16"/>
      <c r="L38" s="16"/>
      <c r="M38" s="16"/>
      <c r="N38" s="16"/>
      <c r="O38" s="16"/>
      <c r="P38" s="16"/>
      <c r="Q38" s="16"/>
      <c r="R38" s="213"/>
      <c r="S38" s="4431"/>
      <c r="T38" s="4346"/>
      <c r="U38" s="4329"/>
    </row>
    <row r="39" spans="1:21" s="142" customFormat="1" ht="63.75" customHeight="1">
      <c r="A39" s="4340"/>
      <c r="B39" s="4422" t="s">
        <v>514</v>
      </c>
      <c r="C39" s="4420">
        <v>1</v>
      </c>
      <c r="D39" s="63" t="s">
        <v>505</v>
      </c>
      <c r="E39" s="166" t="s">
        <v>465</v>
      </c>
      <c r="F39" s="4383"/>
      <c r="G39" s="16"/>
      <c r="H39" s="16"/>
      <c r="I39" s="16"/>
      <c r="J39" s="16"/>
      <c r="K39" s="16"/>
      <c r="L39" s="16"/>
      <c r="M39" s="16"/>
      <c r="N39" s="16"/>
      <c r="O39" s="16"/>
      <c r="P39" s="16"/>
      <c r="Q39" s="16"/>
      <c r="R39" s="213"/>
      <c r="S39" s="4431"/>
      <c r="T39" s="4327"/>
      <c r="U39" s="4329"/>
    </row>
    <row r="40" spans="1:21" s="142" customFormat="1" ht="63.75" customHeight="1">
      <c r="A40" s="4340"/>
      <c r="B40" s="4422"/>
      <c r="C40" s="4421"/>
      <c r="D40" s="63" t="s">
        <v>506</v>
      </c>
      <c r="E40" s="166" t="s">
        <v>515</v>
      </c>
      <c r="F40" s="4383"/>
      <c r="G40" s="16"/>
      <c r="H40" s="16"/>
      <c r="I40" s="16"/>
      <c r="J40" s="16"/>
      <c r="K40" s="16"/>
      <c r="L40" s="16"/>
      <c r="M40" s="16"/>
      <c r="N40" s="16"/>
      <c r="O40" s="16"/>
      <c r="P40" s="16"/>
      <c r="Q40" s="16"/>
      <c r="R40" s="213"/>
      <c r="S40" s="4431"/>
      <c r="T40" s="4345"/>
      <c r="U40" s="4329"/>
    </row>
    <row r="41" spans="1:21" s="142" customFormat="1" ht="48" customHeight="1">
      <c r="A41" s="4340"/>
      <c r="B41" s="4412" t="s">
        <v>516</v>
      </c>
      <c r="C41" s="4420">
        <v>1</v>
      </c>
      <c r="D41" s="63" t="s">
        <v>517</v>
      </c>
      <c r="E41" s="166" t="s">
        <v>518</v>
      </c>
      <c r="F41" s="4383"/>
      <c r="G41" s="16"/>
      <c r="H41" s="16"/>
      <c r="I41" s="16"/>
      <c r="J41" s="16"/>
      <c r="K41" s="16"/>
      <c r="L41" s="16"/>
      <c r="M41" s="16"/>
      <c r="N41" s="16"/>
      <c r="O41" s="16"/>
      <c r="P41" s="16"/>
      <c r="Q41" s="16"/>
      <c r="R41" s="213"/>
      <c r="S41" s="4431"/>
      <c r="T41" s="4345"/>
      <c r="U41" s="4329"/>
    </row>
    <row r="42" spans="1:21" s="142" customFormat="1" ht="80.25" customHeight="1">
      <c r="A42" s="4341"/>
      <c r="B42" s="4417"/>
      <c r="C42" s="4421"/>
      <c r="D42" s="63" t="s">
        <v>519</v>
      </c>
      <c r="E42" s="166" t="s">
        <v>509</v>
      </c>
      <c r="F42" s="4383"/>
      <c r="G42" s="16"/>
      <c r="H42" s="16"/>
      <c r="I42" s="16"/>
      <c r="J42" s="16"/>
      <c r="K42" s="16"/>
      <c r="L42" s="16"/>
      <c r="M42" s="16"/>
      <c r="N42" s="16"/>
      <c r="O42" s="16"/>
      <c r="P42" s="16"/>
      <c r="Q42" s="16"/>
      <c r="R42" s="213"/>
      <c r="S42" s="4431"/>
      <c r="T42" s="4346"/>
      <c r="U42" s="4329"/>
    </row>
    <row r="43" spans="1:21" s="142" customFormat="1" ht="51" customHeight="1">
      <c r="A43" s="4368" t="s">
        <v>520</v>
      </c>
      <c r="B43" s="4412" t="s">
        <v>521</v>
      </c>
      <c r="C43" s="4403">
        <v>1</v>
      </c>
      <c r="D43" s="63" t="s">
        <v>476</v>
      </c>
      <c r="E43" s="166" t="s">
        <v>477</v>
      </c>
      <c r="F43" s="4407" t="s">
        <v>522</v>
      </c>
      <c r="G43" s="16"/>
      <c r="H43" s="16"/>
      <c r="I43" s="16"/>
      <c r="J43" s="16"/>
      <c r="K43" s="16"/>
      <c r="L43" s="16"/>
      <c r="M43" s="16"/>
      <c r="N43" s="16"/>
      <c r="O43" s="16"/>
      <c r="P43" s="16"/>
      <c r="Q43" s="16"/>
      <c r="R43" s="213"/>
      <c r="S43" s="4431"/>
      <c r="T43" s="4327"/>
      <c r="U43" s="4329"/>
    </row>
    <row r="44" spans="1:21" s="142" customFormat="1" ht="68.25" customHeight="1">
      <c r="A44" s="4340"/>
      <c r="B44" s="4376"/>
      <c r="C44" s="4413"/>
      <c r="D44" s="63" t="s">
        <v>459</v>
      </c>
      <c r="E44" s="166" t="s">
        <v>523</v>
      </c>
      <c r="F44" s="4383"/>
      <c r="G44" s="16"/>
      <c r="H44" s="16"/>
      <c r="I44" s="16"/>
      <c r="J44" s="16"/>
      <c r="K44" s="16"/>
      <c r="L44" s="16"/>
      <c r="M44" s="16"/>
      <c r="N44" s="16"/>
      <c r="O44" s="16"/>
      <c r="P44" s="16"/>
      <c r="Q44" s="16"/>
      <c r="R44" s="213"/>
      <c r="S44" s="4431"/>
      <c r="T44" s="4345"/>
      <c r="U44" s="4329"/>
    </row>
    <row r="45" spans="1:21" s="142" customFormat="1" ht="50.25" customHeight="1">
      <c r="A45" s="4340"/>
      <c r="B45" s="4376"/>
      <c r="C45" s="4413"/>
      <c r="D45" s="63" t="s">
        <v>505</v>
      </c>
      <c r="E45" s="166" t="s">
        <v>465</v>
      </c>
      <c r="F45" s="4383"/>
      <c r="G45" s="16"/>
      <c r="H45" s="16"/>
      <c r="I45" s="16"/>
      <c r="J45" s="16"/>
      <c r="K45" s="16"/>
      <c r="L45" s="16"/>
      <c r="M45" s="16"/>
      <c r="N45" s="16"/>
      <c r="O45" s="16"/>
      <c r="P45" s="16"/>
      <c r="Q45" s="16"/>
      <c r="R45" s="213"/>
      <c r="S45" s="4431"/>
      <c r="T45" s="4345"/>
      <c r="U45" s="4329"/>
    </row>
    <row r="46" spans="1:21" s="142" customFormat="1" ht="61.5" customHeight="1">
      <c r="A46" s="4341"/>
      <c r="B46" s="4417"/>
      <c r="C46" s="4413"/>
      <c r="D46" s="63" t="s">
        <v>524</v>
      </c>
      <c r="E46" s="166" t="s">
        <v>515</v>
      </c>
      <c r="F46" s="4383"/>
      <c r="G46" s="16"/>
      <c r="H46" s="16"/>
      <c r="I46" s="16"/>
      <c r="J46" s="16"/>
      <c r="K46" s="16"/>
      <c r="L46" s="16"/>
      <c r="M46" s="16"/>
      <c r="N46" s="16"/>
      <c r="O46" s="16"/>
      <c r="P46" s="16"/>
      <c r="Q46" s="16"/>
      <c r="R46" s="213"/>
      <c r="S46" s="4431"/>
      <c r="T46" s="4346"/>
      <c r="U46" s="4329"/>
    </row>
    <row r="47" spans="1:21" s="142" customFormat="1" ht="36" customHeight="1">
      <c r="A47" s="4340" t="s">
        <v>525</v>
      </c>
      <c r="B47" s="4412" t="s">
        <v>526</v>
      </c>
      <c r="C47" s="4403">
        <v>1</v>
      </c>
      <c r="D47" s="63" t="s">
        <v>476</v>
      </c>
      <c r="E47" s="166" t="s">
        <v>456</v>
      </c>
      <c r="F47" s="4407" t="s">
        <v>478</v>
      </c>
      <c r="G47" s="16"/>
      <c r="H47" s="16"/>
      <c r="I47" s="16"/>
      <c r="J47" s="16"/>
      <c r="K47" s="16"/>
      <c r="L47" s="16"/>
      <c r="M47" s="16"/>
      <c r="N47" s="16"/>
      <c r="O47" s="16"/>
      <c r="P47" s="16"/>
      <c r="Q47" s="16"/>
      <c r="R47" s="213"/>
      <c r="S47" s="4431"/>
      <c r="T47" s="4327"/>
      <c r="U47" s="4329"/>
    </row>
    <row r="48" spans="1:21" s="142" customFormat="1" ht="60.75" customHeight="1">
      <c r="A48" s="4340"/>
      <c r="B48" s="4376"/>
      <c r="C48" s="4413"/>
      <c r="D48" s="63" t="s">
        <v>459</v>
      </c>
      <c r="E48" s="166" t="s">
        <v>523</v>
      </c>
      <c r="F48" s="4383"/>
      <c r="G48" s="16"/>
      <c r="H48" s="16"/>
      <c r="I48" s="16"/>
      <c r="J48" s="16"/>
      <c r="K48" s="16"/>
      <c r="L48" s="16"/>
      <c r="M48" s="16"/>
      <c r="N48" s="16"/>
      <c r="O48" s="16"/>
      <c r="P48" s="16"/>
      <c r="Q48" s="16"/>
      <c r="R48" s="213"/>
      <c r="S48" s="4431"/>
      <c r="T48" s="4345"/>
      <c r="U48" s="4329"/>
    </row>
    <row r="49" spans="1:21" s="142" customFormat="1" ht="48.75" customHeight="1">
      <c r="A49" s="4340"/>
      <c r="B49" s="4376"/>
      <c r="C49" s="4414"/>
      <c r="D49" s="63" t="s">
        <v>505</v>
      </c>
      <c r="E49" s="166" t="s">
        <v>465</v>
      </c>
      <c r="F49" s="4383"/>
      <c r="G49" s="16"/>
      <c r="H49" s="16"/>
      <c r="I49" s="16"/>
      <c r="J49" s="16"/>
      <c r="K49" s="16"/>
      <c r="L49" s="16"/>
      <c r="M49" s="16"/>
      <c r="N49" s="16"/>
      <c r="O49" s="16"/>
      <c r="P49" s="16"/>
      <c r="Q49" s="16"/>
      <c r="R49" s="213"/>
      <c r="S49" s="4431"/>
      <c r="T49" s="4345"/>
      <c r="U49" s="4329"/>
    </row>
    <row r="50" spans="1:21" s="142" customFormat="1" ht="45" customHeight="1">
      <c r="A50" s="4340"/>
      <c r="B50" s="4416" t="s">
        <v>527</v>
      </c>
      <c r="C50" s="4418">
        <v>1</v>
      </c>
      <c r="D50" s="63" t="s">
        <v>506</v>
      </c>
      <c r="E50" s="166" t="s">
        <v>515</v>
      </c>
      <c r="F50" s="4383"/>
      <c r="G50" s="16"/>
      <c r="H50" s="16"/>
      <c r="I50" s="16"/>
      <c r="J50" s="16"/>
      <c r="K50" s="16"/>
      <c r="L50" s="16"/>
      <c r="M50" s="16"/>
      <c r="N50" s="16"/>
      <c r="O50" s="16"/>
      <c r="P50" s="16"/>
      <c r="Q50" s="16"/>
      <c r="R50" s="213"/>
      <c r="S50" s="4431"/>
      <c r="T50" s="4346"/>
      <c r="U50" s="4329"/>
    </row>
    <row r="51" spans="1:21" s="142" customFormat="1" ht="43.5" customHeight="1">
      <c r="A51" s="4340"/>
      <c r="B51" s="4376"/>
      <c r="C51" s="4413"/>
      <c r="D51" s="63" t="s">
        <v>528</v>
      </c>
      <c r="E51" s="166" t="s">
        <v>463</v>
      </c>
      <c r="F51" s="4383"/>
      <c r="G51" s="16"/>
      <c r="H51" s="16"/>
      <c r="I51" s="16"/>
      <c r="J51" s="16"/>
      <c r="K51" s="16"/>
      <c r="L51" s="16"/>
      <c r="M51" s="16"/>
      <c r="N51" s="16"/>
      <c r="O51" s="16"/>
      <c r="P51" s="16"/>
      <c r="Q51" s="16"/>
      <c r="R51" s="213"/>
      <c r="S51" s="4431"/>
      <c r="T51" s="4327"/>
      <c r="U51" s="4329"/>
    </row>
    <row r="52" spans="1:21" s="142" customFormat="1" ht="92.25" customHeight="1">
      <c r="A52" s="4340"/>
      <c r="B52" s="4417"/>
      <c r="C52" s="4419"/>
      <c r="D52" s="63" t="s">
        <v>519</v>
      </c>
      <c r="E52" s="166" t="s">
        <v>529</v>
      </c>
      <c r="F52" s="4415"/>
      <c r="G52" s="16"/>
      <c r="H52" s="16"/>
      <c r="I52" s="16"/>
      <c r="J52" s="16"/>
      <c r="K52" s="16"/>
      <c r="L52" s="16"/>
      <c r="M52" s="16"/>
      <c r="N52" s="16"/>
      <c r="O52" s="16"/>
      <c r="P52" s="16"/>
      <c r="Q52" s="16"/>
      <c r="R52" s="213"/>
      <c r="S52" s="4431"/>
      <c r="T52" s="4345"/>
      <c r="U52" s="4329"/>
    </row>
    <row r="53" spans="1:21" s="142" customFormat="1" ht="53.25" customHeight="1">
      <c r="A53" s="4368" t="s">
        <v>530</v>
      </c>
      <c r="B53" s="4412" t="s">
        <v>531</v>
      </c>
      <c r="C53" s="4403">
        <v>1</v>
      </c>
      <c r="D53" s="63" t="s">
        <v>476</v>
      </c>
      <c r="E53" s="166" t="s">
        <v>477</v>
      </c>
      <c r="F53" s="4407" t="s">
        <v>478</v>
      </c>
      <c r="G53" s="16"/>
      <c r="H53" s="16"/>
      <c r="I53" s="16"/>
      <c r="J53" s="16"/>
      <c r="K53" s="16"/>
      <c r="L53" s="16"/>
      <c r="M53" s="16"/>
      <c r="N53" s="16"/>
      <c r="O53" s="16"/>
      <c r="P53" s="16"/>
      <c r="Q53" s="16"/>
      <c r="R53" s="213"/>
      <c r="S53" s="4431"/>
      <c r="T53" s="4345"/>
      <c r="U53" s="4329"/>
    </row>
    <row r="54" spans="1:21" s="142" customFormat="1" ht="58.5" customHeight="1">
      <c r="A54" s="4340"/>
      <c r="B54" s="4417"/>
      <c r="C54" s="4419"/>
      <c r="D54" s="63" t="s">
        <v>459</v>
      </c>
      <c r="E54" s="166" t="s">
        <v>523</v>
      </c>
      <c r="F54" s="4383"/>
      <c r="G54" s="16"/>
      <c r="H54" s="16"/>
      <c r="I54" s="16"/>
      <c r="J54" s="16"/>
      <c r="K54" s="16"/>
      <c r="L54" s="16"/>
      <c r="M54" s="16"/>
      <c r="N54" s="16"/>
      <c r="O54" s="16"/>
      <c r="P54" s="16"/>
      <c r="Q54" s="16"/>
      <c r="R54" s="213"/>
      <c r="S54" s="4431"/>
      <c r="T54" s="4346"/>
      <c r="U54" s="4329"/>
    </row>
    <row r="55" spans="1:21" s="142" customFormat="1" ht="42.75" customHeight="1">
      <c r="A55" s="4340"/>
      <c r="B55" s="149"/>
      <c r="C55" s="150"/>
      <c r="D55" s="63" t="s">
        <v>532</v>
      </c>
      <c r="E55" s="166" t="s">
        <v>463</v>
      </c>
      <c r="F55" s="4383"/>
      <c r="G55" s="16"/>
      <c r="H55" s="16"/>
      <c r="I55" s="16"/>
      <c r="J55" s="16"/>
      <c r="K55" s="16"/>
      <c r="L55" s="16"/>
      <c r="M55" s="16"/>
      <c r="N55" s="16"/>
      <c r="O55" s="16"/>
      <c r="P55" s="16"/>
      <c r="Q55" s="16"/>
      <c r="R55" s="213"/>
      <c r="S55" s="4431"/>
      <c r="T55" s="4327"/>
      <c r="U55" s="4329"/>
    </row>
    <row r="56" spans="1:21" s="142" customFormat="1" ht="49.5" customHeight="1">
      <c r="A56" s="4340"/>
      <c r="B56" s="4412" t="s">
        <v>533</v>
      </c>
      <c r="C56" s="4403">
        <v>1</v>
      </c>
      <c r="D56" s="63" t="s">
        <v>534</v>
      </c>
      <c r="E56" s="166" t="s">
        <v>465</v>
      </c>
      <c r="F56" s="4383"/>
      <c r="G56" s="16"/>
      <c r="H56" s="16"/>
      <c r="I56" s="16"/>
      <c r="J56" s="16"/>
      <c r="K56" s="16"/>
      <c r="L56" s="16"/>
      <c r="M56" s="16"/>
      <c r="N56" s="16"/>
      <c r="O56" s="16"/>
      <c r="P56" s="16"/>
      <c r="Q56" s="16"/>
      <c r="R56" s="213"/>
      <c r="S56" s="4431"/>
      <c r="T56" s="4345"/>
      <c r="U56" s="4329"/>
    </row>
    <row r="57" spans="1:21" s="142" customFormat="1" ht="42.75" customHeight="1">
      <c r="A57" s="4340"/>
      <c r="B57" s="4417"/>
      <c r="C57" s="4419"/>
      <c r="D57" s="63" t="s">
        <v>535</v>
      </c>
      <c r="E57" s="166" t="s">
        <v>515</v>
      </c>
      <c r="F57" s="4383"/>
      <c r="G57" s="16"/>
      <c r="H57" s="16"/>
      <c r="I57" s="16"/>
      <c r="J57" s="16"/>
      <c r="K57" s="16"/>
      <c r="L57" s="16"/>
      <c r="M57" s="16"/>
      <c r="N57" s="16"/>
      <c r="O57" s="16"/>
      <c r="P57" s="16"/>
      <c r="Q57" s="16"/>
      <c r="R57" s="213"/>
      <c r="S57" s="4431"/>
      <c r="T57" s="4345"/>
      <c r="U57" s="4329"/>
    </row>
    <row r="58" spans="1:21" s="146" customFormat="1" ht="75.75" customHeight="1">
      <c r="A58" s="4341"/>
      <c r="B58" s="151"/>
      <c r="C58" s="152"/>
      <c r="D58" s="63" t="s">
        <v>519</v>
      </c>
      <c r="E58" s="2504" t="s">
        <v>536</v>
      </c>
      <c r="F58" s="4415"/>
      <c r="G58" s="16"/>
      <c r="H58" s="16"/>
      <c r="I58" s="16"/>
      <c r="J58" s="16"/>
      <c r="K58" s="16"/>
      <c r="L58" s="16"/>
      <c r="M58" s="16"/>
      <c r="N58" s="16"/>
      <c r="O58" s="16"/>
      <c r="P58" s="16"/>
      <c r="Q58" s="16"/>
      <c r="R58" s="213"/>
      <c r="S58" s="4431"/>
      <c r="T58" s="4346"/>
      <c r="U58" s="4329"/>
    </row>
    <row r="59" spans="1:21" s="146" customFormat="1" ht="18" customHeight="1">
      <c r="A59" s="4375" t="s">
        <v>537</v>
      </c>
      <c r="B59" s="4401" t="s">
        <v>538</v>
      </c>
      <c r="C59" s="4403">
        <v>1</v>
      </c>
      <c r="D59" s="4405" t="s">
        <v>476</v>
      </c>
      <c r="E59" s="4393" t="s">
        <v>477</v>
      </c>
      <c r="F59" s="4407" t="s">
        <v>539</v>
      </c>
      <c r="G59" s="16"/>
      <c r="H59" s="16"/>
      <c r="I59" s="16"/>
      <c r="J59" s="16"/>
      <c r="K59" s="16"/>
      <c r="L59" s="16"/>
      <c r="M59" s="16"/>
      <c r="N59" s="16"/>
      <c r="O59" s="16"/>
      <c r="P59" s="16"/>
      <c r="Q59" s="16"/>
      <c r="R59" s="213"/>
      <c r="S59" s="4431"/>
      <c r="T59" s="4327"/>
      <c r="U59" s="4329"/>
    </row>
    <row r="60" spans="1:21" s="146" customFormat="1" ht="18" customHeight="1">
      <c r="A60" s="4375"/>
      <c r="B60" s="4402"/>
      <c r="C60" s="4404"/>
      <c r="D60" s="4406"/>
      <c r="E60" s="4394"/>
      <c r="F60" s="4383"/>
      <c r="G60" s="16"/>
      <c r="H60" s="16"/>
      <c r="I60" s="16"/>
      <c r="J60" s="16"/>
      <c r="K60" s="16"/>
      <c r="L60" s="16"/>
      <c r="M60" s="16"/>
      <c r="N60" s="16"/>
      <c r="O60" s="16"/>
      <c r="P60" s="16"/>
      <c r="Q60" s="16"/>
      <c r="R60" s="213"/>
      <c r="S60" s="4431"/>
      <c r="T60" s="4345"/>
      <c r="U60" s="4329"/>
    </row>
    <row r="61" spans="1:21" s="146" customFormat="1" ht="18" customHeight="1">
      <c r="A61" s="4375"/>
      <c r="B61" s="4402"/>
      <c r="C61" s="4404"/>
      <c r="D61" s="4406"/>
      <c r="E61" s="4395"/>
      <c r="F61" s="4383"/>
      <c r="G61" s="16"/>
      <c r="H61" s="16"/>
      <c r="I61" s="16"/>
      <c r="J61" s="16"/>
      <c r="K61" s="16"/>
      <c r="L61" s="16"/>
      <c r="M61" s="16"/>
      <c r="N61" s="16"/>
      <c r="O61" s="16"/>
      <c r="P61" s="16"/>
      <c r="Q61" s="16"/>
      <c r="R61" s="213"/>
      <c r="S61" s="4431"/>
      <c r="T61" s="4345"/>
      <c r="U61" s="4329"/>
    </row>
    <row r="62" spans="1:21" s="146" customFormat="1" ht="18" customHeight="1">
      <c r="A62" s="4375"/>
      <c r="B62" s="4402"/>
      <c r="C62" s="4404"/>
      <c r="D62" s="4391" t="s">
        <v>459</v>
      </c>
      <c r="E62" s="4393" t="s">
        <v>503</v>
      </c>
      <c r="F62" s="4383"/>
      <c r="G62" s="16"/>
      <c r="H62" s="16"/>
      <c r="I62" s="16"/>
      <c r="J62" s="16"/>
      <c r="K62" s="16"/>
      <c r="L62" s="16"/>
      <c r="M62" s="16"/>
      <c r="N62" s="16"/>
      <c r="O62" s="16"/>
      <c r="P62" s="16"/>
      <c r="Q62" s="16"/>
      <c r="R62" s="213"/>
      <c r="S62" s="4431"/>
      <c r="T62" s="4346"/>
      <c r="U62" s="4329"/>
    </row>
    <row r="63" spans="1:21" s="146" customFormat="1" ht="18" customHeight="1">
      <c r="A63" s="4375"/>
      <c r="B63" s="4402"/>
      <c r="C63" s="4404"/>
      <c r="D63" s="4392"/>
      <c r="E63" s="4394"/>
      <c r="F63" s="4383"/>
      <c r="G63" s="16"/>
      <c r="H63" s="16"/>
      <c r="I63" s="16"/>
      <c r="J63" s="16"/>
      <c r="K63" s="16"/>
      <c r="L63" s="16"/>
      <c r="M63" s="16"/>
      <c r="N63" s="16"/>
      <c r="O63" s="16"/>
      <c r="P63" s="16"/>
      <c r="Q63" s="16"/>
      <c r="R63" s="213"/>
      <c r="S63" s="4431"/>
      <c r="T63" s="4327"/>
      <c r="U63" s="4329"/>
    </row>
    <row r="64" spans="1:21" s="146" customFormat="1" ht="18" customHeight="1">
      <c r="A64" s="4375"/>
      <c r="B64" s="4402"/>
      <c r="C64" s="4404"/>
      <c r="D64" s="4392"/>
      <c r="E64" s="4395"/>
      <c r="F64" s="4383"/>
      <c r="G64" s="16"/>
      <c r="H64" s="16"/>
      <c r="I64" s="16"/>
      <c r="J64" s="16"/>
      <c r="K64" s="16"/>
      <c r="L64" s="16"/>
      <c r="M64" s="16"/>
      <c r="N64" s="16"/>
      <c r="O64" s="16"/>
      <c r="P64" s="16"/>
      <c r="Q64" s="16"/>
      <c r="R64" s="213"/>
      <c r="S64" s="4431"/>
      <c r="T64" s="4345"/>
      <c r="U64" s="4329"/>
    </row>
    <row r="65" spans="1:21" s="146" customFormat="1" ht="18" customHeight="1">
      <c r="A65" s="4375"/>
      <c r="B65" s="4351" t="s">
        <v>540</v>
      </c>
      <c r="C65" s="4408">
        <v>1</v>
      </c>
      <c r="D65" s="4396" t="s">
        <v>532</v>
      </c>
      <c r="E65" s="4393" t="s">
        <v>463</v>
      </c>
      <c r="F65" s="4383"/>
      <c r="G65" s="16"/>
      <c r="H65" s="16"/>
      <c r="I65" s="16"/>
      <c r="J65" s="16"/>
      <c r="K65" s="16"/>
      <c r="L65" s="16"/>
      <c r="M65" s="16"/>
      <c r="N65" s="16"/>
      <c r="O65" s="16"/>
      <c r="P65" s="16"/>
      <c r="Q65" s="16"/>
      <c r="R65" s="213"/>
      <c r="S65" s="4431"/>
      <c r="T65" s="4345"/>
      <c r="U65" s="4329"/>
    </row>
    <row r="66" spans="1:21" s="146" customFormat="1" ht="18" customHeight="1">
      <c r="A66" s="4375"/>
      <c r="B66" s="4356"/>
      <c r="C66" s="4408"/>
      <c r="D66" s="4397"/>
      <c r="E66" s="4394"/>
      <c r="F66" s="4383"/>
      <c r="G66" s="16"/>
      <c r="H66" s="16"/>
      <c r="I66" s="16"/>
      <c r="J66" s="16"/>
      <c r="K66" s="16"/>
      <c r="L66" s="16"/>
      <c r="M66" s="16"/>
      <c r="N66" s="16"/>
      <c r="O66" s="16"/>
      <c r="P66" s="16"/>
      <c r="Q66" s="16"/>
      <c r="R66" s="213"/>
      <c r="S66" s="4431"/>
      <c r="T66" s="4346"/>
      <c r="U66" s="4329"/>
    </row>
    <row r="67" spans="1:21" s="146" customFormat="1" ht="18" customHeight="1">
      <c r="A67" s="4375"/>
      <c r="B67" s="4356"/>
      <c r="C67" s="4408"/>
      <c r="D67" s="4397"/>
      <c r="E67" s="4395"/>
      <c r="F67" s="4383"/>
      <c r="G67" s="16"/>
      <c r="H67" s="16"/>
      <c r="I67" s="16"/>
      <c r="J67" s="16"/>
      <c r="K67" s="16"/>
      <c r="L67" s="16"/>
      <c r="M67" s="16"/>
      <c r="N67" s="16"/>
      <c r="O67" s="16"/>
      <c r="P67" s="16"/>
      <c r="Q67" s="16"/>
      <c r="R67" s="213"/>
      <c r="S67" s="4431"/>
      <c r="T67" s="4327"/>
      <c r="U67" s="4329"/>
    </row>
    <row r="68" spans="1:21" s="146" customFormat="1" ht="18" customHeight="1">
      <c r="A68" s="4375"/>
      <c r="B68" s="4356"/>
      <c r="C68" s="4408"/>
      <c r="D68" s="4396" t="s">
        <v>534</v>
      </c>
      <c r="E68" s="4393" t="s">
        <v>465</v>
      </c>
      <c r="F68" s="4383"/>
      <c r="G68" s="16"/>
      <c r="H68" s="16"/>
      <c r="I68" s="16"/>
      <c r="J68" s="16"/>
      <c r="K68" s="16"/>
      <c r="L68" s="16"/>
      <c r="M68" s="16"/>
      <c r="N68" s="16"/>
      <c r="O68" s="16"/>
      <c r="P68" s="16"/>
      <c r="Q68" s="16"/>
      <c r="R68" s="213"/>
      <c r="S68" s="4431"/>
      <c r="T68" s="4345"/>
      <c r="U68" s="4329"/>
    </row>
    <row r="69" spans="1:21" s="146" customFormat="1" ht="33" customHeight="1">
      <c r="A69" s="4375"/>
      <c r="B69" s="4356"/>
      <c r="C69" s="4408"/>
      <c r="D69" s="4409"/>
      <c r="E69" s="4395"/>
      <c r="F69" s="4383"/>
      <c r="G69" s="16"/>
      <c r="H69" s="16"/>
      <c r="I69" s="16"/>
      <c r="J69" s="16"/>
      <c r="K69" s="16"/>
      <c r="L69" s="16"/>
      <c r="M69" s="16"/>
      <c r="N69" s="16"/>
      <c r="O69" s="16"/>
      <c r="P69" s="16"/>
      <c r="Q69" s="16"/>
      <c r="R69" s="213"/>
      <c r="S69" s="4431"/>
      <c r="T69" s="4345"/>
      <c r="U69" s="4329"/>
    </row>
    <row r="70" spans="1:21" s="146" customFormat="1" ht="18.75" customHeight="1">
      <c r="A70" s="4375"/>
      <c r="B70" s="4351" t="s">
        <v>541</v>
      </c>
      <c r="C70" s="4408">
        <v>1</v>
      </c>
      <c r="D70" s="4385" t="s">
        <v>542</v>
      </c>
      <c r="E70" s="4393" t="s">
        <v>515</v>
      </c>
      <c r="F70" s="4383"/>
      <c r="G70" s="16"/>
      <c r="H70" s="16"/>
      <c r="I70" s="16"/>
      <c r="J70" s="16"/>
      <c r="K70" s="16"/>
      <c r="L70" s="16"/>
      <c r="M70" s="16"/>
      <c r="N70" s="16"/>
      <c r="O70" s="16"/>
      <c r="P70" s="16"/>
      <c r="Q70" s="16"/>
      <c r="R70" s="213"/>
      <c r="S70" s="4431"/>
      <c r="T70" s="4346"/>
      <c r="U70" s="4329"/>
    </row>
    <row r="71" spans="1:21" s="146" customFormat="1" ht="15" customHeight="1">
      <c r="A71" s="4375"/>
      <c r="B71" s="4356"/>
      <c r="C71" s="4408"/>
      <c r="D71" s="4379"/>
      <c r="E71" s="4394"/>
      <c r="F71" s="4383"/>
      <c r="G71" s="16"/>
      <c r="H71" s="16"/>
      <c r="I71" s="16"/>
      <c r="J71" s="16"/>
      <c r="K71" s="16"/>
      <c r="L71" s="16"/>
      <c r="M71" s="16"/>
      <c r="N71" s="16"/>
      <c r="O71" s="16"/>
      <c r="P71" s="16"/>
      <c r="Q71" s="16"/>
      <c r="R71" s="213"/>
      <c r="S71" s="4431"/>
      <c r="T71" s="4327"/>
      <c r="U71" s="4329"/>
    </row>
    <row r="72" spans="1:21" s="146" customFormat="1" ht="29.25" customHeight="1">
      <c r="A72" s="4375"/>
      <c r="B72" s="4356"/>
      <c r="C72" s="4408"/>
      <c r="D72" s="4379"/>
      <c r="E72" s="4395"/>
      <c r="F72" s="4383"/>
      <c r="G72" s="16"/>
      <c r="H72" s="16"/>
      <c r="I72" s="16"/>
      <c r="J72" s="16"/>
      <c r="K72" s="16"/>
      <c r="L72" s="16"/>
      <c r="M72" s="16"/>
      <c r="N72" s="16"/>
      <c r="O72" s="16"/>
      <c r="P72" s="16"/>
      <c r="Q72" s="16"/>
      <c r="R72" s="213"/>
      <c r="S72" s="4431"/>
      <c r="T72" s="4345"/>
      <c r="U72" s="4329"/>
    </row>
    <row r="73" spans="1:21" s="146" customFormat="1" ht="20.25" customHeight="1">
      <c r="A73" s="4375"/>
      <c r="B73" s="4356"/>
      <c r="C73" s="4408"/>
      <c r="D73" s="4396" t="s">
        <v>543</v>
      </c>
      <c r="E73" s="4393" t="s">
        <v>544</v>
      </c>
      <c r="F73" s="4383"/>
      <c r="G73" s="16"/>
      <c r="H73" s="16"/>
      <c r="I73" s="16"/>
      <c r="J73" s="16"/>
      <c r="K73" s="16"/>
      <c r="L73" s="16"/>
      <c r="M73" s="16"/>
      <c r="N73" s="16"/>
      <c r="O73" s="16"/>
      <c r="P73" s="16"/>
      <c r="Q73" s="16"/>
      <c r="R73" s="213"/>
      <c r="S73" s="4431"/>
      <c r="T73" s="4345"/>
      <c r="U73" s="4329"/>
    </row>
    <row r="74" spans="1:21" s="146" customFormat="1" ht="18" customHeight="1">
      <c r="A74" s="4375"/>
      <c r="B74" s="4356"/>
      <c r="C74" s="4408"/>
      <c r="D74" s="4397"/>
      <c r="E74" s="4394"/>
      <c r="F74" s="4383"/>
      <c r="G74" s="16"/>
      <c r="H74" s="16"/>
      <c r="I74" s="16"/>
      <c r="J74" s="16"/>
      <c r="K74" s="16"/>
      <c r="L74" s="16"/>
      <c r="M74" s="16"/>
      <c r="N74" s="16"/>
      <c r="O74" s="16"/>
      <c r="P74" s="16"/>
      <c r="Q74" s="16"/>
      <c r="R74" s="213"/>
      <c r="S74" s="4431"/>
      <c r="T74" s="4346"/>
      <c r="U74" s="4329"/>
    </row>
    <row r="75" spans="1:21" s="146" customFormat="1" ht="51" customHeight="1">
      <c r="A75" s="4400"/>
      <c r="B75" s="4410"/>
      <c r="C75" s="4411"/>
      <c r="D75" s="4398"/>
      <c r="E75" s="4399"/>
      <c r="F75" s="4383"/>
      <c r="G75" s="16"/>
      <c r="H75" s="16"/>
      <c r="I75" s="16"/>
      <c r="J75" s="16"/>
      <c r="K75" s="16"/>
      <c r="L75" s="16"/>
      <c r="M75" s="16"/>
      <c r="N75" s="16"/>
      <c r="O75" s="16"/>
      <c r="P75" s="16"/>
      <c r="Q75" s="16"/>
      <c r="R75" s="213"/>
      <c r="S75" s="4431"/>
      <c r="T75" s="4327"/>
      <c r="U75" s="4329"/>
    </row>
    <row r="76" spans="1:21" s="146" customFormat="1" ht="18" customHeight="1">
      <c r="A76" s="4374" t="s">
        <v>545</v>
      </c>
      <c r="B76" s="4376" t="s">
        <v>546</v>
      </c>
      <c r="C76" s="4378">
        <v>1</v>
      </c>
      <c r="D76" s="4379" t="s">
        <v>476</v>
      </c>
      <c r="E76" s="4380" t="s">
        <v>456</v>
      </c>
      <c r="F76" s="4382" t="s">
        <v>547</v>
      </c>
      <c r="G76" s="16"/>
      <c r="H76" s="16"/>
      <c r="I76" s="16"/>
      <c r="J76" s="16"/>
      <c r="K76" s="16"/>
      <c r="L76" s="16"/>
      <c r="M76" s="16"/>
      <c r="N76" s="16"/>
      <c r="O76" s="16"/>
      <c r="P76" s="16"/>
      <c r="Q76" s="16"/>
      <c r="R76" s="213"/>
      <c r="S76" s="4431"/>
      <c r="T76" s="4345"/>
      <c r="U76" s="4329"/>
    </row>
    <row r="77" spans="1:21" s="146" customFormat="1" ht="41.25" customHeight="1">
      <c r="A77" s="4375"/>
      <c r="B77" s="4376"/>
      <c r="C77" s="4378"/>
      <c r="D77" s="4379"/>
      <c r="E77" s="4381"/>
      <c r="F77" s="4383"/>
      <c r="G77" s="16"/>
      <c r="H77" s="16"/>
      <c r="I77" s="16"/>
      <c r="J77" s="16"/>
      <c r="K77" s="16"/>
      <c r="L77" s="16"/>
      <c r="M77" s="16"/>
      <c r="N77" s="16"/>
      <c r="O77" s="16"/>
      <c r="P77" s="16"/>
      <c r="Q77" s="16"/>
      <c r="R77" s="213"/>
      <c r="S77" s="4431"/>
      <c r="T77" s="4345"/>
      <c r="U77" s="4329"/>
    </row>
    <row r="78" spans="1:21" s="146" customFormat="1" ht="18" customHeight="1">
      <c r="A78" s="4375"/>
      <c r="B78" s="4376"/>
      <c r="C78" s="4378"/>
      <c r="D78" s="4385" t="s">
        <v>459</v>
      </c>
      <c r="E78" s="4380" t="s">
        <v>523</v>
      </c>
      <c r="F78" s="4383"/>
      <c r="G78" s="16"/>
      <c r="H78" s="16"/>
      <c r="I78" s="16"/>
      <c r="J78" s="16"/>
      <c r="K78" s="16"/>
      <c r="L78" s="16"/>
      <c r="M78" s="16"/>
      <c r="N78" s="16"/>
      <c r="O78" s="16"/>
      <c r="P78" s="16"/>
      <c r="Q78" s="16"/>
      <c r="R78" s="213"/>
      <c r="S78" s="4431"/>
      <c r="T78" s="4346"/>
      <c r="U78" s="4329"/>
    </row>
    <row r="79" spans="1:21" s="146" customFormat="1" ht="39.75" customHeight="1">
      <c r="A79" s="4375"/>
      <c r="B79" s="4376"/>
      <c r="C79" s="4378"/>
      <c r="D79" s="4379"/>
      <c r="E79" s="4381"/>
      <c r="F79" s="4383"/>
      <c r="G79" s="16"/>
      <c r="H79" s="16"/>
      <c r="I79" s="16"/>
      <c r="J79" s="16"/>
      <c r="K79" s="16"/>
      <c r="L79" s="16"/>
      <c r="M79" s="16"/>
      <c r="N79" s="16"/>
      <c r="O79" s="16"/>
      <c r="P79" s="16"/>
      <c r="Q79" s="16"/>
      <c r="R79" s="213"/>
      <c r="S79" s="4431"/>
      <c r="T79" s="4327"/>
      <c r="U79" s="4329"/>
    </row>
    <row r="80" spans="1:21" s="146" customFormat="1" ht="18" customHeight="1">
      <c r="A80" s="4375"/>
      <c r="B80" s="4377"/>
      <c r="C80" s="4378"/>
      <c r="D80" s="4370" t="s">
        <v>532</v>
      </c>
      <c r="E80" s="4372" t="s">
        <v>463</v>
      </c>
      <c r="F80" s="4383"/>
      <c r="G80" s="16"/>
      <c r="H80" s="16"/>
      <c r="I80" s="16"/>
      <c r="J80" s="16"/>
      <c r="K80" s="16"/>
      <c r="L80" s="16"/>
      <c r="M80" s="16"/>
      <c r="N80" s="16"/>
      <c r="O80" s="16"/>
      <c r="P80" s="16"/>
      <c r="Q80" s="16"/>
      <c r="R80" s="213"/>
      <c r="S80" s="4431"/>
      <c r="T80" s="4345"/>
      <c r="U80" s="4329"/>
    </row>
    <row r="81" spans="1:21" s="146" customFormat="1" ht="31.5" customHeight="1">
      <c r="A81" s="4375"/>
      <c r="B81" s="4351" t="s">
        <v>548</v>
      </c>
      <c r="C81" s="4366">
        <v>1</v>
      </c>
      <c r="D81" s="4371"/>
      <c r="E81" s="4373"/>
      <c r="F81" s="4383"/>
      <c r="G81" s="16"/>
      <c r="H81" s="16"/>
      <c r="I81" s="16"/>
      <c r="J81" s="16"/>
      <c r="K81" s="16"/>
      <c r="L81" s="16"/>
      <c r="M81" s="16"/>
      <c r="N81" s="16"/>
      <c r="O81" s="16"/>
      <c r="P81" s="16"/>
      <c r="Q81" s="16"/>
      <c r="R81" s="213"/>
      <c r="S81" s="4431"/>
      <c r="T81" s="4345"/>
      <c r="U81" s="4329"/>
    </row>
    <row r="82" spans="1:21" s="146" customFormat="1" ht="56.25" customHeight="1">
      <c r="A82" s="4375"/>
      <c r="B82" s="4356"/>
      <c r="C82" s="4366"/>
      <c r="D82" s="154" t="s">
        <v>534</v>
      </c>
      <c r="E82" s="155" t="s">
        <v>465</v>
      </c>
      <c r="F82" s="4383"/>
      <c r="G82" s="16"/>
      <c r="H82" s="16"/>
      <c r="I82" s="16"/>
      <c r="J82" s="16"/>
      <c r="K82" s="16"/>
      <c r="L82" s="16"/>
      <c r="M82" s="16"/>
      <c r="N82" s="16"/>
      <c r="O82" s="16"/>
      <c r="P82" s="16"/>
      <c r="Q82" s="16"/>
      <c r="R82" s="213"/>
      <c r="S82" s="4431"/>
      <c r="T82" s="4346"/>
      <c r="U82" s="4329"/>
    </row>
    <row r="83" spans="1:21" s="146" customFormat="1" ht="75.75" customHeight="1">
      <c r="A83" s="4375"/>
      <c r="B83" s="156" t="s">
        <v>549</v>
      </c>
      <c r="C83" s="157">
        <v>1</v>
      </c>
      <c r="D83" s="158" t="s">
        <v>542</v>
      </c>
      <c r="E83" s="159" t="s">
        <v>515</v>
      </c>
      <c r="F83" s="4384"/>
      <c r="G83" s="16"/>
      <c r="H83" s="16"/>
      <c r="I83" s="16"/>
      <c r="J83" s="16"/>
      <c r="K83" s="16"/>
      <c r="L83" s="16"/>
      <c r="M83" s="16"/>
      <c r="N83" s="16"/>
      <c r="O83" s="16"/>
      <c r="P83" s="16"/>
      <c r="Q83" s="16"/>
      <c r="R83" s="213"/>
      <c r="S83" s="4431"/>
      <c r="T83" s="4327"/>
      <c r="U83" s="4329"/>
    </row>
    <row r="84" spans="1:21" s="142" customFormat="1" ht="18" customHeight="1">
      <c r="A84" s="4368" t="s">
        <v>550</v>
      </c>
      <c r="B84" s="4386" t="s">
        <v>551</v>
      </c>
      <c r="C84" s="4366">
        <v>1</v>
      </c>
      <c r="D84" s="4387" t="s">
        <v>476</v>
      </c>
      <c r="E84" s="4389" t="s">
        <v>477</v>
      </c>
      <c r="F84" s="4382" t="s">
        <v>539</v>
      </c>
      <c r="G84" s="16"/>
      <c r="H84" s="16"/>
      <c r="I84" s="16"/>
      <c r="J84" s="16"/>
      <c r="K84" s="16"/>
      <c r="L84" s="16"/>
      <c r="M84" s="16"/>
      <c r="N84" s="16"/>
      <c r="O84" s="16"/>
      <c r="P84" s="16"/>
      <c r="Q84" s="16"/>
      <c r="R84" s="213"/>
      <c r="S84" s="4431"/>
      <c r="T84" s="4345"/>
      <c r="U84" s="4329"/>
    </row>
    <row r="85" spans="1:21" s="142" customFormat="1" ht="36" customHeight="1">
      <c r="A85" s="4340"/>
      <c r="B85" s="4386"/>
      <c r="C85" s="4366"/>
      <c r="D85" s="4388"/>
      <c r="E85" s="4390"/>
      <c r="F85" s="4383"/>
      <c r="G85" s="16"/>
      <c r="H85" s="16"/>
      <c r="I85" s="16"/>
      <c r="J85" s="16"/>
      <c r="K85" s="16"/>
      <c r="L85" s="16"/>
      <c r="M85" s="16"/>
      <c r="N85" s="16"/>
      <c r="O85" s="16"/>
      <c r="P85" s="16"/>
      <c r="Q85" s="16"/>
      <c r="R85" s="213"/>
      <c r="S85" s="4431"/>
      <c r="T85" s="4345"/>
      <c r="U85" s="4329"/>
    </row>
    <row r="86" spans="1:21" s="142" customFormat="1" ht="62.25" customHeight="1">
      <c r="A86" s="4340"/>
      <c r="B86" s="4386"/>
      <c r="C86" s="4366"/>
      <c r="D86" s="154" t="s">
        <v>459</v>
      </c>
      <c r="E86" s="160" t="s">
        <v>523</v>
      </c>
      <c r="F86" s="4383"/>
      <c r="G86" s="16"/>
      <c r="H86" s="16"/>
      <c r="I86" s="16"/>
      <c r="J86" s="16"/>
      <c r="K86" s="16"/>
      <c r="L86" s="16"/>
      <c r="M86" s="16"/>
      <c r="N86" s="16"/>
      <c r="O86" s="16"/>
      <c r="P86" s="16"/>
      <c r="Q86" s="16"/>
      <c r="R86" s="213"/>
      <c r="S86" s="4431"/>
      <c r="T86" s="4346"/>
      <c r="U86" s="4329"/>
    </row>
    <row r="87" spans="1:21" s="142" customFormat="1" ht="60.75" customHeight="1">
      <c r="A87" s="4340"/>
      <c r="B87" s="4386"/>
      <c r="C87" s="4366"/>
      <c r="D87" s="161" t="s">
        <v>505</v>
      </c>
      <c r="E87" s="162" t="s">
        <v>465</v>
      </c>
      <c r="F87" s="4383"/>
      <c r="G87" s="16"/>
      <c r="H87" s="16"/>
      <c r="I87" s="16"/>
      <c r="J87" s="16"/>
      <c r="K87" s="16"/>
      <c r="L87" s="16"/>
      <c r="M87" s="16"/>
      <c r="N87" s="16"/>
      <c r="O87" s="16"/>
      <c r="P87" s="16"/>
      <c r="Q87" s="16"/>
      <c r="R87" s="213"/>
      <c r="S87" s="4431"/>
      <c r="T87" s="4327"/>
      <c r="U87" s="4329"/>
    </row>
    <row r="88" spans="1:21" s="142" customFormat="1" ht="50.25" customHeight="1">
      <c r="A88" s="4340"/>
      <c r="B88" s="4364" t="s">
        <v>552</v>
      </c>
      <c r="C88" s="4366">
        <v>1</v>
      </c>
      <c r="D88" s="163" t="s">
        <v>553</v>
      </c>
      <c r="E88" s="164" t="s">
        <v>484</v>
      </c>
      <c r="F88" s="4383"/>
      <c r="G88" s="16"/>
      <c r="H88" s="16"/>
      <c r="I88" s="16"/>
      <c r="J88" s="16"/>
      <c r="K88" s="16"/>
      <c r="L88" s="16"/>
      <c r="M88" s="16"/>
      <c r="N88" s="16"/>
      <c r="O88" s="16"/>
      <c r="P88" s="16"/>
      <c r="Q88" s="16"/>
      <c r="R88" s="213"/>
      <c r="S88" s="4431"/>
      <c r="T88" s="4345"/>
      <c r="U88" s="4329"/>
    </row>
    <row r="89" spans="1:21" ht="90.75" customHeight="1">
      <c r="A89" s="4340"/>
      <c r="B89" s="4365"/>
      <c r="C89" s="4367"/>
      <c r="D89" s="165"/>
      <c r="E89" s="166" t="s">
        <v>529</v>
      </c>
      <c r="F89" s="4383"/>
      <c r="G89" s="16"/>
      <c r="H89" s="16"/>
      <c r="I89" s="16"/>
      <c r="J89" s="16"/>
      <c r="K89" s="16"/>
      <c r="L89" s="16"/>
      <c r="M89" s="16"/>
      <c r="N89" s="16"/>
      <c r="O89" s="16"/>
      <c r="P89" s="16"/>
      <c r="Q89" s="16"/>
      <c r="R89" s="213"/>
      <c r="S89" s="4431"/>
      <c r="T89" s="4345"/>
      <c r="U89" s="4329"/>
    </row>
    <row r="90" spans="1:21" ht="63.75" customHeight="1">
      <c r="A90" s="4368" t="s">
        <v>554</v>
      </c>
      <c r="B90" s="4362" t="s">
        <v>555</v>
      </c>
      <c r="C90" s="4357">
        <v>1</v>
      </c>
      <c r="D90" s="167" t="s">
        <v>476</v>
      </c>
      <c r="E90" s="168" t="s">
        <v>456</v>
      </c>
      <c r="F90" s="4361" t="s">
        <v>556</v>
      </c>
      <c r="G90" s="169"/>
      <c r="H90" s="16"/>
      <c r="I90" s="16"/>
      <c r="J90" s="16"/>
      <c r="K90" s="16"/>
      <c r="L90" s="16"/>
      <c r="M90" s="16"/>
      <c r="N90" s="16"/>
      <c r="O90" s="16"/>
      <c r="P90" s="16"/>
      <c r="Q90" s="16"/>
      <c r="R90" s="213"/>
      <c r="S90" s="4431"/>
      <c r="T90" s="4346"/>
      <c r="U90" s="4329"/>
    </row>
    <row r="91" spans="1:21" ht="57.75" customHeight="1">
      <c r="A91" s="4340"/>
      <c r="B91" s="4362"/>
      <c r="C91" s="4358"/>
      <c r="D91" s="170" t="s">
        <v>459</v>
      </c>
      <c r="E91" s="166" t="s">
        <v>523</v>
      </c>
      <c r="F91" s="4355"/>
      <c r="G91" s="169"/>
      <c r="H91" s="16"/>
      <c r="I91" s="16"/>
      <c r="J91" s="16"/>
      <c r="K91" s="16"/>
      <c r="L91" s="16"/>
      <c r="M91" s="16"/>
      <c r="N91" s="16"/>
      <c r="O91" s="16"/>
      <c r="P91" s="16"/>
      <c r="Q91" s="16"/>
      <c r="R91" s="213"/>
      <c r="S91" s="4431"/>
      <c r="T91" s="4327"/>
      <c r="U91" s="4329"/>
    </row>
    <row r="92" spans="1:21" ht="57" customHeight="1">
      <c r="A92" s="4340"/>
      <c r="B92" s="144" t="s">
        <v>557</v>
      </c>
      <c r="C92" s="148">
        <v>1</v>
      </c>
      <c r="D92" s="171" t="s">
        <v>505</v>
      </c>
      <c r="E92" s="166" t="s">
        <v>465</v>
      </c>
      <c r="F92" s="4355"/>
      <c r="G92" s="169"/>
      <c r="H92" s="16"/>
      <c r="I92" s="16"/>
      <c r="J92" s="16"/>
      <c r="K92" s="16"/>
      <c r="L92" s="16"/>
      <c r="M92" s="16"/>
      <c r="N92" s="16"/>
      <c r="O92" s="16"/>
      <c r="P92" s="16"/>
      <c r="Q92" s="16"/>
      <c r="R92" s="213"/>
      <c r="S92" s="4431"/>
      <c r="T92" s="4345"/>
      <c r="U92" s="4329"/>
    </row>
    <row r="93" spans="1:21" ht="45" customHeight="1">
      <c r="A93" s="4340"/>
      <c r="B93" s="4362" t="s">
        <v>558</v>
      </c>
      <c r="C93" s="4357">
        <v>1</v>
      </c>
      <c r="D93" s="172" t="s">
        <v>506</v>
      </c>
      <c r="E93" s="166" t="s">
        <v>515</v>
      </c>
      <c r="F93" s="4355"/>
      <c r="G93" s="169"/>
      <c r="H93" s="16"/>
      <c r="I93" s="16"/>
      <c r="J93" s="16"/>
      <c r="K93" s="16"/>
      <c r="L93" s="16"/>
      <c r="M93" s="16"/>
      <c r="N93" s="16"/>
      <c r="O93" s="16"/>
      <c r="P93" s="16"/>
      <c r="Q93" s="16"/>
      <c r="R93" s="213"/>
      <c r="S93" s="4431"/>
      <c r="T93" s="4345"/>
      <c r="U93" s="4329"/>
    </row>
    <row r="94" spans="1:21" ht="81.75" customHeight="1">
      <c r="A94" s="4369"/>
      <c r="B94" s="4351"/>
      <c r="C94" s="4358"/>
      <c r="D94" s="170" t="s">
        <v>485</v>
      </c>
      <c r="E94" s="173" t="s">
        <v>559</v>
      </c>
      <c r="F94" s="4355"/>
      <c r="G94" s="169"/>
      <c r="H94" s="16"/>
      <c r="I94" s="16"/>
      <c r="J94" s="16"/>
      <c r="K94" s="16"/>
      <c r="L94" s="16"/>
      <c r="M94" s="16"/>
      <c r="N94" s="16"/>
      <c r="O94" s="16"/>
      <c r="P94" s="16"/>
      <c r="Q94" s="16"/>
      <c r="R94" s="213"/>
      <c r="S94" s="4431"/>
      <c r="T94" s="4346"/>
      <c r="U94" s="4329"/>
    </row>
    <row r="95" spans="1:21" ht="60.75" customHeight="1">
      <c r="A95" s="4339" t="s">
        <v>560</v>
      </c>
      <c r="B95" s="144" t="s">
        <v>561</v>
      </c>
      <c r="C95" s="174">
        <v>1</v>
      </c>
      <c r="D95" s="175" t="s">
        <v>476</v>
      </c>
      <c r="E95" s="176" t="s">
        <v>456</v>
      </c>
      <c r="F95" s="4361" t="s">
        <v>562</v>
      </c>
      <c r="G95" s="169"/>
      <c r="H95" s="16"/>
      <c r="I95" s="16"/>
      <c r="J95" s="16"/>
      <c r="K95" s="16"/>
      <c r="L95" s="16"/>
      <c r="M95" s="16"/>
      <c r="N95" s="16"/>
      <c r="O95" s="16"/>
      <c r="P95" s="16"/>
      <c r="Q95" s="16"/>
      <c r="R95" s="213"/>
      <c r="S95" s="4431"/>
      <c r="T95" s="4327"/>
      <c r="U95" s="4329"/>
    </row>
    <row r="96" spans="1:21" ht="59.25" customHeight="1">
      <c r="A96" s="4340"/>
      <c r="B96" s="144" t="s">
        <v>563</v>
      </c>
      <c r="C96" s="174">
        <v>1</v>
      </c>
      <c r="D96" s="175" t="s">
        <v>564</v>
      </c>
      <c r="E96" s="168" t="s">
        <v>565</v>
      </c>
      <c r="F96" s="4355"/>
      <c r="G96" s="169"/>
      <c r="H96" s="16"/>
      <c r="I96" s="16"/>
      <c r="J96" s="16"/>
      <c r="K96" s="16"/>
      <c r="L96" s="16"/>
      <c r="M96" s="16"/>
      <c r="N96" s="16"/>
      <c r="O96" s="16"/>
      <c r="P96" s="16"/>
      <c r="Q96" s="16"/>
      <c r="R96" s="213"/>
      <c r="S96" s="4431"/>
      <c r="T96" s="4345"/>
      <c r="U96" s="4329"/>
    </row>
    <row r="97" spans="1:21" ht="63" customHeight="1">
      <c r="A97" s="4340"/>
      <c r="B97" s="144" t="s">
        <v>566</v>
      </c>
      <c r="C97" s="174">
        <v>1</v>
      </c>
      <c r="D97" s="177" t="s">
        <v>567</v>
      </c>
      <c r="E97" s="168" t="s">
        <v>568</v>
      </c>
      <c r="F97" s="4355"/>
      <c r="G97" s="169"/>
      <c r="H97" s="16"/>
      <c r="I97" s="16"/>
      <c r="J97" s="16"/>
      <c r="K97" s="16"/>
      <c r="L97" s="16"/>
      <c r="M97" s="16"/>
      <c r="N97" s="16"/>
      <c r="O97" s="16"/>
      <c r="P97" s="16"/>
      <c r="Q97" s="16"/>
      <c r="R97" s="213"/>
      <c r="S97" s="4431"/>
      <c r="T97" s="4345"/>
      <c r="U97" s="4329"/>
    </row>
    <row r="98" spans="1:21" s="181" customFormat="1" ht="84" customHeight="1">
      <c r="A98" s="4340"/>
      <c r="B98" s="178" t="s">
        <v>569</v>
      </c>
      <c r="C98" s="179">
        <v>1</v>
      </c>
      <c r="D98" s="167" t="s">
        <v>570</v>
      </c>
      <c r="E98" s="180" t="s">
        <v>571</v>
      </c>
      <c r="F98" s="4363"/>
      <c r="G98" s="169"/>
      <c r="H98" s="16"/>
      <c r="I98" s="16"/>
      <c r="J98" s="16"/>
      <c r="K98" s="16"/>
      <c r="L98" s="16"/>
      <c r="M98" s="16"/>
      <c r="N98" s="16"/>
      <c r="O98" s="16"/>
      <c r="P98" s="16"/>
      <c r="Q98" s="16"/>
      <c r="R98" s="213"/>
      <c r="S98" s="4431"/>
      <c r="T98" s="4346"/>
      <c r="U98" s="4329"/>
    </row>
    <row r="99" spans="1:21" s="181" customFormat="1" ht="53.25" customHeight="1">
      <c r="A99" s="4339" t="s">
        <v>572</v>
      </c>
      <c r="B99" s="4351" t="s">
        <v>573</v>
      </c>
      <c r="C99" s="4353">
        <v>1</v>
      </c>
      <c r="D99" s="161" t="s">
        <v>476</v>
      </c>
      <c r="E99" s="162" t="s">
        <v>456</v>
      </c>
      <c r="F99" s="4355" t="s">
        <v>574</v>
      </c>
      <c r="G99" s="169"/>
      <c r="H99" s="16"/>
      <c r="I99" s="16"/>
      <c r="J99" s="16"/>
      <c r="K99" s="16"/>
      <c r="L99" s="16"/>
      <c r="M99" s="16"/>
      <c r="N99" s="16"/>
      <c r="O99" s="16"/>
      <c r="P99" s="16"/>
      <c r="Q99" s="16"/>
      <c r="R99" s="213"/>
      <c r="S99" s="4431"/>
      <c r="T99" s="4327"/>
      <c r="U99" s="4329"/>
    </row>
    <row r="100" spans="1:21" s="181" customFormat="1" ht="57" customHeight="1">
      <c r="A100" s="4340"/>
      <c r="B100" s="4352"/>
      <c r="C100" s="4354"/>
      <c r="D100" s="182" t="s">
        <v>459</v>
      </c>
      <c r="E100" s="164" t="s">
        <v>575</v>
      </c>
      <c r="F100" s="4355"/>
      <c r="G100" s="169"/>
      <c r="H100" s="16"/>
      <c r="I100" s="16"/>
      <c r="J100" s="16"/>
      <c r="K100" s="16"/>
      <c r="L100" s="16"/>
      <c r="M100" s="16"/>
      <c r="N100" s="16"/>
      <c r="O100" s="16"/>
      <c r="P100" s="16"/>
      <c r="Q100" s="16"/>
      <c r="R100" s="213"/>
      <c r="S100" s="4431"/>
      <c r="T100" s="4345"/>
      <c r="U100" s="4329"/>
    </row>
    <row r="101" spans="1:21" s="181" customFormat="1" ht="54" customHeight="1">
      <c r="A101" s="4340"/>
      <c r="B101" s="4351" t="s">
        <v>576</v>
      </c>
      <c r="C101" s="4357">
        <v>1</v>
      </c>
      <c r="D101" s="182" t="s">
        <v>505</v>
      </c>
      <c r="E101" s="164" t="s">
        <v>465</v>
      </c>
      <c r="F101" s="4355"/>
      <c r="G101" s="169"/>
      <c r="H101" s="16"/>
      <c r="I101" s="16"/>
      <c r="J101" s="16"/>
      <c r="K101" s="16"/>
      <c r="L101" s="16"/>
      <c r="M101" s="16"/>
      <c r="N101" s="16"/>
      <c r="O101" s="16"/>
      <c r="P101" s="16"/>
      <c r="Q101" s="16"/>
      <c r="R101" s="213"/>
      <c r="S101" s="4431"/>
      <c r="T101" s="4345"/>
      <c r="U101" s="4329"/>
    </row>
    <row r="102" spans="1:21" s="181" customFormat="1" ht="40.5" customHeight="1">
      <c r="A102" s="4340"/>
      <c r="B102" s="4356"/>
      <c r="C102" s="4358"/>
      <c r="D102" s="182" t="s">
        <v>577</v>
      </c>
      <c r="E102" s="164" t="s">
        <v>515</v>
      </c>
      <c r="F102" s="4355"/>
      <c r="G102" s="169"/>
      <c r="H102" s="16"/>
      <c r="I102" s="16"/>
      <c r="J102" s="16"/>
      <c r="K102" s="16"/>
      <c r="L102" s="16"/>
      <c r="M102" s="16"/>
      <c r="N102" s="16"/>
      <c r="O102" s="16"/>
      <c r="P102" s="16"/>
      <c r="Q102" s="16"/>
      <c r="R102" s="213"/>
      <c r="S102" s="4431"/>
      <c r="T102" s="4346"/>
      <c r="U102" s="4329"/>
    </row>
    <row r="103" spans="1:21" ht="93" customHeight="1">
      <c r="A103" s="4340"/>
      <c r="B103" s="4352"/>
      <c r="C103" s="4354"/>
      <c r="D103" s="182" t="s">
        <v>485</v>
      </c>
      <c r="E103" s="164" t="s">
        <v>578</v>
      </c>
      <c r="F103" s="4355"/>
      <c r="G103" s="169"/>
      <c r="H103" s="16"/>
      <c r="I103" s="16"/>
      <c r="J103" s="16"/>
      <c r="K103" s="16"/>
      <c r="L103" s="16"/>
      <c r="M103" s="16"/>
      <c r="N103" s="16"/>
      <c r="O103" s="16"/>
      <c r="P103" s="16"/>
      <c r="Q103" s="16"/>
      <c r="R103" s="213"/>
      <c r="S103" s="4431"/>
      <c r="T103" s="4327"/>
      <c r="U103" s="4329"/>
    </row>
    <row r="104" spans="1:21" ht="52.5" customHeight="1">
      <c r="A104" s="4359" t="s">
        <v>579</v>
      </c>
      <c r="B104" s="144" t="s">
        <v>580</v>
      </c>
      <c r="C104" s="174">
        <v>1</v>
      </c>
      <c r="D104" s="183" t="s">
        <v>476</v>
      </c>
      <c r="E104" s="164" t="s">
        <v>581</v>
      </c>
      <c r="F104" s="4361" t="s">
        <v>582</v>
      </c>
      <c r="G104" s="169"/>
      <c r="H104" s="16"/>
      <c r="I104" s="16"/>
      <c r="J104" s="16"/>
      <c r="K104" s="16"/>
      <c r="L104" s="16"/>
      <c r="M104" s="16"/>
      <c r="N104" s="16"/>
      <c r="O104" s="16"/>
      <c r="P104" s="16"/>
      <c r="Q104" s="16"/>
      <c r="R104" s="213"/>
      <c r="S104" s="4431"/>
      <c r="T104" s="4345"/>
      <c r="U104" s="4329"/>
    </row>
    <row r="105" spans="1:21" ht="57" customHeight="1">
      <c r="A105" s="4360"/>
      <c r="B105" s="144" t="s">
        <v>583</v>
      </c>
      <c r="C105" s="174">
        <v>1</v>
      </c>
      <c r="D105" s="184" t="s">
        <v>584</v>
      </c>
      <c r="E105" s="164" t="s">
        <v>585</v>
      </c>
      <c r="F105" s="4355"/>
      <c r="G105" s="169"/>
      <c r="H105" s="16"/>
      <c r="I105" s="16"/>
      <c r="J105" s="16"/>
      <c r="K105" s="16"/>
      <c r="L105" s="16"/>
      <c r="M105" s="16"/>
      <c r="N105" s="16"/>
      <c r="O105" s="16"/>
      <c r="P105" s="16"/>
      <c r="Q105" s="16"/>
      <c r="R105" s="213"/>
      <c r="S105" s="4431"/>
      <c r="T105" s="4345"/>
      <c r="U105" s="4329"/>
    </row>
    <row r="106" spans="1:21" ht="90.75" customHeight="1">
      <c r="A106" s="4360"/>
      <c r="B106" s="144" t="s">
        <v>586</v>
      </c>
      <c r="C106" s="148">
        <v>1</v>
      </c>
      <c r="D106" s="185" t="s">
        <v>587</v>
      </c>
      <c r="E106" s="168" t="s">
        <v>588</v>
      </c>
      <c r="F106" s="4344"/>
      <c r="G106" s="188"/>
      <c r="H106" s="16"/>
      <c r="I106" s="16"/>
      <c r="J106" s="16"/>
      <c r="K106" s="16"/>
      <c r="L106" s="16"/>
      <c r="M106" s="16"/>
      <c r="N106" s="16"/>
      <c r="O106" s="16"/>
      <c r="P106" s="16"/>
      <c r="Q106" s="16"/>
      <c r="R106" s="213"/>
      <c r="S106" s="4431"/>
      <c r="T106" s="4346"/>
      <c r="U106" s="4329"/>
    </row>
    <row r="107" spans="1:21" ht="58.5" customHeight="1">
      <c r="A107" s="4339" t="s">
        <v>589</v>
      </c>
      <c r="B107" s="144" t="s">
        <v>590</v>
      </c>
      <c r="C107" s="148">
        <v>1</v>
      </c>
      <c r="D107" s="186" t="s">
        <v>476</v>
      </c>
      <c r="E107" s="168" t="s">
        <v>581</v>
      </c>
      <c r="F107" s="4342" t="s">
        <v>478</v>
      </c>
      <c r="G107" s="188"/>
      <c r="H107" s="16"/>
      <c r="I107" s="16"/>
      <c r="J107" s="16"/>
      <c r="K107" s="16"/>
      <c r="L107" s="16"/>
      <c r="M107" s="16"/>
      <c r="N107" s="16"/>
      <c r="O107" s="16"/>
      <c r="P107" s="16"/>
      <c r="Q107" s="16"/>
      <c r="R107" s="213"/>
      <c r="S107" s="4431"/>
      <c r="T107" s="4327"/>
      <c r="U107" s="4329"/>
    </row>
    <row r="108" spans="1:21" ht="68.25" customHeight="1">
      <c r="A108" s="4340"/>
      <c r="B108" s="144" t="s">
        <v>591</v>
      </c>
      <c r="C108" s="148">
        <v>1</v>
      </c>
      <c r="D108" s="187" t="s">
        <v>564</v>
      </c>
      <c r="E108" s="168" t="s">
        <v>592</v>
      </c>
      <c r="F108" s="4343"/>
      <c r="G108" s="188"/>
      <c r="H108" s="16"/>
      <c r="I108" s="16"/>
      <c r="J108" s="16"/>
      <c r="K108" s="16"/>
      <c r="L108" s="16"/>
      <c r="M108" s="16"/>
      <c r="N108" s="16"/>
      <c r="O108" s="16"/>
      <c r="P108" s="16"/>
      <c r="Q108" s="16"/>
      <c r="R108" s="213"/>
      <c r="S108" s="4431"/>
      <c r="T108" s="4345"/>
      <c r="U108" s="4329"/>
    </row>
    <row r="109" spans="1:21" ht="71.25" customHeight="1">
      <c r="A109" s="4340"/>
      <c r="B109" s="144" t="s">
        <v>593</v>
      </c>
      <c r="C109" s="148">
        <v>1</v>
      </c>
      <c r="D109" s="185" t="s">
        <v>594</v>
      </c>
      <c r="E109" s="168" t="s">
        <v>465</v>
      </c>
      <c r="F109" s="4343"/>
      <c r="G109" s="188"/>
      <c r="H109" s="16"/>
      <c r="I109" s="16"/>
      <c r="J109" s="16"/>
      <c r="K109" s="16"/>
      <c r="L109" s="16"/>
      <c r="M109" s="16"/>
      <c r="N109" s="16"/>
      <c r="O109" s="16"/>
      <c r="P109" s="16"/>
      <c r="Q109" s="16"/>
      <c r="R109" s="213"/>
      <c r="S109" s="4431"/>
      <c r="T109" s="4345"/>
      <c r="U109" s="4329"/>
    </row>
    <row r="110" spans="1:21" ht="43.5" customHeight="1">
      <c r="A110" s="4340"/>
      <c r="B110" s="144"/>
      <c r="C110" s="148"/>
      <c r="D110" s="186" t="s">
        <v>577</v>
      </c>
      <c r="E110" s="168" t="s">
        <v>515</v>
      </c>
      <c r="F110" s="4343"/>
      <c r="G110" s="188"/>
      <c r="H110" s="16"/>
      <c r="I110" s="16"/>
      <c r="J110" s="16"/>
      <c r="K110" s="16"/>
      <c r="L110" s="16"/>
      <c r="M110" s="16"/>
      <c r="N110" s="16"/>
      <c r="O110" s="16"/>
      <c r="P110" s="16"/>
      <c r="Q110" s="16"/>
      <c r="R110" s="213"/>
      <c r="S110" s="4431"/>
      <c r="T110" s="4346"/>
      <c r="U110" s="4329"/>
    </row>
    <row r="111" spans="1:21" s="142" customFormat="1" ht="80.25" customHeight="1">
      <c r="A111" s="4341"/>
      <c r="B111" s="144" t="s">
        <v>595</v>
      </c>
      <c r="C111" s="148">
        <v>1</v>
      </c>
      <c r="D111" s="63" t="s">
        <v>596</v>
      </c>
      <c r="E111" s="166" t="s">
        <v>529</v>
      </c>
      <c r="F111" s="4344"/>
      <c r="G111" s="188"/>
      <c r="H111" s="16"/>
      <c r="I111" s="16"/>
      <c r="J111" s="16"/>
      <c r="K111" s="16"/>
      <c r="L111" s="16"/>
      <c r="M111" s="16"/>
      <c r="N111" s="16"/>
      <c r="O111" s="16"/>
      <c r="P111" s="16"/>
      <c r="Q111" s="16"/>
      <c r="R111" s="213"/>
      <c r="S111" s="4431"/>
      <c r="T111" s="4327"/>
      <c r="U111" s="4329"/>
    </row>
    <row r="112" spans="1:21" ht="63.75" customHeight="1">
      <c r="A112" s="4347" t="s">
        <v>597</v>
      </c>
      <c r="B112" s="4349"/>
      <c r="C112" s="4325"/>
      <c r="D112" s="63" t="s">
        <v>476</v>
      </c>
      <c r="E112" s="166" t="s">
        <v>512</v>
      </c>
      <c r="F112" s="4326" t="s">
        <v>478</v>
      </c>
      <c r="G112" s="16"/>
      <c r="H112" s="16"/>
      <c r="I112" s="16"/>
      <c r="J112" s="16"/>
      <c r="K112" s="16"/>
      <c r="L112" s="16"/>
      <c r="M112" s="16"/>
      <c r="N112" s="16"/>
      <c r="O112" s="16"/>
      <c r="P112" s="16"/>
      <c r="Q112" s="16"/>
      <c r="R112" s="213"/>
      <c r="S112" s="4431"/>
      <c r="T112" s="4345"/>
      <c r="U112" s="4329"/>
    </row>
    <row r="113" spans="1:72" ht="59.25" customHeight="1">
      <c r="A113" s="4347"/>
      <c r="B113" s="4349"/>
      <c r="C113" s="4325"/>
      <c r="D113" s="63" t="s">
        <v>598</v>
      </c>
      <c r="E113" s="166" t="s">
        <v>592</v>
      </c>
      <c r="F113" s="4326"/>
      <c r="G113" s="16"/>
      <c r="H113" s="16"/>
      <c r="I113" s="16"/>
      <c r="J113" s="16"/>
      <c r="K113" s="16"/>
      <c r="L113" s="16"/>
      <c r="M113" s="16"/>
      <c r="N113" s="16"/>
      <c r="O113" s="16"/>
      <c r="P113" s="16"/>
      <c r="Q113" s="16"/>
      <c r="R113" s="213"/>
      <c r="S113" s="4431"/>
      <c r="T113" s="4345"/>
      <c r="U113" s="4329"/>
    </row>
    <row r="114" spans="1:72" ht="48.75" customHeight="1">
      <c r="A114" s="4347"/>
      <c r="B114" s="4349"/>
      <c r="C114" s="4325"/>
      <c r="D114" s="63" t="s">
        <v>505</v>
      </c>
      <c r="E114" s="166" t="s">
        <v>465</v>
      </c>
      <c r="F114" s="4326"/>
      <c r="G114" s="16"/>
      <c r="H114" s="16"/>
      <c r="I114" s="16"/>
      <c r="J114" s="16"/>
      <c r="K114" s="16"/>
      <c r="L114" s="16"/>
      <c r="M114" s="16"/>
      <c r="N114" s="16"/>
      <c r="O114" s="16"/>
      <c r="P114" s="16"/>
      <c r="Q114" s="16"/>
      <c r="R114" s="213"/>
      <c r="S114" s="4431"/>
      <c r="T114" s="4346"/>
      <c r="U114" s="4329"/>
    </row>
    <row r="115" spans="1:72" ht="52.5" customHeight="1">
      <c r="A115" s="4347"/>
      <c r="B115" s="4349"/>
      <c r="C115" s="4325"/>
      <c r="D115" s="63" t="s">
        <v>506</v>
      </c>
      <c r="E115" s="166" t="s">
        <v>515</v>
      </c>
      <c r="F115" s="4326"/>
      <c r="G115" s="16"/>
      <c r="H115" s="16"/>
      <c r="I115" s="16"/>
      <c r="J115" s="16"/>
      <c r="K115" s="16"/>
      <c r="L115" s="16"/>
      <c r="M115" s="457"/>
      <c r="N115" s="457"/>
      <c r="O115" s="16"/>
      <c r="P115" s="457"/>
      <c r="Q115" s="16"/>
      <c r="R115" s="213"/>
      <c r="S115" s="4431"/>
      <c r="T115" s="4327"/>
      <c r="U115" s="4329"/>
    </row>
    <row r="116" spans="1:72" ht="97.5" customHeight="1">
      <c r="A116" s="4348"/>
      <c r="B116" s="4349"/>
      <c r="C116" s="4325"/>
      <c r="D116" s="63" t="s">
        <v>485</v>
      </c>
      <c r="E116" s="166" t="s">
        <v>529</v>
      </c>
      <c r="F116" s="3489"/>
      <c r="G116" s="440"/>
      <c r="H116" s="441"/>
      <c r="I116" s="441"/>
      <c r="J116" s="441"/>
      <c r="K116" s="441"/>
      <c r="L116" s="442"/>
      <c r="M116" s="196"/>
      <c r="N116" s="197"/>
      <c r="O116" s="554"/>
      <c r="P116" s="285"/>
      <c r="Q116" s="447"/>
      <c r="R116" s="448"/>
      <c r="S116" s="4432"/>
      <c r="T116" s="4328"/>
      <c r="U116" s="4330"/>
    </row>
    <row r="117" spans="1:72" s="190" customFormat="1" ht="48.75" customHeight="1">
      <c r="A117" s="3573" t="s">
        <v>599</v>
      </c>
      <c r="B117" s="4331" t="s">
        <v>600</v>
      </c>
      <c r="C117" s="4333">
        <v>4</v>
      </c>
      <c r="D117" s="63" t="s">
        <v>97</v>
      </c>
      <c r="E117" s="166" t="s">
        <v>601</v>
      </c>
      <c r="F117" s="3487" t="s">
        <v>602</v>
      </c>
      <c r="G117" s="2517"/>
      <c r="H117" s="2518"/>
      <c r="I117" s="286"/>
      <c r="J117" s="2514"/>
      <c r="K117" s="198"/>
      <c r="L117" s="285"/>
      <c r="M117" s="2513"/>
      <c r="N117" s="2513"/>
      <c r="O117" s="286"/>
      <c r="P117" s="2519"/>
      <c r="Q117" s="298"/>
      <c r="R117" s="300"/>
      <c r="S117" s="4335"/>
      <c r="T117" s="4337"/>
      <c r="U117" s="4350"/>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c r="BT117" s="189"/>
    </row>
    <row r="118" spans="1:72" s="190" customFormat="1" ht="67.5" customHeight="1">
      <c r="A118" s="3122"/>
      <c r="B118" s="4332"/>
      <c r="C118" s="4334"/>
      <c r="D118" s="55" t="s">
        <v>98</v>
      </c>
      <c r="E118" s="173" t="s">
        <v>603</v>
      </c>
      <c r="F118" s="3489"/>
      <c r="G118" s="2516"/>
      <c r="H118" s="2510"/>
      <c r="I118" s="2515"/>
      <c r="J118" s="2515"/>
      <c r="K118" s="2509"/>
      <c r="L118" s="2510"/>
      <c r="M118" s="2511"/>
      <c r="N118" s="2511"/>
      <c r="O118" s="2512"/>
      <c r="P118" s="2513"/>
      <c r="Q118" s="421"/>
      <c r="R118" s="197"/>
      <c r="S118" s="4336"/>
      <c r="T118" s="4338"/>
      <c r="U118" s="4338"/>
    </row>
    <row r="119" spans="1:72" ht="67.5" customHeight="1">
      <c r="A119" s="4323" t="s">
        <v>604</v>
      </c>
      <c r="B119" s="191" t="s">
        <v>605</v>
      </c>
      <c r="C119" s="192">
        <v>4</v>
      </c>
      <c r="D119" s="193" t="s">
        <v>606</v>
      </c>
      <c r="E119" s="193" t="s">
        <v>607</v>
      </c>
      <c r="F119" s="194" t="s">
        <v>602</v>
      </c>
      <c r="G119" s="195"/>
      <c r="H119" s="196"/>
      <c r="I119" s="197"/>
      <c r="J119" s="198"/>
      <c r="K119" s="199"/>
      <c r="L119" s="200"/>
      <c r="M119" s="202"/>
      <c r="N119" s="201"/>
      <c r="O119" s="199"/>
      <c r="P119" s="2520"/>
      <c r="Q119" s="2521"/>
      <c r="R119" s="2522"/>
      <c r="S119" s="214"/>
      <c r="T119" s="2508"/>
      <c r="U119" s="2506"/>
      <c r="V119" s="203"/>
    </row>
    <row r="120" spans="1:72" ht="57.75" customHeight="1">
      <c r="A120" s="4324" t="s">
        <v>608</v>
      </c>
      <c r="B120" s="204" t="s">
        <v>609</v>
      </c>
      <c r="C120" s="205">
        <v>4</v>
      </c>
      <c r="D120" s="56" t="s">
        <v>606</v>
      </c>
      <c r="E120" s="56" t="s">
        <v>607</v>
      </c>
      <c r="F120" s="54" t="s">
        <v>602</v>
      </c>
      <c r="G120" s="143"/>
      <c r="H120" s="143"/>
      <c r="I120" s="143"/>
      <c r="J120" s="143"/>
      <c r="K120" s="143"/>
      <c r="L120" s="143"/>
      <c r="M120" s="143"/>
      <c r="N120" s="143"/>
      <c r="O120" s="143"/>
      <c r="P120" s="143"/>
      <c r="Q120" s="206"/>
      <c r="R120" s="207"/>
      <c r="S120" s="208"/>
      <c r="T120" s="209"/>
      <c r="U120" s="210"/>
      <c r="V120" s="203"/>
    </row>
    <row r="121" spans="1:72" ht="55.5" customHeight="1">
      <c r="A121" s="3124" t="s">
        <v>610</v>
      </c>
      <c r="B121" s="211" t="s">
        <v>611</v>
      </c>
      <c r="C121" s="212">
        <v>4</v>
      </c>
      <c r="D121" s="63" t="s">
        <v>606</v>
      </c>
      <c r="E121" s="63" t="s">
        <v>607</v>
      </c>
      <c r="F121" s="65" t="s">
        <v>602</v>
      </c>
      <c r="G121" s="16"/>
      <c r="H121" s="16"/>
      <c r="I121" s="16"/>
      <c r="J121" s="16"/>
      <c r="K121" s="16"/>
      <c r="L121" s="16"/>
      <c r="M121" s="16"/>
      <c r="N121" s="16"/>
      <c r="O121" s="16"/>
      <c r="P121" s="16"/>
      <c r="Q121" s="16"/>
      <c r="R121" s="213"/>
      <c r="S121" s="214"/>
      <c r="T121" s="215"/>
      <c r="U121" s="209"/>
    </row>
    <row r="122" spans="1:72" ht="116.25" customHeight="1">
      <c r="A122" s="3573" t="s">
        <v>612</v>
      </c>
      <c r="B122" s="211" t="s">
        <v>613</v>
      </c>
      <c r="C122" s="212">
        <v>4</v>
      </c>
      <c r="D122" s="63" t="s">
        <v>606</v>
      </c>
      <c r="E122" s="63" t="s">
        <v>614</v>
      </c>
      <c r="F122" s="65" t="s">
        <v>602</v>
      </c>
      <c r="G122" s="16"/>
      <c r="H122" s="16"/>
      <c r="I122" s="16"/>
      <c r="J122" s="16"/>
      <c r="K122" s="16"/>
      <c r="L122" s="16"/>
      <c r="M122" s="16"/>
      <c r="N122" s="16"/>
      <c r="O122" s="16"/>
      <c r="P122" s="16"/>
      <c r="Q122" s="16"/>
      <c r="R122" s="213"/>
      <c r="S122" s="214"/>
      <c r="T122" s="209"/>
      <c r="U122" s="209"/>
      <c r="V122" s="203"/>
      <c r="X122" s="216"/>
    </row>
    <row r="123" spans="1:72" ht="84" customHeight="1">
      <c r="A123" s="217" t="s">
        <v>615</v>
      </c>
      <c r="B123" s="211" t="s">
        <v>613</v>
      </c>
      <c r="C123" s="212">
        <v>4</v>
      </c>
      <c r="D123" s="63" t="s">
        <v>606</v>
      </c>
      <c r="E123" s="63" t="s">
        <v>614</v>
      </c>
      <c r="F123" s="65" t="s">
        <v>602</v>
      </c>
      <c r="G123" s="16"/>
      <c r="H123" s="16"/>
      <c r="I123" s="16"/>
      <c r="J123" s="16"/>
      <c r="K123" s="16"/>
      <c r="L123" s="16"/>
      <c r="M123" s="16"/>
      <c r="N123" s="16"/>
      <c r="O123" s="16"/>
      <c r="P123" s="16"/>
      <c r="Q123" s="16"/>
      <c r="R123" s="213"/>
      <c r="S123" s="208"/>
      <c r="T123" s="209"/>
      <c r="U123" s="210"/>
      <c r="V123" s="203"/>
    </row>
    <row r="124" spans="1:72" ht="12" customHeight="1">
      <c r="A124" s="218"/>
      <c r="S124" s="222"/>
      <c r="U124" s="223"/>
    </row>
    <row r="125" spans="1:72" ht="12" customHeight="1">
      <c r="S125" s="222"/>
    </row>
    <row r="126" spans="1:72">
      <c r="S126" s="222"/>
    </row>
    <row r="127" spans="1:72">
      <c r="S127" s="222"/>
    </row>
    <row r="128" spans="1:72">
      <c r="S128" s="222"/>
    </row>
    <row r="129" spans="19:19">
      <c r="S129" s="222"/>
    </row>
    <row r="130" spans="19:19">
      <c r="S130" s="222"/>
    </row>
    <row r="131" spans="19:19">
      <c r="S131" s="222"/>
    </row>
    <row r="132" spans="19:19">
      <c r="S132" s="222"/>
    </row>
    <row r="133" spans="19:19">
      <c r="S133" s="222"/>
    </row>
    <row r="134" spans="19:19">
      <c r="S134" s="222"/>
    </row>
    <row r="135" spans="19:19">
      <c r="S135" s="222"/>
    </row>
    <row r="136" spans="19:19">
      <c r="S136" s="222"/>
    </row>
    <row r="137" spans="19:19">
      <c r="S137" s="222"/>
    </row>
    <row r="138" spans="19:19">
      <c r="S138" s="222"/>
    </row>
    <row r="139" spans="19:19">
      <c r="S139" s="222"/>
    </row>
    <row r="140" spans="19:19">
      <c r="S140" s="222"/>
    </row>
    <row r="141" spans="19:19">
      <c r="S141" s="222"/>
    </row>
    <row r="142" spans="19:19">
      <c r="S142" s="222"/>
    </row>
    <row r="143" spans="19:19">
      <c r="S143" s="222"/>
    </row>
    <row r="144" spans="19:19">
      <c r="S144" s="222"/>
    </row>
    <row r="145" spans="19:19">
      <c r="S145" s="222"/>
    </row>
    <row r="146" spans="19:19">
      <c r="S146" s="222"/>
    </row>
    <row r="147" spans="19:19">
      <c r="S147" s="222"/>
    </row>
    <row r="148" spans="19:19">
      <c r="S148" s="222"/>
    </row>
    <row r="149" spans="19:19">
      <c r="S149" s="222"/>
    </row>
    <row r="150" spans="19:19">
      <c r="S150" s="222"/>
    </row>
    <row r="151" spans="19:19">
      <c r="S151" s="222"/>
    </row>
    <row r="152" spans="19:19">
      <c r="S152" s="222"/>
    </row>
    <row r="153" spans="19:19">
      <c r="S153" s="222"/>
    </row>
    <row r="154" spans="19:19">
      <c r="S154" s="222"/>
    </row>
    <row r="155" spans="19:19">
      <c r="S155" s="222"/>
    </row>
    <row r="156" spans="19:19">
      <c r="S156" s="222"/>
    </row>
    <row r="157" spans="19:19">
      <c r="S157" s="222"/>
    </row>
    <row r="158" spans="19:19">
      <c r="S158" s="222"/>
    </row>
    <row r="159" spans="19:19">
      <c r="S159" s="222"/>
    </row>
    <row r="160" spans="19:19">
      <c r="S160" s="222"/>
    </row>
    <row r="161" spans="19:19">
      <c r="S161" s="222"/>
    </row>
  </sheetData>
  <mergeCells count="200">
    <mergeCell ref="A1:U1"/>
    <mergeCell ref="A2:T2"/>
    <mergeCell ref="A3:T3"/>
    <mergeCell ref="A5:T5"/>
    <mergeCell ref="A6:U6"/>
    <mergeCell ref="G7:R7"/>
    <mergeCell ref="S7:U7"/>
    <mergeCell ref="G8:R8"/>
    <mergeCell ref="S8:U8"/>
    <mergeCell ref="G9:I9"/>
    <mergeCell ref="J9:L9"/>
    <mergeCell ref="M9:O9"/>
    <mergeCell ref="P9:R9"/>
    <mergeCell ref="S9:S10"/>
    <mergeCell ref="T9:U9"/>
    <mergeCell ref="A8:A10"/>
    <mergeCell ref="B8:B10"/>
    <mergeCell ref="C8:C10"/>
    <mergeCell ref="D8:D10"/>
    <mergeCell ref="E8:E10"/>
    <mergeCell ref="F8:F10"/>
    <mergeCell ref="U19:U22"/>
    <mergeCell ref="A22:A26"/>
    <mergeCell ref="B22:B24"/>
    <mergeCell ref="C22:C24"/>
    <mergeCell ref="F22:F26"/>
    <mergeCell ref="T23:T26"/>
    <mergeCell ref="U23:U26"/>
    <mergeCell ref="U11:U14"/>
    <mergeCell ref="A15:A21"/>
    <mergeCell ref="B15:B16"/>
    <mergeCell ref="C15:C16"/>
    <mergeCell ref="F15:F21"/>
    <mergeCell ref="S15:S116"/>
    <mergeCell ref="T15:T18"/>
    <mergeCell ref="U15:U18"/>
    <mergeCell ref="B17:B18"/>
    <mergeCell ref="C17:C18"/>
    <mergeCell ref="A11:A14"/>
    <mergeCell ref="B11:B14"/>
    <mergeCell ref="C11:C14"/>
    <mergeCell ref="F11:F14"/>
    <mergeCell ref="S11:S14"/>
    <mergeCell ref="T11:T14"/>
    <mergeCell ref="B25:B26"/>
    <mergeCell ref="C25:C26"/>
    <mergeCell ref="A27:A31"/>
    <mergeCell ref="B27:B31"/>
    <mergeCell ref="C27:C31"/>
    <mergeCell ref="F27:F31"/>
    <mergeCell ref="B19:B20"/>
    <mergeCell ref="C19:C20"/>
    <mergeCell ref="T19:T22"/>
    <mergeCell ref="T27:T30"/>
    <mergeCell ref="U27:U30"/>
    <mergeCell ref="T31:T34"/>
    <mergeCell ref="U31:U34"/>
    <mergeCell ref="A32:A36"/>
    <mergeCell ref="B32:B33"/>
    <mergeCell ref="C32:C33"/>
    <mergeCell ref="F32:F36"/>
    <mergeCell ref="B34:B35"/>
    <mergeCell ref="C34:C35"/>
    <mergeCell ref="B41:B42"/>
    <mergeCell ref="C41:C42"/>
    <mergeCell ref="A43:A46"/>
    <mergeCell ref="B43:B46"/>
    <mergeCell ref="C43:C46"/>
    <mergeCell ref="F43:F46"/>
    <mergeCell ref="T35:T38"/>
    <mergeCell ref="U35:U38"/>
    <mergeCell ref="A37:A42"/>
    <mergeCell ref="B37:B38"/>
    <mergeCell ref="C37:C38"/>
    <mergeCell ref="F37:F42"/>
    <mergeCell ref="B39:B40"/>
    <mergeCell ref="C39:C40"/>
    <mergeCell ref="T39:T42"/>
    <mergeCell ref="U39:U42"/>
    <mergeCell ref="T43:T46"/>
    <mergeCell ref="U43:U46"/>
    <mergeCell ref="A47:A52"/>
    <mergeCell ref="B47:B49"/>
    <mergeCell ref="C47:C49"/>
    <mergeCell ref="F47:F52"/>
    <mergeCell ref="T47:T50"/>
    <mergeCell ref="U47:U50"/>
    <mergeCell ref="B50:B52"/>
    <mergeCell ref="C50:C52"/>
    <mergeCell ref="T51:T54"/>
    <mergeCell ref="U51:U54"/>
    <mergeCell ref="A53:A58"/>
    <mergeCell ref="B53:B54"/>
    <mergeCell ref="C53:C54"/>
    <mergeCell ref="F53:F58"/>
    <mergeCell ref="T55:T58"/>
    <mergeCell ref="U55:U58"/>
    <mergeCell ref="B56:B57"/>
    <mergeCell ref="C56:C57"/>
    <mergeCell ref="A59:A75"/>
    <mergeCell ref="B59:B64"/>
    <mergeCell ref="C59:C64"/>
    <mergeCell ref="D59:D61"/>
    <mergeCell ref="E59:E61"/>
    <mergeCell ref="F59:F75"/>
    <mergeCell ref="B65:B69"/>
    <mergeCell ref="C65:C69"/>
    <mergeCell ref="D68:D69"/>
    <mergeCell ref="E68:E69"/>
    <mergeCell ref="B70:B75"/>
    <mergeCell ref="C70:C75"/>
    <mergeCell ref="T59:T62"/>
    <mergeCell ref="U59:U62"/>
    <mergeCell ref="D62:D64"/>
    <mergeCell ref="E62:E64"/>
    <mergeCell ref="T63:T66"/>
    <mergeCell ref="U63:U66"/>
    <mergeCell ref="D65:D67"/>
    <mergeCell ref="E65:E67"/>
    <mergeCell ref="T67:T70"/>
    <mergeCell ref="U67:U70"/>
    <mergeCell ref="D70:D72"/>
    <mergeCell ref="E70:E72"/>
    <mergeCell ref="T71:T74"/>
    <mergeCell ref="U71:U74"/>
    <mergeCell ref="D73:D75"/>
    <mergeCell ref="E73:E75"/>
    <mergeCell ref="T75:T78"/>
    <mergeCell ref="U75:U78"/>
    <mergeCell ref="T79:T82"/>
    <mergeCell ref="U79:U82"/>
    <mergeCell ref="D80:D81"/>
    <mergeCell ref="E80:E81"/>
    <mergeCell ref="B81:B82"/>
    <mergeCell ref="C81:C82"/>
    <mergeCell ref="A76:A83"/>
    <mergeCell ref="B76:B80"/>
    <mergeCell ref="C76:C80"/>
    <mergeCell ref="D76:D77"/>
    <mergeCell ref="E76:E77"/>
    <mergeCell ref="F76:F83"/>
    <mergeCell ref="D78:D79"/>
    <mergeCell ref="E78:E79"/>
    <mergeCell ref="T83:T86"/>
    <mergeCell ref="U83:U86"/>
    <mergeCell ref="A84:A89"/>
    <mergeCell ref="B84:B87"/>
    <mergeCell ref="C84:C87"/>
    <mergeCell ref="D84:D85"/>
    <mergeCell ref="E84:E85"/>
    <mergeCell ref="F84:F89"/>
    <mergeCell ref="T87:T90"/>
    <mergeCell ref="U87:U90"/>
    <mergeCell ref="T91:T94"/>
    <mergeCell ref="U91:U94"/>
    <mergeCell ref="B93:B94"/>
    <mergeCell ref="C93:C94"/>
    <mergeCell ref="A95:A98"/>
    <mergeCell ref="F95:F98"/>
    <mergeCell ref="T95:T98"/>
    <mergeCell ref="U95:U98"/>
    <mergeCell ref="B88:B89"/>
    <mergeCell ref="C88:C89"/>
    <mergeCell ref="A90:A94"/>
    <mergeCell ref="B90:B91"/>
    <mergeCell ref="C90:C91"/>
    <mergeCell ref="F90:F94"/>
    <mergeCell ref="A99:A103"/>
    <mergeCell ref="B99:B100"/>
    <mergeCell ref="C99:C100"/>
    <mergeCell ref="F99:F103"/>
    <mergeCell ref="T99:T102"/>
    <mergeCell ref="U99:U102"/>
    <mergeCell ref="B101:B103"/>
    <mergeCell ref="C101:C103"/>
    <mergeCell ref="T103:T106"/>
    <mergeCell ref="U103:U106"/>
    <mergeCell ref="A104:A106"/>
    <mergeCell ref="F104:F106"/>
    <mergeCell ref="A107:A111"/>
    <mergeCell ref="F107:F111"/>
    <mergeCell ref="T107:T110"/>
    <mergeCell ref="U107:U110"/>
    <mergeCell ref="T111:T114"/>
    <mergeCell ref="U111:U114"/>
    <mergeCell ref="A112:A116"/>
    <mergeCell ref="B112:B116"/>
    <mergeCell ref="U117:U118"/>
    <mergeCell ref="A119:A120"/>
    <mergeCell ref="A121:A122"/>
    <mergeCell ref="C112:C116"/>
    <mergeCell ref="F112:F116"/>
    <mergeCell ref="T115:T116"/>
    <mergeCell ref="U115:U116"/>
    <mergeCell ref="A117:A118"/>
    <mergeCell ref="B117:B118"/>
    <mergeCell ref="C117:C118"/>
    <mergeCell ref="F117:F118"/>
    <mergeCell ref="S117:S118"/>
    <mergeCell ref="T117:T118"/>
  </mergeCells>
  <pageMargins left="0.39370078740157483" right="0.23622047244094491" top="0.23622047244094491" bottom="0.74803149606299213" header="0.31496062992125984" footer="0.31496062992125984"/>
  <pageSetup paperSize="122" scale="53" orientation="landscape" r:id="rId1"/>
  <headerFooter>
    <oddFooter>&amp;L&amp;"Tahoma,Normal"&amp;9DIRECCIÓN DE PLANIFICACIÓN Y DESARROLLO INSTITUCIONAL
DPD/DCJA&amp;R&amp;"Tahoma,Normal"&amp;9&amp;P/&amp;N
&amp;D</oddFooter>
  </headerFooter>
  <rowBreaks count="4" manualBreakCount="4">
    <brk id="20" max="16383" man="1"/>
    <brk id="30" max="16383" man="1"/>
    <brk id="45" max="16383" man="1"/>
    <brk id="57" max="16383" man="1"/>
  </rowBreaks>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pageSetUpPr fitToPage="1"/>
  </sheetPr>
  <dimension ref="A2:AE339"/>
  <sheetViews>
    <sheetView showGridLines="0" topLeftCell="A64" zoomScale="50" zoomScaleNormal="50" zoomScaleSheetLayoutView="90" workbookViewId="0">
      <selection activeCell="M56" sqref="M56"/>
    </sheetView>
  </sheetViews>
  <sheetFormatPr baseColWidth="10" defaultColWidth="9.140625" defaultRowHeight="19.5"/>
  <cols>
    <col min="1" max="1" width="48.42578125" style="225" customWidth="1"/>
    <col min="2" max="2" width="20" style="226" hidden="1" customWidth="1"/>
    <col min="3" max="3" width="13.85546875" style="227" hidden="1" customWidth="1"/>
    <col min="4" max="4" width="51.5703125" style="225" customWidth="1"/>
    <col min="5" max="5" width="0.28515625" style="228" customWidth="1"/>
    <col min="6" max="6" width="42.85546875" style="229" customWidth="1"/>
    <col min="7" max="7" width="36.7109375" style="230" customWidth="1"/>
    <col min="8" max="16" width="4.7109375" style="228" customWidth="1"/>
    <col min="17" max="17" width="5.85546875" style="228" customWidth="1"/>
    <col min="18" max="18" width="6.42578125" style="228" customWidth="1"/>
    <col min="19" max="19" width="6.85546875" style="228" customWidth="1"/>
    <col min="20" max="20" width="52.140625" style="77" customWidth="1"/>
    <col min="21" max="21" width="0.28515625" style="231" customWidth="1"/>
    <col min="22" max="22" width="26.28515625" style="232" customWidth="1"/>
    <col min="23" max="23" width="25.7109375" style="232" customWidth="1"/>
    <col min="24" max="24" width="94.85546875" style="233" customWidth="1"/>
    <col min="25" max="25" width="14.85546875" style="233" bestFit="1" customWidth="1"/>
    <col min="26" max="16384" width="9.140625" style="233"/>
  </cols>
  <sheetData>
    <row r="2" spans="1:25" ht="45.75" customHeight="1"/>
    <row r="3" spans="1:25" ht="87.75" customHeight="1">
      <c r="A3" s="4994"/>
      <c r="B3" s="4994"/>
      <c r="C3" s="4994"/>
      <c r="D3" s="4994"/>
      <c r="E3" s="4994"/>
      <c r="F3" s="4994"/>
      <c r="G3" s="4994"/>
      <c r="H3" s="4994"/>
      <c r="I3" s="4994"/>
      <c r="J3" s="4994"/>
      <c r="K3" s="4994"/>
      <c r="L3" s="4994"/>
      <c r="M3" s="4994"/>
      <c r="N3" s="4994"/>
      <c r="O3" s="4994"/>
      <c r="P3" s="4994"/>
      <c r="Q3" s="4994"/>
      <c r="R3" s="4994"/>
      <c r="S3" s="4994"/>
      <c r="T3" s="4994"/>
      <c r="U3" s="4994"/>
      <c r="V3" s="4994"/>
      <c r="W3" s="4994"/>
    </row>
    <row r="4" spans="1:25" s="234" customFormat="1" ht="20.25" thickBot="1">
      <c r="A4" s="3148" t="s">
        <v>616</v>
      </c>
      <c r="B4" s="3148"/>
      <c r="C4" s="3148"/>
      <c r="D4" s="3148"/>
      <c r="E4" s="3148"/>
      <c r="F4" s="3148"/>
      <c r="G4" s="3148"/>
      <c r="H4" s="3148"/>
      <c r="I4" s="3148"/>
      <c r="J4" s="3148"/>
      <c r="K4" s="3148"/>
      <c r="L4" s="3148"/>
      <c r="M4" s="3148"/>
      <c r="N4" s="3148"/>
      <c r="O4" s="3148"/>
      <c r="P4" s="3148"/>
      <c r="Q4" s="3148"/>
      <c r="R4" s="3148"/>
      <c r="S4" s="3148"/>
      <c r="T4" s="3148"/>
      <c r="U4" s="3148"/>
      <c r="V4" s="3148"/>
      <c r="W4" s="3148"/>
    </row>
    <row r="5" spans="1:25" s="235" customFormat="1" ht="20.25" thickBot="1">
      <c r="A5" s="3149" t="s">
        <v>2497</v>
      </c>
      <c r="B5" s="3149"/>
      <c r="C5" s="3149"/>
      <c r="D5" s="3149"/>
      <c r="E5" s="3149"/>
      <c r="F5" s="3149"/>
      <c r="G5" s="3149"/>
      <c r="H5" s="3149"/>
      <c r="I5" s="3149"/>
      <c r="J5" s="3149"/>
      <c r="K5" s="3149"/>
      <c r="L5" s="3149"/>
      <c r="M5" s="3149"/>
      <c r="N5" s="3149"/>
      <c r="O5" s="3149"/>
      <c r="P5" s="3149"/>
      <c r="Q5" s="3149"/>
      <c r="R5" s="3149"/>
      <c r="S5" s="3149"/>
      <c r="T5" s="3149"/>
      <c r="U5" s="3149"/>
      <c r="V5" s="3149"/>
      <c r="W5" s="3149"/>
    </row>
    <row r="6" spans="1:25" s="234" customFormat="1">
      <c r="A6" s="3148"/>
      <c r="B6" s="3148"/>
      <c r="C6" s="3148"/>
      <c r="D6" s="3148"/>
      <c r="E6" s="3148"/>
      <c r="F6" s="3148"/>
      <c r="G6" s="3148"/>
      <c r="H6" s="3148"/>
      <c r="I6" s="3148"/>
      <c r="J6" s="3148"/>
      <c r="K6" s="3148"/>
      <c r="L6" s="3148"/>
      <c r="M6" s="3148"/>
      <c r="N6" s="3148"/>
      <c r="O6" s="3148"/>
      <c r="P6" s="3148"/>
      <c r="Q6" s="3148"/>
      <c r="R6" s="3148"/>
      <c r="S6" s="3148"/>
      <c r="T6" s="3148"/>
      <c r="U6" s="3148"/>
      <c r="V6" s="3148"/>
      <c r="W6" s="3148"/>
    </row>
    <row r="7" spans="1:25" s="234" customFormat="1" ht="21.75" customHeight="1">
      <c r="A7" s="3237" t="s">
        <v>617</v>
      </c>
      <c r="B7" s="3237"/>
      <c r="C7" s="3237"/>
      <c r="D7" s="3237"/>
      <c r="E7" s="3237"/>
      <c r="F7" s="3237"/>
      <c r="G7" s="3237"/>
      <c r="H7" s="3237"/>
      <c r="I7" s="3237"/>
      <c r="J7" s="3237"/>
      <c r="K7" s="3237"/>
      <c r="L7" s="3237"/>
      <c r="M7" s="3237"/>
      <c r="N7" s="3237"/>
      <c r="O7" s="3237"/>
      <c r="P7" s="3237"/>
      <c r="Q7" s="3237"/>
      <c r="R7" s="3237"/>
      <c r="S7" s="3237"/>
      <c r="T7" s="3237"/>
      <c r="U7" s="3237"/>
      <c r="V7" s="3237"/>
      <c r="W7" s="3237"/>
    </row>
    <row r="8" spans="1:25" s="234" customFormat="1" ht="21.75" customHeight="1">
      <c r="A8" s="4456" t="s">
        <v>618</v>
      </c>
      <c r="B8" s="4457"/>
      <c r="C8" s="4457"/>
      <c r="D8" s="4457"/>
      <c r="E8" s="4457"/>
      <c r="F8" s="4457"/>
      <c r="G8" s="4457"/>
      <c r="H8" s="4457"/>
      <c r="I8" s="4457"/>
      <c r="J8" s="4457"/>
      <c r="K8" s="4457"/>
      <c r="L8" s="4457"/>
      <c r="M8" s="4457"/>
      <c r="N8" s="4457"/>
      <c r="O8" s="4457"/>
      <c r="P8" s="4457"/>
      <c r="Q8" s="4457"/>
      <c r="R8" s="4457"/>
      <c r="S8" s="4457"/>
      <c r="T8" s="4457"/>
      <c r="U8" s="4457"/>
      <c r="V8" s="4457"/>
      <c r="W8" s="4458"/>
    </row>
    <row r="9" spans="1:25" s="236" customFormat="1" ht="18" customHeight="1">
      <c r="A9" s="784">
        <v>1</v>
      </c>
      <c r="B9" s="784"/>
      <c r="C9" s="784"/>
      <c r="D9" s="1948">
        <v>2</v>
      </c>
      <c r="E9" s="1948">
        <v>3</v>
      </c>
      <c r="F9" s="1948">
        <v>3</v>
      </c>
      <c r="G9" s="2823">
        <v>4</v>
      </c>
      <c r="H9" s="4995">
        <v>5</v>
      </c>
      <c r="I9" s="4995"/>
      <c r="J9" s="4995"/>
      <c r="K9" s="4995"/>
      <c r="L9" s="4995"/>
      <c r="M9" s="4995"/>
      <c r="N9" s="4995"/>
      <c r="O9" s="4995"/>
      <c r="P9" s="4995"/>
      <c r="Q9" s="4995"/>
      <c r="R9" s="4995"/>
      <c r="S9" s="4996"/>
      <c r="T9" s="4997">
        <v>6</v>
      </c>
      <c r="U9" s="4995"/>
      <c r="V9" s="4995"/>
      <c r="W9" s="4995"/>
    </row>
    <row r="10" spans="1:25" s="234" customFormat="1" ht="18" customHeight="1">
      <c r="A10" s="3145" t="s">
        <v>440</v>
      </c>
      <c r="B10" s="3145" t="s">
        <v>295</v>
      </c>
      <c r="C10" s="3206" t="s">
        <v>296</v>
      </c>
      <c r="D10" s="3211" t="s">
        <v>0</v>
      </c>
      <c r="E10" s="3203" t="s">
        <v>1</v>
      </c>
      <c r="F10" s="3203" t="s">
        <v>619</v>
      </c>
      <c r="G10" s="3203" t="s">
        <v>297</v>
      </c>
      <c r="H10" s="3482" t="s">
        <v>2</v>
      </c>
      <c r="I10" s="3409"/>
      <c r="J10" s="3409"/>
      <c r="K10" s="3409"/>
      <c r="L10" s="3409"/>
      <c r="M10" s="3409"/>
      <c r="N10" s="3409"/>
      <c r="O10" s="3409"/>
      <c r="P10" s="3409"/>
      <c r="Q10" s="3409"/>
      <c r="R10" s="3409"/>
      <c r="S10" s="4998"/>
      <c r="T10" s="4999" t="s">
        <v>3</v>
      </c>
      <c r="U10" s="5000"/>
      <c r="V10" s="5000"/>
      <c r="W10" s="5001"/>
    </row>
    <row r="11" spans="1:25" s="234" customFormat="1" ht="19.5" customHeight="1">
      <c r="A11" s="3145"/>
      <c r="B11" s="3145"/>
      <c r="C11" s="3206"/>
      <c r="D11" s="3212"/>
      <c r="E11" s="3145"/>
      <c r="F11" s="3145"/>
      <c r="G11" s="3145"/>
      <c r="H11" s="3534" t="s">
        <v>4</v>
      </c>
      <c r="I11" s="3534"/>
      <c r="J11" s="3534"/>
      <c r="K11" s="3534" t="s">
        <v>5</v>
      </c>
      <c r="L11" s="3534"/>
      <c r="M11" s="3534"/>
      <c r="N11" s="3534" t="s">
        <v>6</v>
      </c>
      <c r="O11" s="3534"/>
      <c r="P11" s="3534"/>
      <c r="Q11" s="3534" t="s">
        <v>298</v>
      </c>
      <c r="R11" s="3534"/>
      <c r="S11" s="3534"/>
      <c r="T11" s="5002" t="s">
        <v>299</v>
      </c>
      <c r="U11" s="237"/>
      <c r="V11" s="4965" t="s">
        <v>300</v>
      </c>
      <c r="W11" s="4966"/>
    </row>
    <row r="12" spans="1:25" s="234" customFormat="1" ht="20.25" customHeight="1">
      <c r="A12" s="3243"/>
      <c r="B12" s="3243"/>
      <c r="C12" s="3826"/>
      <c r="D12" s="3213"/>
      <c r="E12" s="3204"/>
      <c r="F12" s="3204"/>
      <c r="G12" s="3204"/>
      <c r="H12" s="2591">
        <v>1</v>
      </c>
      <c r="I12" s="2591">
        <v>2</v>
      </c>
      <c r="J12" s="2591">
        <v>3</v>
      </c>
      <c r="K12" s="2591">
        <v>4</v>
      </c>
      <c r="L12" s="2591">
        <v>5</v>
      </c>
      <c r="M12" s="2591">
        <v>6</v>
      </c>
      <c r="N12" s="2591">
        <v>7</v>
      </c>
      <c r="O12" s="2591">
        <v>8</v>
      </c>
      <c r="P12" s="2591">
        <v>9</v>
      </c>
      <c r="Q12" s="2591">
        <v>10</v>
      </c>
      <c r="R12" s="2591">
        <v>11</v>
      </c>
      <c r="S12" s="2591">
        <v>12</v>
      </c>
      <c r="T12" s="5003"/>
      <c r="U12" s="2824" t="s">
        <v>620</v>
      </c>
      <c r="V12" s="2825" t="s">
        <v>7</v>
      </c>
      <c r="W12" s="387" t="s">
        <v>8</v>
      </c>
    </row>
    <row r="13" spans="1:25" s="234" customFormat="1" ht="100.5" customHeight="1">
      <c r="A13" s="4990" t="s">
        <v>621</v>
      </c>
      <c r="B13" s="4993" t="s">
        <v>622</v>
      </c>
      <c r="C13" s="572">
        <v>1</v>
      </c>
      <c r="D13" s="243" t="s">
        <v>623</v>
      </c>
      <c r="E13" s="1565"/>
      <c r="F13" s="245" t="s">
        <v>624</v>
      </c>
      <c r="G13" s="3422" t="s">
        <v>625</v>
      </c>
      <c r="H13" s="285"/>
      <c r="I13" s="285"/>
      <c r="J13" s="286"/>
      <c r="K13" s="4984"/>
      <c r="L13" s="4986"/>
      <c r="M13" s="4986"/>
      <c r="N13" s="4984"/>
      <c r="O13" s="4984"/>
      <c r="P13" s="4984"/>
      <c r="Q13" s="4984"/>
      <c r="R13" s="4986"/>
      <c r="S13" s="4988"/>
      <c r="T13" s="251" t="s">
        <v>626</v>
      </c>
      <c r="U13" s="1605"/>
      <c r="V13" s="404"/>
      <c r="W13" s="405">
        <v>10000</v>
      </c>
      <c r="X13" s="235"/>
    </row>
    <row r="14" spans="1:25" s="234" customFormat="1" ht="67.5" customHeight="1">
      <c r="A14" s="4991"/>
      <c r="B14" s="4845"/>
      <c r="C14" s="1588"/>
      <c r="D14" s="484"/>
      <c r="E14" s="1567"/>
      <c r="F14" s="275"/>
      <c r="G14" s="4532"/>
      <c r="H14" s="412"/>
      <c r="I14" s="412"/>
      <c r="J14" s="412"/>
      <c r="K14" s="4985"/>
      <c r="L14" s="4987"/>
      <c r="M14" s="4987"/>
      <c r="N14" s="4985"/>
      <c r="O14" s="4985"/>
      <c r="P14" s="4985"/>
      <c r="Q14" s="4985"/>
      <c r="R14" s="4987"/>
      <c r="S14" s="4989"/>
      <c r="T14" s="251" t="s">
        <v>627</v>
      </c>
      <c r="U14" s="281">
        <v>1</v>
      </c>
      <c r="V14" s="2189"/>
      <c r="W14" s="1552">
        <v>800</v>
      </c>
      <c r="X14" s="235"/>
    </row>
    <row r="15" spans="1:25" s="234" customFormat="1" ht="57" customHeight="1">
      <c r="A15" s="4991"/>
      <c r="B15" s="4665" t="s">
        <v>622</v>
      </c>
      <c r="C15" s="1588">
        <v>1</v>
      </c>
      <c r="D15" s="248" t="s">
        <v>628</v>
      </c>
      <c r="E15" s="622"/>
      <c r="F15" s="284" t="s">
        <v>629</v>
      </c>
      <c r="G15" s="4532"/>
      <c r="H15" s="255"/>
      <c r="I15" s="255"/>
      <c r="J15" s="255"/>
      <c r="K15" s="256"/>
      <c r="L15" s="257"/>
      <c r="M15" s="257"/>
      <c r="N15" s="1613"/>
      <c r="O15" s="1613"/>
      <c r="P15" s="1613"/>
      <c r="Q15" s="1613"/>
      <c r="R15" s="259"/>
      <c r="S15" s="260"/>
      <c r="T15" s="251" t="s">
        <v>630</v>
      </c>
      <c r="U15" s="2523">
        <v>6</v>
      </c>
      <c r="V15" s="404"/>
      <c r="W15" s="2817">
        <f>800*6</f>
        <v>4800</v>
      </c>
      <c r="X15" s="235"/>
    </row>
    <row r="16" spans="1:25" s="274" customFormat="1" ht="97.5">
      <c r="A16" s="4992"/>
      <c r="B16" s="261"/>
      <c r="C16" s="262"/>
      <c r="D16" s="254" t="s">
        <v>631</v>
      </c>
      <c r="E16" s="263"/>
      <c r="F16" s="249"/>
      <c r="G16" s="264"/>
      <c r="H16" s="265"/>
      <c r="I16" s="266"/>
      <c r="J16" s="267"/>
      <c r="K16" s="267"/>
      <c r="L16" s="268"/>
      <c r="M16" s="269"/>
      <c r="N16" s="267"/>
      <c r="O16" s="267"/>
      <c r="P16" s="267"/>
      <c r="Q16" s="267"/>
      <c r="R16" s="270"/>
      <c r="S16" s="269"/>
      <c r="T16" s="271"/>
      <c r="U16" s="272"/>
      <c r="V16" s="2815"/>
      <c r="W16" s="2816"/>
      <c r="X16" s="273"/>
      <c r="Y16" s="273"/>
    </row>
    <row r="17" spans="1:24" s="234" customFormat="1" ht="58.5">
      <c r="A17" s="4979" t="s">
        <v>632</v>
      </c>
      <c r="B17" s="4807" t="s">
        <v>633</v>
      </c>
      <c r="C17" s="4753">
        <v>0.5</v>
      </c>
      <c r="D17" s="254" t="s">
        <v>634</v>
      </c>
      <c r="E17" s="1566"/>
      <c r="F17" s="275" t="s">
        <v>635</v>
      </c>
      <c r="G17" s="3411" t="s">
        <v>636</v>
      </c>
      <c r="H17" s="276"/>
      <c r="I17" s="276"/>
      <c r="J17" s="276"/>
      <c r="K17" s="277"/>
      <c r="L17" s="278"/>
      <c r="M17" s="278"/>
      <c r="N17" s="1613"/>
      <c r="O17" s="1613"/>
      <c r="P17" s="1613"/>
      <c r="Q17" s="1613"/>
      <c r="R17" s="1615"/>
      <c r="S17" s="280"/>
      <c r="T17" s="251" t="s">
        <v>637</v>
      </c>
      <c r="U17" s="281">
        <v>1</v>
      </c>
      <c r="V17" s="282"/>
      <c r="W17" s="283">
        <v>1000</v>
      </c>
    </row>
    <row r="18" spans="1:24" s="291" customFormat="1" ht="58.5">
      <c r="A18" s="4979"/>
      <c r="B18" s="4807"/>
      <c r="C18" s="4753"/>
      <c r="D18" s="254" t="s">
        <v>638</v>
      </c>
      <c r="E18" s="1566"/>
      <c r="F18" s="284" t="s">
        <v>639</v>
      </c>
      <c r="G18" s="3412"/>
      <c r="H18" s="277"/>
      <c r="I18" s="277"/>
      <c r="J18" s="277"/>
      <c r="K18" s="285"/>
      <c r="L18" s="286"/>
      <c r="M18" s="286"/>
      <c r="N18" s="277"/>
      <c r="O18" s="277"/>
      <c r="P18" s="277"/>
      <c r="Q18" s="287"/>
      <c r="R18" s="288"/>
      <c r="S18" s="288"/>
      <c r="T18" s="289" t="s">
        <v>640</v>
      </c>
      <c r="U18" s="1606">
        <v>1</v>
      </c>
      <c r="V18" s="1594"/>
      <c r="W18" s="290">
        <v>1000</v>
      </c>
    </row>
    <row r="19" spans="1:24" s="234" customFormat="1" ht="60.75">
      <c r="A19" s="4980"/>
      <c r="B19" s="4808"/>
      <c r="C19" s="4806"/>
      <c r="D19" s="292" t="s">
        <v>641</v>
      </c>
      <c r="E19" s="293"/>
      <c r="F19" s="2361" t="s">
        <v>2501</v>
      </c>
      <c r="G19" s="3412"/>
      <c r="H19" s="295"/>
      <c r="I19" s="295"/>
      <c r="J19" s="295"/>
      <c r="K19" s="296"/>
      <c r="L19" s="296"/>
      <c r="M19" s="259"/>
      <c r="N19" s="255"/>
      <c r="O19" s="297"/>
      <c r="P19" s="1613"/>
      <c r="Q19" s="298"/>
      <c r="R19" s="299"/>
      <c r="S19" s="300"/>
      <c r="T19" s="2524" t="s">
        <v>642</v>
      </c>
      <c r="U19" s="281"/>
      <c r="V19" s="1590">
        <v>1320000</v>
      </c>
      <c r="W19" s="302"/>
    </row>
    <row r="20" spans="1:24" s="234" customFormat="1" ht="47.25" customHeight="1">
      <c r="A20" s="4974" t="s">
        <v>643</v>
      </c>
      <c r="B20" s="4975"/>
      <c r="C20" s="4975"/>
      <c r="D20" s="4975"/>
      <c r="E20" s="4975"/>
      <c r="F20" s="4981"/>
      <c r="G20" s="4975"/>
      <c r="H20" s="4975"/>
      <c r="I20" s="4975"/>
      <c r="J20" s="4975"/>
      <c r="K20" s="4975"/>
      <c r="L20" s="4975"/>
      <c r="M20" s="4975"/>
      <c r="N20" s="4975"/>
      <c r="O20" s="4975"/>
      <c r="P20" s="4975"/>
      <c r="Q20" s="4975"/>
      <c r="R20" s="4975"/>
      <c r="S20" s="4975"/>
      <c r="T20" s="4975"/>
      <c r="U20" s="4975"/>
      <c r="V20" s="4975"/>
      <c r="W20" s="4982"/>
    </row>
    <row r="21" spans="1:24" s="234" customFormat="1" ht="14.25" customHeight="1">
      <c r="A21" s="2233">
        <v>1</v>
      </c>
      <c r="B21" s="1948">
        <v>2</v>
      </c>
      <c r="C21" s="1948">
        <v>3</v>
      </c>
      <c r="D21" s="1948">
        <v>2</v>
      </c>
      <c r="E21" s="1948"/>
      <c r="F21" s="1948">
        <v>3</v>
      </c>
      <c r="G21" s="2823">
        <v>4</v>
      </c>
      <c r="H21" s="4321">
        <v>5</v>
      </c>
      <c r="I21" s="4321"/>
      <c r="J21" s="4321"/>
      <c r="K21" s="4321"/>
      <c r="L21" s="4321"/>
      <c r="M21" s="4321"/>
      <c r="N21" s="4321"/>
      <c r="O21" s="4321"/>
      <c r="P21" s="4321"/>
      <c r="Q21" s="4321"/>
      <c r="R21" s="4321"/>
      <c r="S21" s="4322"/>
      <c r="T21" s="4320">
        <v>6</v>
      </c>
      <c r="U21" s="4321"/>
      <c r="V21" s="4321"/>
      <c r="W21" s="4983"/>
    </row>
    <row r="22" spans="1:24" s="274" customFormat="1" ht="30.75" customHeight="1">
      <c r="A22" s="3211" t="s">
        <v>440</v>
      </c>
      <c r="B22" s="3203" t="s">
        <v>295</v>
      </c>
      <c r="C22" s="3203" t="s">
        <v>296</v>
      </c>
      <c r="D22" s="3203" t="s">
        <v>0</v>
      </c>
      <c r="E22" s="3203" t="s">
        <v>1</v>
      </c>
      <c r="F22" s="3203" t="s">
        <v>619</v>
      </c>
      <c r="G22" s="3215" t="s">
        <v>297</v>
      </c>
      <c r="H22" s="4454" t="s">
        <v>2</v>
      </c>
      <c r="I22" s="4454"/>
      <c r="J22" s="4454"/>
      <c r="K22" s="4454"/>
      <c r="L22" s="4454"/>
      <c r="M22" s="4454"/>
      <c r="N22" s="4454"/>
      <c r="O22" s="4454"/>
      <c r="P22" s="4454"/>
      <c r="Q22" s="4454"/>
      <c r="R22" s="4454"/>
      <c r="S22" s="4455"/>
      <c r="T22" s="4950" t="s">
        <v>3</v>
      </c>
      <c r="U22" s="4951"/>
      <c r="V22" s="4951"/>
      <c r="W22" s="4952"/>
    </row>
    <row r="23" spans="1:24" s="274" customFormat="1" ht="19.5" customHeight="1">
      <c r="A23" s="3212"/>
      <c r="B23" s="3145"/>
      <c r="C23" s="3145"/>
      <c r="D23" s="3145"/>
      <c r="E23" s="3145"/>
      <c r="F23" s="3145"/>
      <c r="G23" s="3239"/>
      <c r="H23" s="4935" t="s">
        <v>4</v>
      </c>
      <c r="I23" s="3534"/>
      <c r="J23" s="3534"/>
      <c r="K23" s="3534" t="s">
        <v>5</v>
      </c>
      <c r="L23" s="3534"/>
      <c r="M23" s="3534"/>
      <c r="N23" s="3534" t="s">
        <v>6</v>
      </c>
      <c r="O23" s="3534"/>
      <c r="P23" s="3534"/>
      <c r="Q23" s="3534" t="s">
        <v>298</v>
      </c>
      <c r="R23" s="3534"/>
      <c r="S23" s="3536"/>
      <c r="T23" s="4977" t="s">
        <v>299</v>
      </c>
      <c r="U23" s="2526"/>
      <c r="V23" s="4965" t="s">
        <v>300</v>
      </c>
      <c r="W23" s="4966"/>
    </row>
    <row r="24" spans="1:24" s="274" customFormat="1" ht="15.75" customHeight="1">
      <c r="A24" s="3213"/>
      <c r="B24" s="3204"/>
      <c r="C24" s="3204"/>
      <c r="D24" s="3204"/>
      <c r="E24" s="3204"/>
      <c r="F24" s="3204"/>
      <c r="G24" s="3268"/>
      <c r="H24" s="2826">
        <v>1</v>
      </c>
      <c r="I24" s="2591">
        <v>2</v>
      </c>
      <c r="J24" s="2591">
        <v>3</v>
      </c>
      <c r="K24" s="2591">
        <v>4</v>
      </c>
      <c r="L24" s="2591">
        <v>5</v>
      </c>
      <c r="M24" s="2591">
        <v>6</v>
      </c>
      <c r="N24" s="2591">
        <v>7</v>
      </c>
      <c r="O24" s="2591">
        <v>8</v>
      </c>
      <c r="P24" s="2591">
        <v>9</v>
      </c>
      <c r="Q24" s="2591">
        <v>10</v>
      </c>
      <c r="R24" s="2591">
        <v>11</v>
      </c>
      <c r="S24" s="2821">
        <v>12</v>
      </c>
      <c r="T24" s="4978"/>
      <c r="U24" s="2822" t="s">
        <v>620</v>
      </c>
      <c r="V24" s="386" t="s">
        <v>7</v>
      </c>
      <c r="W24" s="387" t="s">
        <v>8</v>
      </c>
    </row>
    <row r="25" spans="1:24" s="234" customFormat="1" ht="56.25" customHeight="1">
      <c r="A25" s="4967" t="s">
        <v>644</v>
      </c>
      <c r="B25" s="2818"/>
      <c r="C25" s="2819"/>
      <c r="D25" s="248" t="s">
        <v>645</v>
      </c>
      <c r="E25" s="308"/>
      <c r="F25" s="322"/>
      <c r="G25" s="309"/>
      <c r="H25" s="310"/>
      <c r="I25" s="310"/>
      <c r="J25" s="325"/>
      <c r="K25" s="311"/>
      <c r="L25" s="325"/>
      <c r="M25" s="310"/>
      <c r="N25" s="325"/>
      <c r="O25" s="325"/>
      <c r="P25" s="310"/>
      <c r="Q25" s="325"/>
      <c r="R25" s="310"/>
      <c r="S25" s="311"/>
      <c r="T25" s="2184"/>
      <c r="U25" s="2820"/>
      <c r="V25" s="2136"/>
      <c r="W25" s="2475"/>
    </row>
    <row r="26" spans="1:24" s="234" customFormat="1" ht="78">
      <c r="A26" s="4968"/>
      <c r="B26" s="305"/>
      <c r="C26" s="306"/>
      <c r="D26" s="254" t="s">
        <v>646</v>
      </c>
      <c r="E26" s="312"/>
      <c r="F26" s="313"/>
      <c r="G26" s="314"/>
      <c r="H26" s="268"/>
      <c r="I26" s="268"/>
      <c r="J26" s="267"/>
      <c r="K26" s="315"/>
      <c r="L26" s="267"/>
      <c r="M26" s="268"/>
      <c r="N26" s="267"/>
      <c r="O26" s="267"/>
      <c r="P26" s="268"/>
      <c r="Q26" s="267"/>
      <c r="R26" s="268"/>
      <c r="S26" s="268"/>
      <c r="T26" s="316"/>
      <c r="U26" s="317"/>
      <c r="V26" s="318"/>
      <c r="W26" s="319"/>
      <c r="X26" s="426"/>
    </row>
    <row r="27" spans="1:24" s="234" customFormat="1" ht="39">
      <c r="A27" s="4969"/>
      <c r="B27" s="305"/>
      <c r="C27" s="306"/>
      <c r="D27" s="320" t="s">
        <v>647</v>
      </c>
      <c r="E27" s="321"/>
      <c r="F27" s="322"/>
      <c r="G27" s="309"/>
      <c r="H27" s="310"/>
      <c r="I27" s="323"/>
      <c r="J27" s="324"/>
      <c r="K27" s="311"/>
      <c r="L27" s="324"/>
      <c r="M27" s="323"/>
      <c r="N27" s="325"/>
      <c r="O27" s="324"/>
      <c r="P27" s="310"/>
      <c r="Q27" s="324"/>
      <c r="R27" s="310"/>
      <c r="S27" s="310"/>
      <c r="T27" s="326"/>
      <c r="U27" s="327"/>
      <c r="V27" s="328"/>
      <c r="W27" s="319"/>
      <c r="X27" s="426"/>
    </row>
    <row r="28" spans="1:24" s="234" customFormat="1" ht="78">
      <c r="A28" s="329" t="s">
        <v>648</v>
      </c>
      <c r="B28" s="330" t="s">
        <v>649</v>
      </c>
      <c r="C28" s="331">
        <v>1</v>
      </c>
      <c r="D28" s="332" t="s">
        <v>650</v>
      </c>
      <c r="E28" s="333"/>
      <c r="F28" s="334" t="s">
        <v>651</v>
      </c>
      <c r="G28" s="335" t="s">
        <v>652</v>
      </c>
      <c r="H28" s="336"/>
      <c r="I28" s="337"/>
      <c r="J28" s="338"/>
      <c r="K28" s="338"/>
      <c r="L28" s="339"/>
      <c r="M28" s="340"/>
      <c r="N28" s="276"/>
      <c r="O28" s="337"/>
      <c r="P28" s="339"/>
      <c r="Q28" s="337"/>
      <c r="R28" s="339"/>
      <c r="S28" s="336"/>
      <c r="T28" s="341" t="s">
        <v>653</v>
      </c>
      <c r="U28" s="342"/>
      <c r="V28" s="343" t="s">
        <v>654</v>
      </c>
      <c r="W28" s="344"/>
      <c r="X28" s="995"/>
    </row>
    <row r="29" spans="1:24" s="234" customFormat="1" ht="39">
      <c r="A29" s="4970" t="s">
        <v>655</v>
      </c>
      <c r="B29" s="345"/>
      <c r="C29" s="346"/>
      <c r="D29" s="307" t="s">
        <v>656</v>
      </c>
      <c r="E29" s="347"/>
      <c r="F29" s="348"/>
      <c r="G29" s="335"/>
      <c r="H29" s="349"/>
      <c r="I29" s="350"/>
      <c r="J29" s="351"/>
      <c r="K29" s="350"/>
      <c r="L29" s="352"/>
      <c r="M29" s="351"/>
      <c r="N29" s="350"/>
      <c r="O29" s="350"/>
      <c r="P29" s="350"/>
      <c r="Q29" s="351"/>
      <c r="R29" s="350"/>
      <c r="S29" s="352"/>
      <c r="T29" s="341"/>
      <c r="U29" s="353"/>
      <c r="V29" s="354"/>
      <c r="W29" s="355"/>
      <c r="X29" s="434"/>
    </row>
    <row r="30" spans="1:24" s="234" customFormat="1" ht="58.5">
      <c r="A30" s="4971"/>
      <c r="B30" s="356"/>
      <c r="C30" s="357"/>
      <c r="D30" s="320" t="s">
        <v>657</v>
      </c>
      <c r="E30" s="358"/>
      <c r="F30" s="359"/>
      <c r="G30" s="335"/>
      <c r="H30" s="360"/>
      <c r="I30" s="361"/>
      <c r="J30" s="351"/>
      <c r="K30" s="350"/>
      <c r="L30" s="352"/>
      <c r="M30" s="351"/>
      <c r="N30" s="350"/>
      <c r="O30" s="350"/>
      <c r="P30" s="350"/>
      <c r="Q30" s="351"/>
      <c r="R30" s="350"/>
      <c r="S30" s="352"/>
      <c r="T30" s="341"/>
      <c r="U30" s="353"/>
      <c r="V30" s="354"/>
      <c r="W30" s="355"/>
      <c r="X30" s="4973"/>
    </row>
    <row r="31" spans="1:24" s="291" customFormat="1" ht="39">
      <c r="A31" s="4972"/>
      <c r="B31" s="362"/>
      <c r="C31" s="363"/>
      <c r="D31" s="243" t="s">
        <v>658</v>
      </c>
      <c r="E31" s="364"/>
      <c r="F31" s="365"/>
      <c r="G31" s="366"/>
      <c r="H31" s="367"/>
      <c r="I31" s="361"/>
      <c r="J31" s="349"/>
      <c r="K31" s="361"/>
      <c r="L31" s="368"/>
      <c r="M31" s="349"/>
      <c r="N31" s="361"/>
      <c r="O31" s="361"/>
      <c r="P31" s="361"/>
      <c r="Q31" s="349"/>
      <c r="R31" s="361"/>
      <c r="S31" s="368"/>
      <c r="T31" s="369"/>
      <c r="U31" s="370"/>
      <c r="V31" s="371"/>
      <c r="W31" s="372"/>
      <c r="X31" s="4973"/>
    </row>
    <row r="32" spans="1:24" s="234" customFormat="1" ht="14.25" customHeight="1">
      <c r="A32" s="373"/>
      <c r="B32" s="374"/>
      <c r="C32" s="375"/>
      <c r="D32" s="376"/>
      <c r="E32" s="377"/>
      <c r="F32" s="287"/>
      <c r="G32" s="314"/>
      <c r="H32" s="378"/>
      <c r="I32" s="379"/>
      <c r="J32" s="378"/>
      <c r="K32" s="379"/>
      <c r="L32" s="379"/>
      <c r="M32" s="378"/>
      <c r="N32" s="379"/>
      <c r="O32" s="379"/>
      <c r="P32" s="379"/>
      <c r="Q32" s="378"/>
      <c r="R32" s="379"/>
      <c r="S32" s="380"/>
      <c r="T32" s="251"/>
      <c r="U32" s="381"/>
      <c r="V32" s="382"/>
      <c r="W32" s="383"/>
      <c r="X32" s="426"/>
    </row>
    <row r="33" spans="1:24" s="234" customFormat="1" ht="27.75" customHeight="1">
      <c r="A33" s="4974" t="s">
        <v>659</v>
      </c>
      <c r="B33" s="4975"/>
      <c r="C33" s="4975"/>
      <c r="D33" s="4975"/>
      <c r="E33" s="4975"/>
      <c r="F33" s="4975"/>
      <c r="G33" s="4975"/>
      <c r="H33" s="4975"/>
      <c r="I33" s="4975"/>
      <c r="J33" s="4975"/>
      <c r="K33" s="4975"/>
      <c r="L33" s="4975"/>
      <c r="M33" s="4975"/>
      <c r="N33" s="4975"/>
      <c r="O33" s="4975"/>
      <c r="P33" s="4975"/>
      <c r="Q33" s="4975"/>
      <c r="R33" s="4975"/>
      <c r="S33" s="4975"/>
      <c r="T33" s="4975"/>
      <c r="U33" s="4975"/>
      <c r="V33" s="4975"/>
      <c r="W33" s="4976"/>
      <c r="X33" s="426"/>
    </row>
    <row r="34" spans="1:24" s="234" customFormat="1" ht="14.25" customHeight="1">
      <c r="A34" s="784">
        <v>1</v>
      </c>
      <c r="B34" s="784">
        <v>2</v>
      </c>
      <c r="C34" s="784">
        <v>3</v>
      </c>
      <c r="D34" s="784">
        <v>2</v>
      </c>
      <c r="E34" s="784"/>
      <c r="F34" s="784">
        <v>3</v>
      </c>
      <c r="G34" s="793">
        <v>4</v>
      </c>
      <c r="H34" s="4321">
        <v>5</v>
      </c>
      <c r="I34" s="4321"/>
      <c r="J34" s="4321"/>
      <c r="K34" s="4321"/>
      <c r="L34" s="4321"/>
      <c r="M34" s="4321"/>
      <c r="N34" s="4321"/>
      <c r="O34" s="4321"/>
      <c r="P34" s="4321"/>
      <c r="Q34" s="4321"/>
      <c r="R34" s="4321"/>
      <c r="S34" s="4322"/>
      <c r="T34" s="4320">
        <v>6</v>
      </c>
      <c r="U34" s="4321"/>
      <c r="V34" s="4321"/>
      <c r="W34" s="4321"/>
    </row>
    <row r="35" spans="1:24" s="234" customFormat="1" ht="19.5" customHeight="1">
      <c r="A35" s="3145" t="s">
        <v>440</v>
      </c>
      <c r="B35" s="3145" t="s">
        <v>295</v>
      </c>
      <c r="C35" s="3145" t="s">
        <v>296</v>
      </c>
      <c r="D35" s="3145" t="s">
        <v>0</v>
      </c>
      <c r="E35" s="3145" t="s">
        <v>1</v>
      </c>
      <c r="F35" s="3145" t="s">
        <v>619</v>
      </c>
      <c r="G35" s="3145" t="s">
        <v>297</v>
      </c>
      <c r="H35" s="4453" t="s">
        <v>2</v>
      </c>
      <c r="I35" s="4454"/>
      <c r="J35" s="4454"/>
      <c r="K35" s="4454"/>
      <c r="L35" s="4454"/>
      <c r="M35" s="4454"/>
      <c r="N35" s="4454"/>
      <c r="O35" s="4454"/>
      <c r="P35" s="4454"/>
      <c r="Q35" s="4454"/>
      <c r="R35" s="4454"/>
      <c r="S35" s="4455"/>
      <c r="T35" s="4950" t="s">
        <v>3</v>
      </c>
      <c r="U35" s="4951"/>
      <c r="V35" s="4951"/>
      <c r="W35" s="4952"/>
      <c r="X35" s="235"/>
    </row>
    <row r="36" spans="1:24" s="234" customFormat="1" ht="19.5" customHeight="1">
      <c r="A36" s="3145"/>
      <c r="B36" s="3145"/>
      <c r="C36" s="3145"/>
      <c r="D36" s="3145"/>
      <c r="E36" s="3145"/>
      <c r="F36" s="3145"/>
      <c r="G36" s="3145"/>
      <c r="H36" s="3534" t="s">
        <v>4</v>
      </c>
      <c r="I36" s="3534"/>
      <c r="J36" s="3534"/>
      <c r="K36" s="3534" t="s">
        <v>5</v>
      </c>
      <c r="L36" s="3534"/>
      <c r="M36" s="3534"/>
      <c r="N36" s="3534" t="s">
        <v>6</v>
      </c>
      <c r="O36" s="3534"/>
      <c r="P36" s="3534"/>
      <c r="Q36" s="3534" t="s">
        <v>298</v>
      </c>
      <c r="R36" s="3534"/>
      <c r="S36" s="3534"/>
      <c r="T36" s="4963" t="s">
        <v>299</v>
      </c>
      <c r="U36" s="385"/>
      <c r="V36" s="4965" t="s">
        <v>300</v>
      </c>
      <c r="W36" s="4966"/>
      <c r="X36" s="235"/>
    </row>
    <row r="37" spans="1:24" s="234" customFormat="1" ht="23.25" customHeight="1">
      <c r="A37" s="3145"/>
      <c r="B37" s="3145"/>
      <c r="C37" s="3145"/>
      <c r="D37" s="3243"/>
      <c r="E37" s="3243"/>
      <c r="F37" s="3145"/>
      <c r="G37" s="3145"/>
      <c r="H37" s="781">
        <v>1</v>
      </c>
      <c r="I37" s="781">
        <v>2</v>
      </c>
      <c r="J37" s="781">
        <v>3</v>
      </c>
      <c r="K37" s="781">
        <v>4</v>
      </c>
      <c r="L37" s="781">
        <v>5</v>
      </c>
      <c r="M37" s="781">
        <v>6</v>
      </c>
      <c r="N37" s="781">
        <v>7</v>
      </c>
      <c r="O37" s="781">
        <v>8</v>
      </c>
      <c r="P37" s="781">
        <v>9</v>
      </c>
      <c r="Q37" s="781">
        <v>10</v>
      </c>
      <c r="R37" s="781">
        <v>11</v>
      </c>
      <c r="S37" s="781">
        <v>12</v>
      </c>
      <c r="T37" s="4964"/>
      <c r="U37" s="2530" t="s">
        <v>620</v>
      </c>
      <c r="V37" s="386" t="s">
        <v>7</v>
      </c>
      <c r="W37" s="387" t="s">
        <v>8</v>
      </c>
    </row>
    <row r="38" spans="1:24" s="234" customFormat="1" ht="65.25" customHeight="1">
      <c r="A38" s="4954" t="s">
        <v>660</v>
      </c>
      <c r="B38" s="4845" t="s">
        <v>661</v>
      </c>
      <c r="C38" s="4837">
        <v>0.3</v>
      </c>
      <c r="D38" s="332" t="s">
        <v>662</v>
      </c>
      <c r="E38" s="530"/>
      <c r="F38" s="590" t="s">
        <v>663</v>
      </c>
      <c r="G38" s="3247" t="s">
        <v>664</v>
      </c>
      <c r="H38" s="390"/>
      <c r="I38" s="390"/>
      <c r="J38" s="391"/>
      <c r="K38" s="285"/>
      <c r="L38" s="392"/>
      <c r="M38" s="285"/>
      <c r="N38" s="393"/>
      <c r="O38" s="393"/>
      <c r="P38" s="393"/>
      <c r="Q38" s="258"/>
      <c r="R38" s="279"/>
      <c r="S38" s="279"/>
      <c r="T38" s="394" t="s">
        <v>665</v>
      </c>
      <c r="U38" s="1610">
        <v>1</v>
      </c>
      <c r="V38" s="395"/>
      <c r="W38" s="396">
        <v>10000</v>
      </c>
    </row>
    <row r="39" spans="1:24" s="274" customFormat="1" ht="63" customHeight="1">
      <c r="A39" s="4955"/>
      <c r="B39" s="4845"/>
      <c r="C39" s="4837"/>
      <c r="D39" s="332" t="s">
        <v>666</v>
      </c>
      <c r="E39" s="626"/>
      <c r="F39" s="633" t="s">
        <v>667</v>
      </c>
      <c r="G39" s="3247"/>
      <c r="H39" s="398"/>
      <c r="I39" s="399"/>
      <c r="J39" s="400"/>
      <c r="K39" s="401"/>
      <c r="L39" s="402"/>
      <c r="M39" s="401"/>
      <c r="N39" s="403"/>
      <c r="O39" s="287"/>
      <c r="P39" s="287"/>
      <c r="Q39" s="287"/>
      <c r="R39" s="288"/>
      <c r="S39" s="288"/>
      <c r="T39" s="371" t="s">
        <v>668</v>
      </c>
      <c r="U39" s="252">
        <v>1</v>
      </c>
      <c r="V39" s="404"/>
      <c r="W39" s="405">
        <v>5000</v>
      </c>
    </row>
    <row r="40" spans="1:24" s="274" customFormat="1" ht="58.5">
      <c r="A40" s="4955"/>
      <c r="B40" s="4845"/>
      <c r="C40" s="4837"/>
      <c r="D40" s="307" t="s">
        <v>669</v>
      </c>
      <c r="E40" s="530"/>
      <c r="F40" s="407" t="s">
        <v>670</v>
      </c>
      <c r="G40" s="3247"/>
      <c r="H40" s="408"/>
      <c r="I40" s="408"/>
      <c r="J40" s="409"/>
      <c r="K40" s="410"/>
      <c r="L40" s="411"/>
      <c r="M40" s="410"/>
      <c r="N40" s="286"/>
      <c r="O40" s="402"/>
      <c r="P40" s="412"/>
      <c r="Q40" s="413"/>
      <c r="R40" s="413"/>
      <c r="S40" s="413"/>
      <c r="T40" s="414"/>
      <c r="U40" s="2531"/>
      <c r="V40" s="395"/>
      <c r="W40" s="396"/>
    </row>
    <row r="41" spans="1:24" s="234" customFormat="1" ht="58.5">
      <c r="A41" s="4956"/>
      <c r="B41" s="4845"/>
      <c r="C41" s="4837"/>
      <c r="D41" s="320" t="s">
        <v>671</v>
      </c>
      <c r="E41" s="626"/>
      <c r="F41" s="415" t="s">
        <v>672</v>
      </c>
      <c r="G41" s="3248"/>
      <c r="H41" s="287"/>
      <c r="I41" s="287"/>
      <c r="J41" s="287"/>
      <c r="K41" s="288"/>
      <c r="L41" s="287"/>
      <c r="M41" s="288"/>
      <c r="N41" s="288"/>
      <c r="O41" s="288"/>
      <c r="P41" s="287"/>
      <c r="Q41" s="286"/>
      <c r="R41" s="286"/>
      <c r="S41" s="286"/>
      <c r="T41" s="416"/>
      <c r="U41" s="252"/>
      <c r="V41" s="404"/>
      <c r="W41" s="405"/>
    </row>
    <row r="42" spans="1:24" s="234" customFormat="1" ht="78">
      <c r="A42" s="4957" t="s">
        <v>673</v>
      </c>
      <c r="B42" s="4959"/>
      <c r="C42" s="4961"/>
      <c r="D42" s="307" t="s">
        <v>674</v>
      </c>
      <c r="E42" s="2547"/>
      <c r="F42" s="417" t="s">
        <v>675</v>
      </c>
      <c r="G42" s="3246" t="s">
        <v>676</v>
      </c>
      <c r="H42" s="340"/>
      <c r="I42" s="2529"/>
      <c r="J42" s="677"/>
      <c r="K42" s="339"/>
      <c r="L42" s="336"/>
      <c r="M42" s="336"/>
      <c r="N42" s="336"/>
      <c r="O42" s="276"/>
      <c r="P42" s="336"/>
      <c r="Q42" s="337"/>
      <c r="R42" s="339"/>
      <c r="S42" s="336"/>
      <c r="T42" s="4941"/>
      <c r="U42" s="4943"/>
      <c r="V42" s="4503"/>
      <c r="W42" s="418"/>
    </row>
    <row r="43" spans="1:24" s="291" customFormat="1" ht="76.5" customHeight="1">
      <c r="A43" s="4958"/>
      <c r="B43" s="4960"/>
      <c r="C43" s="4962"/>
      <c r="D43" s="292" t="s">
        <v>677</v>
      </c>
      <c r="E43" s="2548"/>
      <c r="F43" s="275" t="s">
        <v>675</v>
      </c>
      <c r="G43" s="4800"/>
      <c r="H43" s="2528"/>
      <c r="I43" s="2527"/>
      <c r="J43" s="2528"/>
      <c r="K43" s="423"/>
      <c r="L43" s="2528"/>
      <c r="M43" s="423"/>
      <c r="N43" s="285"/>
      <c r="O43" s="2528"/>
      <c r="P43" s="2528"/>
      <c r="Q43" s="494"/>
      <c r="R43" s="2528"/>
      <c r="S43" s="423"/>
      <c r="T43" s="4942"/>
      <c r="U43" s="4944"/>
      <c r="V43" s="4524"/>
      <c r="W43" s="2475"/>
    </row>
    <row r="44" spans="1:24" s="234" customFormat="1" ht="14.25" customHeight="1">
      <c r="A44" s="2536"/>
      <c r="B44" s="2537"/>
      <c r="C44" s="2538"/>
      <c r="D44" s="277"/>
      <c r="E44" s="278"/>
      <c r="F44" s="389"/>
      <c r="G44" s="2128"/>
      <c r="H44" s="379"/>
      <c r="I44" s="2539"/>
      <c r="J44" s="2532"/>
      <c r="K44" s="2533"/>
      <c r="L44" s="2532"/>
      <c r="M44" s="2533"/>
      <c r="N44" s="2532"/>
      <c r="O44" s="2532"/>
      <c r="P44" s="2534"/>
      <c r="Q44" s="2535"/>
      <c r="R44" s="2534"/>
      <c r="S44" s="2535"/>
      <c r="T44" s="2540"/>
      <c r="U44" s="2541"/>
      <c r="V44" s="1579"/>
      <c r="W44" s="1582"/>
    </row>
    <row r="45" spans="1:24" s="234" customFormat="1" ht="29.25" customHeight="1">
      <c r="A45" s="3721" t="s">
        <v>678</v>
      </c>
      <c r="B45" s="3722"/>
      <c r="C45" s="3722"/>
      <c r="D45" s="3722"/>
      <c r="E45" s="3722"/>
      <c r="F45" s="3722"/>
      <c r="G45" s="3722"/>
      <c r="H45" s="3722"/>
      <c r="I45" s="3722"/>
      <c r="J45" s="3722"/>
      <c r="K45" s="3722"/>
      <c r="L45" s="3722"/>
      <c r="M45" s="3722"/>
      <c r="N45" s="3722"/>
      <c r="O45" s="3722"/>
      <c r="P45" s="3722"/>
      <c r="Q45" s="3722"/>
      <c r="R45" s="3722"/>
      <c r="S45" s="3722"/>
      <c r="T45" s="3722"/>
      <c r="U45" s="3722"/>
      <c r="V45" s="3722"/>
      <c r="W45" s="3723"/>
    </row>
    <row r="46" spans="1:24" s="234" customFormat="1" ht="14.25" customHeight="1">
      <c r="A46" s="1844">
        <v>1</v>
      </c>
      <c r="B46" s="1845">
        <v>2</v>
      </c>
      <c r="C46" s="1845">
        <v>3</v>
      </c>
      <c r="D46" s="1845">
        <v>2</v>
      </c>
      <c r="E46" s="2279">
        <v>3</v>
      </c>
      <c r="F46" s="2130">
        <v>3</v>
      </c>
      <c r="G46" s="2827">
        <v>4</v>
      </c>
      <c r="H46" s="4945">
        <v>5</v>
      </c>
      <c r="I46" s="4946"/>
      <c r="J46" s="4946"/>
      <c r="K46" s="4946"/>
      <c r="L46" s="4946"/>
      <c r="M46" s="4946"/>
      <c r="N46" s="4946"/>
      <c r="O46" s="4946"/>
      <c r="P46" s="4946"/>
      <c r="Q46" s="4946"/>
      <c r="R46" s="4946"/>
      <c r="S46" s="4947"/>
      <c r="T46" s="3396">
        <v>6</v>
      </c>
      <c r="U46" s="3396"/>
      <c r="V46" s="3396"/>
      <c r="W46" s="3397"/>
    </row>
    <row r="47" spans="1:24" s="426" customFormat="1" ht="33" customHeight="1">
      <c r="A47" s="1536" t="s">
        <v>440</v>
      </c>
      <c r="B47" s="1601" t="s">
        <v>295</v>
      </c>
      <c r="C47" s="1601" t="s">
        <v>296</v>
      </c>
      <c r="D47" s="3305" t="s">
        <v>0</v>
      </c>
      <c r="E47" s="1842" t="s">
        <v>1</v>
      </c>
      <c r="F47" s="3398" t="s">
        <v>619</v>
      </c>
      <c r="G47" s="3405" t="s">
        <v>297</v>
      </c>
      <c r="H47" s="4949" t="s">
        <v>2</v>
      </c>
      <c r="I47" s="4932"/>
      <c r="J47" s="4932"/>
      <c r="K47" s="4932"/>
      <c r="L47" s="4932"/>
      <c r="M47" s="4932"/>
      <c r="N47" s="4932"/>
      <c r="O47" s="4932"/>
      <c r="P47" s="4932"/>
      <c r="Q47" s="4932"/>
      <c r="R47" s="4932"/>
      <c r="S47" s="4932"/>
      <c r="T47" s="4950" t="s">
        <v>3</v>
      </c>
      <c r="U47" s="4951"/>
      <c r="V47" s="4951"/>
      <c r="W47" s="4952"/>
    </row>
    <row r="48" spans="1:24" s="426" customFormat="1" ht="18.75" customHeight="1">
      <c r="A48" s="792"/>
      <c r="B48" s="782"/>
      <c r="C48" s="782"/>
      <c r="D48" s="3305"/>
      <c r="E48" s="1597"/>
      <c r="F48" s="3399"/>
      <c r="G48" s="3405"/>
      <c r="H48" s="3534" t="s">
        <v>4</v>
      </c>
      <c r="I48" s="3534"/>
      <c r="J48" s="3534"/>
      <c r="K48" s="3534" t="s">
        <v>5</v>
      </c>
      <c r="L48" s="3534"/>
      <c r="M48" s="3534"/>
      <c r="N48" s="3534" t="s">
        <v>6</v>
      </c>
      <c r="O48" s="3534"/>
      <c r="P48" s="3534"/>
      <c r="Q48" s="3534" t="s">
        <v>298</v>
      </c>
      <c r="R48" s="3534"/>
      <c r="S48" s="3536"/>
      <c r="T48" s="4936" t="s">
        <v>299</v>
      </c>
      <c r="U48" s="427"/>
      <c r="V48" s="4938" t="s">
        <v>300</v>
      </c>
      <c r="W48" s="4953"/>
    </row>
    <row r="49" spans="1:31" s="426" customFormat="1" ht="23.25" customHeight="1">
      <c r="A49" s="813"/>
      <c r="B49" s="782"/>
      <c r="C49" s="782"/>
      <c r="D49" s="3305"/>
      <c r="E49" s="1597"/>
      <c r="F49" s="3400"/>
      <c r="G49" s="4948"/>
      <c r="H49" s="1961">
        <v>1</v>
      </c>
      <c r="I49" s="1961">
        <v>2</v>
      </c>
      <c r="J49" s="1961">
        <v>3</v>
      </c>
      <c r="K49" s="1961">
        <v>4</v>
      </c>
      <c r="L49" s="1961">
        <v>5</v>
      </c>
      <c r="M49" s="1961">
        <v>6</v>
      </c>
      <c r="N49" s="1961">
        <v>7</v>
      </c>
      <c r="O49" s="1961">
        <v>8</v>
      </c>
      <c r="P49" s="1961">
        <v>9</v>
      </c>
      <c r="Q49" s="1961">
        <v>10</v>
      </c>
      <c r="R49" s="1961">
        <v>11</v>
      </c>
      <c r="S49" s="2525">
        <v>12</v>
      </c>
      <c r="T49" s="4937"/>
      <c r="U49" s="428" t="s">
        <v>620</v>
      </c>
      <c r="V49" s="429" t="s">
        <v>7</v>
      </c>
      <c r="W49" s="429" t="s">
        <v>8</v>
      </c>
    </row>
    <row r="50" spans="1:31" s="426" customFormat="1" ht="117">
      <c r="A50" s="4831" t="s">
        <v>679</v>
      </c>
      <c r="B50" s="430" t="s">
        <v>680</v>
      </c>
      <c r="C50" s="572">
        <v>1</v>
      </c>
      <c r="D50" s="307" t="s">
        <v>681</v>
      </c>
      <c r="E50" s="2558"/>
      <c r="F50" s="245" t="s">
        <v>682</v>
      </c>
      <c r="G50" s="3334" t="s">
        <v>683</v>
      </c>
      <c r="H50" s="285"/>
      <c r="I50" s="431"/>
      <c r="J50" s="432"/>
      <c r="K50" s="431"/>
      <c r="L50" s="431"/>
      <c r="M50" s="433"/>
      <c r="N50" s="431"/>
      <c r="O50" s="431"/>
      <c r="P50" s="432"/>
      <c r="Q50" s="432"/>
      <c r="R50" s="256"/>
      <c r="S50" s="2546"/>
      <c r="T50" s="2543" t="s">
        <v>684</v>
      </c>
      <c r="U50" s="2544"/>
      <c r="V50" s="460" t="s">
        <v>685</v>
      </c>
      <c r="W50" s="461"/>
      <c r="X50" s="4940"/>
      <c r="Y50" s="4940"/>
      <c r="Z50" s="4940"/>
      <c r="AA50" s="4940"/>
      <c r="AB50" s="4940"/>
      <c r="AC50" s="4940"/>
      <c r="AD50" s="434"/>
      <c r="AE50" s="434"/>
    </row>
    <row r="51" spans="1:31" s="426" customFormat="1" ht="73.5" customHeight="1">
      <c r="A51" s="4832"/>
      <c r="B51" s="435" t="s">
        <v>686</v>
      </c>
      <c r="C51" s="1588">
        <v>12</v>
      </c>
      <c r="D51" s="254" t="s">
        <v>687</v>
      </c>
      <c r="E51" s="698"/>
      <c r="F51" s="249" t="s">
        <v>688</v>
      </c>
      <c r="G51" s="3360"/>
      <c r="H51" s="437"/>
      <c r="I51" s="143"/>
      <c r="J51" s="438"/>
      <c r="K51" s="437"/>
      <c r="L51" s="143"/>
      <c r="M51" s="439"/>
      <c r="N51" s="449"/>
      <c r="O51" s="450"/>
      <c r="P51" s="2560"/>
      <c r="Q51" s="402"/>
      <c r="R51" s="196"/>
      <c r="S51" s="197"/>
      <c r="T51" s="2542" t="s">
        <v>689</v>
      </c>
      <c r="U51" s="252"/>
      <c r="V51" s="2022"/>
      <c r="W51" s="2021"/>
      <c r="X51" s="4940"/>
      <c r="Y51" s="4940"/>
      <c r="Z51" s="4940"/>
      <c r="AA51" s="4940"/>
      <c r="AB51" s="4940"/>
      <c r="AC51" s="4940"/>
      <c r="AD51" s="434"/>
      <c r="AE51" s="434"/>
    </row>
    <row r="52" spans="1:31" s="426" customFormat="1" ht="84" customHeight="1">
      <c r="A52" s="4833"/>
      <c r="B52" s="446" t="s">
        <v>690</v>
      </c>
      <c r="C52" s="2549">
        <f>52*3</f>
        <v>156</v>
      </c>
      <c r="D52" s="292" t="s">
        <v>691</v>
      </c>
      <c r="E52" s="699"/>
      <c r="F52" s="275" t="s">
        <v>692</v>
      </c>
      <c r="G52" s="3361"/>
      <c r="H52" s="447"/>
      <c r="I52" s="441"/>
      <c r="J52" s="442"/>
      <c r="K52" s="250"/>
      <c r="L52" s="447"/>
      <c r="M52" s="448"/>
      <c r="N52" s="449"/>
      <c r="O52" s="553"/>
      <c r="P52" s="196"/>
      <c r="Q52" s="197"/>
      <c r="R52" s="701"/>
      <c r="S52" s="454"/>
      <c r="T52" s="451" t="s">
        <v>693</v>
      </c>
      <c r="U52" s="1607">
        <v>3</v>
      </c>
      <c r="V52" s="464"/>
      <c r="W52" s="2545">
        <f>2500*3</f>
        <v>7500</v>
      </c>
      <c r="X52" s="4940"/>
      <c r="Y52" s="4940"/>
      <c r="Z52" s="4940"/>
      <c r="AA52" s="4940"/>
      <c r="AB52" s="4940"/>
      <c r="AC52" s="4940"/>
      <c r="AD52" s="434"/>
      <c r="AE52" s="434"/>
    </row>
    <row r="53" spans="1:31" s="426" customFormat="1" ht="102" customHeight="1">
      <c r="A53" s="4832" t="s">
        <v>694</v>
      </c>
      <c r="B53" s="4813" t="s">
        <v>695</v>
      </c>
      <c r="C53" s="4805">
        <v>1</v>
      </c>
      <c r="D53" s="248" t="s">
        <v>696</v>
      </c>
      <c r="E53" s="591"/>
      <c r="F53" s="2361" t="s">
        <v>697</v>
      </c>
      <c r="G53" s="4799" t="s">
        <v>698</v>
      </c>
      <c r="H53" s="256"/>
      <c r="I53" s="256"/>
      <c r="J53" s="687"/>
      <c r="K53" s="399"/>
      <c r="L53" s="564"/>
      <c r="M53" s="276"/>
      <c r="N53" s="564"/>
      <c r="O53" s="523"/>
      <c r="P53" s="398"/>
      <c r="Q53" s="413"/>
      <c r="R53" s="559"/>
      <c r="S53" s="285"/>
      <c r="T53" s="2238"/>
      <c r="U53" s="2551"/>
      <c r="V53" s="468"/>
      <c r="W53" s="2552"/>
    </row>
    <row r="54" spans="1:31" s="426" customFormat="1" ht="99.75" customHeight="1">
      <c r="A54" s="4832"/>
      <c r="B54" s="4807"/>
      <c r="C54" s="4753"/>
      <c r="D54" s="254" t="s">
        <v>699</v>
      </c>
      <c r="E54" s="244"/>
      <c r="F54" s="453" t="s">
        <v>700</v>
      </c>
      <c r="G54" s="4827"/>
      <c r="H54" s="431"/>
      <c r="I54" s="431"/>
      <c r="J54" s="432"/>
      <c r="K54" s="431"/>
      <c r="L54" s="286"/>
      <c r="M54" s="285"/>
      <c r="N54" s="433"/>
      <c r="O54" s="2558"/>
      <c r="P54" s="408"/>
      <c r="Q54" s="432"/>
      <c r="R54" s="260"/>
      <c r="S54" s="608"/>
      <c r="T54" s="470"/>
      <c r="U54" s="455"/>
      <c r="V54" s="460"/>
      <c r="W54" s="461"/>
    </row>
    <row r="55" spans="1:31" s="426" customFormat="1" ht="90.75" customHeight="1">
      <c r="A55" s="4833"/>
      <c r="B55" s="4814"/>
      <c r="C55" s="4754"/>
      <c r="D55" s="292" t="s">
        <v>701</v>
      </c>
      <c r="E55" s="293"/>
      <c r="F55" s="456" t="s">
        <v>702</v>
      </c>
      <c r="G55" s="3365"/>
      <c r="H55" s="412"/>
      <c r="I55" s="2561"/>
      <c r="J55" s="469"/>
      <c r="K55" s="496"/>
      <c r="L55" s="255"/>
      <c r="M55" s="255"/>
      <c r="N55" s="260"/>
      <c r="O55" s="2559"/>
      <c r="P55" s="399"/>
      <c r="Q55" s="403"/>
      <c r="R55" s="256"/>
      <c r="S55" s="2555"/>
      <c r="T55" s="2553" t="s">
        <v>703</v>
      </c>
      <c r="U55" s="2531">
        <v>3</v>
      </c>
      <c r="V55" s="2554"/>
      <c r="W55" s="465">
        <f>2500*3</f>
        <v>7500</v>
      </c>
    </row>
    <row r="56" spans="1:31" s="426" customFormat="1" ht="78">
      <c r="A56" s="4831" t="s">
        <v>704</v>
      </c>
      <c r="B56" s="4924" t="s">
        <v>705</v>
      </c>
      <c r="C56" s="4752">
        <v>1</v>
      </c>
      <c r="D56" s="307" t="s">
        <v>706</v>
      </c>
      <c r="E56" s="244"/>
      <c r="F56" s="417" t="s">
        <v>707</v>
      </c>
      <c r="G56" s="4799" t="s">
        <v>698</v>
      </c>
      <c r="H56" s="256"/>
      <c r="I56" s="2557"/>
      <c r="J56" s="431"/>
      <c r="K56" s="433"/>
      <c r="L56" s="287"/>
      <c r="M56" s="287"/>
      <c r="N56" s="433"/>
      <c r="O56" s="594"/>
      <c r="P56" s="285"/>
      <c r="Q56" s="288"/>
      <c r="R56" s="287"/>
      <c r="S56" s="288"/>
      <c r="T56" s="341" t="s">
        <v>708</v>
      </c>
      <c r="U56" s="459"/>
      <c r="V56" s="460" t="s">
        <v>709</v>
      </c>
      <c r="W56" s="461"/>
    </row>
    <row r="57" spans="1:31" s="234" customFormat="1" ht="97.5">
      <c r="A57" s="4832"/>
      <c r="B57" s="4807"/>
      <c r="C57" s="4753"/>
      <c r="D57" s="320" t="s">
        <v>710</v>
      </c>
      <c r="E57" s="462"/>
      <c r="F57" s="436" t="s">
        <v>711</v>
      </c>
      <c r="G57" s="3388"/>
      <c r="H57" s="431"/>
      <c r="I57" s="433"/>
      <c r="J57" s="431"/>
      <c r="K57" s="433"/>
      <c r="L57" s="287"/>
      <c r="M57" s="287"/>
      <c r="N57" s="433"/>
      <c r="O57" s="495"/>
      <c r="P57" s="285"/>
      <c r="Q57" s="494"/>
      <c r="R57" s="287"/>
      <c r="S57" s="287"/>
      <c r="T57" s="2556" t="s">
        <v>712</v>
      </c>
      <c r="U57" s="463"/>
      <c r="V57" s="464"/>
      <c r="W57" s="465"/>
    </row>
    <row r="58" spans="1:31" s="291" customFormat="1" ht="117">
      <c r="A58" s="4832"/>
      <c r="B58" s="4808"/>
      <c r="C58" s="4806"/>
      <c r="D58" s="332" t="s">
        <v>713</v>
      </c>
      <c r="E58" s="259"/>
      <c r="F58" s="456" t="s">
        <v>714</v>
      </c>
      <c r="G58" s="3388"/>
      <c r="H58" s="255"/>
      <c r="I58" s="496"/>
      <c r="J58" s="256"/>
      <c r="K58" s="496"/>
      <c r="L58" s="297"/>
      <c r="M58" s="297"/>
      <c r="N58" s="496"/>
      <c r="O58" s="2745"/>
      <c r="P58" s="297"/>
      <c r="Q58" s="260"/>
      <c r="R58" s="401"/>
      <c r="S58" s="297"/>
      <c r="T58" s="2238"/>
      <c r="U58" s="467"/>
      <c r="V58" s="468"/>
      <c r="W58" s="2830"/>
    </row>
    <row r="59" spans="1:31" s="234" customFormat="1" ht="26.25" customHeight="1">
      <c r="A59" s="3721" t="s">
        <v>715</v>
      </c>
      <c r="B59" s="3722"/>
      <c r="C59" s="3722"/>
      <c r="D59" s="4925"/>
      <c r="E59" s="3722"/>
      <c r="F59" s="3722"/>
      <c r="G59" s="3722"/>
      <c r="H59" s="3722"/>
      <c r="I59" s="3722"/>
      <c r="J59" s="3722"/>
      <c r="K59" s="3722"/>
      <c r="L59" s="3722"/>
      <c r="M59" s="3722"/>
      <c r="N59" s="3722"/>
      <c r="O59" s="3722"/>
      <c r="P59" s="3722"/>
      <c r="Q59" s="3722"/>
      <c r="R59" s="3722"/>
      <c r="S59" s="3722"/>
      <c r="T59" s="3722"/>
      <c r="U59" s="3722"/>
      <c r="V59" s="3722"/>
      <c r="W59" s="3723"/>
    </row>
    <row r="60" spans="1:31" s="234" customFormat="1" ht="14.25" customHeight="1">
      <c r="A60" s="2831">
        <v>1</v>
      </c>
      <c r="B60" s="2832">
        <v>2</v>
      </c>
      <c r="C60" s="2833">
        <v>3</v>
      </c>
      <c r="D60" s="2829">
        <v>2</v>
      </c>
      <c r="E60" s="2834"/>
      <c r="F60" s="2832">
        <v>3</v>
      </c>
      <c r="G60" s="2835">
        <v>4</v>
      </c>
      <c r="H60" s="4926">
        <v>5</v>
      </c>
      <c r="I60" s="4926"/>
      <c r="J60" s="4926"/>
      <c r="K60" s="4926"/>
      <c r="L60" s="4926"/>
      <c r="M60" s="4926"/>
      <c r="N60" s="4926"/>
      <c r="O60" s="4926"/>
      <c r="P60" s="4926"/>
      <c r="Q60" s="4926"/>
      <c r="R60" s="4926"/>
      <c r="S60" s="4927"/>
      <c r="T60" s="4928">
        <v>6</v>
      </c>
      <c r="U60" s="4926"/>
      <c r="V60" s="4926"/>
      <c r="W60" s="4929"/>
    </row>
    <row r="61" spans="1:31" s="234" customFormat="1" ht="27" customHeight="1">
      <c r="A61" s="3201" t="s">
        <v>440</v>
      </c>
      <c r="B61" s="1601" t="s">
        <v>295</v>
      </c>
      <c r="C61" s="1842" t="s">
        <v>296</v>
      </c>
      <c r="D61" s="3398" t="s">
        <v>0</v>
      </c>
      <c r="E61" s="2305" t="s">
        <v>1</v>
      </c>
      <c r="F61" s="3346" t="s">
        <v>619</v>
      </c>
      <c r="G61" s="4930" t="s">
        <v>297</v>
      </c>
      <c r="H61" s="4932" t="s">
        <v>2</v>
      </c>
      <c r="I61" s="4932"/>
      <c r="J61" s="4932"/>
      <c r="K61" s="4932"/>
      <c r="L61" s="4932"/>
      <c r="M61" s="4932"/>
      <c r="N61" s="4932"/>
      <c r="O61" s="4932"/>
      <c r="P61" s="4932"/>
      <c r="Q61" s="4932"/>
      <c r="R61" s="4932"/>
      <c r="S61" s="4933"/>
      <c r="T61" s="4890" t="s">
        <v>3</v>
      </c>
      <c r="U61" s="4890"/>
      <c r="V61" s="4890"/>
      <c r="W61" s="4934"/>
    </row>
    <row r="62" spans="1:31" s="234" customFormat="1" ht="15.75" customHeight="1">
      <c r="A62" s="3201"/>
      <c r="B62" s="1532"/>
      <c r="C62" s="1597"/>
      <c r="D62" s="3399"/>
      <c r="E62" s="1598"/>
      <c r="F62" s="3347"/>
      <c r="G62" s="4930"/>
      <c r="H62" s="4935" t="s">
        <v>4</v>
      </c>
      <c r="I62" s="3534"/>
      <c r="J62" s="3534"/>
      <c r="K62" s="3534" t="s">
        <v>5</v>
      </c>
      <c r="L62" s="3534"/>
      <c r="M62" s="3534"/>
      <c r="N62" s="3534" t="s">
        <v>6</v>
      </c>
      <c r="O62" s="3534"/>
      <c r="P62" s="3534"/>
      <c r="Q62" s="3534" t="s">
        <v>298</v>
      </c>
      <c r="R62" s="3534"/>
      <c r="S62" s="3534"/>
      <c r="T62" s="4936" t="s">
        <v>299</v>
      </c>
      <c r="U62" s="427"/>
      <c r="V62" s="4938" t="s">
        <v>300</v>
      </c>
      <c r="W62" s="4939"/>
      <c r="X62" s="426"/>
    </row>
    <row r="63" spans="1:31" s="234" customFormat="1" ht="17.25" customHeight="1">
      <c r="A63" s="3202"/>
      <c r="B63" s="1537"/>
      <c r="C63" s="2119"/>
      <c r="D63" s="3400"/>
      <c r="E63" s="2314"/>
      <c r="F63" s="3348"/>
      <c r="G63" s="4931"/>
      <c r="H63" s="2828">
        <v>1</v>
      </c>
      <c r="I63" s="781">
        <v>2</v>
      </c>
      <c r="J63" s="781">
        <v>3</v>
      </c>
      <c r="K63" s="781">
        <v>4</v>
      </c>
      <c r="L63" s="781">
        <v>5</v>
      </c>
      <c r="M63" s="781">
        <v>6</v>
      </c>
      <c r="N63" s="781">
        <v>7</v>
      </c>
      <c r="O63" s="781">
        <v>8</v>
      </c>
      <c r="P63" s="781">
        <v>9</v>
      </c>
      <c r="Q63" s="781">
        <v>10</v>
      </c>
      <c r="R63" s="781">
        <v>11</v>
      </c>
      <c r="S63" s="781">
        <v>12</v>
      </c>
      <c r="T63" s="4937"/>
      <c r="U63" s="428" t="s">
        <v>620</v>
      </c>
      <c r="V63" s="429" t="s">
        <v>7</v>
      </c>
      <c r="W63" s="241" t="s">
        <v>8</v>
      </c>
      <c r="X63" s="426"/>
    </row>
    <row r="64" spans="1:31" s="234" customFormat="1" ht="156">
      <c r="A64" s="4832" t="s">
        <v>716</v>
      </c>
      <c r="B64" s="4919" t="s">
        <v>717</v>
      </c>
      <c r="C64" s="4920">
        <v>1</v>
      </c>
      <c r="D64" s="243" t="s">
        <v>718</v>
      </c>
      <c r="E64" s="582"/>
      <c r="F64" s="2361" t="s">
        <v>719</v>
      </c>
      <c r="G64" s="3388" t="s">
        <v>720</v>
      </c>
      <c r="H64" s="472"/>
      <c r="I64" s="473"/>
      <c r="J64" s="474"/>
      <c r="K64" s="475"/>
      <c r="L64" s="476"/>
      <c r="M64" s="476"/>
      <c r="N64" s="477"/>
      <c r="O64" s="432"/>
      <c r="P64" s="433"/>
      <c r="Q64" s="431"/>
      <c r="R64" s="433"/>
      <c r="S64" s="431"/>
      <c r="T64" s="4922" t="s">
        <v>721</v>
      </c>
      <c r="U64" s="4726"/>
      <c r="V64" s="4909"/>
      <c r="W64" s="4910"/>
      <c r="X64" s="4912"/>
    </row>
    <row r="65" spans="1:24" s="234" customFormat="1" ht="57" customHeight="1">
      <c r="A65" s="4833"/>
      <c r="B65" s="4903"/>
      <c r="C65" s="4921"/>
      <c r="D65" s="484" t="s">
        <v>722</v>
      </c>
      <c r="E65" s="582"/>
      <c r="F65" s="2361" t="s">
        <v>723</v>
      </c>
      <c r="G65" s="4800"/>
      <c r="H65" s="479"/>
      <c r="I65" s="379"/>
      <c r="J65" s="379"/>
      <c r="K65" s="379"/>
      <c r="L65" s="480"/>
      <c r="M65" s="379"/>
      <c r="N65" s="481"/>
      <c r="O65" s="392"/>
      <c r="P65" s="482"/>
      <c r="Q65" s="412"/>
      <c r="R65" s="483"/>
      <c r="S65" s="479"/>
      <c r="T65" s="4923"/>
      <c r="U65" s="4728"/>
      <c r="V65" s="4580"/>
      <c r="W65" s="4911"/>
      <c r="X65" s="4912"/>
    </row>
    <row r="66" spans="1:24" s="234" customFormat="1" ht="39">
      <c r="A66" s="4823" t="s">
        <v>724</v>
      </c>
      <c r="B66" s="4737" t="s">
        <v>725</v>
      </c>
      <c r="C66" s="4897">
        <v>0.5</v>
      </c>
      <c r="D66" s="243" t="s">
        <v>726</v>
      </c>
      <c r="E66" s="737"/>
      <c r="F66" s="284" t="s">
        <v>727</v>
      </c>
      <c r="G66" s="3388" t="s">
        <v>728</v>
      </c>
      <c r="H66" s="486"/>
      <c r="I66" s="487"/>
      <c r="J66" s="488"/>
      <c r="K66" s="489"/>
      <c r="L66" s="477"/>
      <c r="M66" s="490"/>
      <c r="N66" s="491"/>
      <c r="O66" s="491"/>
      <c r="P66" s="400"/>
      <c r="Q66" s="409"/>
      <c r="R66" s="409"/>
      <c r="S66" s="409"/>
      <c r="T66" s="4913"/>
      <c r="U66" s="4916"/>
      <c r="V66" s="4917"/>
      <c r="W66" s="4646"/>
      <c r="X66" s="4912"/>
    </row>
    <row r="67" spans="1:24" s="234" customFormat="1" ht="39">
      <c r="A67" s="4826"/>
      <c r="B67" s="4589"/>
      <c r="C67" s="4898"/>
      <c r="D67" s="248" t="s">
        <v>729</v>
      </c>
      <c r="E67" s="2678"/>
      <c r="F67" s="249" t="s">
        <v>727</v>
      </c>
      <c r="G67" s="3388"/>
      <c r="H67" s="410"/>
      <c r="I67" s="493"/>
      <c r="J67" s="493"/>
      <c r="K67" s="410"/>
      <c r="L67" s="411"/>
      <c r="M67" s="411"/>
      <c r="N67" s="411"/>
      <c r="O67" s="411"/>
      <c r="P67" s="494"/>
      <c r="Q67" s="285"/>
      <c r="R67" s="285"/>
      <c r="S67" s="285"/>
      <c r="T67" s="4914"/>
      <c r="U67" s="4916"/>
      <c r="V67" s="4918"/>
      <c r="W67" s="4900"/>
      <c r="X67" s="4912"/>
    </row>
    <row r="68" spans="1:24" s="234" customFormat="1" ht="58.5">
      <c r="A68" s="4826"/>
      <c r="B68" s="4589"/>
      <c r="C68" s="4898"/>
      <c r="D68" s="254" t="s">
        <v>730</v>
      </c>
      <c r="E68" s="2678"/>
      <c r="F68" s="249" t="s">
        <v>731</v>
      </c>
      <c r="G68" s="3388"/>
      <c r="H68" s="431"/>
      <c r="I68" s="495"/>
      <c r="J68" s="493"/>
      <c r="K68" s="410"/>
      <c r="L68" s="411"/>
      <c r="M68" s="411"/>
      <c r="N68" s="411"/>
      <c r="O68" s="432"/>
      <c r="P68" s="433"/>
      <c r="Q68" s="431"/>
      <c r="R68" s="496"/>
      <c r="S68" s="246"/>
      <c r="T68" s="4914"/>
      <c r="U68" s="4916"/>
      <c r="V68" s="4918"/>
      <c r="W68" s="4900"/>
      <c r="X68" s="4912"/>
    </row>
    <row r="69" spans="1:24" s="501" customFormat="1" ht="97.5">
      <c r="A69" s="4824"/>
      <c r="B69" s="4590"/>
      <c r="C69" s="4899"/>
      <c r="D69" s="320" t="s">
        <v>732</v>
      </c>
      <c r="E69" s="763"/>
      <c r="F69" s="294" t="s">
        <v>733</v>
      </c>
      <c r="G69" s="3388"/>
      <c r="H69" s="469"/>
      <c r="I69" s="256"/>
      <c r="J69" s="498"/>
      <c r="K69" s="390"/>
      <c r="L69" s="499"/>
      <c r="M69" s="499"/>
      <c r="N69" s="500"/>
      <c r="O69" s="500"/>
      <c r="P69" s="400"/>
      <c r="Q69" s="390"/>
      <c r="R69" s="493"/>
      <c r="S69" s="250"/>
      <c r="T69" s="4915"/>
      <c r="U69" s="4916"/>
      <c r="V69" s="4918"/>
      <c r="W69" s="4901"/>
      <c r="X69" s="4912"/>
    </row>
    <row r="70" spans="1:24" s="501" customFormat="1" ht="44.25" customHeight="1">
      <c r="A70" s="4831" t="s">
        <v>734</v>
      </c>
      <c r="B70" s="4902" t="s">
        <v>735</v>
      </c>
      <c r="C70" s="4897">
        <v>0.75</v>
      </c>
      <c r="D70" s="307" t="s">
        <v>736</v>
      </c>
      <c r="E70" s="737"/>
      <c r="F70" s="245" t="s">
        <v>737</v>
      </c>
      <c r="G70" s="3334" t="s">
        <v>738</v>
      </c>
      <c r="H70" s="278"/>
      <c r="I70" s="276"/>
      <c r="J70" s="340"/>
      <c r="K70" s="502"/>
      <c r="L70" s="503"/>
      <c r="M70" s="296"/>
      <c r="N70" s="278"/>
      <c r="O70" s="278"/>
      <c r="P70" s="504"/>
      <c r="Q70" s="277"/>
      <c r="R70" s="296"/>
      <c r="S70" s="278"/>
      <c r="T70" s="4885" t="s">
        <v>739</v>
      </c>
      <c r="U70" s="4711">
        <v>2</v>
      </c>
      <c r="V70" s="4905">
        <f>20000*2</f>
        <v>40000</v>
      </c>
      <c r="W70" s="4907"/>
      <c r="X70" s="588"/>
    </row>
    <row r="71" spans="1:24" s="501" customFormat="1" ht="52.5" customHeight="1">
      <c r="A71" s="4833"/>
      <c r="B71" s="4903"/>
      <c r="C71" s="4904"/>
      <c r="D71" s="292" t="s">
        <v>740</v>
      </c>
      <c r="E71" s="761"/>
      <c r="F71" s="249" t="s">
        <v>741</v>
      </c>
      <c r="G71" s="3361"/>
      <c r="H71" s="277"/>
      <c r="I71" s="277"/>
      <c r="J71" s="505"/>
      <c r="K71" s="373"/>
      <c r="L71" s="286"/>
      <c r="M71" s="285"/>
      <c r="N71" s="286"/>
      <c r="O71" s="286"/>
      <c r="P71" s="285"/>
      <c r="Q71" s="482"/>
      <c r="R71" s="277"/>
      <c r="S71" s="506"/>
      <c r="T71" s="4887"/>
      <c r="U71" s="4712"/>
      <c r="V71" s="4906"/>
      <c r="W71" s="4908"/>
      <c r="X71" s="588"/>
    </row>
    <row r="72" spans="1:24" s="501" customFormat="1" ht="40.5" customHeight="1">
      <c r="A72" s="4826" t="s">
        <v>742</v>
      </c>
      <c r="B72" s="4896" t="s">
        <v>743</v>
      </c>
      <c r="C72" s="4883">
        <v>1</v>
      </c>
      <c r="D72" s="484" t="s">
        <v>744</v>
      </c>
      <c r="E72" s="564"/>
      <c r="F72" s="249" t="s">
        <v>745</v>
      </c>
      <c r="G72" s="3334" t="s">
        <v>746</v>
      </c>
      <c r="H72" s="409"/>
      <c r="I72" s="507"/>
      <c r="J72" s="508"/>
      <c r="K72" s="409"/>
      <c r="L72" s="507"/>
      <c r="M72" s="409"/>
      <c r="N72" s="409"/>
      <c r="O72" s="507"/>
      <c r="P72" s="409"/>
      <c r="Q72" s="507"/>
      <c r="R72" s="336"/>
      <c r="S72" s="400"/>
      <c r="T72" s="509"/>
      <c r="U72" s="510"/>
      <c r="V72" s="511"/>
      <c r="W72" s="512"/>
      <c r="X72" s="588"/>
    </row>
    <row r="73" spans="1:24" s="501" customFormat="1" ht="34.5" customHeight="1">
      <c r="A73" s="4826"/>
      <c r="B73" s="4896"/>
      <c r="C73" s="4883"/>
      <c r="D73" s="248" t="s">
        <v>747</v>
      </c>
      <c r="E73" s="513"/>
      <c r="F73" s="249" t="s">
        <v>748</v>
      </c>
      <c r="G73" s="3360"/>
      <c r="H73" s="410"/>
      <c r="I73" s="411"/>
      <c r="J73" s="514"/>
      <c r="K73" s="410"/>
      <c r="L73" s="411"/>
      <c r="M73" s="410"/>
      <c r="N73" s="410"/>
      <c r="O73" s="411"/>
      <c r="P73" s="410"/>
      <c r="Q73" s="411"/>
      <c r="R73" s="411"/>
      <c r="S73" s="286"/>
      <c r="T73" s="515"/>
      <c r="U73" s="516"/>
      <c r="V73" s="517"/>
      <c r="W73" s="518"/>
      <c r="X73" s="588"/>
    </row>
    <row r="74" spans="1:24" s="501" customFormat="1" ht="29.25" customHeight="1">
      <c r="A74" s="4826"/>
      <c r="B74" s="4896"/>
      <c r="C74" s="4883"/>
      <c r="D74" s="320" t="s">
        <v>749</v>
      </c>
      <c r="E74" s="519"/>
      <c r="F74" s="294" t="s">
        <v>748</v>
      </c>
      <c r="G74" s="3361"/>
      <c r="H74" s="500"/>
      <c r="I74" s="500"/>
      <c r="J74" s="400"/>
      <c r="K74" s="520"/>
      <c r="L74" s="500"/>
      <c r="M74" s="520"/>
      <c r="N74" s="520"/>
      <c r="O74" s="500"/>
      <c r="P74" s="520"/>
      <c r="Q74" s="500"/>
      <c r="R74" s="500"/>
      <c r="S74" s="260"/>
      <c r="T74" s="521"/>
      <c r="U74" s="458"/>
      <c r="V74" s="522"/>
      <c r="W74" s="512"/>
      <c r="X74" s="588"/>
    </row>
    <row r="75" spans="1:24" s="501" customFormat="1" ht="50.25" customHeight="1">
      <c r="A75" s="4823" t="s">
        <v>750</v>
      </c>
      <c r="B75" s="4737" t="s">
        <v>751</v>
      </c>
      <c r="C75" s="4897">
        <v>0.5</v>
      </c>
      <c r="D75" s="307" t="s">
        <v>752</v>
      </c>
      <c r="E75" s="523"/>
      <c r="F75" s="389" t="s">
        <v>753</v>
      </c>
      <c r="G75" s="3334" t="s">
        <v>746</v>
      </c>
      <c r="H75" s="507"/>
      <c r="I75" s="507"/>
      <c r="J75" s="340"/>
      <c r="K75" s="276"/>
      <c r="L75" s="507"/>
      <c r="M75" s="409"/>
      <c r="N75" s="409"/>
      <c r="O75" s="507"/>
      <c r="P75" s="409"/>
      <c r="Q75" s="507"/>
      <c r="R75" s="507"/>
      <c r="S75" s="524"/>
      <c r="T75" s="521"/>
      <c r="U75" s="252"/>
      <c r="V75" s="525"/>
      <c r="W75" s="518"/>
      <c r="X75" s="588"/>
    </row>
    <row r="76" spans="1:24" s="501" customFormat="1" ht="33" customHeight="1">
      <c r="A76" s="4826"/>
      <c r="B76" s="4589"/>
      <c r="C76" s="4898"/>
      <c r="D76" s="254" t="s">
        <v>747</v>
      </c>
      <c r="E76" s="513"/>
      <c r="F76" s="245" t="s">
        <v>748</v>
      </c>
      <c r="G76" s="3360"/>
      <c r="H76" s="410"/>
      <c r="I76" s="411"/>
      <c r="J76" s="514"/>
      <c r="K76" s="410"/>
      <c r="L76" s="286"/>
      <c r="M76" s="285"/>
      <c r="N76" s="285"/>
      <c r="O76" s="411"/>
      <c r="P76" s="410"/>
      <c r="Q76" s="411"/>
      <c r="R76" s="411"/>
      <c r="S76" s="526"/>
      <c r="T76" s="527"/>
      <c r="U76" s="342"/>
      <c r="V76" s="511"/>
      <c r="W76" s="528"/>
      <c r="X76" s="588"/>
    </row>
    <row r="77" spans="1:24" s="501" customFormat="1" ht="33" customHeight="1">
      <c r="A77" s="4824"/>
      <c r="B77" s="4590"/>
      <c r="C77" s="4899"/>
      <c r="D77" s="320" t="s">
        <v>749</v>
      </c>
      <c r="E77" s="519"/>
      <c r="F77" s="275" t="s">
        <v>748</v>
      </c>
      <c r="G77" s="3361"/>
      <c r="H77" s="499"/>
      <c r="I77" s="499"/>
      <c r="J77" s="391"/>
      <c r="K77" s="390"/>
      <c r="L77" s="499"/>
      <c r="M77" s="390"/>
      <c r="N77" s="390"/>
      <c r="O77" s="392"/>
      <c r="P77" s="412"/>
      <c r="Q77" s="499"/>
      <c r="R77" s="499"/>
      <c r="S77" s="529"/>
      <c r="T77" s="251"/>
      <c r="U77" s="281"/>
      <c r="V77" s="525"/>
      <c r="W77" s="518"/>
      <c r="X77" s="588"/>
    </row>
    <row r="78" spans="1:24" s="501" customFormat="1" ht="45.75" customHeight="1">
      <c r="A78" s="4831" t="s">
        <v>754</v>
      </c>
      <c r="B78" s="4879" t="s">
        <v>755</v>
      </c>
      <c r="C78" s="4882">
        <v>1</v>
      </c>
      <c r="D78" s="332" t="s">
        <v>756</v>
      </c>
      <c r="E78" s="398"/>
      <c r="F78" s="278"/>
      <c r="G78" s="3246" t="s">
        <v>738</v>
      </c>
      <c r="H78" s="285"/>
      <c r="I78" s="285"/>
      <c r="J78" s="494"/>
      <c r="K78" s="285"/>
      <c r="L78" s="411"/>
      <c r="M78" s="410"/>
      <c r="N78" s="410"/>
      <c r="O78" s="411"/>
      <c r="P78" s="410"/>
      <c r="Q78" s="411"/>
      <c r="R78" s="411"/>
      <c r="S78" s="411"/>
      <c r="T78" s="4885" t="s">
        <v>757</v>
      </c>
      <c r="U78" s="4711">
        <v>1</v>
      </c>
      <c r="V78" s="3669">
        <v>100000</v>
      </c>
      <c r="W78" s="4868"/>
    </row>
    <row r="79" spans="1:24" s="532" customFormat="1" ht="24" customHeight="1">
      <c r="A79" s="4832"/>
      <c r="B79" s="4880"/>
      <c r="C79" s="4883"/>
      <c r="D79" s="243" t="s">
        <v>758</v>
      </c>
      <c r="E79" s="408"/>
      <c r="F79" s="506"/>
      <c r="G79" s="3247"/>
      <c r="H79" s="408"/>
      <c r="I79" s="410"/>
      <c r="J79" s="514"/>
      <c r="K79" s="410"/>
      <c r="L79" s="286"/>
      <c r="M79" s="285"/>
      <c r="N79" s="410"/>
      <c r="O79" s="411"/>
      <c r="P79" s="410"/>
      <c r="Q79" s="411"/>
      <c r="R79" s="411"/>
      <c r="S79" s="411"/>
      <c r="T79" s="4886"/>
      <c r="U79" s="4712"/>
      <c r="V79" s="3670"/>
      <c r="W79" s="4869"/>
    </row>
    <row r="80" spans="1:24" s="534" customFormat="1" ht="27" customHeight="1">
      <c r="A80" s="4832"/>
      <c r="B80" s="4880"/>
      <c r="C80" s="4883"/>
      <c r="D80" s="484" t="s">
        <v>759</v>
      </c>
      <c r="E80" s="535"/>
      <c r="F80" s="466"/>
      <c r="G80" s="3247"/>
      <c r="H80" s="408"/>
      <c r="I80" s="410"/>
      <c r="J80" s="514"/>
      <c r="K80" s="410"/>
      <c r="L80" s="411"/>
      <c r="M80" s="410"/>
      <c r="N80" s="285"/>
      <c r="O80" s="286"/>
      <c r="P80" s="410"/>
      <c r="Q80" s="411"/>
      <c r="R80" s="411"/>
      <c r="S80" s="411"/>
      <c r="T80" s="4886"/>
      <c r="U80" s="4712"/>
      <c r="V80" s="3670"/>
      <c r="W80" s="4869"/>
    </row>
    <row r="81" spans="1:24" s="236" customFormat="1">
      <c r="A81" s="4833"/>
      <c r="B81" s="4881"/>
      <c r="C81" s="4884"/>
      <c r="D81" s="484" t="s">
        <v>760</v>
      </c>
      <c r="E81" s="535"/>
      <c r="F81" s="466"/>
      <c r="G81" s="3248"/>
      <c r="H81" s="536"/>
      <c r="I81" s="390"/>
      <c r="J81" s="391"/>
      <c r="K81" s="390"/>
      <c r="L81" s="499"/>
      <c r="M81" s="390"/>
      <c r="N81" s="390"/>
      <c r="O81" s="499"/>
      <c r="P81" s="412"/>
      <c r="Q81" s="392"/>
      <c r="R81" s="392"/>
      <c r="S81" s="482"/>
      <c r="T81" s="4887"/>
      <c r="U81" s="4888"/>
      <c r="V81" s="3671"/>
      <c r="W81" s="4870"/>
    </row>
    <row r="82" spans="1:24" s="236" customFormat="1" ht="18" customHeight="1">
      <c r="A82" s="537"/>
      <c r="B82" s="538"/>
      <c r="C82" s="539"/>
      <c r="D82" s="538"/>
      <c r="E82" s="538"/>
      <c r="F82" s="540"/>
      <c r="G82" s="541"/>
      <c r="H82" s="542"/>
      <c r="I82" s="537"/>
      <c r="J82" s="538"/>
      <c r="K82" s="538"/>
      <c r="L82" s="542"/>
      <c r="M82" s="538"/>
      <c r="N82" s="538"/>
      <c r="O82" s="538"/>
      <c r="P82" s="538"/>
      <c r="Q82" s="538"/>
      <c r="R82" s="538"/>
      <c r="S82" s="538"/>
      <c r="T82" s="543"/>
      <c r="U82" s="539"/>
      <c r="V82" s="541"/>
      <c r="W82" s="544"/>
    </row>
    <row r="83" spans="1:24" s="236" customFormat="1" ht="15.75" customHeight="1">
      <c r="A83" s="4871" t="s">
        <v>12</v>
      </c>
      <c r="B83" s="3307"/>
      <c r="C83" s="3307"/>
      <c r="D83" s="3307"/>
      <c r="E83" s="3307"/>
      <c r="F83" s="3307"/>
      <c r="G83" s="3307"/>
      <c r="H83" s="3307"/>
      <c r="I83" s="3307"/>
      <c r="J83" s="3307"/>
      <c r="K83" s="3307"/>
      <c r="L83" s="3307"/>
      <c r="M83" s="3307"/>
      <c r="N83" s="3307"/>
      <c r="O83" s="3307"/>
      <c r="P83" s="3307"/>
      <c r="Q83" s="3307"/>
      <c r="R83" s="3307"/>
      <c r="S83" s="3307"/>
      <c r="T83" s="3307"/>
      <c r="U83" s="3307"/>
      <c r="V83" s="3307"/>
      <c r="W83" s="4872"/>
    </row>
    <row r="84" spans="1:24" s="236" customFormat="1">
      <c r="A84" s="303">
        <v>1</v>
      </c>
      <c r="B84" s="384">
        <v>2</v>
      </c>
      <c r="C84" s="471">
        <v>3</v>
      </c>
      <c r="D84" s="1599">
        <v>2</v>
      </c>
      <c r="E84" s="1600"/>
      <c r="F84" s="303">
        <v>3</v>
      </c>
      <c r="G84" s="545">
        <v>4</v>
      </c>
      <c r="H84" s="4873">
        <v>5</v>
      </c>
      <c r="I84" s="4874"/>
      <c r="J84" s="4874"/>
      <c r="K84" s="4874"/>
      <c r="L84" s="4874"/>
      <c r="M84" s="4874"/>
      <c r="N84" s="4874"/>
      <c r="O84" s="4874"/>
      <c r="P84" s="4874"/>
      <c r="Q84" s="4874"/>
      <c r="R84" s="4874"/>
      <c r="S84" s="4875"/>
      <c r="T84" s="4876">
        <v>6</v>
      </c>
      <c r="U84" s="4877"/>
      <c r="V84" s="4877"/>
      <c r="W84" s="4878"/>
    </row>
    <row r="85" spans="1:24" s="234" customFormat="1" ht="25.5" customHeight="1">
      <c r="A85" s="3808" t="s">
        <v>440</v>
      </c>
      <c r="B85" s="1532" t="s">
        <v>295</v>
      </c>
      <c r="C85" s="1532" t="s">
        <v>296</v>
      </c>
      <c r="D85" s="3243" t="s">
        <v>0</v>
      </c>
      <c r="E85" s="1532" t="s">
        <v>1</v>
      </c>
      <c r="F85" s="3243" t="s">
        <v>619</v>
      </c>
      <c r="G85" s="4889" t="s">
        <v>297</v>
      </c>
      <c r="H85" s="4453" t="s">
        <v>2</v>
      </c>
      <c r="I85" s="4454"/>
      <c r="J85" s="4454"/>
      <c r="K85" s="4454"/>
      <c r="L85" s="4454"/>
      <c r="M85" s="4454"/>
      <c r="N85" s="4454"/>
      <c r="O85" s="4454"/>
      <c r="P85" s="4454"/>
      <c r="Q85" s="4454"/>
      <c r="R85" s="4454"/>
      <c r="S85" s="4455"/>
      <c r="T85" s="4890" t="s">
        <v>3</v>
      </c>
      <c r="U85" s="4890"/>
      <c r="V85" s="4890"/>
      <c r="W85" s="4891"/>
    </row>
    <row r="86" spans="1:24" s="234" customFormat="1" ht="19.5" customHeight="1">
      <c r="A86" s="3201"/>
      <c r="B86" s="1532"/>
      <c r="C86" s="1532"/>
      <c r="D86" s="3305"/>
      <c r="E86" s="1532"/>
      <c r="F86" s="3305"/>
      <c r="G86" s="3305"/>
      <c r="H86" s="3534" t="s">
        <v>4</v>
      </c>
      <c r="I86" s="3534"/>
      <c r="J86" s="3534"/>
      <c r="K86" s="3534" t="s">
        <v>5</v>
      </c>
      <c r="L86" s="3534"/>
      <c r="M86" s="3534"/>
      <c r="N86" s="3534" t="s">
        <v>6</v>
      </c>
      <c r="O86" s="3534"/>
      <c r="P86" s="3534"/>
      <c r="Q86" s="3534" t="s">
        <v>298</v>
      </c>
      <c r="R86" s="3534"/>
      <c r="S86" s="3534"/>
      <c r="T86" s="4892" t="s">
        <v>299</v>
      </c>
      <c r="U86" s="385"/>
      <c r="V86" s="4894" t="s">
        <v>300</v>
      </c>
      <c r="W86" s="4895"/>
    </row>
    <row r="87" spans="1:24" s="234" customFormat="1" ht="18.75" customHeight="1">
      <c r="A87" s="3202"/>
      <c r="B87" s="1537"/>
      <c r="C87" s="1537"/>
      <c r="D87" s="3345"/>
      <c r="E87" s="1537"/>
      <c r="F87" s="3345"/>
      <c r="G87" s="3345"/>
      <c r="H87" s="2591">
        <v>1</v>
      </c>
      <c r="I87" s="2591">
        <v>2</v>
      </c>
      <c r="J87" s="2591">
        <v>3</v>
      </c>
      <c r="K87" s="2591">
        <v>4</v>
      </c>
      <c r="L87" s="2591">
        <v>5</v>
      </c>
      <c r="M87" s="2591">
        <v>6</v>
      </c>
      <c r="N87" s="2591">
        <v>7</v>
      </c>
      <c r="O87" s="2591">
        <v>8</v>
      </c>
      <c r="P87" s="2591">
        <v>9</v>
      </c>
      <c r="Q87" s="2591">
        <v>10</v>
      </c>
      <c r="R87" s="2591">
        <v>11</v>
      </c>
      <c r="S87" s="2591">
        <v>12</v>
      </c>
      <c r="T87" s="4893"/>
      <c r="U87" s="2592" t="s">
        <v>620</v>
      </c>
      <c r="V87" s="386" t="s">
        <v>7</v>
      </c>
      <c r="W87" s="387" t="s">
        <v>8</v>
      </c>
      <c r="X87" s="235"/>
    </row>
    <row r="88" spans="1:24" s="234" customFormat="1" ht="105" customHeight="1">
      <c r="A88" s="4826" t="s">
        <v>761</v>
      </c>
      <c r="B88" s="4665" t="s">
        <v>762</v>
      </c>
      <c r="C88" s="4805">
        <v>1</v>
      </c>
      <c r="D88" s="546" t="s">
        <v>763</v>
      </c>
      <c r="E88" s="466"/>
      <c r="F88" s="547" t="s">
        <v>764</v>
      </c>
      <c r="G88" s="3247" t="s">
        <v>3495</v>
      </c>
      <c r="H88" s="438"/>
      <c r="I88" s="548"/>
      <c r="J88" s="412"/>
      <c r="K88" s="608"/>
      <c r="L88" s="548"/>
      <c r="M88" s="449"/>
      <c r="N88" s="454"/>
      <c r="O88" s="437"/>
      <c r="P88" s="439"/>
      <c r="Q88" s="558"/>
      <c r="R88" s="438"/>
      <c r="S88" s="623"/>
      <c r="T88" s="4864"/>
      <c r="U88" s="1612"/>
      <c r="V88" s="4866"/>
      <c r="W88" s="4861"/>
      <c r="X88" s="235"/>
    </row>
    <row r="89" spans="1:24" s="234" customFormat="1" ht="105" customHeight="1">
      <c r="A89" s="4824"/>
      <c r="B89" s="4863"/>
      <c r="C89" s="4774"/>
      <c r="D89" s="551" t="s">
        <v>765</v>
      </c>
      <c r="E89" s="552"/>
      <c r="F89" s="547" t="s">
        <v>766</v>
      </c>
      <c r="G89" s="3248"/>
      <c r="H89" s="440"/>
      <c r="I89" s="448"/>
      <c r="J89" s="449"/>
      <c r="K89" s="441"/>
      <c r="L89" s="441"/>
      <c r="M89" s="553"/>
      <c r="N89" s="412"/>
      <c r="O89" s="554"/>
      <c r="P89" s="594"/>
      <c r="Q89" s="285"/>
      <c r="R89" s="555"/>
      <c r="S89" s="555"/>
      <c r="T89" s="4865"/>
      <c r="U89" s="2836"/>
      <c r="V89" s="4867"/>
      <c r="W89" s="4862"/>
      <c r="X89" s="235"/>
    </row>
    <row r="90" spans="1:24" s="234" customFormat="1" ht="132" customHeight="1">
      <c r="A90" s="4842" t="s">
        <v>767</v>
      </c>
      <c r="B90" s="4666" t="s">
        <v>768</v>
      </c>
      <c r="C90" s="4753">
        <v>1</v>
      </c>
      <c r="D90" s="556" t="s">
        <v>769</v>
      </c>
      <c r="E90" s="557"/>
      <c r="F90" s="275" t="s">
        <v>770</v>
      </c>
      <c r="G90" s="3247" t="s">
        <v>3494</v>
      </c>
      <c r="H90" s="558"/>
      <c r="I90" s="439"/>
      <c r="J90" s="412"/>
      <c r="K90" s="390"/>
      <c r="L90" s="559"/>
      <c r="M90" s="535"/>
      <c r="N90" s="535"/>
      <c r="O90" s="559"/>
      <c r="P90" s="535"/>
      <c r="Q90" s="536"/>
      <c r="R90" s="536"/>
      <c r="S90" s="536"/>
      <c r="T90" s="2481" t="s">
        <v>771</v>
      </c>
      <c r="U90" s="2675">
        <v>4</v>
      </c>
      <c r="V90" s="2565"/>
      <c r="W90" s="283">
        <f>2400+2000</f>
        <v>4400</v>
      </c>
      <c r="X90" s="235"/>
    </row>
    <row r="91" spans="1:24" s="234" customFormat="1" ht="97.5">
      <c r="A91" s="4843"/>
      <c r="B91" s="4845"/>
      <c r="C91" s="4753"/>
      <c r="D91" s="556" t="s">
        <v>772</v>
      </c>
      <c r="E91" s="562"/>
      <c r="F91" s="249" t="s">
        <v>773</v>
      </c>
      <c r="G91" s="3247"/>
      <c r="H91" s="169"/>
      <c r="I91" s="16"/>
      <c r="J91" s="438"/>
      <c r="K91" s="563"/>
      <c r="L91" s="398"/>
      <c r="M91" s="399"/>
      <c r="N91" s="399"/>
      <c r="O91" s="564"/>
      <c r="P91" s="399"/>
      <c r="Q91" s="413"/>
      <c r="R91" s="413"/>
      <c r="S91" s="413"/>
      <c r="T91" s="2480" t="s">
        <v>774</v>
      </c>
      <c r="U91" s="458">
        <v>1</v>
      </c>
      <c r="V91" s="2568"/>
      <c r="W91" s="2569">
        <v>1000</v>
      </c>
    </row>
    <row r="92" spans="1:24" s="234" customFormat="1" ht="118.5" customHeight="1">
      <c r="A92" s="4843"/>
      <c r="B92" s="4845"/>
      <c r="C92" s="4753"/>
      <c r="D92" s="556" t="s">
        <v>775</v>
      </c>
      <c r="E92" s="413"/>
      <c r="F92" s="275" t="s">
        <v>776</v>
      </c>
      <c r="G92" s="3247"/>
      <c r="H92" s="566"/>
      <c r="I92" s="567"/>
      <c r="J92" s="568"/>
      <c r="K92" s="569"/>
      <c r="L92" s="2558"/>
      <c r="M92" s="408"/>
      <c r="N92" s="408"/>
      <c r="O92" s="682"/>
      <c r="P92" s="408"/>
      <c r="Q92" s="573"/>
      <c r="R92" s="573"/>
      <c r="S92" s="573"/>
      <c r="T92" s="515" t="s">
        <v>777</v>
      </c>
      <c r="U92" s="252">
        <v>1</v>
      </c>
      <c r="V92" s="2565"/>
      <c r="W92" s="2566">
        <v>5000</v>
      </c>
    </row>
    <row r="93" spans="1:24" s="234" customFormat="1" ht="78">
      <c r="A93" s="4844"/>
      <c r="B93" s="4846"/>
      <c r="C93" s="4754"/>
      <c r="D93" s="556" t="s">
        <v>778</v>
      </c>
      <c r="E93" s="573"/>
      <c r="F93" s="275" t="s">
        <v>779</v>
      </c>
      <c r="G93" s="3365"/>
      <c r="H93" s="410"/>
      <c r="I93" s="411"/>
      <c r="J93" s="411"/>
      <c r="K93" s="421"/>
      <c r="L93" s="454"/>
      <c r="M93" s="260"/>
      <c r="N93" s="535"/>
      <c r="O93" s="559"/>
      <c r="P93" s="535"/>
      <c r="Q93" s="536"/>
      <c r="R93" s="536"/>
      <c r="S93" s="536"/>
      <c r="T93" s="2481" t="s">
        <v>780</v>
      </c>
      <c r="U93" s="1611">
        <v>6</v>
      </c>
      <c r="V93" s="2567"/>
      <c r="W93" s="1596">
        <f>800*6</f>
        <v>4800</v>
      </c>
    </row>
    <row r="94" spans="1:24" s="234" customFormat="1" ht="60" customHeight="1">
      <c r="A94" s="4831" t="s">
        <v>781</v>
      </c>
      <c r="B94" s="4665" t="s">
        <v>782</v>
      </c>
      <c r="C94" s="4805">
        <v>1</v>
      </c>
      <c r="D94" s="585" t="s">
        <v>783</v>
      </c>
      <c r="E94" s="259"/>
      <c r="F94" s="294" t="s">
        <v>784</v>
      </c>
      <c r="G94" s="4799" t="s">
        <v>785</v>
      </c>
      <c r="H94" s="276"/>
      <c r="I94" s="336"/>
      <c r="J94" s="336"/>
      <c r="K94" s="574"/>
      <c r="L94" s="502"/>
      <c r="M94" s="574"/>
      <c r="N94" s="502"/>
      <c r="O94" s="574"/>
      <c r="P94" s="502"/>
      <c r="Q94" s="278"/>
      <c r="R94" s="278"/>
      <c r="S94" s="278"/>
      <c r="T94" s="4852" t="s">
        <v>786</v>
      </c>
      <c r="U94" s="4847">
        <v>3</v>
      </c>
      <c r="V94" s="4849"/>
      <c r="W94" s="4851"/>
    </row>
    <row r="95" spans="1:24" s="234" customFormat="1" ht="81" customHeight="1">
      <c r="A95" s="4832"/>
      <c r="B95" s="4655"/>
      <c r="C95" s="4774"/>
      <c r="D95" s="589" t="s">
        <v>787</v>
      </c>
      <c r="E95" s="530"/>
      <c r="F95" s="389" t="s">
        <v>788</v>
      </c>
      <c r="G95" s="3388"/>
      <c r="H95" s="277"/>
      <c r="I95" s="506"/>
      <c r="J95" s="377"/>
      <c r="K95" s="277"/>
      <c r="L95" s="575"/>
      <c r="M95" s="286"/>
      <c r="N95" s="506"/>
      <c r="O95" s="377"/>
      <c r="P95" s="277"/>
      <c r="Q95" s="506"/>
      <c r="R95" s="506"/>
      <c r="S95" s="286"/>
      <c r="T95" s="4854"/>
      <c r="U95" s="4848"/>
      <c r="V95" s="4850"/>
      <c r="W95" s="4851"/>
    </row>
    <row r="96" spans="1:24" s="234" customFormat="1" ht="79.5" customHeight="1">
      <c r="A96" s="4832"/>
      <c r="B96" s="4655"/>
      <c r="C96" s="4774"/>
      <c r="D96" s="593" t="s">
        <v>789</v>
      </c>
      <c r="E96" s="576"/>
      <c r="F96" s="420" t="s">
        <v>790</v>
      </c>
      <c r="G96" s="3388"/>
      <c r="H96" s="373"/>
      <c r="I96" s="575"/>
      <c r="J96" s="505"/>
      <c r="K96" s="373"/>
      <c r="L96" s="505"/>
      <c r="M96" s="285"/>
      <c r="N96" s="373"/>
      <c r="O96" s="505"/>
      <c r="P96" s="577"/>
      <c r="Q96" s="578"/>
      <c r="R96" s="277"/>
      <c r="S96" s="591"/>
      <c r="T96" s="4852" t="s">
        <v>791</v>
      </c>
      <c r="U96" s="4726"/>
      <c r="V96" s="4855"/>
      <c r="W96" s="4858"/>
    </row>
    <row r="97" spans="1:24" s="234" customFormat="1" ht="66" customHeight="1">
      <c r="A97" s="4832"/>
      <c r="B97" s="4655"/>
      <c r="C97" s="4774"/>
      <c r="D97" s="593" t="s">
        <v>792</v>
      </c>
      <c r="E97" s="579"/>
      <c r="F97" s="420" t="s">
        <v>793</v>
      </c>
      <c r="G97" s="3388"/>
      <c r="H97" s="580"/>
      <c r="I97" s="581"/>
      <c r="J97" s="582"/>
      <c r="K97" s="581"/>
      <c r="L97" s="582"/>
      <c r="M97" s="581"/>
      <c r="N97" s="581"/>
      <c r="O97" s="581"/>
      <c r="P97" s="581"/>
      <c r="Q97" s="583"/>
      <c r="R97" s="584"/>
      <c r="S97" s="594"/>
      <c r="T97" s="4853"/>
      <c r="U97" s="4727"/>
      <c r="V97" s="4856"/>
      <c r="W97" s="4859"/>
      <c r="X97" s="235"/>
    </row>
    <row r="98" spans="1:24" s="234" customFormat="1" ht="66" customHeight="1">
      <c r="A98" s="4832"/>
      <c r="B98" s="4656"/>
      <c r="C98" s="4688"/>
      <c r="D98" s="2708" t="s">
        <v>794</v>
      </c>
      <c r="E98" s="586"/>
      <c r="F98" s="456" t="s">
        <v>795</v>
      </c>
      <c r="G98" s="3388"/>
      <c r="H98" s="373"/>
      <c r="I98" s="587"/>
      <c r="J98" s="588"/>
      <c r="K98" s="580"/>
      <c r="L98" s="588"/>
      <c r="M98" s="581"/>
      <c r="N98" s="581"/>
      <c r="O98" s="373"/>
      <c r="P98" s="575"/>
      <c r="Q98" s="277"/>
      <c r="R98" s="506"/>
      <c r="S98" s="594"/>
      <c r="T98" s="4854"/>
      <c r="U98" s="4728"/>
      <c r="V98" s="4857"/>
      <c r="W98" s="4860"/>
      <c r="X98" s="235"/>
    </row>
    <row r="99" spans="1:24" s="234" customFormat="1" ht="58.5" customHeight="1">
      <c r="A99" s="4831" t="s">
        <v>796</v>
      </c>
      <c r="B99" s="4665" t="s">
        <v>797</v>
      </c>
      <c r="C99" s="4825">
        <v>1</v>
      </c>
      <c r="D99" s="589" t="s">
        <v>798</v>
      </c>
      <c r="E99" s="1571"/>
      <c r="F99" s="590" t="s">
        <v>799</v>
      </c>
      <c r="G99" s="3246" t="s">
        <v>800</v>
      </c>
      <c r="H99" s="278"/>
      <c r="I99" s="278"/>
      <c r="J99" s="340"/>
      <c r="K99" s="296"/>
      <c r="L99" s="340"/>
      <c r="M99" s="277"/>
      <c r="N99" s="591"/>
      <c r="O99" s="276"/>
      <c r="P99" s="278"/>
      <c r="Q99" s="278"/>
      <c r="R99" s="336"/>
      <c r="S99" s="2570"/>
      <c r="T99" s="733"/>
      <c r="U99" s="301"/>
      <c r="V99" s="282"/>
      <c r="W99" s="2573"/>
    </row>
    <row r="100" spans="1:24" s="234" customFormat="1" ht="86.25" customHeight="1">
      <c r="A100" s="4832"/>
      <c r="B100" s="4655"/>
      <c r="C100" s="4676"/>
      <c r="D100" s="593" t="s">
        <v>801</v>
      </c>
      <c r="E100" s="1576"/>
      <c r="F100" s="420" t="s">
        <v>802</v>
      </c>
      <c r="G100" s="3247"/>
      <c r="H100" s="277"/>
      <c r="I100" s="285"/>
      <c r="J100" s="506"/>
      <c r="K100" s="277"/>
      <c r="L100" s="277"/>
      <c r="M100" s="377"/>
      <c r="N100" s="594"/>
      <c r="O100" s="277"/>
      <c r="P100" s="506"/>
      <c r="Q100" s="506"/>
      <c r="R100" s="506"/>
      <c r="S100" s="377"/>
      <c r="T100" s="1559" t="s">
        <v>803</v>
      </c>
      <c r="U100" s="1593">
        <v>6</v>
      </c>
      <c r="V100" s="1594"/>
      <c r="W100" s="2569">
        <f>800*6</f>
        <v>4800</v>
      </c>
      <c r="X100" s="235"/>
    </row>
    <row r="101" spans="1:24" s="234" customFormat="1" ht="58.5">
      <c r="A101" s="4832"/>
      <c r="B101" s="4655"/>
      <c r="C101" s="4676"/>
      <c r="D101" s="602" t="s">
        <v>804</v>
      </c>
      <c r="E101" s="596"/>
      <c r="F101" s="636" t="s">
        <v>805</v>
      </c>
      <c r="G101" s="3247"/>
      <c r="H101" s="295"/>
      <c r="I101" s="276"/>
      <c r="J101" s="278"/>
      <c r="K101" s="296"/>
      <c r="L101" s="296"/>
      <c r="M101" s="504"/>
      <c r="N101" s="594"/>
      <c r="O101" s="277"/>
      <c r="P101" s="506"/>
      <c r="Q101" s="506"/>
      <c r="R101" s="506"/>
      <c r="S101" s="578"/>
      <c r="T101" s="733"/>
      <c r="U101" s="301"/>
      <c r="V101" s="282"/>
      <c r="W101" s="283">
        <f>1380*2</f>
        <v>2760</v>
      </c>
      <c r="X101" s="235"/>
    </row>
    <row r="102" spans="1:24" s="234" customFormat="1" ht="97.5">
      <c r="A102" s="4832"/>
      <c r="B102" s="4655"/>
      <c r="C102" s="4676"/>
      <c r="D102" s="595" t="s">
        <v>806</v>
      </c>
      <c r="E102" s="597"/>
      <c r="F102" s="420" t="s">
        <v>807</v>
      </c>
      <c r="G102" s="3247"/>
      <c r="H102" s="277"/>
      <c r="I102" s="285"/>
      <c r="J102" s="506"/>
      <c r="K102" s="277"/>
      <c r="L102" s="277"/>
      <c r="M102" s="506"/>
      <c r="N102" s="598"/>
      <c r="O102" s="599"/>
      <c r="P102" s="466"/>
      <c r="Q102" s="466"/>
      <c r="R102" s="466"/>
      <c r="S102" s="584"/>
      <c r="T102" s="1560" t="s">
        <v>808</v>
      </c>
      <c r="U102" s="592"/>
      <c r="V102" s="1594"/>
      <c r="W102" s="2563"/>
      <c r="X102" s="235"/>
    </row>
    <row r="103" spans="1:24" s="234" customFormat="1" ht="72.75" customHeight="1">
      <c r="A103" s="4832"/>
      <c r="B103" s="4655"/>
      <c r="C103" s="4676"/>
      <c r="D103" s="595" t="s">
        <v>809</v>
      </c>
      <c r="E103" s="2709"/>
      <c r="F103" s="456" t="s">
        <v>810</v>
      </c>
      <c r="G103" s="3247"/>
      <c r="H103" s="295"/>
      <c r="I103" s="401"/>
      <c r="J103" s="259"/>
      <c r="K103" s="295"/>
      <c r="L103" s="295"/>
      <c r="M103" s="296"/>
      <c r="N103" s="260"/>
      <c r="O103" s="295"/>
      <c r="P103" s="259"/>
      <c r="Q103" s="259"/>
      <c r="R103" s="259"/>
      <c r="S103" s="707"/>
      <c r="T103" s="1559" t="s">
        <v>811</v>
      </c>
      <c r="U103" s="1592">
        <v>2</v>
      </c>
      <c r="V103" s="618"/>
      <c r="W103" s="628">
        <f>8970*2</f>
        <v>17940</v>
      </c>
      <c r="X103" s="235"/>
    </row>
    <row r="104" spans="1:24" s="234" customFormat="1" ht="78" customHeight="1">
      <c r="A104" s="4832"/>
      <c r="B104" s="4655"/>
      <c r="C104" s="4676"/>
      <c r="D104" s="4838" t="s">
        <v>812</v>
      </c>
      <c r="E104" s="2588"/>
      <c r="F104" s="4840" t="s">
        <v>813</v>
      </c>
      <c r="G104" s="3247"/>
      <c r="H104" s="277"/>
      <c r="I104" s="285"/>
      <c r="J104" s="506"/>
      <c r="K104" s="277"/>
      <c r="L104" s="277"/>
      <c r="M104" s="277"/>
      <c r="N104" s="494"/>
      <c r="O104" s="277"/>
      <c r="P104" s="506"/>
      <c r="Q104" s="506"/>
      <c r="R104" s="506"/>
      <c r="S104" s="578"/>
      <c r="T104" s="1577" t="s">
        <v>814</v>
      </c>
      <c r="U104" s="1605">
        <v>1</v>
      </c>
      <c r="V104" s="618"/>
      <c r="W104" s="283">
        <v>100</v>
      </c>
      <c r="X104" s="235"/>
    </row>
    <row r="105" spans="1:24" s="235" customFormat="1" ht="78">
      <c r="A105" s="4833"/>
      <c r="B105" s="4655"/>
      <c r="C105" s="4676"/>
      <c r="D105" s="4839"/>
      <c r="E105" s="2589"/>
      <c r="F105" s="4841"/>
      <c r="G105" s="3248"/>
      <c r="H105" s="599"/>
      <c r="I105" s="392"/>
      <c r="J105" s="583"/>
      <c r="K105" s="599"/>
      <c r="L105" s="599"/>
      <c r="M105" s="599"/>
      <c r="N105" s="392"/>
      <c r="O105" s="277"/>
      <c r="P105" s="277"/>
      <c r="Q105" s="599"/>
      <c r="R105" s="466"/>
      <c r="S105" s="578"/>
      <c r="T105" s="251" t="s">
        <v>815</v>
      </c>
      <c r="U105" s="281">
        <v>2</v>
      </c>
      <c r="V105" s="2565"/>
      <c r="W105" s="283">
        <f>900*2</f>
        <v>1800</v>
      </c>
    </row>
    <row r="106" spans="1:24" s="235" customFormat="1" ht="66.75" customHeight="1">
      <c r="A106" s="4831" t="s">
        <v>816</v>
      </c>
      <c r="B106" s="600"/>
      <c r="C106" s="601"/>
      <c r="D106" s="546" t="s">
        <v>817</v>
      </c>
      <c r="E106" s="1580"/>
      <c r="F106" s="4554" t="s">
        <v>818</v>
      </c>
      <c r="G106" s="3388" t="s">
        <v>819</v>
      </c>
      <c r="H106" s="603"/>
      <c r="I106" s="604"/>
      <c r="J106" s="285"/>
      <c r="K106" s="285"/>
      <c r="L106" s="604"/>
      <c r="M106" s="603"/>
      <c r="N106" s="605"/>
      <c r="O106" s="603"/>
      <c r="P106" s="604"/>
      <c r="Q106" s="603"/>
      <c r="R106" s="603"/>
      <c r="S106" s="2571"/>
      <c r="T106" s="289"/>
      <c r="U106" s="1606"/>
      <c r="V106" s="2568"/>
      <c r="W106" s="2569"/>
    </row>
    <row r="107" spans="1:24" s="235" customFormat="1" ht="55.5" customHeight="1">
      <c r="A107" s="4832"/>
      <c r="B107" s="600"/>
      <c r="C107" s="601"/>
      <c r="D107" s="593" t="s">
        <v>820</v>
      </c>
      <c r="E107" s="1581"/>
      <c r="F107" s="4556"/>
      <c r="G107" s="3388"/>
      <c r="H107" s="603"/>
      <c r="I107" s="604"/>
      <c r="J107" s="603"/>
      <c r="K107" s="603"/>
      <c r="L107" s="494"/>
      <c r="M107" s="285"/>
      <c r="N107" s="605"/>
      <c r="O107" s="605"/>
      <c r="P107" s="604"/>
      <c r="Q107" s="603"/>
      <c r="R107" s="603"/>
      <c r="S107" s="2571"/>
      <c r="T107" s="733"/>
      <c r="U107" s="301"/>
      <c r="V107" s="2565"/>
      <c r="W107" s="283"/>
    </row>
    <row r="108" spans="1:24" s="610" customFormat="1" ht="83.25" customHeight="1">
      <c r="A108" s="4831" t="s">
        <v>821</v>
      </c>
      <c r="B108" s="4834" t="s">
        <v>822</v>
      </c>
      <c r="C108" s="4806">
        <v>1</v>
      </c>
      <c r="D108" s="593" t="s">
        <v>823</v>
      </c>
      <c r="E108" s="2710"/>
      <c r="F108" s="389" t="s">
        <v>824</v>
      </c>
      <c r="G108" s="3364" t="s">
        <v>825</v>
      </c>
      <c r="H108" s="408"/>
      <c r="I108" s="682"/>
      <c r="J108" s="285"/>
      <c r="K108" s="408"/>
      <c r="L108" s="682"/>
      <c r="M108" s="408"/>
      <c r="N108" s="408"/>
      <c r="O108" s="573"/>
      <c r="P108" s="408"/>
      <c r="Q108" s="573"/>
      <c r="R108" s="573"/>
      <c r="S108" s="573"/>
      <c r="T108" s="733" t="s">
        <v>826</v>
      </c>
      <c r="U108" s="301">
        <v>3</v>
      </c>
      <c r="V108" s="2567"/>
      <c r="W108" s="283">
        <f>1200*3</f>
        <v>3600</v>
      </c>
      <c r="X108" s="609"/>
    </row>
    <row r="109" spans="1:24" s="610" customFormat="1" ht="70.5" customHeight="1">
      <c r="A109" s="4832"/>
      <c r="B109" s="4835"/>
      <c r="C109" s="4837"/>
      <c r="D109" s="2708" t="s">
        <v>827</v>
      </c>
      <c r="E109" s="2837"/>
      <c r="F109" s="456" t="s">
        <v>828</v>
      </c>
      <c r="G109" s="4827"/>
      <c r="H109" s="399"/>
      <c r="I109" s="564"/>
      <c r="J109" s="399"/>
      <c r="K109" s="401"/>
      <c r="L109" s="564"/>
      <c r="M109" s="399"/>
      <c r="N109" s="413"/>
      <c r="O109" s="413"/>
      <c r="P109" s="399"/>
      <c r="Q109" s="413"/>
      <c r="R109" s="413"/>
      <c r="S109" s="564"/>
      <c r="T109" s="1559" t="s">
        <v>829</v>
      </c>
      <c r="U109" s="1593">
        <v>5</v>
      </c>
      <c r="V109" s="618"/>
      <c r="W109" s="2569">
        <v>5000</v>
      </c>
      <c r="X109" s="609"/>
    </row>
    <row r="110" spans="1:24" s="610" customFormat="1" ht="73.5" customHeight="1">
      <c r="A110" s="4833"/>
      <c r="B110" s="4836"/>
      <c r="C110" s="4805"/>
      <c r="D110" s="589" t="s">
        <v>830</v>
      </c>
      <c r="E110" s="2838"/>
      <c r="F110" s="590" t="s">
        <v>831</v>
      </c>
      <c r="G110" s="3365"/>
      <c r="H110" s="408"/>
      <c r="I110" s="682"/>
      <c r="J110" s="408"/>
      <c r="K110" s="285"/>
      <c r="L110" s="682"/>
      <c r="M110" s="408"/>
      <c r="N110" s="573"/>
      <c r="O110" s="573"/>
      <c r="P110" s="408"/>
      <c r="Q110" s="573"/>
      <c r="R110" s="408"/>
      <c r="S110" s="573"/>
      <c r="T110" s="733"/>
      <c r="U110" s="301"/>
      <c r="V110" s="2565"/>
      <c r="W110" s="283"/>
      <c r="X110" s="609"/>
    </row>
    <row r="111" spans="1:24" s="291" customFormat="1" ht="85.5" customHeight="1">
      <c r="A111" s="1577" t="s">
        <v>832</v>
      </c>
      <c r="B111" s="397" t="s">
        <v>833</v>
      </c>
      <c r="C111" s="613">
        <v>1</v>
      </c>
      <c r="D111" s="332" t="s">
        <v>834</v>
      </c>
      <c r="E111" s="530"/>
      <c r="F111" s="590" t="s">
        <v>835</v>
      </c>
      <c r="G111" s="2445" t="s">
        <v>3496</v>
      </c>
      <c r="H111" s="295"/>
      <c r="I111" s="501"/>
      <c r="J111" s="295"/>
      <c r="K111" s="295"/>
      <c r="L111" s="501"/>
      <c r="M111" s="295"/>
      <c r="N111" s="259"/>
      <c r="O111" s="259"/>
      <c r="P111" s="295"/>
      <c r="Q111" s="259"/>
      <c r="R111" s="707"/>
      <c r="S111" s="246"/>
      <c r="T111" s="733"/>
      <c r="U111" s="301"/>
      <c r="V111" s="2639"/>
      <c r="W111" s="2711"/>
    </row>
    <row r="112" spans="1:24" s="501" customFormat="1" ht="156">
      <c r="A112" s="389" t="s">
        <v>836</v>
      </c>
      <c r="B112" s="615"/>
      <c r="C112" s="616">
        <v>4</v>
      </c>
      <c r="D112" s="320" t="s">
        <v>837</v>
      </c>
      <c r="E112" s="2841"/>
      <c r="F112" s="636" t="s">
        <v>838</v>
      </c>
      <c r="G112" s="2577" t="s">
        <v>839</v>
      </c>
      <c r="H112" s="578"/>
      <c r="I112" s="277"/>
      <c r="J112" s="494"/>
      <c r="K112" s="277"/>
      <c r="L112" s="377"/>
      <c r="M112" s="285"/>
      <c r="N112" s="278"/>
      <c r="O112" s="277"/>
      <c r="P112" s="285"/>
      <c r="Q112" s="377"/>
      <c r="R112" s="578"/>
      <c r="S112" s="250"/>
      <c r="T112" s="2586"/>
      <c r="U112" s="2587"/>
      <c r="V112" s="2585"/>
      <c r="W112" s="2712"/>
    </row>
    <row r="113" spans="1:23" s="234" customFormat="1" ht="195">
      <c r="A113" s="4823" t="s">
        <v>840</v>
      </c>
      <c r="B113" s="4665" t="s">
        <v>841</v>
      </c>
      <c r="C113" s="4667">
        <v>1</v>
      </c>
      <c r="D113" s="243" t="s">
        <v>842</v>
      </c>
      <c r="E113" s="575"/>
      <c r="F113" s="590" t="s">
        <v>843</v>
      </c>
      <c r="G113" s="3364" t="s">
        <v>844</v>
      </c>
      <c r="H113" s="277"/>
      <c r="I113" s="277"/>
      <c r="J113" s="501"/>
      <c r="K113" s="295"/>
      <c r="L113" s="501"/>
      <c r="M113" s="2575"/>
      <c r="N113" s="276"/>
      <c r="O113" s="336"/>
      <c r="P113" s="259"/>
      <c r="Q113" s="277"/>
      <c r="R113" s="296"/>
      <c r="S113" s="504"/>
      <c r="T113" s="4534" t="s">
        <v>845</v>
      </c>
      <c r="U113" s="630"/>
      <c r="V113" s="4828"/>
      <c r="W113" s="4820"/>
    </row>
    <row r="114" spans="1:23" s="234" customFormat="1" ht="78">
      <c r="A114" s="4826"/>
      <c r="B114" s="4655"/>
      <c r="C114" s="4658"/>
      <c r="D114" s="292" t="s">
        <v>846</v>
      </c>
      <c r="E114" s="756"/>
      <c r="F114" s="636" t="s">
        <v>847</v>
      </c>
      <c r="G114" s="4827"/>
      <c r="H114" s="295"/>
      <c r="I114" s="295"/>
      <c r="J114" s="504"/>
      <c r="K114" s="296"/>
      <c r="L114" s="504"/>
      <c r="M114" s="591"/>
      <c r="N114" s="296"/>
      <c r="O114" s="336"/>
      <c r="P114" s="336"/>
      <c r="Q114" s="504"/>
      <c r="R114" s="296"/>
      <c r="S114" s="506"/>
      <c r="T114" s="4544"/>
      <c r="U114" s="445"/>
      <c r="V114" s="4829"/>
      <c r="W114" s="4821"/>
    </row>
    <row r="115" spans="1:23" s="234" customFormat="1" ht="117">
      <c r="A115" s="4826"/>
      <c r="B115" s="4655"/>
      <c r="C115" s="4658"/>
      <c r="D115" s="292" t="s">
        <v>848</v>
      </c>
      <c r="E115" s="531"/>
      <c r="F115" s="420" t="s">
        <v>849</v>
      </c>
      <c r="G115" s="4827"/>
      <c r="H115" s="277"/>
      <c r="I115" s="277"/>
      <c r="J115" s="277"/>
      <c r="K115" s="377"/>
      <c r="L115" s="277"/>
      <c r="M115" s="578"/>
      <c r="N115" s="277"/>
      <c r="O115" s="286"/>
      <c r="P115" s="286"/>
      <c r="Q115" s="377"/>
      <c r="R115" s="277"/>
      <c r="S115" s="506"/>
      <c r="T115" s="4544"/>
      <c r="U115" s="445"/>
      <c r="V115" s="4829"/>
      <c r="W115" s="4821"/>
    </row>
    <row r="116" spans="1:23" s="234" customFormat="1" ht="34.5" customHeight="1">
      <c r="A116" s="4824"/>
      <c r="B116" s="4666"/>
      <c r="C116" s="4719"/>
      <c r="D116" s="320" t="s">
        <v>850</v>
      </c>
      <c r="E116" s="626"/>
      <c r="F116" s="2839" t="s">
        <v>851</v>
      </c>
      <c r="G116" s="3365"/>
      <c r="H116" s="599"/>
      <c r="I116" s="599"/>
      <c r="J116" s="599"/>
      <c r="K116" s="583"/>
      <c r="L116" s="599"/>
      <c r="M116" s="584"/>
      <c r="N116" s="599"/>
      <c r="O116" s="392"/>
      <c r="P116" s="392"/>
      <c r="Q116" s="501"/>
      <c r="R116" s="599"/>
      <c r="S116" s="466"/>
      <c r="T116" s="4535"/>
      <c r="U116" s="452"/>
      <c r="V116" s="4830"/>
      <c r="W116" s="4822"/>
    </row>
    <row r="117" spans="1:23" s="234" customFormat="1" ht="125.25" customHeight="1">
      <c r="A117" s="4823" t="s">
        <v>852</v>
      </c>
      <c r="B117" s="4654" t="s">
        <v>853</v>
      </c>
      <c r="C117" s="4675">
        <v>1</v>
      </c>
      <c r="D117" s="243" t="s">
        <v>854</v>
      </c>
      <c r="E117" s="737"/>
      <c r="F117" s="2840" t="s">
        <v>855</v>
      </c>
      <c r="G117" s="3246" t="s">
        <v>856</v>
      </c>
      <c r="H117" s="285"/>
      <c r="I117" s="285"/>
      <c r="J117" s="246"/>
      <c r="K117" s="549"/>
      <c r="L117" s="285"/>
      <c r="M117" s="196"/>
      <c r="N117" s="422"/>
      <c r="O117" s="197"/>
      <c r="P117" s="550"/>
      <c r="Q117" s="2507"/>
      <c r="R117" s="285"/>
      <c r="S117" s="247"/>
      <c r="T117" s="743" t="s">
        <v>857</v>
      </c>
      <c r="U117" s="510"/>
      <c r="V117" s="2579"/>
      <c r="W117" s="2581"/>
    </row>
    <row r="118" spans="1:23" s="234" customFormat="1" ht="86.25" customHeight="1">
      <c r="A118" s="4824"/>
      <c r="B118" s="4656"/>
      <c r="C118" s="4677"/>
      <c r="D118" s="292" t="s">
        <v>858</v>
      </c>
      <c r="E118" s="533"/>
      <c r="F118" s="621" t="s">
        <v>859</v>
      </c>
      <c r="G118" s="3248"/>
      <c r="H118" s="701"/>
      <c r="I118" s="450"/>
      <c r="J118" s="441"/>
      <c r="K118" s="441"/>
      <c r="L118" s="450"/>
      <c r="M118" s="450"/>
      <c r="N118" s="450"/>
      <c r="O118" s="450"/>
      <c r="P118" s="441"/>
      <c r="Q118" s="441"/>
      <c r="R118" s="553"/>
      <c r="S118" s="250"/>
      <c r="T118" s="1541" t="s">
        <v>860</v>
      </c>
      <c r="U118" s="2633"/>
      <c r="V118" s="2578"/>
      <c r="W118" s="2582"/>
    </row>
    <row r="119" spans="1:23" s="234" customFormat="1" ht="109.5" customHeight="1">
      <c r="A119" s="4626" t="s">
        <v>861</v>
      </c>
      <c r="B119" s="4665" t="s">
        <v>853</v>
      </c>
      <c r="C119" s="4825">
        <v>1</v>
      </c>
      <c r="D119" s="484" t="s">
        <v>862</v>
      </c>
      <c r="E119" s="582"/>
      <c r="F119" s="625" t="s">
        <v>855</v>
      </c>
      <c r="G119" s="3246" t="s">
        <v>863</v>
      </c>
      <c r="H119" s="608"/>
      <c r="I119" s="437"/>
      <c r="J119" s="143"/>
      <c r="K119" s="143"/>
      <c r="L119" s="143"/>
      <c r="M119" s="143"/>
      <c r="N119" s="143"/>
      <c r="O119" s="143"/>
      <c r="P119" s="143"/>
      <c r="Q119" s="143"/>
      <c r="R119" s="143"/>
      <c r="S119" s="439"/>
      <c r="T119" s="2481" t="s">
        <v>864</v>
      </c>
      <c r="U119" s="252"/>
      <c r="V119" s="2583"/>
      <c r="W119" s="2584"/>
    </row>
    <row r="120" spans="1:23" s="234" customFormat="1" ht="78">
      <c r="A120" s="4626"/>
      <c r="B120" s="4655"/>
      <c r="C120" s="4676"/>
      <c r="D120" s="1950" t="s">
        <v>865</v>
      </c>
      <c r="E120" s="501"/>
      <c r="F120" s="2706" t="s">
        <v>859</v>
      </c>
      <c r="G120" s="3248"/>
      <c r="H120" s="611"/>
      <c r="I120" s="169"/>
      <c r="J120" s="16"/>
      <c r="K120" s="16"/>
      <c r="L120" s="16"/>
      <c r="M120" s="16"/>
      <c r="N120" s="16"/>
      <c r="O120" s="16"/>
      <c r="P120" s="16"/>
      <c r="Q120" s="16"/>
      <c r="R120" s="16"/>
      <c r="S120" s="444"/>
      <c r="T120" s="414" t="s">
        <v>866</v>
      </c>
      <c r="U120" s="2531"/>
      <c r="V120" s="2705"/>
      <c r="W120" s="2704"/>
    </row>
    <row r="121" spans="1:23" s="234" customFormat="1" ht="39">
      <c r="A121" s="4554" t="s">
        <v>867</v>
      </c>
      <c r="B121" s="4817" t="s">
        <v>868</v>
      </c>
      <c r="C121" s="4797">
        <v>12</v>
      </c>
      <c r="D121" s="243" t="s">
        <v>869</v>
      </c>
      <c r="E121" s="710"/>
      <c r="F121" s="389" t="s">
        <v>870</v>
      </c>
      <c r="G121" s="3360" t="s">
        <v>871</v>
      </c>
      <c r="H121" s="611"/>
      <c r="I121" s="169"/>
      <c r="J121" s="16"/>
      <c r="K121" s="16"/>
      <c r="L121" s="16"/>
      <c r="M121" s="16"/>
      <c r="N121" s="16"/>
      <c r="O121" s="16"/>
      <c r="P121" s="16"/>
      <c r="Q121" s="16"/>
      <c r="R121" s="16"/>
      <c r="S121" s="444"/>
      <c r="T121" s="4818" t="s">
        <v>872</v>
      </c>
      <c r="U121" s="510"/>
      <c r="V121" s="2565"/>
      <c r="W121" s="4583"/>
    </row>
    <row r="122" spans="1:23" s="234" customFormat="1" ht="78">
      <c r="A122" s="4555"/>
      <c r="B122" s="4817"/>
      <c r="C122" s="4797"/>
      <c r="D122" s="292" t="s">
        <v>873</v>
      </c>
      <c r="E122" s="614"/>
      <c r="F122" s="249" t="s">
        <v>874</v>
      </c>
      <c r="G122" s="3360"/>
      <c r="H122" s="611"/>
      <c r="I122" s="169"/>
      <c r="J122" s="16"/>
      <c r="K122" s="16"/>
      <c r="L122" s="16"/>
      <c r="M122" s="16"/>
      <c r="N122" s="457"/>
      <c r="O122" s="16"/>
      <c r="P122" s="16"/>
      <c r="Q122" s="16"/>
      <c r="R122" s="457"/>
      <c r="S122" s="444"/>
      <c r="T122" s="4724"/>
      <c r="U122" s="516"/>
      <c r="V122" s="2565"/>
      <c r="W122" s="4663"/>
    </row>
    <row r="123" spans="1:23" s="234" customFormat="1" ht="60" customHeight="1">
      <c r="A123" s="4556"/>
      <c r="B123" s="4817"/>
      <c r="C123" s="4797"/>
      <c r="D123" s="292" t="s">
        <v>875</v>
      </c>
      <c r="E123" s="638"/>
      <c r="F123" s="275" t="s">
        <v>876</v>
      </c>
      <c r="G123" s="3360"/>
      <c r="H123" s="619"/>
      <c r="I123" s="566"/>
      <c r="J123" s="457"/>
      <c r="K123" s="457"/>
      <c r="L123" s="457"/>
      <c r="M123" s="620"/>
      <c r="N123" s="276"/>
      <c r="O123" s="566"/>
      <c r="P123" s="457"/>
      <c r="Q123" s="567"/>
      <c r="R123" s="276"/>
      <c r="S123" s="250"/>
      <c r="T123" s="4819"/>
      <c r="U123" s="2633"/>
      <c r="V123" s="2567"/>
      <c r="W123" s="4664"/>
    </row>
    <row r="124" spans="1:23" s="234" customFormat="1" ht="61.5" customHeight="1">
      <c r="A124" s="4554" t="s">
        <v>877</v>
      </c>
      <c r="B124" s="4655" t="s">
        <v>878</v>
      </c>
      <c r="C124" s="4797">
        <v>5</v>
      </c>
      <c r="D124" s="292" t="s">
        <v>879</v>
      </c>
      <c r="E124" s="377"/>
      <c r="F124" s="2361" t="s">
        <v>880</v>
      </c>
      <c r="G124" s="3246" t="s">
        <v>3497</v>
      </c>
      <c r="H124" s="296"/>
      <c r="I124" s="276"/>
      <c r="J124" s="296"/>
      <c r="K124" s="506"/>
      <c r="L124" s="286"/>
      <c r="M124" s="377"/>
      <c r="N124" s="277"/>
      <c r="O124" s="286"/>
      <c r="P124" s="506"/>
      <c r="Q124" s="506"/>
      <c r="R124" s="277"/>
      <c r="S124" s="259"/>
      <c r="T124" s="2480" t="s">
        <v>881</v>
      </c>
      <c r="U124" s="2675"/>
      <c r="V124" s="2613"/>
      <c r="W124" s="2676"/>
    </row>
    <row r="125" spans="1:23" s="234" customFormat="1" ht="61.5" customHeight="1">
      <c r="A125" s="4555"/>
      <c r="B125" s="4655"/>
      <c r="C125" s="4797"/>
      <c r="D125" s="484" t="s">
        <v>882</v>
      </c>
      <c r="E125" s="388"/>
      <c r="F125" s="2098" t="s">
        <v>880</v>
      </c>
      <c r="G125" s="3247"/>
      <c r="H125" s="277"/>
      <c r="I125" s="506"/>
      <c r="J125" s="277"/>
      <c r="K125" s="259"/>
      <c r="L125" s="277"/>
      <c r="M125" s="377"/>
      <c r="N125" s="277"/>
      <c r="O125" s="286"/>
      <c r="P125" s="278"/>
      <c r="Q125" s="278"/>
      <c r="R125" s="401"/>
      <c r="S125" s="296"/>
      <c r="T125" s="515"/>
      <c r="U125" s="516"/>
      <c r="V125" s="2597"/>
      <c r="W125" s="283"/>
    </row>
    <row r="126" spans="1:23" s="234" customFormat="1" ht="37.5" customHeight="1">
      <c r="A126" s="4555"/>
      <c r="B126" s="4655"/>
      <c r="C126" s="4797"/>
      <c r="D126" s="320" t="s">
        <v>883</v>
      </c>
      <c r="E126" s="2707"/>
      <c r="F126" s="624" t="s">
        <v>884</v>
      </c>
      <c r="G126" s="3247"/>
      <c r="H126" s="622"/>
      <c r="I126" s="552"/>
      <c r="J126" s="412"/>
      <c r="K126" s="506"/>
      <c r="L126" s="466"/>
      <c r="M126" s="482"/>
      <c r="N126" s="599"/>
      <c r="O126" s="466"/>
      <c r="P126" s="285"/>
      <c r="Q126" s="506"/>
      <c r="R126" s="277"/>
      <c r="S126" s="286"/>
      <c r="T126" s="2480"/>
      <c r="U126" s="458"/>
      <c r="V126" s="2613"/>
      <c r="W126" s="2569"/>
    </row>
    <row r="127" spans="1:23" s="234" customFormat="1" ht="67.5" customHeight="1">
      <c r="A127" s="4555"/>
      <c r="B127" s="4655"/>
      <c r="C127" s="4797"/>
      <c r="D127" s="243" t="s">
        <v>885</v>
      </c>
      <c r="E127" s="377"/>
      <c r="F127" s="389" t="s">
        <v>886</v>
      </c>
      <c r="G127" s="3247"/>
      <c r="H127" s="293"/>
      <c r="I127" s="626"/>
      <c r="J127" s="402"/>
      <c r="K127" s="259"/>
      <c r="L127" s="259"/>
      <c r="M127" s="402"/>
      <c r="N127" s="259"/>
      <c r="O127" s="259"/>
      <c r="P127" s="402"/>
      <c r="Q127" s="259"/>
      <c r="R127" s="259"/>
      <c r="S127" s="482"/>
      <c r="T127" s="627"/>
      <c r="U127" s="252"/>
      <c r="V127" s="2597"/>
      <c r="W127" s="283"/>
    </row>
    <row r="128" spans="1:23" s="234" customFormat="1" ht="82.5" customHeight="1">
      <c r="A128" s="4556"/>
      <c r="B128" s="4655"/>
      <c r="C128" s="4797"/>
      <c r="D128" s="1950" t="s">
        <v>887</v>
      </c>
      <c r="E128" s="501"/>
      <c r="F128" s="2098" t="s">
        <v>888</v>
      </c>
      <c r="G128" s="3248"/>
      <c r="H128" s="277"/>
      <c r="I128" s="506"/>
      <c r="J128" s="506"/>
      <c r="K128" s="506"/>
      <c r="L128" s="506"/>
      <c r="M128" s="506"/>
      <c r="N128" s="506"/>
      <c r="O128" s="377"/>
      <c r="P128" s="277"/>
      <c r="Q128" s="506"/>
      <c r="R128" s="377"/>
      <c r="S128" s="594"/>
      <c r="T128" s="251" t="s">
        <v>889</v>
      </c>
      <c r="U128" s="1611"/>
      <c r="V128" s="631"/>
      <c r="W128" s="283"/>
    </row>
    <row r="129" spans="1:23" s="234" customFormat="1" ht="56.25" customHeight="1">
      <c r="A129" s="3319" t="s">
        <v>890</v>
      </c>
      <c r="B129" s="4655" t="s">
        <v>891</v>
      </c>
      <c r="C129" s="4753">
        <v>1</v>
      </c>
      <c r="D129" s="243" t="s">
        <v>892</v>
      </c>
      <c r="E129" s="4815"/>
      <c r="F129" s="590" t="s">
        <v>893</v>
      </c>
      <c r="G129" s="3246" t="s">
        <v>3498</v>
      </c>
      <c r="H129" s="623"/>
      <c r="I129" s="623"/>
      <c r="J129" s="623"/>
      <c r="K129" s="437"/>
      <c r="L129" s="438"/>
      <c r="M129" s="437"/>
      <c r="N129" s="143"/>
      <c r="O129" s="439"/>
      <c r="P129" s="449"/>
      <c r="Q129" s="450"/>
      <c r="R129" s="553"/>
      <c r="S129" s="598"/>
      <c r="T129" s="289"/>
      <c r="U129" s="1606"/>
      <c r="V129" s="2596"/>
      <c r="W129" s="290"/>
    </row>
    <row r="130" spans="1:23" s="234" customFormat="1" ht="52.5" customHeight="1">
      <c r="A130" s="3320"/>
      <c r="B130" s="4655"/>
      <c r="C130" s="4753"/>
      <c r="D130" s="292" t="s">
        <v>894</v>
      </c>
      <c r="E130" s="4816"/>
      <c r="F130" s="453" t="s">
        <v>895</v>
      </c>
      <c r="G130" s="3247"/>
      <c r="H130" s="169"/>
      <c r="I130" s="16"/>
      <c r="J130" s="16"/>
      <c r="K130" s="16"/>
      <c r="L130" s="16"/>
      <c r="M130" s="16"/>
      <c r="N130" s="16"/>
      <c r="O130" s="16"/>
      <c r="P130" s="143"/>
      <c r="Q130" s="143"/>
      <c r="R130" s="439"/>
      <c r="S130" s="2575"/>
      <c r="T130" s="251"/>
      <c r="U130" s="2615"/>
      <c r="V130" s="618"/>
      <c r="W130" s="283"/>
    </row>
    <row r="131" spans="1:23" s="234" customFormat="1" ht="63.75" customHeight="1">
      <c r="A131" s="3320"/>
      <c r="B131" s="4655"/>
      <c r="C131" s="4753"/>
      <c r="D131" s="292" t="s">
        <v>896</v>
      </c>
      <c r="E131" s="4816"/>
      <c r="F131" s="420" t="s">
        <v>897</v>
      </c>
      <c r="G131" s="3247"/>
      <c r="H131" s="169"/>
      <c r="I131" s="16"/>
      <c r="J131" s="16"/>
      <c r="K131" s="16"/>
      <c r="L131" s="16"/>
      <c r="M131" s="16"/>
      <c r="N131" s="16"/>
      <c r="O131" s="16"/>
      <c r="P131" s="16"/>
      <c r="Q131" s="16"/>
      <c r="R131" s="213"/>
      <c r="S131" s="2594"/>
      <c r="T131" s="251"/>
      <c r="U131" s="2615"/>
      <c r="V131" s="2565"/>
      <c r="W131" s="283"/>
    </row>
    <row r="132" spans="1:23" s="234" customFormat="1" ht="78">
      <c r="A132" s="3320"/>
      <c r="B132" s="4655"/>
      <c r="C132" s="4753"/>
      <c r="D132" s="292" t="s">
        <v>898</v>
      </c>
      <c r="E132" s="4816"/>
      <c r="F132" s="420" t="s">
        <v>899</v>
      </c>
      <c r="G132" s="3247"/>
      <c r="H132" s="169"/>
      <c r="I132" s="16"/>
      <c r="J132" s="16"/>
      <c r="K132" s="16"/>
      <c r="L132" s="16"/>
      <c r="M132" s="16"/>
      <c r="N132" s="16"/>
      <c r="O132" s="16"/>
      <c r="P132" s="16"/>
      <c r="Q132" s="16"/>
      <c r="R132" s="213"/>
      <c r="S132" s="2595"/>
      <c r="T132" s="289"/>
      <c r="U132" s="534"/>
      <c r="V132" s="2568"/>
      <c r="W132" s="290"/>
    </row>
    <row r="133" spans="1:23" s="234" customFormat="1" ht="79.5" customHeight="1">
      <c r="A133" s="3321"/>
      <c r="B133" s="4655"/>
      <c r="C133" s="4753"/>
      <c r="D133" s="292" t="s">
        <v>900</v>
      </c>
      <c r="E133" s="4816"/>
      <c r="F133" s="420" t="s">
        <v>901</v>
      </c>
      <c r="G133" s="3248"/>
      <c r="H133" s="169"/>
      <c r="I133" s="16"/>
      <c r="J133" s="16"/>
      <c r="K133" s="16"/>
      <c r="L133" s="16"/>
      <c r="M133" s="16"/>
      <c r="N133" s="16"/>
      <c r="O133" s="16"/>
      <c r="P133" s="16"/>
      <c r="Q133" s="16"/>
      <c r="R133" s="213"/>
      <c r="S133" s="598"/>
      <c r="T133" s="1558"/>
      <c r="U133" s="1547"/>
      <c r="V133" s="618"/>
      <c r="W133" s="2569"/>
    </row>
    <row r="134" spans="1:23" s="234" customFormat="1" ht="78">
      <c r="A134" s="4554" t="s">
        <v>902</v>
      </c>
      <c r="B134" s="4655" t="s">
        <v>903</v>
      </c>
      <c r="C134" s="4753">
        <v>1</v>
      </c>
      <c r="D134" s="320" t="s">
        <v>904</v>
      </c>
      <c r="E134" s="2678"/>
      <c r="F134" s="420" t="s">
        <v>905</v>
      </c>
      <c r="G134" s="3246" t="s">
        <v>3499</v>
      </c>
      <c r="H134" s="169"/>
      <c r="I134" s="16"/>
      <c r="J134" s="16"/>
      <c r="K134" s="16"/>
      <c r="L134" s="16"/>
      <c r="M134" s="16"/>
      <c r="N134" s="16"/>
      <c r="O134" s="16"/>
      <c r="P134" s="16"/>
      <c r="Q134" s="16"/>
      <c r="R134" s="16"/>
      <c r="S134" s="439"/>
      <c r="T134" s="2641"/>
      <c r="U134" s="2642"/>
      <c r="V134" s="2597"/>
      <c r="W134" s="418"/>
    </row>
    <row r="135" spans="1:23" s="234" customFormat="1" ht="117">
      <c r="A135" s="4555"/>
      <c r="B135" s="4655"/>
      <c r="C135" s="4753"/>
      <c r="D135" s="243" t="s">
        <v>906</v>
      </c>
      <c r="E135" s="761"/>
      <c r="F135" s="420" t="s">
        <v>907</v>
      </c>
      <c r="G135" s="3247"/>
      <c r="H135" s="169"/>
      <c r="I135" s="16"/>
      <c r="J135" s="16"/>
      <c r="K135" s="16"/>
      <c r="L135" s="16"/>
      <c r="M135" s="16"/>
      <c r="N135" s="16"/>
      <c r="O135" s="16"/>
      <c r="P135" s="16"/>
      <c r="Q135" s="16"/>
      <c r="R135" s="16"/>
      <c r="S135" s="213"/>
      <c r="T135" s="251" t="s">
        <v>908</v>
      </c>
      <c r="U135" s="2640"/>
      <c r="V135" s="2597"/>
      <c r="W135" s="2566"/>
    </row>
    <row r="136" spans="1:23" s="234" customFormat="1" ht="117">
      <c r="A136" s="4555"/>
      <c r="B136" s="4655"/>
      <c r="C136" s="4753"/>
      <c r="D136" s="484" t="s">
        <v>909</v>
      </c>
      <c r="E136" s="587"/>
      <c r="F136" s="2307" t="s">
        <v>910</v>
      </c>
      <c r="G136" s="3247"/>
      <c r="H136" s="169"/>
      <c r="I136" s="16"/>
      <c r="J136" s="16"/>
      <c r="K136" s="16"/>
      <c r="L136" s="16"/>
      <c r="M136" s="16"/>
      <c r="N136" s="16"/>
      <c r="O136" s="16"/>
      <c r="P136" s="16"/>
      <c r="Q136" s="16"/>
      <c r="R136" s="16"/>
      <c r="S136" s="620"/>
      <c r="T136" s="1577" t="s">
        <v>911</v>
      </c>
      <c r="U136" s="2643">
        <v>44</v>
      </c>
      <c r="V136" s="2597"/>
      <c r="W136" s="1591">
        <v>111405</v>
      </c>
    </row>
    <row r="137" spans="1:23" s="234" customFormat="1" ht="97.5">
      <c r="A137" s="4555"/>
      <c r="B137" s="4655"/>
      <c r="C137" s="4753"/>
      <c r="D137" s="292" t="s">
        <v>912</v>
      </c>
      <c r="E137" s="503"/>
      <c r="F137" s="590" t="s">
        <v>913</v>
      </c>
      <c r="G137" s="3360"/>
      <c r="H137" s="169"/>
      <c r="I137" s="16"/>
      <c r="J137" s="16"/>
      <c r="K137" s="16"/>
      <c r="L137" s="16"/>
      <c r="M137" s="16"/>
      <c r="N137" s="16"/>
      <c r="O137" s="16"/>
      <c r="P137" s="16"/>
      <c r="Q137" s="16"/>
      <c r="R137" s="213"/>
      <c r="S137" s="2594"/>
      <c r="T137" s="251" t="s">
        <v>914</v>
      </c>
      <c r="U137" s="1554">
        <v>9</v>
      </c>
      <c r="V137" s="2614">
        <v>270000</v>
      </c>
      <c r="W137" s="2566"/>
    </row>
    <row r="138" spans="1:23" s="234" customFormat="1" ht="58.5">
      <c r="A138" s="4555"/>
      <c r="B138" s="4655"/>
      <c r="C138" s="4753"/>
      <c r="D138" s="1950" t="s">
        <v>915</v>
      </c>
      <c r="E138" s="506"/>
      <c r="F138" s="636" t="s">
        <v>916</v>
      </c>
      <c r="G138" s="3360"/>
      <c r="H138" s="169"/>
      <c r="I138" s="16"/>
      <c r="J138" s="16"/>
      <c r="K138" s="16"/>
      <c r="L138" s="16"/>
      <c r="M138" s="16"/>
      <c r="N138" s="16"/>
      <c r="O138" s="16"/>
      <c r="P138" s="16"/>
      <c r="Q138" s="16"/>
      <c r="R138" s="213"/>
      <c r="S138" s="2595"/>
      <c r="T138" s="251" t="s">
        <v>917</v>
      </c>
      <c r="U138" s="561"/>
      <c r="V138" s="2613"/>
      <c r="W138" s="1591"/>
    </row>
    <row r="139" spans="1:23" s="234" customFormat="1" ht="117">
      <c r="A139" s="4556"/>
      <c r="B139" s="4666"/>
      <c r="C139" s="4806"/>
      <c r="D139" s="332" t="s">
        <v>918</v>
      </c>
      <c r="E139" s="552"/>
      <c r="F139" s="249" t="s">
        <v>919</v>
      </c>
      <c r="G139" s="3361"/>
      <c r="H139" s="169"/>
      <c r="I139" s="16"/>
      <c r="J139" s="16"/>
      <c r="K139" s="16"/>
      <c r="L139" s="16"/>
      <c r="M139" s="16"/>
      <c r="N139" s="16"/>
      <c r="O139" s="16"/>
      <c r="P139" s="16"/>
      <c r="Q139" s="16"/>
      <c r="R139" s="16"/>
      <c r="S139" s="439"/>
      <c r="T139" s="289"/>
      <c r="U139" s="1553"/>
      <c r="V139" s="2598"/>
      <c r="W139" s="2566"/>
    </row>
    <row r="140" spans="1:23" s="234" customFormat="1" ht="78">
      <c r="A140" s="4554" t="s">
        <v>920</v>
      </c>
      <c r="B140" s="4654" t="s">
        <v>921</v>
      </c>
      <c r="C140" s="4752">
        <v>1</v>
      </c>
      <c r="D140" s="243" t="s">
        <v>922</v>
      </c>
      <c r="E140" s="2678"/>
      <c r="F140" s="249" t="s">
        <v>923</v>
      </c>
      <c r="G140" s="3246" t="s">
        <v>924</v>
      </c>
      <c r="H140" s="169"/>
      <c r="I140" s="16"/>
      <c r="J140" s="16"/>
      <c r="K140" s="16"/>
      <c r="L140" s="16"/>
      <c r="M140" s="16"/>
      <c r="N140" s="16"/>
      <c r="O140" s="16"/>
      <c r="P140" s="16"/>
      <c r="Q140" s="16"/>
      <c r="R140" s="16"/>
      <c r="S140" s="213"/>
      <c r="T140" s="2645" t="s">
        <v>925</v>
      </c>
      <c r="U140" s="2644"/>
      <c r="V140" s="2597"/>
      <c r="W140" s="283"/>
    </row>
    <row r="141" spans="1:23" s="234" customFormat="1" ht="67.5" customHeight="1">
      <c r="A141" s="4555"/>
      <c r="B141" s="4655"/>
      <c r="C141" s="4753"/>
      <c r="D141" s="292" t="s">
        <v>926</v>
      </c>
      <c r="E141" s="531"/>
      <c r="F141" s="249" t="s">
        <v>913</v>
      </c>
      <c r="G141" s="3247"/>
      <c r="H141" s="169"/>
      <c r="I141" s="16"/>
      <c r="J141" s="16"/>
      <c r="K141" s="16"/>
      <c r="L141" s="16"/>
      <c r="M141" s="16"/>
      <c r="N141" s="16"/>
      <c r="O141" s="16"/>
      <c r="P141" s="16"/>
      <c r="Q141" s="16"/>
      <c r="R141" s="16"/>
      <c r="S141" s="213"/>
      <c r="T141" s="251" t="s">
        <v>927</v>
      </c>
      <c r="U141" s="1554"/>
      <c r="V141" s="2597"/>
      <c r="W141" s="283"/>
    </row>
    <row r="142" spans="1:23" s="234" customFormat="1" ht="60" customHeight="1">
      <c r="A142" s="4555"/>
      <c r="B142" s="4655"/>
      <c r="C142" s="4753"/>
      <c r="D142" s="484" t="s">
        <v>928</v>
      </c>
      <c r="E142" s="638"/>
      <c r="F142" s="275" t="s">
        <v>916</v>
      </c>
      <c r="G142" s="3247"/>
      <c r="H142" s="169"/>
      <c r="I142" s="16"/>
      <c r="J142" s="16"/>
      <c r="K142" s="16"/>
      <c r="L142" s="16"/>
      <c r="M142" s="16"/>
      <c r="N142" s="16"/>
      <c r="O142" s="16"/>
      <c r="P142" s="16"/>
      <c r="Q142" s="16"/>
      <c r="R142" s="16"/>
      <c r="S142" s="213"/>
      <c r="T142" s="1578" t="s">
        <v>929</v>
      </c>
      <c r="U142" s="1553"/>
      <c r="V142" s="2613"/>
      <c r="W142" s="290"/>
    </row>
    <row r="143" spans="1:23" s="234" customFormat="1" ht="86.25" customHeight="1">
      <c r="A143" s="4555"/>
      <c r="B143" s="4655"/>
      <c r="C143" s="4753"/>
      <c r="D143" s="292" t="s">
        <v>930</v>
      </c>
      <c r="E143" s="639"/>
      <c r="F143" s="640" t="s">
        <v>931</v>
      </c>
      <c r="G143" s="3247"/>
      <c r="H143" s="169"/>
      <c r="I143" s="16"/>
      <c r="J143" s="16"/>
      <c r="K143" s="16"/>
      <c r="L143" s="16"/>
      <c r="M143" s="16"/>
      <c r="N143" s="16"/>
      <c r="O143" s="16"/>
      <c r="P143" s="16"/>
      <c r="Q143" s="16"/>
      <c r="R143" s="16"/>
      <c r="S143" s="213"/>
      <c r="T143" s="733" t="s">
        <v>932</v>
      </c>
      <c r="U143" s="2564">
        <v>8</v>
      </c>
      <c r="V143" s="2597">
        <v>240000</v>
      </c>
      <c r="W143" s="302"/>
    </row>
    <row r="144" spans="1:23" s="234" customFormat="1" ht="117">
      <c r="A144" s="4556"/>
      <c r="B144" s="4656"/>
      <c r="C144" s="4754"/>
      <c r="D144" s="292" t="s">
        <v>933</v>
      </c>
      <c r="E144" s="641"/>
      <c r="F144" s="642" t="s">
        <v>934</v>
      </c>
      <c r="G144" s="3248"/>
      <c r="H144" s="169"/>
      <c r="I144" s="16"/>
      <c r="J144" s="16"/>
      <c r="K144" s="16"/>
      <c r="L144" s="16"/>
      <c r="M144" s="16"/>
      <c r="N144" s="16"/>
      <c r="O144" s="16"/>
      <c r="P144" s="16"/>
      <c r="Q144" s="16"/>
      <c r="R144" s="16"/>
      <c r="S144" s="620"/>
      <c r="T144" s="1564" t="s">
        <v>935</v>
      </c>
      <c r="U144" s="242"/>
      <c r="V144" s="2614"/>
      <c r="W144" s="283"/>
    </row>
    <row r="145" spans="1:23" s="234" customFormat="1" ht="97.5">
      <c r="A145" s="4626" t="s">
        <v>936</v>
      </c>
      <c r="B145" s="4813" t="s">
        <v>937</v>
      </c>
      <c r="C145" s="4805">
        <v>1</v>
      </c>
      <c r="D145" s="292" t="s">
        <v>938</v>
      </c>
      <c r="E145" s="617"/>
      <c r="F145" s="643" t="s">
        <v>939</v>
      </c>
      <c r="G145" s="3246" t="s">
        <v>940</v>
      </c>
      <c r="H145" s="169"/>
      <c r="I145" s="16"/>
      <c r="J145" s="16"/>
      <c r="K145" s="16"/>
      <c r="L145" s="16"/>
      <c r="M145" s="16"/>
      <c r="N145" s="16"/>
      <c r="O145" s="16"/>
      <c r="P145" s="16"/>
      <c r="Q145" s="16"/>
      <c r="R145" s="213"/>
      <c r="S145" s="246"/>
      <c r="T145" s="2647" t="s">
        <v>925</v>
      </c>
      <c r="U145" s="2549"/>
      <c r="V145" s="2565"/>
      <c r="W145" s="2566"/>
    </row>
    <row r="146" spans="1:23" s="234" customFormat="1" ht="78">
      <c r="A146" s="4626"/>
      <c r="B146" s="4807"/>
      <c r="C146" s="4753"/>
      <c r="D146" s="292" t="s">
        <v>941</v>
      </c>
      <c r="E146" s="600"/>
      <c r="F146" s="644" t="s">
        <v>942</v>
      </c>
      <c r="G146" s="3247"/>
      <c r="H146" s="169"/>
      <c r="I146" s="16"/>
      <c r="J146" s="16"/>
      <c r="K146" s="16"/>
      <c r="L146" s="16"/>
      <c r="M146" s="16"/>
      <c r="N146" s="16"/>
      <c r="O146" s="16"/>
      <c r="P146" s="16"/>
      <c r="Q146" s="457"/>
      <c r="R146" s="620"/>
      <c r="S146" s="619"/>
      <c r="T146" s="681" t="s">
        <v>943</v>
      </c>
      <c r="U146" s="425"/>
      <c r="V146" s="2567"/>
      <c r="W146" s="1591"/>
    </row>
    <row r="147" spans="1:23" s="234" customFormat="1" ht="117">
      <c r="A147" s="4626"/>
      <c r="B147" s="4814"/>
      <c r="C147" s="4754"/>
      <c r="D147" s="292" t="s">
        <v>944</v>
      </c>
      <c r="E147" s="1572"/>
      <c r="F147" s="420" t="s">
        <v>934</v>
      </c>
      <c r="G147" s="3248"/>
      <c r="H147" s="169"/>
      <c r="I147" s="16"/>
      <c r="J147" s="16"/>
      <c r="K147" s="16"/>
      <c r="L147" s="16"/>
      <c r="M147" s="16"/>
      <c r="N147" s="16"/>
      <c r="O147" s="16"/>
      <c r="P147" s="213"/>
      <c r="Q147" s="196"/>
      <c r="R147" s="195"/>
      <c r="S147" s="285"/>
      <c r="T147" s="2648" t="s">
        <v>945</v>
      </c>
      <c r="U147" s="2646"/>
      <c r="V147" s="2565"/>
      <c r="W147" s="2566"/>
    </row>
    <row r="148" spans="1:23" s="234" customFormat="1" ht="78">
      <c r="A148" s="4747" t="s">
        <v>946</v>
      </c>
      <c r="B148" s="4665" t="s">
        <v>947</v>
      </c>
      <c r="C148" s="4805">
        <v>1</v>
      </c>
      <c r="D148" s="484" t="s">
        <v>948</v>
      </c>
      <c r="E148" s="506"/>
      <c r="F148" s="547" t="s">
        <v>949</v>
      </c>
      <c r="G148" s="3184"/>
      <c r="H148" s="169"/>
      <c r="I148" s="16"/>
      <c r="J148" s="16"/>
      <c r="K148" s="16"/>
      <c r="L148" s="16"/>
      <c r="M148" s="16"/>
      <c r="N148" s="16"/>
      <c r="O148" s="16"/>
      <c r="P148" s="16"/>
      <c r="Q148" s="143"/>
      <c r="R148" s="143"/>
      <c r="S148" s="439"/>
      <c r="T148" s="733" t="s">
        <v>925</v>
      </c>
      <c r="U148" s="2640"/>
      <c r="V148" s="2565"/>
      <c r="W148" s="1596"/>
    </row>
    <row r="149" spans="1:23" s="234" customFormat="1" ht="78">
      <c r="A149" s="4626"/>
      <c r="B149" s="4655"/>
      <c r="C149" s="4809"/>
      <c r="D149" s="602" t="s">
        <v>950</v>
      </c>
      <c r="E149" s="259"/>
      <c r="F149" s="547" t="s">
        <v>951</v>
      </c>
      <c r="G149" s="3228"/>
      <c r="H149" s="169"/>
      <c r="I149" s="16"/>
      <c r="J149" s="16"/>
      <c r="K149" s="16"/>
      <c r="L149" s="16"/>
      <c r="M149" s="16"/>
      <c r="N149" s="16"/>
      <c r="O149" s="16"/>
      <c r="P149" s="16"/>
      <c r="Q149" s="16"/>
      <c r="R149" s="16"/>
      <c r="S149" s="620"/>
      <c r="T149" s="1559" t="s">
        <v>952</v>
      </c>
      <c r="U149" s="1548"/>
      <c r="V149" s="2568"/>
      <c r="W149" s="1596"/>
    </row>
    <row r="150" spans="1:23" s="234" customFormat="1" ht="45" customHeight="1">
      <c r="A150" s="4626"/>
      <c r="B150" s="4655"/>
      <c r="C150" s="4753"/>
      <c r="D150" s="595" t="s">
        <v>953</v>
      </c>
      <c r="E150" s="506"/>
      <c r="F150" s="547" t="s">
        <v>954</v>
      </c>
      <c r="G150" s="3228"/>
      <c r="H150" s="169"/>
      <c r="I150" s="16"/>
      <c r="J150" s="16"/>
      <c r="K150" s="16"/>
      <c r="L150" s="16"/>
      <c r="M150" s="16"/>
      <c r="N150" s="16"/>
      <c r="O150" s="16"/>
      <c r="P150" s="16"/>
      <c r="Q150" s="16"/>
      <c r="R150" s="213"/>
      <c r="S150" s="594"/>
      <c r="T150" s="251" t="s">
        <v>955</v>
      </c>
      <c r="U150" s="2590"/>
      <c r="V150" s="2565"/>
      <c r="W150" s="2566"/>
    </row>
    <row r="151" spans="1:23" s="234" customFormat="1" ht="74.25" customHeight="1">
      <c r="A151" s="4626"/>
      <c r="B151" s="4655"/>
      <c r="C151" s="4809"/>
      <c r="D151" s="595" t="s">
        <v>956</v>
      </c>
      <c r="E151" s="552"/>
      <c r="F151" s="547" t="s">
        <v>954</v>
      </c>
      <c r="G151" s="3228"/>
      <c r="H151" s="169"/>
      <c r="I151" s="16"/>
      <c r="J151" s="16"/>
      <c r="K151" s="16"/>
      <c r="L151" s="16"/>
      <c r="M151" s="16"/>
      <c r="N151" s="16"/>
      <c r="O151" s="16"/>
      <c r="P151" s="16"/>
      <c r="Q151" s="16"/>
      <c r="R151" s="16"/>
      <c r="S151" s="439"/>
      <c r="T151" s="1559"/>
      <c r="U151" s="565"/>
      <c r="V151" s="618"/>
      <c r="W151" s="302"/>
    </row>
    <row r="152" spans="1:23" s="234" customFormat="1" ht="57.75" customHeight="1">
      <c r="A152" s="4747" t="s">
        <v>957</v>
      </c>
      <c r="B152" s="4807" t="s">
        <v>958</v>
      </c>
      <c r="C152" s="4809">
        <v>1</v>
      </c>
      <c r="D152" s="595" t="s">
        <v>959</v>
      </c>
      <c r="E152" s="576"/>
      <c r="F152" s="547" t="s">
        <v>960</v>
      </c>
      <c r="G152" s="3334" t="s">
        <v>961</v>
      </c>
      <c r="H152" s="169"/>
      <c r="I152" s="16"/>
      <c r="J152" s="16"/>
      <c r="K152" s="16"/>
      <c r="L152" s="16"/>
      <c r="M152" s="16"/>
      <c r="N152" s="16"/>
      <c r="O152" s="16"/>
      <c r="P152" s="16"/>
      <c r="Q152" s="16"/>
      <c r="R152" s="16"/>
      <c r="S152" s="213"/>
      <c r="T152" s="4810" t="s">
        <v>962</v>
      </c>
      <c r="U152" s="572"/>
      <c r="V152" s="2565"/>
      <c r="W152" s="2566"/>
    </row>
    <row r="153" spans="1:23" s="234" customFormat="1" ht="58.5">
      <c r="A153" s="4626"/>
      <c r="B153" s="4807"/>
      <c r="C153" s="4809"/>
      <c r="D153" s="612" t="s">
        <v>963</v>
      </c>
      <c r="E153" s="576"/>
      <c r="F153" s="547" t="s">
        <v>964</v>
      </c>
      <c r="G153" s="3360"/>
      <c r="H153" s="169"/>
      <c r="I153" s="16"/>
      <c r="J153" s="16"/>
      <c r="K153" s="16"/>
      <c r="L153" s="16"/>
      <c r="M153" s="16"/>
      <c r="N153" s="16"/>
      <c r="O153" s="16"/>
      <c r="P153" s="16"/>
      <c r="Q153" s="16"/>
      <c r="R153" s="16"/>
      <c r="S153" s="213"/>
      <c r="T153" s="4811"/>
      <c r="U153" s="1588"/>
      <c r="V153" s="2567"/>
      <c r="W153" s="1596"/>
    </row>
    <row r="154" spans="1:23" s="234" customFormat="1" ht="78">
      <c r="A154" s="4626"/>
      <c r="B154" s="4808"/>
      <c r="C154" s="4806"/>
      <c r="D154" s="243" t="s">
        <v>965</v>
      </c>
      <c r="E154" s="626"/>
      <c r="F154" s="547" t="s">
        <v>966</v>
      </c>
      <c r="G154" s="3360"/>
      <c r="H154" s="566"/>
      <c r="I154" s="457"/>
      <c r="J154" s="16"/>
      <c r="K154" s="16"/>
      <c r="L154" s="16"/>
      <c r="M154" s="16"/>
      <c r="N154" s="16"/>
      <c r="O154" s="16"/>
      <c r="P154" s="16"/>
      <c r="Q154" s="16"/>
      <c r="R154" s="16"/>
      <c r="S154" s="213"/>
      <c r="T154" s="4812"/>
      <c r="U154" s="2549"/>
      <c r="V154" s="2565"/>
      <c r="W154" s="2566"/>
    </row>
    <row r="155" spans="1:23" s="234" customFormat="1" ht="97.5">
      <c r="A155" s="4747" t="s">
        <v>967</v>
      </c>
      <c r="B155" s="4793" t="s">
        <v>968</v>
      </c>
      <c r="C155" s="4752">
        <v>1</v>
      </c>
      <c r="D155" s="292" t="s">
        <v>969</v>
      </c>
      <c r="E155" s="530"/>
      <c r="F155" s="547" t="s">
        <v>970</v>
      </c>
      <c r="G155" s="3246" t="s">
        <v>971</v>
      </c>
      <c r="H155" s="550"/>
      <c r="I155" s="207"/>
      <c r="J155" s="169"/>
      <c r="K155" s="16"/>
      <c r="L155" s="16"/>
      <c r="M155" s="16"/>
      <c r="N155" s="16"/>
      <c r="O155" s="16"/>
      <c r="P155" s="16"/>
      <c r="Q155" s="16"/>
      <c r="R155" s="16"/>
      <c r="S155" s="213"/>
      <c r="T155" s="4810" t="s">
        <v>972</v>
      </c>
      <c r="U155" s="4801"/>
      <c r="V155" s="4581"/>
      <c r="W155" s="4583"/>
    </row>
    <row r="156" spans="1:23" s="234" customFormat="1" ht="39">
      <c r="A156" s="4626"/>
      <c r="B156" s="4795"/>
      <c r="C156" s="4754"/>
      <c r="D156" s="292" t="s">
        <v>973</v>
      </c>
      <c r="E156" s="533"/>
      <c r="F156" s="547" t="s">
        <v>974</v>
      </c>
      <c r="G156" s="3365"/>
      <c r="H156" s="440"/>
      <c r="I156" s="442"/>
      <c r="J156" s="169"/>
      <c r="K156" s="16"/>
      <c r="L156" s="16"/>
      <c r="M156" s="16"/>
      <c r="N156" s="16"/>
      <c r="O156" s="16"/>
      <c r="P156" s="16"/>
      <c r="Q156" s="16"/>
      <c r="R156" s="16"/>
      <c r="S156" s="213"/>
      <c r="T156" s="4812"/>
      <c r="U156" s="4802"/>
      <c r="V156" s="4582"/>
      <c r="W156" s="4584"/>
    </row>
    <row r="157" spans="1:23" s="234" customFormat="1" ht="97.5">
      <c r="A157" s="4747" t="s">
        <v>975</v>
      </c>
      <c r="B157" s="4803" t="s">
        <v>968</v>
      </c>
      <c r="C157" s="4805">
        <v>1</v>
      </c>
      <c r="D157" s="292" t="s">
        <v>976</v>
      </c>
      <c r="E157" s="259"/>
      <c r="F157" s="547" t="s">
        <v>977</v>
      </c>
      <c r="G157" s="3247" t="s">
        <v>978</v>
      </c>
      <c r="H157" s="645"/>
      <c r="I157" s="299"/>
      <c r="J157" s="457"/>
      <c r="K157" s="457"/>
      <c r="L157" s="457"/>
      <c r="M157" s="16"/>
      <c r="N157" s="16"/>
      <c r="O157" s="16"/>
      <c r="P157" s="16"/>
      <c r="Q157" s="16"/>
      <c r="R157" s="16"/>
      <c r="S157" s="213"/>
      <c r="T157" s="4596" t="s">
        <v>979</v>
      </c>
      <c r="U157" s="4598"/>
      <c r="V157" s="4581"/>
      <c r="W157" s="4649"/>
    </row>
    <row r="158" spans="1:23" s="234" customFormat="1" ht="58.5">
      <c r="A158" s="4626"/>
      <c r="B158" s="4804"/>
      <c r="C158" s="4806"/>
      <c r="D158" s="292" t="s">
        <v>980</v>
      </c>
      <c r="E158" s="711"/>
      <c r="F158" s="547" t="s">
        <v>981</v>
      </c>
      <c r="G158" s="3248"/>
      <c r="H158" s="196"/>
      <c r="I158" s="422"/>
      <c r="J158" s="195"/>
      <c r="K158" s="285"/>
      <c r="L158" s="286"/>
      <c r="M158" s="440"/>
      <c r="N158" s="441"/>
      <c r="O158" s="442"/>
      <c r="P158" s="447"/>
      <c r="Q158" s="441"/>
      <c r="R158" s="442"/>
      <c r="S158" s="554"/>
      <c r="T158" s="4597"/>
      <c r="U158" s="4598"/>
      <c r="V158" s="4582"/>
      <c r="W158" s="4644"/>
    </row>
    <row r="159" spans="1:23" s="234" customFormat="1" ht="117">
      <c r="A159" s="4747" t="s">
        <v>982</v>
      </c>
      <c r="B159" s="4793" t="s">
        <v>983</v>
      </c>
      <c r="C159" s="4796">
        <v>4</v>
      </c>
      <c r="D159" s="292" t="s">
        <v>984</v>
      </c>
      <c r="E159" s="1569"/>
      <c r="F159" s="547" t="s">
        <v>985</v>
      </c>
      <c r="G159" s="4799" t="s">
        <v>986</v>
      </c>
      <c r="H159" s="285"/>
      <c r="I159" s="277"/>
      <c r="J159" s="377"/>
      <c r="K159" s="285"/>
      <c r="L159" s="277"/>
      <c r="M159" s="583"/>
      <c r="N159" s="412"/>
      <c r="O159" s="466"/>
      <c r="P159" s="599"/>
      <c r="Q159" s="412"/>
      <c r="R159" s="599"/>
      <c r="S159" s="578"/>
      <c r="T159" s="4554" t="s">
        <v>987</v>
      </c>
      <c r="U159" s="2600"/>
      <c r="V159" s="2597"/>
      <c r="W159" s="2566"/>
    </row>
    <row r="160" spans="1:23" s="234" customFormat="1" ht="91.5" customHeight="1">
      <c r="A160" s="4626"/>
      <c r="B160" s="4794"/>
      <c r="C160" s="4797"/>
      <c r="D160" s="292" t="s">
        <v>988</v>
      </c>
      <c r="E160" s="531"/>
      <c r="F160" s="636" t="s">
        <v>989</v>
      </c>
      <c r="G160" s="3388"/>
      <c r="H160" s="401"/>
      <c r="I160" s="295"/>
      <c r="J160" s="501"/>
      <c r="K160" s="401"/>
      <c r="L160" s="295"/>
      <c r="M160" s="501"/>
      <c r="N160" s="401"/>
      <c r="O160" s="259"/>
      <c r="P160" s="295"/>
      <c r="Q160" s="401"/>
      <c r="R160" s="599"/>
      <c r="S160" s="584"/>
      <c r="T160" s="4556"/>
      <c r="U160" s="2601"/>
      <c r="V160" s="2614"/>
      <c r="W160" s="1596"/>
    </row>
    <row r="161" spans="1:25" s="234" customFormat="1" ht="117">
      <c r="A161" s="4626"/>
      <c r="B161" s="4795"/>
      <c r="C161" s="4798"/>
      <c r="D161" s="292" t="s">
        <v>990</v>
      </c>
      <c r="E161" s="533"/>
      <c r="F161" s="636" t="s">
        <v>991</v>
      </c>
      <c r="G161" s="4800"/>
      <c r="H161" s="285"/>
      <c r="I161" s="277"/>
      <c r="J161" s="377"/>
      <c r="K161" s="285"/>
      <c r="L161" s="277"/>
      <c r="M161" s="578"/>
      <c r="N161" s="285"/>
      <c r="O161" s="506"/>
      <c r="P161" s="277"/>
      <c r="Q161" s="285"/>
      <c r="R161" s="506"/>
      <c r="S161" s="277"/>
      <c r="T161" s="728" t="s">
        <v>992</v>
      </c>
      <c r="U161" s="2615">
        <v>9</v>
      </c>
      <c r="V161" s="2597">
        <v>135000</v>
      </c>
      <c r="W161" s="1591"/>
      <c r="X161" s="426"/>
    </row>
    <row r="162" spans="1:25" s="234" customFormat="1" ht="97.5">
      <c r="A162" s="4554" t="s">
        <v>993</v>
      </c>
      <c r="B162" s="2605"/>
      <c r="C162" s="646"/>
      <c r="D162" s="292" t="s">
        <v>994</v>
      </c>
      <c r="E162" s="466"/>
      <c r="F162" s="636" t="s">
        <v>995</v>
      </c>
      <c r="G162" s="3246" t="s">
        <v>996</v>
      </c>
      <c r="H162" s="623"/>
      <c r="I162" s="437"/>
      <c r="J162" s="439"/>
      <c r="K162" s="412"/>
      <c r="L162" s="548"/>
      <c r="M162" s="594"/>
      <c r="N162" s="285"/>
      <c r="O162" s="421"/>
      <c r="P162" s="422"/>
      <c r="Q162" s="422"/>
      <c r="R162" s="422"/>
      <c r="S162" s="197"/>
      <c r="T162" s="728"/>
      <c r="U162" s="2523"/>
      <c r="V162" s="2614"/>
      <c r="W162" s="283"/>
      <c r="X162" s="4783"/>
    </row>
    <row r="163" spans="1:25" s="234" customFormat="1" ht="58.5">
      <c r="A163" s="4555"/>
      <c r="B163" s="2606"/>
      <c r="C163" s="647"/>
      <c r="D163" s="2629" t="s">
        <v>997</v>
      </c>
      <c r="E163" s="2842"/>
      <c r="F163" s="636" t="s">
        <v>998</v>
      </c>
      <c r="G163" s="3247"/>
      <c r="H163" s="169"/>
      <c r="I163" s="16"/>
      <c r="J163" s="16"/>
      <c r="K163" s="143"/>
      <c r="L163" s="16"/>
      <c r="M163" s="143"/>
      <c r="N163" s="299"/>
      <c r="O163" s="299"/>
      <c r="P163" s="299"/>
      <c r="Q163" s="143"/>
      <c r="R163" s="143"/>
      <c r="S163" s="438"/>
      <c r="T163" s="1544"/>
      <c r="U163" s="2611"/>
      <c r="V163" s="2613"/>
      <c r="W163" s="2569"/>
      <c r="X163" s="4783"/>
    </row>
    <row r="164" spans="1:25" s="234" customFormat="1" ht="58.5">
      <c r="A164" s="4555"/>
      <c r="B164" s="2607"/>
      <c r="C164" s="2608"/>
      <c r="D164" s="332" t="s">
        <v>999</v>
      </c>
      <c r="E164" s="2610"/>
      <c r="F164" s="547" t="s">
        <v>1000</v>
      </c>
      <c r="G164" s="3247"/>
      <c r="H164" s="566"/>
      <c r="I164" s="567"/>
      <c r="J164" s="566"/>
      <c r="K164" s="457"/>
      <c r="L164" s="457"/>
      <c r="M164" s="620"/>
      <c r="N164" s="276"/>
      <c r="O164" s="276"/>
      <c r="P164" s="336"/>
      <c r="Q164" s="566"/>
      <c r="R164" s="567"/>
      <c r="S164" s="568"/>
      <c r="T164" s="728"/>
      <c r="U164" s="2612"/>
      <c r="V164" s="2598"/>
      <c r="W164" s="283"/>
      <c r="X164" s="4783"/>
    </row>
    <row r="165" spans="1:25" s="234" customFormat="1" ht="58.5">
      <c r="A165" s="4556"/>
      <c r="B165" s="2846"/>
      <c r="C165" s="2609"/>
      <c r="D165" s="243" t="s">
        <v>1001</v>
      </c>
      <c r="E165" s="2604"/>
      <c r="F165" s="648"/>
      <c r="G165" s="3248"/>
      <c r="H165" s="286"/>
      <c r="I165" s="506"/>
      <c r="J165" s="506"/>
      <c r="K165" s="285"/>
      <c r="L165" s="506"/>
      <c r="M165" s="377"/>
      <c r="N165" s="285"/>
      <c r="O165" s="277"/>
      <c r="P165" s="506"/>
      <c r="Q165" s="286"/>
      <c r="R165" s="506"/>
      <c r="S165" s="506"/>
      <c r="T165" s="2653"/>
      <c r="U165" s="2616"/>
      <c r="V165" s="2597"/>
      <c r="W165" s="1596"/>
      <c r="X165" s="4783"/>
    </row>
    <row r="166" spans="1:25" s="234" customFormat="1" ht="78">
      <c r="A166" s="4555" t="s">
        <v>1002</v>
      </c>
      <c r="B166" s="4758" t="s">
        <v>1003</v>
      </c>
      <c r="C166" s="4761">
        <v>1</v>
      </c>
      <c r="D166" s="484" t="s">
        <v>1004</v>
      </c>
      <c r="E166" s="388"/>
      <c r="F166" s="389" t="s">
        <v>1005</v>
      </c>
      <c r="G166" s="3246" t="s">
        <v>1006</v>
      </c>
      <c r="H166" s="247"/>
      <c r="I166" s="437"/>
      <c r="J166" s="438"/>
      <c r="K166" s="437"/>
      <c r="L166" s="438"/>
      <c r="M166" s="548"/>
      <c r="N166" s="412"/>
      <c r="O166" s="623"/>
      <c r="P166" s="623"/>
      <c r="Q166" s="623"/>
      <c r="R166" s="623"/>
      <c r="S166" s="623"/>
      <c r="T166" s="4787"/>
      <c r="U166" s="4510"/>
      <c r="V166" s="4790"/>
      <c r="W166" s="4780"/>
    </row>
    <row r="167" spans="1:25" s="234" customFormat="1" ht="39">
      <c r="A167" s="4555"/>
      <c r="B167" s="4759"/>
      <c r="C167" s="4785"/>
      <c r="D167" s="292" t="s">
        <v>1007</v>
      </c>
      <c r="E167" s="649"/>
      <c r="F167" s="2361" t="s">
        <v>1008</v>
      </c>
      <c r="G167" s="3247"/>
      <c r="H167" s="169"/>
      <c r="I167" s="16"/>
      <c r="J167" s="16"/>
      <c r="K167" s="16"/>
      <c r="L167" s="16"/>
      <c r="M167" s="16"/>
      <c r="N167" s="143"/>
      <c r="O167" s="16"/>
      <c r="P167" s="16"/>
      <c r="Q167" s="16"/>
      <c r="R167" s="16"/>
      <c r="S167" s="444"/>
      <c r="T167" s="4788"/>
      <c r="U167" s="4510"/>
      <c r="V167" s="4791"/>
      <c r="W167" s="4781"/>
    </row>
    <row r="168" spans="1:25" s="234" customFormat="1" ht="58.5">
      <c r="A168" s="4555"/>
      <c r="B168" s="4759"/>
      <c r="C168" s="4785"/>
      <c r="D168" s="292" t="s">
        <v>1009</v>
      </c>
      <c r="E168" s="649"/>
      <c r="F168" s="2361" t="s">
        <v>1010</v>
      </c>
      <c r="G168" s="3247"/>
      <c r="H168" s="169"/>
      <c r="I168" s="16"/>
      <c r="J168" s="16"/>
      <c r="K168" s="16"/>
      <c r="L168" s="16"/>
      <c r="M168" s="16"/>
      <c r="N168" s="16"/>
      <c r="O168" s="16"/>
      <c r="P168" s="16"/>
      <c r="Q168" s="16"/>
      <c r="R168" s="16"/>
      <c r="S168" s="444"/>
      <c r="T168" s="4788"/>
      <c r="U168" s="4510"/>
      <c r="V168" s="4791"/>
      <c r="W168" s="4781"/>
    </row>
    <row r="169" spans="1:25" s="234" customFormat="1" ht="39">
      <c r="A169" s="4555"/>
      <c r="B169" s="4759"/>
      <c r="C169" s="4785"/>
      <c r="D169" s="292" t="s">
        <v>1011</v>
      </c>
      <c r="E169" s="650"/>
      <c r="F169" s="2408" t="s">
        <v>1012</v>
      </c>
      <c r="G169" s="3247"/>
      <c r="H169" s="169"/>
      <c r="I169" s="16"/>
      <c r="J169" s="16"/>
      <c r="K169" s="16"/>
      <c r="L169" s="16"/>
      <c r="M169" s="16"/>
      <c r="N169" s="16"/>
      <c r="O169" s="16"/>
      <c r="P169" s="16"/>
      <c r="Q169" s="16"/>
      <c r="R169" s="16"/>
      <c r="S169" s="444"/>
      <c r="T169" s="4788"/>
      <c r="U169" s="4510"/>
      <c r="V169" s="4791"/>
      <c r="W169" s="4781"/>
    </row>
    <row r="170" spans="1:25" s="234" customFormat="1" ht="84" customHeight="1">
      <c r="A170" s="4556"/>
      <c r="B170" s="4784"/>
      <c r="C170" s="4786"/>
      <c r="D170" s="2574" t="s">
        <v>1013</v>
      </c>
      <c r="E170" s="2603"/>
      <c r="F170" s="389" t="s">
        <v>1014</v>
      </c>
      <c r="G170" s="3248"/>
      <c r="H170" s="169"/>
      <c r="I170" s="16"/>
      <c r="J170" s="16"/>
      <c r="K170" s="16"/>
      <c r="L170" s="16"/>
      <c r="M170" s="444"/>
      <c r="N170" s="169"/>
      <c r="O170" s="16"/>
      <c r="P170" s="16"/>
      <c r="Q170" s="16"/>
      <c r="R170" s="16"/>
      <c r="S170" s="444"/>
      <c r="T170" s="4789"/>
      <c r="U170" s="4624"/>
      <c r="V170" s="4792"/>
      <c r="W170" s="4782"/>
    </row>
    <row r="171" spans="1:25" s="234" customFormat="1" ht="58.5">
      <c r="A171" s="4554" t="s">
        <v>1015</v>
      </c>
      <c r="B171" s="1574"/>
      <c r="C171" s="651"/>
      <c r="D171" s="595" t="s">
        <v>1016</v>
      </c>
      <c r="E171" s="652"/>
      <c r="F171" s="4554" t="s">
        <v>1017</v>
      </c>
      <c r="G171" s="653" t="s">
        <v>1018</v>
      </c>
      <c r="H171" s="566"/>
      <c r="I171" s="457"/>
      <c r="J171" s="457"/>
      <c r="K171" s="457"/>
      <c r="L171" s="457"/>
      <c r="M171" s="567"/>
      <c r="N171" s="619"/>
      <c r="O171" s="566"/>
      <c r="P171" s="457"/>
      <c r="Q171" s="457"/>
      <c r="R171" s="457"/>
      <c r="S171" s="567"/>
      <c r="T171" s="1577"/>
      <c r="U171" s="2649"/>
      <c r="V171" s="618"/>
      <c r="W171" s="2566"/>
      <c r="X171" s="235"/>
      <c r="Y171" s="235"/>
    </row>
    <row r="172" spans="1:25" s="234" customFormat="1" ht="39">
      <c r="A172" s="4556"/>
      <c r="B172" s="1574"/>
      <c r="C172" s="651"/>
      <c r="D172" s="595" t="s">
        <v>1019</v>
      </c>
      <c r="E172" s="652"/>
      <c r="F172" s="4556"/>
      <c r="G172" s="654" t="s">
        <v>1018</v>
      </c>
      <c r="H172" s="286"/>
      <c r="I172" s="285"/>
      <c r="J172" s="421"/>
      <c r="K172" s="422"/>
      <c r="L172" s="422"/>
      <c r="M172" s="197"/>
      <c r="N172" s="285"/>
      <c r="O172" s="285"/>
      <c r="P172" s="285"/>
      <c r="Q172" s="285"/>
      <c r="R172" s="285"/>
      <c r="S172" s="286"/>
      <c r="T172" s="251"/>
      <c r="U172" s="2650"/>
      <c r="V172" s="2808"/>
      <c r="W172" s="2676"/>
      <c r="X172" s="235"/>
      <c r="Y172" s="235"/>
    </row>
    <row r="173" spans="1:25" s="234" customFormat="1" ht="78">
      <c r="A173" s="4554" t="s">
        <v>1020</v>
      </c>
      <c r="B173" s="1574"/>
      <c r="C173" s="651"/>
      <c r="D173" s="595" t="s">
        <v>1021</v>
      </c>
      <c r="E173" s="652"/>
      <c r="F173" s="389" t="s">
        <v>1022</v>
      </c>
      <c r="G173" s="655" t="s">
        <v>1018</v>
      </c>
      <c r="H173" s="656"/>
      <c r="I173" s="656"/>
      <c r="J173" s="656"/>
      <c r="K173" s="286"/>
      <c r="L173" s="285"/>
      <c r="M173" s="286"/>
      <c r="N173" s="656"/>
      <c r="O173" s="656"/>
      <c r="P173" s="656"/>
      <c r="Q173" s="2602"/>
      <c r="R173" s="662"/>
      <c r="S173" s="662"/>
      <c r="T173" s="2654" t="s">
        <v>1023</v>
      </c>
      <c r="U173" s="2651">
        <v>2</v>
      </c>
      <c r="V173" s="2623"/>
      <c r="W173" s="283">
        <v>300</v>
      </c>
      <c r="X173" s="235"/>
      <c r="Y173" s="235"/>
    </row>
    <row r="174" spans="1:25" s="234" customFormat="1" ht="39">
      <c r="A174" s="4556"/>
      <c r="B174" s="2723"/>
      <c r="C174" s="658"/>
      <c r="D174" s="612" t="s">
        <v>1024</v>
      </c>
      <c r="E174" s="659"/>
      <c r="F174" s="389" t="s">
        <v>1025</v>
      </c>
      <c r="G174" s="653" t="s">
        <v>1018</v>
      </c>
      <c r="H174" s="660"/>
      <c r="I174" s="661"/>
      <c r="J174" s="656"/>
      <c r="K174" s="657"/>
      <c r="L174" s="656"/>
      <c r="M174" s="657"/>
      <c r="N174" s="608"/>
      <c r="O174" s="608"/>
      <c r="P174" s="662"/>
      <c r="Q174" s="660"/>
      <c r="R174" s="661"/>
      <c r="S174" s="661"/>
      <c r="T174" s="2655"/>
      <c r="U174" s="2652"/>
      <c r="V174" s="618"/>
      <c r="W174" s="2569"/>
      <c r="X174" s="235"/>
      <c r="Y174" s="235"/>
    </row>
    <row r="175" spans="1:25" s="234" customFormat="1" ht="76.5" customHeight="1">
      <c r="A175" s="4632" t="s">
        <v>1026</v>
      </c>
      <c r="B175" s="663"/>
      <c r="C175" s="664"/>
      <c r="D175" s="2574" t="s">
        <v>1027</v>
      </c>
      <c r="E175" s="665"/>
      <c r="F175" s="3184" t="s">
        <v>1028</v>
      </c>
      <c r="G175" s="654" t="s">
        <v>1018</v>
      </c>
      <c r="H175" s="568"/>
      <c r="I175" s="619"/>
      <c r="J175" s="412"/>
      <c r="K175" s="402"/>
      <c r="L175" s="412"/>
      <c r="M175" s="402"/>
      <c r="N175" s="619"/>
      <c r="O175" s="619"/>
      <c r="P175" s="645"/>
      <c r="Q175" s="567"/>
      <c r="R175" s="276"/>
      <c r="S175" s="568"/>
      <c r="T175" s="2759"/>
      <c r="U175" s="2650"/>
      <c r="V175" s="2565"/>
      <c r="W175" s="283"/>
      <c r="X175" s="235"/>
      <c r="Y175" s="235"/>
    </row>
    <row r="176" spans="1:25" s="234" customFormat="1" ht="58.5">
      <c r="A176" s="4633"/>
      <c r="B176" s="666"/>
      <c r="C176" s="667"/>
      <c r="D176" s="595" t="s">
        <v>1029</v>
      </c>
      <c r="E176" s="2602"/>
      <c r="F176" s="3185"/>
      <c r="G176" s="671" t="s">
        <v>1018</v>
      </c>
      <c r="H176" s="656"/>
      <c r="I176" s="668"/>
      <c r="J176" s="285"/>
      <c r="K176" s="657"/>
      <c r="L176" s="668"/>
      <c r="M176" s="285"/>
      <c r="N176" s="656"/>
      <c r="O176" s="657"/>
      <c r="P176" s="285"/>
      <c r="Q176" s="656"/>
      <c r="R176" s="657"/>
      <c r="S176" s="286"/>
      <c r="T176" s="2656"/>
      <c r="U176" s="2657"/>
      <c r="V176" s="2565"/>
      <c r="W176" s="283"/>
      <c r="X176" s="235"/>
      <c r="Y176" s="235"/>
    </row>
    <row r="177" spans="1:25" s="234" customFormat="1" ht="58.5">
      <c r="A177" s="243" t="s">
        <v>1030</v>
      </c>
      <c r="B177" s="2845"/>
      <c r="C177" s="669"/>
      <c r="D177" s="2621" t="s">
        <v>1031</v>
      </c>
      <c r="E177" s="670"/>
      <c r="F177" s="389" t="s">
        <v>1032</v>
      </c>
      <c r="G177" s="671"/>
      <c r="H177" s="660"/>
      <c r="I177" s="659"/>
      <c r="J177" s="608"/>
      <c r="K177" s="672"/>
      <c r="L177" s="659"/>
      <c r="M177" s="661"/>
      <c r="N177" s="661"/>
      <c r="O177" s="661"/>
      <c r="P177" s="661"/>
      <c r="Q177" s="661"/>
      <c r="R177" s="660"/>
      <c r="S177" s="660"/>
      <c r="T177" s="681"/>
      <c r="U177" s="2811"/>
      <c r="V177" s="2568"/>
      <c r="W177" s="290"/>
      <c r="X177" s="235"/>
      <c r="Y177" s="235"/>
    </row>
    <row r="178" spans="1:25" s="675" customFormat="1" ht="78">
      <c r="A178" s="4554" t="s">
        <v>1033</v>
      </c>
      <c r="B178" s="4665" t="s">
        <v>1034</v>
      </c>
      <c r="C178" s="4773">
        <v>13</v>
      </c>
      <c r="D178" s="243" t="s">
        <v>1035</v>
      </c>
      <c r="E178" s="530"/>
      <c r="F178" s="4554" t="s">
        <v>1036</v>
      </c>
      <c r="G178" s="3246" t="s">
        <v>1037</v>
      </c>
      <c r="H178" s="443"/>
      <c r="I178" s="673"/>
      <c r="J178" s="619"/>
      <c r="K178" s="619"/>
      <c r="L178" s="594"/>
      <c r="M178" s="285"/>
      <c r="N178" s="285"/>
      <c r="O178" s="285"/>
      <c r="P178" s="285"/>
      <c r="Q178" s="285"/>
      <c r="R178" s="421"/>
      <c r="S178" s="197"/>
      <c r="T178" s="2622" t="s">
        <v>1038</v>
      </c>
      <c r="U178" s="2812">
        <v>2</v>
      </c>
      <c r="V178" s="2565"/>
      <c r="W178" s="2567">
        <v>260</v>
      </c>
    </row>
    <row r="179" spans="1:25" s="675" customFormat="1" ht="58.5">
      <c r="A179" s="4556"/>
      <c r="B179" s="4655"/>
      <c r="C179" s="4774"/>
      <c r="D179" s="292" t="s">
        <v>1039</v>
      </c>
      <c r="E179" s="676"/>
      <c r="F179" s="4556"/>
      <c r="G179" s="3247"/>
      <c r="H179" s="566"/>
      <c r="I179" s="620"/>
      <c r="J179" s="677"/>
      <c r="K179" s="338"/>
      <c r="L179" s="2560"/>
      <c r="M179" s="298"/>
      <c r="N179" s="299"/>
      <c r="O179" s="299"/>
      <c r="P179" s="2560"/>
      <c r="Q179" s="298"/>
      <c r="R179" s="2560"/>
      <c r="S179" s="402"/>
      <c r="T179" s="2618"/>
      <c r="U179" s="2813"/>
      <c r="V179" s="2565"/>
      <c r="W179" s="2565"/>
    </row>
    <row r="180" spans="1:25" s="675" customFormat="1" ht="78">
      <c r="A180" s="243" t="s">
        <v>1040</v>
      </c>
      <c r="B180" s="1583"/>
      <c r="C180" s="2620"/>
      <c r="D180" s="320" t="s">
        <v>1041</v>
      </c>
      <c r="E180" s="2603"/>
      <c r="F180" s="2408" t="s">
        <v>1022</v>
      </c>
      <c r="G180" s="678" t="s">
        <v>1018</v>
      </c>
      <c r="H180" s="276"/>
      <c r="I180" s="340"/>
      <c r="J180" s="276"/>
      <c r="K180" s="672"/>
      <c r="L180" s="679"/>
      <c r="M180" s="680"/>
      <c r="N180" s="672"/>
      <c r="O180" s="680"/>
      <c r="P180" s="672"/>
      <c r="Q180" s="672"/>
      <c r="R180" s="656"/>
      <c r="S180" s="657"/>
      <c r="T180" s="2656" t="s">
        <v>1042</v>
      </c>
      <c r="U180" s="2814">
        <v>2</v>
      </c>
      <c r="V180" s="2804"/>
      <c r="W180" s="2804">
        <v>400</v>
      </c>
    </row>
    <row r="181" spans="1:25" s="683" customFormat="1" ht="54.75" customHeight="1">
      <c r="A181" s="4554" t="s">
        <v>1043</v>
      </c>
      <c r="B181" s="4775" t="s">
        <v>1044</v>
      </c>
      <c r="C181" s="4776">
        <v>2</v>
      </c>
      <c r="D181" s="243" t="s">
        <v>1045</v>
      </c>
      <c r="E181" s="4777"/>
      <c r="F181" s="389" t="s">
        <v>1046</v>
      </c>
      <c r="G181" s="3246" t="s">
        <v>1047</v>
      </c>
      <c r="H181" s="408"/>
      <c r="I181" s="682"/>
      <c r="J181" s="408"/>
      <c r="K181" s="408"/>
      <c r="L181" s="286"/>
      <c r="M181" s="682"/>
      <c r="N181" s="408"/>
      <c r="O181" s="682"/>
      <c r="P181" s="408"/>
      <c r="Q181" s="408"/>
      <c r="R181" s="285"/>
      <c r="S181" s="570"/>
      <c r="T181" s="1602"/>
      <c r="U181" s="2805"/>
      <c r="V181" s="2662"/>
      <c r="W181" s="2806"/>
    </row>
    <row r="182" spans="1:25" s="683" customFormat="1" ht="39">
      <c r="A182" s="4555"/>
      <c r="B182" s="4759"/>
      <c r="C182" s="4762"/>
      <c r="D182" s="292" t="s">
        <v>1048</v>
      </c>
      <c r="E182" s="4778"/>
      <c r="F182" s="2361" t="s">
        <v>1049</v>
      </c>
      <c r="G182" s="3247"/>
      <c r="H182" s="408"/>
      <c r="I182" s="682"/>
      <c r="J182" s="408"/>
      <c r="K182" s="408"/>
      <c r="L182" s="286"/>
      <c r="M182" s="682"/>
      <c r="N182" s="408"/>
      <c r="O182" s="682"/>
      <c r="P182" s="408"/>
      <c r="Q182" s="408"/>
      <c r="R182" s="285"/>
      <c r="S182" s="557"/>
      <c r="T182" s="470"/>
      <c r="U182" s="2809"/>
      <c r="V182" s="2628"/>
      <c r="W182" s="2573"/>
    </row>
    <row r="183" spans="1:25" s="683" customFormat="1" ht="117">
      <c r="A183" s="4556"/>
      <c r="B183" s="4760"/>
      <c r="C183" s="4763"/>
      <c r="D183" s="320" t="s">
        <v>1050</v>
      </c>
      <c r="E183" s="4779"/>
      <c r="F183" s="2408" t="s">
        <v>1051</v>
      </c>
      <c r="G183" s="3247"/>
      <c r="H183" s="399"/>
      <c r="I183" s="564"/>
      <c r="J183" s="399"/>
      <c r="K183" s="535"/>
      <c r="L183" s="536"/>
      <c r="M183" s="482"/>
      <c r="N183" s="535"/>
      <c r="O183" s="559"/>
      <c r="P183" s="535"/>
      <c r="Q183" s="535"/>
      <c r="R183" s="535"/>
      <c r="S183" s="555"/>
      <c r="T183" s="2807" t="s">
        <v>1052</v>
      </c>
      <c r="U183" s="2810">
        <v>1</v>
      </c>
      <c r="V183" s="2567"/>
      <c r="W183" s="2569">
        <v>1000</v>
      </c>
      <c r="X183" s="684"/>
      <c r="Y183" s="685"/>
    </row>
    <row r="184" spans="1:25" s="683" customFormat="1" ht="58.5">
      <c r="A184" s="4554" t="s">
        <v>1053</v>
      </c>
      <c r="B184" s="4758" t="s">
        <v>1054</v>
      </c>
      <c r="C184" s="4761">
        <v>1</v>
      </c>
      <c r="D184" s="332" t="s">
        <v>1055</v>
      </c>
      <c r="E184" s="4764"/>
      <c r="F184" s="389" t="s">
        <v>1056</v>
      </c>
      <c r="G184" s="3675" t="s">
        <v>1057</v>
      </c>
      <c r="H184" s="398"/>
      <c r="I184" s="686"/>
      <c r="J184" s="398"/>
      <c r="K184" s="399"/>
      <c r="L184" s="413"/>
      <c r="M184" s="564"/>
      <c r="N184" s="399"/>
      <c r="O184" s="564"/>
      <c r="P184" s="399"/>
      <c r="Q184" s="399"/>
      <c r="R184" s="399"/>
      <c r="S184" s="402"/>
      <c r="T184" s="2619" t="s">
        <v>1058</v>
      </c>
      <c r="U184" s="2625">
        <v>3</v>
      </c>
      <c r="V184" s="2565">
        <v>170000</v>
      </c>
      <c r="W184" s="283"/>
      <c r="X184" s="684"/>
    </row>
    <row r="185" spans="1:25" s="683" customFormat="1" ht="97.5">
      <c r="A185" s="4555"/>
      <c r="B185" s="4759"/>
      <c r="C185" s="4762"/>
      <c r="D185" s="243" t="s">
        <v>1059</v>
      </c>
      <c r="E185" s="4765"/>
      <c r="F185" s="2361" t="s">
        <v>1060</v>
      </c>
      <c r="G185" s="3676"/>
      <c r="H185" s="408"/>
      <c r="I185" s="573"/>
      <c r="J185" s="398"/>
      <c r="K185" s="398"/>
      <c r="L185" s="687"/>
      <c r="M185" s="687"/>
      <c r="N185" s="398"/>
      <c r="O185" s="686"/>
      <c r="P185" s="398"/>
      <c r="Q185" s="408"/>
      <c r="R185" s="408"/>
      <c r="S185" s="286"/>
      <c r="T185" s="1604"/>
      <c r="U185" s="2626"/>
      <c r="V185" s="2663"/>
      <c r="W185" s="2668"/>
    </row>
    <row r="186" spans="1:25" s="683" customFormat="1" ht="156">
      <c r="A186" s="4556"/>
      <c r="B186" s="4760"/>
      <c r="C186" s="4763"/>
      <c r="D186" s="243" t="s">
        <v>1061</v>
      </c>
      <c r="E186" s="4766"/>
      <c r="F186" s="2361" t="s">
        <v>1062</v>
      </c>
      <c r="G186" s="4767"/>
      <c r="H186" s="535"/>
      <c r="I186" s="559"/>
      <c r="J186" s="408"/>
      <c r="K186" s="398"/>
      <c r="L186" s="398"/>
      <c r="M186" s="398"/>
      <c r="N186" s="398"/>
      <c r="O186" s="687"/>
      <c r="P186" s="398"/>
      <c r="Q186" s="399"/>
      <c r="R186" s="399"/>
      <c r="S186" s="402"/>
      <c r="T186" s="2238"/>
      <c r="U186" s="2627"/>
      <c r="V186" s="2662"/>
      <c r="W186" s="2573"/>
    </row>
    <row r="187" spans="1:25" s="683" customFormat="1" ht="45" customHeight="1">
      <c r="A187" s="4626" t="s">
        <v>1063</v>
      </c>
      <c r="B187" s="4758" t="s">
        <v>1054</v>
      </c>
      <c r="C187" s="4761">
        <v>1</v>
      </c>
      <c r="D187" s="243" t="s">
        <v>1064</v>
      </c>
      <c r="E187" s="4768"/>
      <c r="F187" s="389" t="s">
        <v>1056</v>
      </c>
      <c r="G187" s="4770" t="s">
        <v>1065</v>
      </c>
      <c r="H187" s="408"/>
      <c r="I187" s="682"/>
      <c r="J187" s="408"/>
      <c r="K187" s="408"/>
      <c r="L187" s="573"/>
      <c r="M187" s="408"/>
      <c r="N187" s="408"/>
      <c r="O187" s="573"/>
      <c r="P187" s="573"/>
      <c r="Q187" s="408"/>
      <c r="R187" s="408"/>
      <c r="S187" s="286"/>
      <c r="T187" s="470"/>
      <c r="U187" s="2809"/>
      <c r="V187" s="2628"/>
      <c r="W187" s="2668"/>
    </row>
    <row r="188" spans="1:25" s="683" customFormat="1" ht="58.5">
      <c r="A188" s="4626"/>
      <c r="B188" s="4759"/>
      <c r="C188" s="4762"/>
      <c r="D188" s="292" t="s">
        <v>1066</v>
      </c>
      <c r="E188" s="4765"/>
      <c r="F188" s="2361" t="s">
        <v>1067</v>
      </c>
      <c r="G188" s="4771"/>
      <c r="H188" s="535"/>
      <c r="I188" s="559"/>
      <c r="J188" s="535"/>
      <c r="K188" s="535"/>
      <c r="L188" s="535"/>
      <c r="M188" s="535"/>
      <c r="N188" s="535"/>
      <c r="O188" s="536"/>
      <c r="P188" s="559"/>
      <c r="Q188" s="535"/>
      <c r="R188" s="535"/>
      <c r="S188" s="623"/>
      <c r="T188" s="470"/>
      <c r="U188" s="2809"/>
      <c r="V188" s="2628"/>
      <c r="W188" s="2573"/>
    </row>
    <row r="189" spans="1:25" s="683" customFormat="1" ht="156">
      <c r="A189" s="4626"/>
      <c r="B189" s="4759"/>
      <c r="C189" s="4762"/>
      <c r="D189" s="320" t="s">
        <v>1061</v>
      </c>
      <c r="E189" s="4769"/>
      <c r="F189" s="2408" t="s">
        <v>1062</v>
      </c>
      <c r="G189" s="4772"/>
      <c r="H189" s="399"/>
      <c r="I189" s="564"/>
      <c r="J189" s="399"/>
      <c r="K189" s="399"/>
      <c r="L189" s="398"/>
      <c r="M189" s="398"/>
      <c r="N189" s="398"/>
      <c r="O189" s="687"/>
      <c r="P189" s="686"/>
      <c r="Q189" s="398"/>
      <c r="R189" s="564"/>
      <c r="S189" s="619"/>
      <c r="T189" s="1604"/>
      <c r="U189" s="2762"/>
      <c r="V189" s="2663"/>
      <c r="W189" s="2664"/>
    </row>
    <row r="190" spans="1:25" s="683" customFormat="1" ht="39">
      <c r="A190" s="4747" t="s">
        <v>1068</v>
      </c>
      <c r="B190" s="4748" t="s">
        <v>1069</v>
      </c>
      <c r="C190" s="4749">
        <v>1</v>
      </c>
      <c r="D190" s="251" t="s">
        <v>1070</v>
      </c>
      <c r="E190" s="606"/>
      <c r="F190" s="251" t="s">
        <v>1071</v>
      </c>
      <c r="G190" s="4750" t="s">
        <v>1072</v>
      </c>
      <c r="H190" s="689"/>
      <c r="I190" s="2634"/>
      <c r="J190" s="689"/>
      <c r="K190" s="689"/>
      <c r="L190" s="2635"/>
      <c r="M190" s="276"/>
      <c r="N190" s="689"/>
      <c r="O190" s="694"/>
      <c r="P190" s="2634"/>
      <c r="Q190" s="694"/>
      <c r="R190" s="693"/>
      <c r="S190" s="689"/>
      <c r="T190" s="2631"/>
      <c r="U190" s="2665"/>
      <c r="V190" s="2666"/>
      <c r="W190" s="2573"/>
    </row>
    <row r="191" spans="1:25" s="683" customFormat="1" ht="39">
      <c r="A191" s="4626"/>
      <c r="B191" s="4748"/>
      <c r="C191" s="4749"/>
      <c r="D191" s="251" t="s">
        <v>1073</v>
      </c>
      <c r="E191" s="606"/>
      <c r="F191" s="251" t="s">
        <v>1074</v>
      </c>
      <c r="G191" s="4751"/>
      <c r="H191" s="694"/>
      <c r="I191" s="695"/>
      <c r="J191" s="694"/>
      <c r="K191" s="694"/>
      <c r="L191" s="696"/>
      <c r="M191" s="285"/>
      <c r="N191" s="694"/>
      <c r="O191" s="694"/>
      <c r="P191" s="695"/>
      <c r="Q191" s="697"/>
      <c r="R191" s="694"/>
      <c r="S191" s="689"/>
      <c r="T191" s="2631"/>
      <c r="U191" s="2665"/>
      <c r="V191" s="2666"/>
      <c r="W191" s="2573"/>
    </row>
    <row r="192" spans="1:25" s="683" customFormat="1" ht="39">
      <c r="A192" s="4626"/>
      <c r="B192" s="4748"/>
      <c r="C192" s="4749"/>
      <c r="D192" s="1578" t="s">
        <v>1075</v>
      </c>
      <c r="E192" s="1589"/>
      <c r="F192" s="289" t="s">
        <v>1076</v>
      </c>
      <c r="G192" s="4751"/>
      <c r="H192" s="691"/>
      <c r="I192" s="692"/>
      <c r="J192" s="691"/>
      <c r="K192" s="691"/>
      <c r="L192" s="690"/>
      <c r="M192" s="401"/>
      <c r="N192" s="691"/>
      <c r="O192" s="691"/>
      <c r="P192" s="692"/>
      <c r="Q192" s="2659"/>
      <c r="R192" s="691"/>
      <c r="S192" s="689"/>
      <c r="T192" s="2632"/>
      <c r="U192" s="2667"/>
      <c r="V192" s="2660"/>
      <c r="W192" s="2668"/>
    </row>
    <row r="193" spans="1:24" s="683" customFormat="1" ht="58.5">
      <c r="A193" s="4554" t="s">
        <v>1077</v>
      </c>
      <c r="B193" s="1575" t="s">
        <v>1078</v>
      </c>
      <c r="C193" s="2658">
        <v>1</v>
      </c>
      <c r="D193" s="251" t="s">
        <v>1079</v>
      </c>
      <c r="E193" s="251"/>
      <c r="F193" s="251" t="s">
        <v>1080</v>
      </c>
      <c r="G193" s="2661" t="s">
        <v>1081</v>
      </c>
      <c r="H193" s="408"/>
      <c r="I193" s="682"/>
      <c r="J193" s="408"/>
      <c r="K193" s="408"/>
      <c r="L193" s="573"/>
      <c r="M193" s="408"/>
      <c r="N193" s="408"/>
      <c r="O193" s="285"/>
      <c r="P193" s="682"/>
      <c r="Q193" s="2558"/>
      <c r="R193" s="408"/>
      <c r="S193" s="408"/>
      <c r="T193" s="688"/>
      <c r="U193" s="455"/>
      <c r="V193" s="2628"/>
      <c r="W193" s="2573"/>
    </row>
    <row r="194" spans="1:24" s="683" customFormat="1" ht="96" customHeight="1">
      <c r="A194" s="4556"/>
      <c r="B194" s="1583"/>
      <c r="C194" s="2844"/>
      <c r="D194" s="289" t="s">
        <v>1082</v>
      </c>
      <c r="E194" s="289"/>
      <c r="F194" s="289" t="s">
        <v>1083</v>
      </c>
      <c r="G194" s="1573" t="s">
        <v>1084</v>
      </c>
      <c r="H194" s="535"/>
      <c r="I194" s="559"/>
      <c r="J194" s="535"/>
      <c r="K194" s="535"/>
      <c r="L194" s="536"/>
      <c r="M194" s="535"/>
      <c r="N194" s="535"/>
      <c r="O194" s="412"/>
      <c r="P194" s="559"/>
      <c r="Q194" s="2550"/>
      <c r="R194" s="535"/>
      <c r="S194" s="535"/>
      <c r="T194" s="2238"/>
      <c r="U194" s="467"/>
      <c r="V194" s="2660"/>
      <c r="W194" s="2668"/>
    </row>
    <row r="195" spans="1:24" s="234" customFormat="1" ht="39" customHeight="1">
      <c r="A195" s="4554" t="s">
        <v>1085</v>
      </c>
      <c r="B195" s="4654" t="s">
        <v>1086</v>
      </c>
      <c r="C195" s="4752">
        <v>1</v>
      </c>
      <c r="D195" s="251" t="s">
        <v>1087</v>
      </c>
      <c r="E195" s="1577"/>
      <c r="F195" s="251" t="s">
        <v>1088</v>
      </c>
      <c r="G195" s="4755" t="s">
        <v>1089</v>
      </c>
      <c r="H195" s="608"/>
      <c r="I195" s="2636"/>
      <c r="J195" s="2637"/>
      <c r="K195" s="285"/>
      <c r="L195" s="2803"/>
      <c r="M195" s="2637"/>
      <c r="N195" s="392"/>
      <c r="O195" s="2637"/>
      <c r="P195" s="700"/>
      <c r="Q195" s="494"/>
      <c r="R195" s="700"/>
      <c r="S195" s="700"/>
      <c r="T195" s="4734" t="s">
        <v>1090</v>
      </c>
      <c r="U195" s="252"/>
      <c r="V195" s="2630"/>
      <c r="W195" s="2580"/>
    </row>
    <row r="196" spans="1:24" s="234" customFormat="1" ht="38.25" customHeight="1">
      <c r="A196" s="4555"/>
      <c r="B196" s="4655"/>
      <c r="C196" s="4753"/>
      <c r="D196" s="251" t="s">
        <v>1091</v>
      </c>
      <c r="E196" s="251"/>
      <c r="F196" s="251" t="s">
        <v>1092</v>
      </c>
      <c r="G196" s="4756"/>
      <c r="H196" s="611"/>
      <c r="I196" s="548"/>
      <c r="J196" s="608"/>
      <c r="K196" s="412"/>
      <c r="L196" s="286"/>
      <c r="M196" s="608"/>
      <c r="N196" s="548"/>
      <c r="O196" s="608"/>
      <c r="P196" s="608"/>
      <c r="Q196" s="548"/>
      <c r="R196" s="608"/>
      <c r="S196" s="608"/>
      <c r="T196" s="4735"/>
      <c r="U196" s="1554"/>
      <c r="V196" s="2671"/>
      <c r="W196" s="2672"/>
    </row>
    <row r="197" spans="1:24" s="234" customFormat="1" ht="58.5">
      <c r="A197" s="4555"/>
      <c r="B197" s="4655"/>
      <c r="C197" s="4753"/>
      <c r="D197" s="289" t="s">
        <v>1093</v>
      </c>
      <c r="E197" s="289"/>
      <c r="F197" s="1562" t="s">
        <v>1094</v>
      </c>
      <c r="G197" s="4756"/>
      <c r="H197" s="250"/>
      <c r="I197" s="554"/>
      <c r="J197" s="250"/>
      <c r="K197" s="701"/>
      <c r="L197" s="454"/>
      <c r="M197" s="250"/>
      <c r="N197" s="554"/>
      <c r="O197" s="250"/>
      <c r="P197" s="447"/>
      <c r="Q197" s="448"/>
      <c r="R197" s="250"/>
      <c r="S197" s="250"/>
      <c r="T197" s="4735"/>
      <c r="U197" s="561"/>
      <c r="V197" s="2630"/>
      <c r="W197" s="2580"/>
    </row>
    <row r="198" spans="1:24" s="234" customFormat="1" ht="103.5" customHeight="1">
      <c r="A198" s="4556"/>
      <c r="B198" s="4656"/>
      <c r="C198" s="4754"/>
      <c r="D198" s="251" t="s">
        <v>1095</v>
      </c>
      <c r="E198" s="251"/>
      <c r="F198" s="251" t="s">
        <v>1096</v>
      </c>
      <c r="G198" s="4757"/>
      <c r="H198" s="661"/>
      <c r="I198" s="659"/>
      <c r="J198" s="401"/>
      <c r="K198" s="659"/>
      <c r="L198" s="661"/>
      <c r="M198" s="401"/>
      <c r="N198" s="659"/>
      <c r="O198" s="661"/>
      <c r="P198" s="260"/>
      <c r="Q198" s="2638"/>
      <c r="R198" s="661"/>
      <c r="S198" s="402"/>
      <c r="T198" s="4736"/>
      <c r="U198" s="2670"/>
      <c r="V198" s="2673"/>
      <c r="W198" s="2669"/>
    </row>
    <row r="199" spans="1:24" s="234" customFormat="1" ht="78">
      <c r="A199" s="4554" t="s">
        <v>1097</v>
      </c>
      <c r="B199" s="4737" t="s">
        <v>1098</v>
      </c>
      <c r="C199" s="4739">
        <v>1</v>
      </c>
      <c r="D199" s="1578" t="s">
        <v>1099</v>
      </c>
      <c r="E199" s="1578"/>
      <c r="F199" s="1578" t="s">
        <v>1100</v>
      </c>
      <c r="G199" s="4742" t="s">
        <v>1101</v>
      </c>
      <c r="H199" s="296"/>
      <c r="I199" s="578"/>
      <c r="J199" s="277"/>
      <c r="K199" s="377"/>
      <c r="L199" s="277"/>
      <c r="M199" s="285"/>
      <c r="N199" s="377"/>
      <c r="O199" s="277"/>
      <c r="P199" s="377"/>
      <c r="Q199" s="277"/>
      <c r="R199" s="277"/>
      <c r="S199" s="506"/>
      <c r="T199" s="4744"/>
      <c r="U199" s="4720"/>
      <c r="V199" s="4581"/>
      <c r="W199" s="4583"/>
    </row>
    <row r="200" spans="1:24" s="234" customFormat="1" ht="42" customHeight="1">
      <c r="A200" s="4555"/>
      <c r="B200" s="4589"/>
      <c r="C200" s="4740"/>
      <c r="D200" s="1578" t="s">
        <v>1102</v>
      </c>
      <c r="E200" s="289"/>
      <c r="F200" s="289" t="s">
        <v>1103</v>
      </c>
      <c r="G200" s="4717"/>
      <c r="H200" s="277"/>
      <c r="I200" s="578"/>
      <c r="J200" s="277"/>
      <c r="K200" s="377"/>
      <c r="L200" s="277"/>
      <c r="M200" s="285"/>
      <c r="N200" s="377"/>
      <c r="O200" s="277"/>
      <c r="P200" s="377"/>
      <c r="Q200" s="277"/>
      <c r="R200" s="277"/>
      <c r="S200" s="506"/>
      <c r="T200" s="4745"/>
      <c r="U200" s="4721"/>
      <c r="V200" s="4641"/>
      <c r="W200" s="4643"/>
    </row>
    <row r="201" spans="1:24" s="234" customFormat="1" ht="117">
      <c r="A201" s="4555"/>
      <c r="B201" s="4589"/>
      <c r="C201" s="4740"/>
      <c r="D201" s="251" t="s">
        <v>1104</v>
      </c>
      <c r="E201" s="251"/>
      <c r="F201" s="251" t="s">
        <v>1105</v>
      </c>
      <c r="G201" s="4717"/>
      <c r="H201" s="295"/>
      <c r="I201" s="584"/>
      <c r="J201" s="599"/>
      <c r="K201" s="583"/>
      <c r="L201" s="599"/>
      <c r="M201" s="412"/>
      <c r="N201" s="583"/>
      <c r="O201" s="599"/>
      <c r="P201" s="583"/>
      <c r="Q201" s="599"/>
      <c r="R201" s="599"/>
      <c r="S201" s="466"/>
      <c r="T201" s="4745"/>
      <c r="U201" s="4721"/>
      <c r="V201" s="4641"/>
      <c r="W201" s="4643"/>
    </row>
    <row r="202" spans="1:24" s="234" customFormat="1" ht="57" customHeight="1">
      <c r="A202" s="4556"/>
      <c r="B202" s="4738"/>
      <c r="C202" s="4741"/>
      <c r="D202" s="251" t="s">
        <v>1106</v>
      </c>
      <c r="E202" s="251"/>
      <c r="F202" s="251" t="s">
        <v>1107</v>
      </c>
      <c r="G202" s="4743"/>
      <c r="H202" s="277"/>
      <c r="I202" s="584"/>
      <c r="J202" s="599"/>
      <c r="K202" s="583"/>
      <c r="L202" s="599"/>
      <c r="M202" s="466"/>
      <c r="N202" s="412"/>
      <c r="O202" s="599"/>
      <c r="P202" s="583"/>
      <c r="Q202" s="599"/>
      <c r="R202" s="599"/>
      <c r="S202" s="466"/>
      <c r="T202" s="4746"/>
      <c r="U202" s="4722"/>
      <c r="V202" s="4582"/>
      <c r="W202" s="4729"/>
      <c r="X202" s="304"/>
    </row>
    <row r="203" spans="1:24" s="234" customFormat="1" ht="58.5">
      <c r="A203" s="4554" t="s">
        <v>1108</v>
      </c>
      <c r="B203" s="4730" t="s">
        <v>1109</v>
      </c>
      <c r="C203" s="2843" t="s">
        <v>1110</v>
      </c>
      <c r="D203" s="1577" t="s">
        <v>1111</v>
      </c>
      <c r="E203" s="1577"/>
      <c r="F203" s="1577" t="s">
        <v>1112</v>
      </c>
      <c r="G203" s="4637" t="s">
        <v>1113</v>
      </c>
      <c r="H203" s="486"/>
      <c r="I203" s="703"/>
      <c r="J203" s="486"/>
      <c r="K203" s="704"/>
      <c r="L203" s="486"/>
      <c r="M203" s="491"/>
      <c r="N203" s="486"/>
      <c r="O203" s="486"/>
      <c r="P203" s="704"/>
      <c r="Q203" s="486"/>
      <c r="R203" s="486"/>
      <c r="S203" s="491"/>
      <c r="T203" s="414"/>
      <c r="U203" s="1610"/>
      <c r="V203" s="1594"/>
      <c r="W203" s="2674"/>
      <c r="X203" s="304"/>
    </row>
    <row r="204" spans="1:24" s="234" customFormat="1" ht="55.5" customHeight="1">
      <c r="A204" s="4555"/>
      <c r="B204" s="4731"/>
      <c r="C204" s="702"/>
      <c r="D204" s="251" t="s">
        <v>1114</v>
      </c>
      <c r="E204" s="251"/>
      <c r="F204" s="251" t="s">
        <v>1115</v>
      </c>
      <c r="G204" s="4637"/>
      <c r="H204" s="486"/>
      <c r="I204" s="703"/>
      <c r="J204" s="486"/>
      <c r="K204" s="704"/>
      <c r="L204" s="486"/>
      <c r="M204" s="491"/>
      <c r="N204" s="486"/>
      <c r="O204" s="486"/>
      <c r="P204" s="704"/>
      <c r="Q204" s="486"/>
      <c r="R204" s="486"/>
      <c r="S204" s="491"/>
      <c r="T204" s="414"/>
      <c r="U204" s="2531"/>
      <c r="V204" s="1594"/>
      <c r="W204" s="2674"/>
      <c r="X204" s="304"/>
    </row>
    <row r="205" spans="1:24" s="234" customFormat="1" ht="39">
      <c r="A205" s="4556"/>
      <c r="B205" s="4732"/>
      <c r="C205" s="705"/>
      <c r="D205" s="1578" t="s">
        <v>1116</v>
      </c>
      <c r="E205" s="1578"/>
      <c r="F205" s="1578" t="s">
        <v>1117</v>
      </c>
      <c r="G205" s="4733"/>
      <c r="H205" s="490"/>
      <c r="I205" s="703"/>
      <c r="J205" s="486"/>
      <c r="K205" s="704"/>
      <c r="L205" s="486"/>
      <c r="M205" s="491"/>
      <c r="N205" s="486"/>
      <c r="O205" s="486"/>
      <c r="P205" s="704"/>
      <c r="Q205" s="486"/>
      <c r="R205" s="486"/>
      <c r="S205" s="491"/>
      <c r="T205" s="414"/>
      <c r="U205" s="2675"/>
      <c r="V205" s="2565"/>
      <c r="W205" s="2566"/>
      <c r="X205" s="304"/>
    </row>
    <row r="206" spans="1:24" s="234" customFormat="1" ht="66.75" customHeight="1">
      <c r="A206" s="4554" t="s">
        <v>1118</v>
      </c>
      <c r="B206" s="4568" t="s">
        <v>1109</v>
      </c>
      <c r="C206" s="4714">
        <v>4</v>
      </c>
      <c r="D206" s="251" t="s">
        <v>1119</v>
      </c>
      <c r="E206" s="251"/>
      <c r="F206" s="251" t="s">
        <v>1120</v>
      </c>
      <c r="G206" s="4716" t="s">
        <v>1121</v>
      </c>
      <c r="H206" s="490"/>
      <c r="I206" s="578"/>
      <c r="J206" s="277"/>
      <c r="K206" s="706"/>
      <c r="L206" s="277"/>
      <c r="M206" s="506"/>
      <c r="N206" s="472"/>
      <c r="O206" s="277"/>
      <c r="P206" s="377"/>
      <c r="Q206" s="472"/>
      <c r="R206" s="277"/>
      <c r="S206" s="506"/>
      <c r="T206" s="416"/>
      <c r="U206" s="516"/>
      <c r="V206" s="1595"/>
      <c r="W206" s="1596"/>
    </row>
    <row r="207" spans="1:24" s="234" customFormat="1" ht="39">
      <c r="A207" s="4555"/>
      <c r="B207" s="4569"/>
      <c r="C207" s="4645"/>
      <c r="D207" s="289" t="s">
        <v>1122</v>
      </c>
      <c r="E207" s="289"/>
      <c r="F207" s="289" t="s">
        <v>1123</v>
      </c>
      <c r="G207" s="4717"/>
      <c r="H207" s="490"/>
      <c r="I207" s="707"/>
      <c r="J207" s="295"/>
      <c r="K207" s="704"/>
      <c r="L207" s="295"/>
      <c r="M207" s="259"/>
      <c r="N207" s="486"/>
      <c r="O207" s="295"/>
      <c r="P207" s="296"/>
      <c r="Q207" s="486"/>
      <c r="R207" s="295"/>
      <c r="S207" s="278"/>
      <c r="T207" s="414"/>
      <c r="U207" s="458"/>
      <c r="V207" s="1594"/>
      <c r="W207" s="2676"/>
    </row>
    <row r="208" spans="1:24" s="234" customFormat="1" ht="42" customHeight="1">
      <c r="A208" s="4556"/>
      <c r="B208" s="4570"/>
      <c r="C208" s="4715"/>
      <c r="D208" s="251" t="s">
        <v>1124</v>
      </c>
      <c r="E208" s="251"/>
      <c r="F208" s="251" t="s">
        <v>1117</v>
      </c>
      <c r="G208" s="4718"/>
      <c r="H208" s="472"/>
      <c r="I208" s="578"/>
      <c r="J208" s="277"/>
      <c r="K208" s="708"/>
      <c r="L208" s="277"/>
      <c r="M208" s="506"/>
      <c r="N208" s="472"/>
      <c r="O208" s="277"/>
      <c r="P208" s="277"/>
      <c r="Q208" s="472"/>
      <c r="R208" s="277"/>
      <c r="S208" s="506"/>
      <c r="T208" s="515"/>
      <c r="U208" s="252"/>
      <c r="V208" s="282"/>
      <c r="W208" s="283"/>
    </row>
    <row r="209" spans="1:23" s="234" customFormat="1" ht="117">
      <c r="A209" s="4554" t="s">
        <v>1125</v>
      </c>
      <c r="B209" s="4665" t="s">
        <v>690</v>
      </c>
      <c r="C209" s="4667">
        <v>12</v>
      </c>
      <c r="D209" s="251" t="s">
        <v>1126</v>
      </c>
      <c r="E209" s="251"/>
      <c r="F209" s="251" t="s">
        <v>1127</v>
      </c>
      <c r="G209" s="4503" t="s">
        <v>1128</v>
      </c>
      <c r="H209" s="490"/>
      <c r="I209" s="583"/>
      <c r="J209" s="599"/>
      <c r="K209" s="506"/>
      <c r="L209" s="506"/>
      <c r="M209" s="466"/>
      <c r="N209" s="506"/>
      <c r="O209" s="277"/>
      <c r="P209" s="277"/>
      <c r="Q209" s="599"/>
      <c r="R209" s="599"/>
      <c r="S209" s="466"/>
      <c r="T209" s="4723"/>
      <c r="U209" s="4726"/>
      <c r="V209" s="4581"/>
      <c r="W209" s="4583"/>
    </row>
    <row r="210" spans="1:23" s="234" customFormat="1" ht="51.75" customHeight="1">
      <c r="A210" s="4555"/>
      <c r="B210" s="4655"/>
      <c r="C210" s="4658"/>
      <c r="D210" s="289" t="s">
        <v>1129</v>
      </c>
      <c r="E210" s="1578"/>
      <c r="F210" s="289" t="s">
        <v>1130</v>
      </c>
      <c r="G210" s="4504"/>
      <c r="H210" s="623"/>
      <c r="I210" s="437"/>
      <c r="J210" s="143"/>
      <c r="K210" s="438"/>
      <c r="L210" s="623"/>
      <c r="M210" s="437"/>
      <c r="N210" s="438"/>
      <c r="O210" s="608"/>
      <c r="P210" s="608"/>
      <c r="Q210" s="608"/>
      <c r="R210" s="608"/>
      <c r="S210" s="623"/>
      <c r="T210" s="4724"/>
      <c r="U210" s="4727"/>
      <c r="V210" s="4641"/>
      <c r="W210" s="4643"/>
    </row>
    <row r="211" spans="1:23" s="234" customFormat="1" ht="55.5" customHeight="1">
      <c r="A211" s="4555"/>
      <c r="B211" s="4655"/>
      <c r="C211" s="4658"/>
      <c r="D211" s="251" t="s">
        <v>1131</v>
      </c>
      <c r="E211" s="632"/>
      <c r="F211" s="251" t="s">
        <v>1132</v>
      </c>
      <c r="G211" s="4504"/>
      <c r="H211" s="443"/>
      <c r="I211" s="169"/>
      <c r="J211" s="16"/>
      <c r="K211" s="16"/>
      <c r="L211" s="16"/>
      <c r="M211" s="16"/>
      <c r="N211" s="457"/>
      <c r="O211" s="16"/>
      <c r="P211" s="457"/>
      <c r="Q211" s="457"/>
      <c r="R211" s="457"/>
      <c r="S211" s="567"/>
      <c r="T211" s="4724"/>
      <c r="U211" s="4727"/>
      <c r="V211" s="4641"/>
      <c r="W211" s="4643"/>
    </row>
    <row r="212" spans="1:23" s="234" customFormat="1" ht="171" customHeight="1">
      <c r="A212" s="4555"/>
      <c r="B212" s="4655"/>
      <c r="C212" s="4658"/>
      <c r="D212" s="289" t="s">
        <v>1133</v>
      </c>
      <c r="E212" s="632"/>
      <c r="F212" s="251" t="s">
        <v>1134</v>
      </c>
      <c r="G212" s="4504"/>
      <c r="H212" s="568"/>
      <c r="I212" s="568"/>
      <c r="J212" s="619"/>
      <c r="K212" s="566"/>
      <c r="L212" s="457"/>
      <c r="M212" s="620"/>
      <c r="N212" s="276"/>
      <c r="O212" s="674"/>
      <c r="P212" s="276"/>
      <c r="Q212" s="677"/>
      <c r="R212" s="338"/>
      <c r="S212" s="339"/>
      <c r="T212" s="4724"/>
      <c r="U212" s="4727"/>
      <c r="V212" s="4641"/>
      <c r="W212" s="4643"/>
    </row>
    <row r="213" spans="1:23" s="234" customFormat="1" ht="128.25" customHeight="1">
      <c r="A213" s="4556"/>
      <c r="B213" s="4666"/>
      <c r="C213" s="4719"/>
      <c r="D213" s="251" t="s">
        <v>1135</v>
      </c>
      <c r="E213" s="714"/>
      <c r="F213" s="289" t="s">
        <v>1136</v>
      </c>
      <c r="G213" s="4505"/>
      <c r="H213" s="373"/>
      <c r="I213" s="575"/>
      <c r="J213" s="373"/>
      <c r="K213" s="709"/>
      <c r="L213" s="575"/>
      <c r="M213" s="505"/>
      <c r="N213" s="472"/>
      <c r="O213" s="505"/>
      <c r="P213" s="373"/>
      <c r="Q213" s="472"/>
      <c r="R213" s="575"/>
      <c r="S213" s="410"/>
      <c r="T213" s="4725"/>
      <c r="U213" s="4728"/>
      <c r="V213" s="4582"/>
      <c r="W213" s="4584"/>
    </row>
    <row r="214" spans="1:23" s="234" customFormat="1" ht="57" customHeight="1">
      <c r="A214" s="4554" t="s">
        <v>1137</v>
      </c>
      <c r="B214" s="4654" t="s">
        <v>1138</v>
      </c>
      <c r="C214" s="4706">
        <v>1</v>
      </c>
      <c r="D214" s="251" t="s">
        <v>1139</v>
      </c>
      <c r="E214" s="251"/>
      <c r="F214" s="251"/>
      <c r="G214" s="4522" t="s">
        <v>1140</v>
      </c>
      <c r="H214" s="548"/>
      <c r="I214" s="246"/>
      <c r="J214" s="196"/>
      <c r="K214" s="422"/>
      <c r="L214" s="422"/>
      <c r="M214" s="422"/>
      <c r="N214" s="422"/>
      <c r="O214" s="422"/>
      <c r="P214" s="422"/>
      <c r="Q214" s="422"/>
      <c r="R214" s="197"/>
      <c r="S214" s="549"/>
      <c r="T214" s="4543"/>
      <c r="U214" s="4711"/>
      <c r="V214" s="4581"/>
      <c r="W214" s="4662"/>
    </row>
    <row r="215" spans="1:23" s="234" customFormat="1" ht="39">
      <c r="A215" s="4555"/>
      <c r="B215" s="4655"/>
      <c r="C215" s="4707"/>
      <c r="D215" s="251" t="s">
        <v>1141</v>
      </c>
      <c r="E215" s="251"/>
      <c r="F215" s="251"/>
      <c r="G215" s="4523"/>
      <c r="H215" s="673"/>
      <c r="I215" s="188"/>
      <c r="J215" s="143"/>
      <c r="K215" s="299"/>
      <c r="L215" s="299"/>
      <c r="M215" s="143"/>
      <c r="N215" s="143"/>
      <c r="O215" s="299"/>
      <c r="P215" s="438"/>
      <c r="Q215" s="437"/>
      <c r="R215" s="299"/>
      <c r="S215" s="620"/>
      <c r="T215" s="4544"/>
      <c r="U215" s="4712"/>
      <c r="V215" s="4641"/>
      <c r="W215" s="4663"/>
    </row>
    <row r="216" spans="1:23" s="234" customFormat="1" ht="58.5">
      <c r="A216" s="4556"/>
      <c r="B216" s="4656"/>
      <c r="C216" s="4708"/>
      <c r="D216" s="1578" t="s">
        <v>1142</v>
      </c>
      <c r="E216" s="1578"/>
      <c r="F216" s="1578" t="s">
        <v>1143</v>
      </c>
      <c r="G216" s="4709"/>
      <c r="H216" s="674"/>
      <c r="I216" s="721"/>
      <c r="J216" s="620"/>
      <c r="K216" s="677"/>
      <c r="L216" s="339"/>
      <c r="M216" s="566"/>
      <c r="N216" s="620"/>
      <c r="O216" s="276"/>
      <c r="P216" s="568"/>
      <c r="Q216" s="674"/>
      <c r="R216" s="2529"/>
      <c r="S216" s="276"/>
      <c r="T216" s="4710"/>
      <c r="U216" s="4712"/>
      <c r="V216" s="4642"/>
      <c r="W216" s="4713"/>
    </row>
    <row r="217" spans="1:23" s="234" customFormat="1" ht="117">
      <c r="A217" s="4554" t="s">
        <v>1144</v>
      </c>
      <c r="B217" s="4665" t="s">
        <v>690</v>
      </c>
      <c r="C217" s="4695">
        <v>4</v>
      </c>
      <c r="D217" s="289" t="s">
        <v>1145</v>
      </c>
      <c r="E217" s="289"/>
      <c r="F217" s="1578" t="s">
        <v>1127</v>
      </c>
      <c r="G217" s="4503" t="s">
        <v>1146</v>
      </c>
      <c r="H217" s="723"/>
      <c r="I217" s="296"/>
      <c r="J217" s="504"/>
      <c r="K217" s="591"/>
      <c r="L217" s="296"/>
      <c r="M217" s="278"/>
      <c r="N217" s="504"/>
      <c r="O217" s="296"/>
      <c r="P217" s="278"/>
      <c r="Q217" s="504"/>
      <c r="R217" s="591"/>
      <c r="S217" s="296"/>
      <c r="T217" s="4509" t="s">
        <v>1147</v>
      </c>
      <c r="U217" s="4697">
        <v>4</v>
      </c>
      <c r="V217" s="4581"/>
      <c r="W217" s="4662">
        <v>6000</v>
      </c>
    </row>
    <row r="218" spans="1:23" s="234" customFormat="1" ht="78">
      <c r="A218" s="4555"/>
      <c r="B218" s="4655"/>
      <c r="C218" s="4695"/>
      <c r="D218" s="251" t="s">
        <v>1148</v>
      </c>
      <c r="E218" s="251"/>
      <c r="F218" s="515" t="s">
        <v>1130</v>
      </c>
      <c r="G218" s="4504"/>
      <c r="H218" s="472"/>
      <c r="I218" s="277"/>
      <c r="J218" s="377"/>
      <c r="K218" s="472"/>
      <c r="L218" s="296"/>
      <c r="M218" s="278"/>
      <c r="N218" s="723"/>
      <c r="O218" s="296"/>
      <c r="P218" s="278"/>
      <c r="Q218" s="723"/>
      <c r="R218" s="591"/>
      <c r="S218" s="1565"/>
      <c r="T218" s="4647"/>
      <c r="U218" s="4698"/>
      <c r="V218" s="4641"/>
      <c r="W218" s="4663"/>
    </row>
    <row r="219" spans="1:23" s="234" customFormat="1" ht="62.25" customHeight="1">
      <c r="A219" s="4555"/>
      <c r="B219" s="4655"/>
      <c r="C219" s="4695"/>
      <c r="D219" s="251" t="s">
        <v>1149</v>
      </c>
      <c r="E219" s="251"/>
      <c r="F219" s="515" t="s">
        <v>1150</v>
      </c>
      <c r="G219" s="4504"/>
      <c r="H219" s="490"/>
      <c r="I219" s="599"/>
      <c r="J219" s="583"/>
      <c r="K219" s="2677"/>
      <c r="L219" s="277"/>
      <c r="M219" s="506"/>
      <c r="N219" s="708"/>
      <c r="O219" s="277"/>
      <c r="P219" s="277"/>
      <c r="Q219" s="708"/>
      <c r="R219" s="277"/>
      <c r="S219" s="1567"/>
      <c r="T219" s="4647"/>
      <c r="U219" s="4698"/>
      <c r="V219" s="4641"/>
      <c r="W219" s="4663"/>
    </row>
    <row r="220" spans="1:23" s="234" customFormat="1" ht="58.5">
      <c r="A220" s="4556"/>
      <c r="B220" s="4666"/>
      <c r="C220" s="4696"/>
      <c r="D220" s="289" t="s">
        <v>1151</v>
      </c>
      <c r="E220" s="289"/>
      <c r="F220" s="1577" t="s">
        <v>1152</v>
      </c>
      <c r="G220" s="4524"/>
      <c r="H220" s="490"/>
      <c r="I220" s="1614"/>
      <c r="J220" s="1617"/>
      <c r="K220" s="2677"/>
      <c r="L220" s="1614"/>
      <c r="M220" s="1616"/>
      <c r="N220" s="736"/>
      <c r="O220" s="599"/>
      <c r="P220" s="599"/>
      <c r="Q220" s="735"/>
      <c r="R220" s="583"/>
      <c r="S220" s="599"/>
      <c r="T220" s="4648"/>
      <c r="U220" s="4699"/>
      <c r="V220" s="4582"/>
      <c r="W220" s="4664"/>
    </row>
    <row r="221" spans="1:23" s="234" customFormat="1" ht="78">
      <c r="A221" s="4554" t="s">
        <v>1153</v>
      </c>
      <c r="B221" s="4654" t="s">
        <v>1154</v>
      </c>
      <c r="C221" s="4686" t="s">
        <v>1155</v>
      </c>
      <c r="D221" s="251" t="s">
        <v>1156</v>
      </c>
      <c r="E221" s="251"/>
      <c r="F221" s="251" t="s">
        <v>1157</v>
      </c>
      <c r="G221" s="4503" t="s">
        <v>1158</v>
      </c>
      <c r="H221" s="472"/>
      <c r="I221" s="373"/>
      <c r="J221" s="505"/>
      <c r="K221" s="577"/>
      <c r="L221" s="373"/>
      <c r="M221" s="575"/>
      <c r="N221" s="505"/>
      <c r="O221" s="373"/>
      <c r="P221" s="373"/>
      <c r="Q221" s="575"/>
      <c r="R221" s="575"/>
      <c r="S221" s="580"/>
      <c r="T221" s="4689"/>
      <c r="U221" s="4692"/>
      <c r="V221" s="4700"/>
      <c r="W221" s="4703"/>
    </row>
    <row r="222" spans="1:23" s="234" customFormat="1" ht="117">
      <c r="A222" s="4555"/>
      <c r="B222" s="4655"/>
      <c r="C222" s="4687"/>
      <c r="D222" s="289" t="s">
        <v>1159</v>
      </c>
      <c r="E222" s="289"/>
      <c r="F222" s="289"/>
      <c r="G222" s="4504"/>
      <c r="H222" s="472"/>
      <c r="I222" s="373"/>
      <c r="J222" s="505"/>
      <c r="K222" s="577"/>
      <c r="L222" s="373"/>
      <c r="M222" s="575"/>
      <c r="N222" s="505"/>
      <c r="O222" s="373"/>
      <c r="P222" s="373"/>
      <c r="Q222" s="575"/>
      <c r="R222" s="505"/>
      <c r="S222" s="373"/>
      <c r="T222" s="4690"/>
      <c r="U222" s="4693"/>
      <c r="V222" s="4701"/>
      <c r="W222" s="4704"/>
    </row>
    <row r="223" spans="1:23" s="234" customFormat="1" ht="39">
      <c r="A223" s="4556"/>
      <c r="B223" s="4656"/>
      <c r="C223" s="4688"/>
      <c r="D223" s="251" t="s">
        <v>1160</v>
      </c>
      <c r="E223" s="251"/>
      <c r="F223" s="251"/>
      <c r="G223" s="4580"/>
      <c r="H223" s="472"/>
      <c r="I223" s="575"/>
      <c r="J223" s="505"/>
      <c r="K223" s="577"/>
      <c r="L223" s="373"/>
      <c r="M223" s="575"/>
      <c r="N223" s="505"/>
      <c r="O223" s="373"/>
      <c r="P223" s="373"/>
      <c r="Q223" s="575"/>
      <c r="R223" s="505"/>
      <c r="S223" s="373"/>
      <c r="T223" s="4691"/>
      <c r="U223" s="4694"/>
      <c r="V223" s="4702"/>
      <c r="W223" s="4705"/>
    </row>
    <row r="224" spans="1:23" s="234" customFormat="1" ht="58.5">
      <c r="A224" s="4554" t="s">
        <v>1161</v>
      </c>
      <c r="B224" s="4654" t="s">
        <v>1069</v>
      </c>
      <c r="C224" s="4678">
        <v>12</v>
      </c>
      <c r="D224" s="1577" t="s">
        <v>1162</v>
      </c>
      <c r="E224" s="1577"/>
      <c r="F224" s="1577" t="s">
        <v>1163</v>
      </c>
      <c r="G224" s="4670" t="s">
        <v>1164</v>
      </c>
      <c r="H224" s="412"/>
      <c r="I224" s="437"/>
      <c r="J224" s="143"/>
      <c r="K224" s="299"/>
      <c r="L224" s="299"/>
      <c r="M224" s="143"/>
      <c r="N224" s="143"/>
      <c r="O224" s="299"/>
      <c r="P224" s="438"/>
      <c r="Q224" s="437"/>
      <c r="R224" s="143"/>
      <c r="S224" s="439"/>
      <c r="T224" s="4543"/>
      <c r="U224" s="4510"/>
      <c r="V224" s="4685"/>
      <c r="W224" s="4662"/>
    </row>
    <row r="225" spans="1:23" s="234" customFormat="1" ht="78">
      <c r="A225" s="4555"/>
      <c r="B225" s="4655"/>
      <c r="C225" s="4679"/>
      <c r="D225" s="251" t="s">
        <v>1165</v>
      </c>
      <c r="E225" s="251"/>
      <c r="F225" s="251"/>
      <c r="G225" s="4660"/>
      <c r="H225" s="246"/>
      <c r="I225" s="566"/>
      <c r="J225" s="213"/>
      <c r="K225" s="246"/>
      <c r="L225" s="246"/>
      <c r="M225" s="169"/>
      <c r="N225" s="620"/>
      <c r="O225" s="246"/>
      <c r="P225" s="443"/>
      <c r="Q225" s="566"/>
      <c r="R225" s="16"/>
      <c r="S225" s="213"/>
      <c r="T225" s="4544"/>
      <c r="U225" s="4510"/>
      <c r="V225" s="4641"/>
      <c r="W225" s="4663"/>
    </row>
    <row r="226" spans="1:23" s="234" customFormat="1" ht="30.75" customHeight="1">
      <c r="A226" s="4556"/>
      <c r="B226" s="4656"/>
      <c r="C226" s="4680"/>
      <c r="D226" s="1578" t="s">
        <v>1166</v>
      </c>
      <c r="E226" s="1578"/>
      <c r="F226" s="1578"/>
      <c r="G226" s="4540"/>
      <c r="H226" s="2682"/>
      <c r="I226" s="246"/>
      <c r="J226" s="673"/>
      <c r="K226" s="611"/>
      <c r="L226" s="611"/>
      <c r="M226" s="673"/>
      <c r="N226" s="246"/>
      <c r="O226" s="611"/>
      <c r="P226" s="673"/>
      <c r="Q226" s="246"/>
      <c r="R226" s="169"/>
      <c r="S226" s="213"/>
      <c r="T226" s="4535"/>
      <c r="U226" s="4684"/>
      <c r="V226" s="4582"/>
      <c r="W226" s="4664"/>
    </row>
    <row r="227" spans="1:23" s="234" customFormat="1" ht="78">
      <c r="A227" s="4554" t="s">
        <v>1167</v>
      </c>
      <c r="B227" s="4654" t="s">
        <v>1069</v>
      </c>
      <c r="C227" s="4678">
        <v>2</v>
      </c>
      <c r="D227" s="251" t="s">
        <v>1168</v>
      </c>
      <c r="E227" s="251"/>
      <c r="F227" s="251" t="s">
        <v>1169</v>
      </c>
      <c r="G227" s="4522" t="s">
        <v>1170</v>
      </c>
      <c r="H227" s="497"/>
      <c r="I227" s="635"/>
      <c r="J227" s="497"/>
      <c r="K227" s="635"/>
      <c r="L227" s="635"/>
      <c r="M227" s="497"/>
      <c r="N227" s="635"/>
      <c r="O227" s="635"/>
      <c r="P227" s="497"/>
      <c r="Q227" s="619"/>
      <c r="R227" s="566"/>
      <c r="S227" s="620"/>
      <c r="T227" s="4488" t="s">
        <v>1171</v>
      </c>
      <c r="U227" s="4681">
        <v>3</v>
      </c>
      <c r="V227" s="4672"/>
      <c r="W227" s="4662">
        <f>600*3</f>
        <v>1800</v>
      </c>
    </row>
    <row r="228" spans="1:23" s="234" customFormat="1" ht="97.5">
      <c r="A228" s="4555"/>
      <c r="B228" s="4655"/>
      <c r="C228" s="4679"/>
      <c r="D228" s="251" t="s">
        <v>1172</v>
      </c>
      <c r="E228" s="251"/>
      <c r="F228" s="251"/>
      <c r="G228" s="4523"/>
      <c r="H228" s="577"/>
      <c r="I228" s="373"/>
      <c r="J228" s="505"/>
      <c r="K228" s="373"/>
      <c r="L228" s="373"/>
      <c r="M228" s="505"/>
      <c r="N228" s="373"/>
      <c r="O228" s="373"/>
      <c r="P228" s="505"/>
      <c r="Q228" s="285"/>
      <c r="R228" s="494"/>
      <c r="S228" s="285"/>
      <c r="T228" s="4489"/>
      <c r="U228" s="4682"/>
      <c r="V228" s="4673"/>
      <c r="W228" s="4663"/>
    </row>
    <row r="229" spans="1:23" s="234" customFormat="1" ht="36" customHeight="1">
      <c r="A229" s="4556"/>
      <c r="B229" s="4656"/>
      <c r="C229" s="4680"/>
      <c r="D229" s="1578" t="s">
        <v>1173</v>
      </c>
      <c r="E229" s="1578"/>
      <c r="F229" s="1578"/>
      <c r="G229" s="4580"/>
      <c r="H229" s="588"/>
      <c r="I229" s="580"/>
      <c r="J229" s="588"/>
      <c r="K229" s="580"/>
      <c r="L229" s="580"/>
      <c r="M229" s="588"/>
      <c r="N229" s="580"/>
      <c r="O229" s="580"/>
      <c r="P229" s="588"/>
      <c r="Q229" s="401"/>
      <c r="R229" s="260"/>
      <c r="S229" s="2575"/>
      <c r="T229" s="4490"/>
      <c r="U229" s="4683"/>
      <c r="V229" s="4674"/>
      <c r="W229" s="4664"/>
    </row>
    <row r="230" spans="1:23" s="675" customFormat="1" ht="58.5">
      <c r="A230" s="4554" t="s">
        <v>1174</v>
      </c>
      <c r="B230" s="4654" t="s">
        <v>1175</v>
      </c>
      <c r="C230" s="4675">
        <v>1</v>
      </c>
      <c r="D230" s="251" t="s">
        <v>1176</v>
      </c>
      <c r="E230" s="251"/>
      <c r="F230" s="251"/>
      <c r="G230" s="4539" t="s">
        <v>1177</v>
      </c>
      <c r="H230" s="285"/>
      <c r="I230" s="276"/>
      <c r="J230" s="549"/>
      <c r="K230" s="246"/>
      <c r="L230" s="246"/>
      <c r="M230" s="549"/>
      <c r="N230" s="276"/>
      <c r="O230" s="276"/>
      <c r="P230" s="549"/>
      <c r="Q230" s="276"/>
      <c r="R230" s="340"/>
      <c r="S230" s="2594"/>
      <c r="T230" s="4543"/>
      <c r="U230" s="4541"/>
      <c r="V230" s="4581"/>
      <c r="W230" s="4583"/>
    </row>
    <row r="231" spans="1:23" s="675" customFormat="1" ht="78">
      <c r="A231" s="4555"/>
      <c r="B231" s="4655"/>
      <c r="C231" s="4676"/>
      <c r="D231" s="251" t="s">
        <v>1178</v>
      </c>
      <c r="E231" s="251"/>
      <c r="F231" s="251"/>
      <c r="G231" s="4660"/>
      <c r="H231" s="2594"/>
      <c r="I231" s="276"/>
      <c r="J231" s="674"/>
      <c r="K231" s="619"/>
      <c r="L231" s="250"/>
      <c r="M231" s="673"/>
      <c r="N231" s="285"/>
      <c r="O231" s="276"/>
      <c r="P231" s="673"/>
      <c r="Q231" s="285"/>
      <c r="R231" s="247"/>
      <c r="S231" s="674"/>
      <c r="T231" s="4544"/>
      <c r="U231" s="4510"/>
      <c r="V231" s="4641"/>
      <c r="W231" s="4643"/>
    </row>
    <row r="232" spans="1:23" s="675" customFormat="1" ht="39">
      <c r="A232" s="4556"/>
      <c r="B232" s="4656"/>
      <c r="C232" s="4677"/>
      <c r="D232" s="1578" t="s">
        <v>1179</v>
      </c>
      <c r="E232" s="1578"/>
      <c r="F232" s="1578" t="s">
        <v>1180</v>
      </c>
      <c r="G232" s="4661"/>
      <c r="H232" s="2595"/>
      <c r="I232" s="285"/>
      <c r="J232" s="494"/>
      <c r="K232" s="285"/>
      <c r="L232" s="701"/>
      <c r="M232" s="448"/>
      <c r="N232" s="598"/>
      <c r="O232" s="285"/>
      <c r="P232" s="554"/>
      <c r="Q232" s="412"/>
      <c r="R232" s="554"/>
      <c r="S232" s="285"/>
      <c r="T232" s="4535"/>
      <c r="U232" s="4510"/>
      <c r="V232" s="4582"/>
      <c r="W232" s="4584"/>
    </row>
    <row r="233" spans="1:23" s="234" customFormat="1" ht="54.75" customHeight="1">
      <c r="A233" s="4554" t="s">
        <v>1181</v>
      </c>
      <c r="B233" s="4665" t="s">
        <v>1098</v>
      </c>
      <c r="C233" s="4667">
        <v>4</v>
      </c>
      <c r="D233" s="251" t="s">
        <v>1182</v>
      </c>
      <c r="E233" s="1578"/>
      <c r="F233" s="1578" t="s">
        <v>1130</v>
      </c>
      <c r="G233" s="4670" t="s">
        <v>1183</v>
      </c>
      <c r="H233" s="594"/>
      <c r="I233" s="277"/>
      <c r="J233" s="377"/>
      <c r="K233" s="285"/>
      <c r="L233" s="277"/>
      <c r="M233" s="377"/>
      <c r="N233" s="594"/>
      <c r="O233" s="277"/>
      <c r="P233" s="377"/>
      <c r="Q233" s="285"/>
      <c r="R233" s="377"/>
      <c r="S233" s="277"/>
      <c r="T233" s="4543"/>
      <c r="U233" s="4525"/>
      <c r="V233" s="4581"/>
      <c r="W233" s="4583"/>
    </row>
    <row r="234" spans="1:23" s="234" customFormat="1" ht="58.5">
      <c r="A234" s="4555"/>
      <c r="B234" s="4655"/>
      <c r="C234" s="4658"/>
      <c r="D234" s="251" t="s">
        <v>1184</v>
      </c>
      <c r="E234" s="632"/>
      <c r="F234" s="714" t="s">
        <v>1185</v>
      </c>
      <c r="G234" s="4660"/>
      <c r="H234" s="2575"/>
      <c r="I234" s="295"/>
      <c r="J234" s="501"/>
      <c r="K234" s="401"/>
      <c r="L234" s="295"/>
      <c r="M234" s="501"/>
      <c r="N234" s="2575"/>
      <c r="O234" s="295"/>
      <c r="P234" s="501"/>
      <c r="Q234" s="401"/>
      <c r="R234" s="501"/>
      <c r="S234" s="295"/>
      <c r="T234" s="4544"/>
      <c r="U234" s="4510"/>
      <c r="V234" s="4641"/>
      <c r="W234" s="4643"/>
    </row>
    <row r="235" spans="1:23" s="234" customFormat="1" ht="58.5">
      <c r="A235" s="4555"/>
      <c r="B235" s="4655"/>
      <c r="C235" s="4658"/>
      <c r="D235" s="1562" t="s">
        <v>1186</v>
      </c>
      <c r="E235" s="714"/>
      <c r="F235" s="1577" t="s">
        <v>1187</v>
      </c>
      <c r="G235" s="4660"/>
      <c r="H235" s="594"/>
      <c r="I235" s="277"/>
      <c r="J235" s="377"/>
      <c r="K235" s="285"/>
      <c r="L235" s="578"/>
      <c r="M235" s="277"/>
      <c r="N235" s="594"/>
      <c r="O235" s="277"/>
      <c r="P235" s="377"/>
      <c r="Q235" s="285"/>
      <c r="R235" s="377"/>
      <c r="S235" s="277"/>
      <c r="T235" s="4544"/>
      <c r="U235" s="4510"/>
      <c r="V235" s="4641"/>
      <c r="W235" s="4643"/>
    </row>
    <row r="236" spans="1:23" s="234" customFormat="1" ht="40.5" customHeight="1">
      <c r="A236" s="4555"/>
      <c r="B236" s="4655"/>
      <c r="C236" s="4668"/>
      <c r="D236" s="2481" t="s">
        <v>1188</v>
      </c>
      <c r="E236" s="515"/>
      <c r="F236" s="251" t="s">
        <v>1189</v>
      </c>
      <c r="G236" s="4660"/>
      <c r="H236" s="2593"/>
      <c r="I236" s="277"/>
      <c r="J236" s="377"/>
      <c r="K236" s="285"/>
      <c r="L236" s="578"/>
      <c r="M236" s="277"/>
      <c r="N236" s="594"/>
      <c r="O236" s="277"/>
      <c r="P236" s="578"/>
      <c r="Q236" s="285"/>
      <c r="R236" s="377"/>
      <c r="S236" s="277"/>
      <c r="T236" s="4544"/>
      <c r="U236" s="4510"/>
      <c r="V236" s="4641"/>
      <c r="W236" s="4643"/>
    </row>
    <row r="237" spans="1:23" s="234" customFormat="1" ht="37.5" customHeight="1">
      <c r="A237" s="4556"/>
      <c r="B237" s="4666"/>
      <c r="C237" s="4669"/>
      <c r="D237" s="2686" t="s">
        <v>1190</v>
      </c>
      <c r="E237" s="2686"/>
      <c r="F237" s="289"/>
      <c r="G237" s="4540"/>
      <c r="H237" s="2683"/>
      <c r="I237" s="295"/>
      <c r="J237" s="591"/>
      <c r="K237" s="285"/>
      <c r="L237" s="296"/>
      <c r="M237" s="295"/>
      <c r="N237" s="2575"/>
      <c r="O237" s="295"/>
      <c r="P237" s="707"/>
      <c r="Q237" s="412"/>
      <c r="R237" s="583"/>
      <c r="S237" s="295"/>
      <c r="T237" s="4671"/>
      <c r="U237" s="4510"/>
      <c r="V237" s="4642"/>
      <c r="W237" s="4644"/>
    </row>
    <row r="238" spans="1:23" s="234" customFormat="1" ht="37.5" customHeight="1">
      <c r="A238" s="4554" t="s">
        <v>1191</v>
      </c>
      <c r="B238" s="4654" t="s">
        <v>1192</v>
      </c>
      <c r="C238" s="4657">
        <v>1</v>
      </c>
      <c r="D238" s="2479" t="s">
        <v>1193</v>
      </c>
      <c r="E238" s="2701"/>
      <c r="F238" s="1577" t="s">
        <v>1194</v>
      </c>
      <c r="G238" s="4539" t="s">
        <v>1195</v>
      </c>
      <c r="H238" s="591"/>
      <c r="I238" s="296"/>
      <c r="J238" s="296"/>
      <c r="K238" s="296"/>
      <c r="L238" s="296"/>
      <c r="M238" s="296"/>
      <c r="N238" s="591"/>
      <c r="O238" s="724"/>
      <c r="P238" s="296"/>
      <c r="Q238" s="278"/>
      <c r="R238" s="504"/>
      <c r="S238" s="296"/>
      <c r="T238" s="4543"/>
      <c r="U238" s="4525"/>
      <c r="V238" s="4581"/>
      <c r="W238" s="4662"/>
    </row>
    <row r="239" spans="1:23" s="234" customFormat="1" ht="97.5">
      <c r="A239" s="4555"/>
      <c r="B239" s="4655"/>
      <c r="C239" s="4658"/>
      <c r="D239" s="251" t="s">
        <v>1196</v>
      </c>
      <c r="E239" s="2702"/>
      <c r="F239" s="251" t="s">
        <v>1197</v>
      </c>
      <c r="G239" s="4660"/>
      <c r="H239" s="578"/>
      <c r="I239" s="277"/>
      <c r="J239" s="277"/>
      <c r="K239" s="578"/>
      <c r="L239" s="277"/>
      <c r="M239" s="277"/>
      <c r="N239" s="578"/>
      <c r="O239" s="472"/>
      <c r="P239" s="472"/>
      <c r="Q239" s="506"/>
      <c r="R239" s="377"/>
      <c r="S239" s="277"/>
      <c r="T239" s="4544"/>
      <c r="U239" s="4510"/>
      <c r="V239" s="4641"/>
      <c r="W239" s="4663"/>
    </row>
    <row r="240" spans="1:23" s="234" customFormat="1" ht="58.5">
      <c r="A240" s="4556"/>
      <c r="B240" s="4656"/>
      <c r="C240" s="4659"/>
      <c r="D240" s="2481" t="s">
        <v>1198</v>
      </c>
      <c r="E240" s="2703"/>
      <c r="F240" s="1578" t="s">
        <v>1199</v>
      </c>
      <c r="G240" s="4661"/>
      <c r="H240" s="584"/>
      <c r="I240" s="599"/>
      <c r="J240" s="599"/>
      <c r="K240" s="584"/>
      <c r="L240" s="599"/>
      <c r="M240" s="599"/>
      <c r="N240" s="584"/>
      <c r="O240" s="599"/>
      <c r="P240" s="490"/>
      <c r="Q240" s="736"/>
      <c r="R240" s="277"/>
      <c r="S240" s="599"/>
      <c r="T240" s="4535"/>
      <c r="U240" s="4511"/>
      <c r="V240" s="4582"/>
      <c r="W240" s="4664"/>
    </row>
    <row r="241" spans="1:23" s="234" customFormat="1" ht="58.5">
      <c r="A241" s="4554" t="s">
        <v>1200</v>
      </c>
      <c r="B241" s="4650" t="s">
        <v>1201</v>
      </c>
      <c r="C241" s="4652">
        <v>12</v>
      </c>
      <c r="D241" s="2481" t="s">
        <v>1202</v>
      </c>
      <c r="E241" s="2679"/>
      <c r="F241" s="251" t="s">
        <v>1203</v>
      </c>
      <c r="G241" s="4646" t="s">
        <v>1204</v>
      </c>
      <c r="H241" s="550"/>
      <c r="I241" s="207"/>
      <c r="J241" s="549"/>
      <c r="K241" s="594"/>
      <c r="L241" s="285"/>
      <c r="M241" s="246"/>
      <c r="N241" s="2594"/>
      <c r="O241" s="285"/>
      <c r="P241" s="286"/>
      <c r="Q241" s="549"/>
      <c r="R241" s="2594"/>
      <c r="S241" s="276"/>
      <c r="T241" s="4543"/>
      <c r="U241" s="4525"/>
      <c r="V241" s="4581"/>
      <c r="W241" s="4583"/>
    </row>
    <row r="242" spans="1:23" s="234" customFormat="1" ht="58.5">
      <c r="A242" s="4555"/>
      <c r="B242" s="4651"/>
      <c r="C242" s="4653"/>
      <c r="D242" s="251" t="s">
        <v>1205</v>
      </c>
      <c r="E242" s="505"/>
      <c r="F242" s="251" t="s">
        <v>1206</v>
      </c>
      <c r="G242" s="4595"/>
      <c r="H242" s="169"/>
      <c r="I242" s="444"/>
      <c r="J242" s="169"/>
      <c r="K242" s="439"/>
      <c r="L242" s="2593"/>
      <c r="M242" s="611"/>
      <c r="N242" s="721"/>
      <c r="O242" s="2560"/>
      <c r="P242" s="437"/>
      <c r="Q242" s="213"/>
      <c r="R242" s="2683"/>
      <c r="S242" s="246"/>
      <c r="T242" s="4544"/>
      <c r="U242" s="4510"/>
      <c r="V242" s="4641"/>
      <c r="W242" s="4643"/>
    </row>
    <row r="243" spans="1:23" s="234" customFormat="1" ht="78">
      <c r="A243" s="4555"/>
      <c r="B243" s="4651"/>
      <c r="C243" s="4653"/>
      <c r="D243" s="1578" t="s">
        <v>1207</v>
      </c>
      <c r="E243" s="2771"/>
      <c r="F243" s="1578" t="s">
        <v>1208</v>
      </c>
      <c r="G243" s="4595"/>
      <c r="H243" s="619"/>
      <c r="I243" s="250"/>
      <c r="J243" s="250"/>
      <c r="K243" s="555"/>
      <c r="L243" s="554"/>
      <c r="M243" s="2595"/>
      <c r="N243" s="196"/>
      <c r="O243" s="197"/>
      <c r="P243" s="555"/>
      <c r="Q243" s="554"/>
      <c r="R243" s="594"/>
      <c r="S243" s="250"/>
      <c r="T243" s="4544"/>
      <c r="U243" s="4510"/>
      <c r="V243" s="4641"/>
      <c r="W243" s="4643"/>
    </row>
    <row r="244" spans="1:23" s="234" customFormat="1" ht="39">
      <c r="A244" s="4555"/>
      <c r="B244" s="4651"/>
      <c r="C244" s="2685">
        <v>4</v>
      </c>
      <c r="D244" s="251" t="s">
        <v>1209</v>
      </c>
      <c r="E244" s="505"/>
      <c r="F244" s="251" t="s">
        <v>1210</v>
      </c>
      <c r="G244" s="4595"/>
      <c r="H244" s="277"/>
      <c r="I244" s="506"/>
      <c r="J244" s="401"/>
      <c r="K244" s="259"/>
      <c r="L244" s="501"/>
      <c r="M244" s="2575"/>
      <c r="N244" s="295"/>
      <c r="O244" s="259"/>
      <c r="P244" s="402"/>
      <c r="Q244" s="501"/>
      <c r="R244" s="707"/>
      <c r="S244" s="401"/>
      <c r="T244" s="4544"/>
      <c r="U244" s="4510"/>
      <c r="V244" s="4641"/>
      <c r="W244" s="4643"/>
    </row>
    <row r="245" spans="1:23" s="234" customFormat="1" ht="136.5">
      <c r="A245" s="4556"/>
      <c r="B245" s="4651"/>
      <c r="C245" s="2599">
        <v>4</v>
      </c>
      <c r="D245" s="1578" t="s">
        <v>1211</v>
      </c>
      <c r="E245" s="2771"/>
      <c r="F245" s="1578" t="s">
        <v>1212</v>
      </c>
      <c r="G245" s="4611"/>
      <c r="H245" s="599"/>
      <c r="I245" s="599"/>
      <c r="J245" s="594"/>
      <c r="K245" s="277"/>
      <c r="L245" s="277"/>
      <c r="M245" s="494"/>
      <c r="N245" s="277"/>
      <c r="O245" s="506"/>
      <c r="P245" s="286"/>
      <c r="Q245" s="377"/>
      <c r="R245" s="578"/>
      <c r="S245" s="285"/>
      <c r="T245" s="4535"/>
      <c r="U245" s="4511"/>
      <c r="V245" s="4582"/>
      <c r="W245" s="4584"/>
    </row>
    <row r="246" spans="1:23" s="234" customFormat="1" ht="58.5">
      <c r="A246" s="4626" t="s">
        <v>1213</v>
      </c>
      <c r="B246" s="4627" t="s">
        <v>1214</v>
      </c>
      <c r="C246" s="4645">
        <v>4</v>
      </c>
      <c r="D246" s="251" t="s">
        <v>1215</v>
      </c>
      <c r="E246" s="505"/>
      <c r="F246" s="251" t="s">
        <v>1216</v>
      </c>
      <c r="G246" s="4646" t="s">
        <v>1217</v>
      </c>
      <c r="H246" s="276"/>
      <c r="I246" s="296"/>
      <c r="J246" s="504"/>
      <c r="K246" s="276"/>
      <c r="L246" s="296"/>
      <c r="M246" s="504"/>
      <c r="N246" s="276"/>
      <c r="O246" s="278"/>
      <c r="P246" s="278"/>
      <c r="Q246" s="340"/>
      <c r="R246" s="591"/>
      <c r="S246" s="296"/>
      <c r="T246" s="4509" t="s">
        <v>1218</v>
      </c>
      <c r="U246" s="4525">
        <v>4</v>
      </c>
      <c r="V246" s="4581"/>
      <c r="W246" s="4649">
        <v>3500</v>
      </c>
    </row>
    <row r="247" spans="1:23" s="234" customFormat="1" ht="45.75" customHeight="1">
      <c r="A247" s="4626"/>
      <c r="B247" s="4627"/>
      <c r="C247" s="4645"/>
      <c r="D247" s="251" t="s">
        <v>1219</v>
      </c>
      <c r="E247" s="505"/>
      <c r="F247" s="251" t="s">
        <v>1220</v>
      </c>
      <c r="G247" s="4595"/>
      <c r="H247" s="276"/>
      <c r="I247" s="296"/>
      <c r="J247" s="504"/>
      <c r="K247" s="276"/>
      <c r="L247" s="296"/>
      <c r="M247" s="504"/>
      <c r="N247" s="276"/>
      <c r="O247" s="278"/>
      <c r="P247" s="278"/>
      <c r="Q247" s="340"/>
      <c r="R247" s="2681"/>
      <c r="S247" s="1565"/>
      <c r="T247" s="4647"/>
      <c r="U247" s="4510"/>
      <c r="V247" s="4641"/>
      <c r="W247" s="4643"/>
    </row>
    <row r="248" spans="1:23" s="234" customFormat="1" ht="58.5">
      <c r="A248" s="4626"/>
      <c r="B248" s="4627"/>
      <c r="C248" s="4645"/>
      <c r="D248" s="1578" t="s">
        <v>1221</v>
      </c>
      <c r="E248" s="582"/>
      <c r="F248" s="251" t="s">
        <v>1222</v>
      </c>
      <c r="G248" s="4587"/>
      <c r="H248" s="285"/>
      <c r="I248" s="277"/>
      <c r="J248" s="377"/>
      <c r="K248" s="285"/>
      <c r="L248" s="277"/>
      <c r="M248" s="377"/>
      <c r="N248" s="285"/>
      <c r="O248" s="506"/>
      <c r="P248" s="506"/>
      <c r="Q248" s="286"/>
      <c r="R248" s="2576"/>
      <c r="S248" s="1567"/>
      <c r="T248" s="4648"/>
      <c r="U248" s="4510"/>
      <c r="V248" s="4642"/>
      <c r="W248" s="4644"/>
    </row>
    <row r="249" spans="1:23" s="234" customFormat="1" ht="76.5" customHeight="1">
      <c r="A249" s="4554" t="s">
        <v>1223</v>
      </c>
      <c r="B249" s="1608" t="s">
        <v>1224</v>
      </c>
      <c r="C249" s="2847">
        <v>24</v>
      </c>
      <c r="D249" s="1578" t="s">
        <v>1225</v>
      </c>
      <c r="E249" s="485"/>
      <c r="F249" s="1577" t="s">
        <v>1226</v>
      </c>
      <c r="G249" s="4640" t="s">
        <v>1227</v>
      </c>
      <c r="H249" s="412"/>
      <c r="I249" s="608"/>
      <c r="J249" s="548"/>
      <c r="K249" s="412"/>
      <c r="L249" s="412"/>
      <c r="M249" s="548"/>
      <c r="N249" s="412"/>
      <c r="O249" s="392"/>
      <c r="P249" s="623"/>
      <c r="Q249" s="548"/>
      <c r="R249" s="598"/>
      <c r="S249" s="2593"/>
      <c r="T249" s="4488" t="s">
        <v>1228</v>
      </c>
      <c r="U249" s="4525">
        <v>3</v>
      </c>
      <c r="V249" s="4581"/>
      <c r="W249" s="4583">
        <f>300*3</f>
        <v>900</v>
      </c>
    </row>
    <row r="250" spans="1:23" s="234" customFormat="1" ht="80.25" customHeight="1">
      <c r="A250" s="4555"/>
      <c r="B250" s="2680" t="s">
        <v>1229</v>
      </c>
      <c r="C250" s="2687">
        <v>12</v>
      </c>
      <c r="D250" s="251" t="s">
        <v>1230</v>
      </c>
      <c r="E250" s="492"/>
      <c r="F250" s="251" t="s">
        <v>1231</v>
      </c>
      <c r="G250" s="4586"/>
      <c r="H250" s="437"/>
      <c r="I250" s="16"/>
      <c r="J250" s="16"/>
      <c r="K250" s="143"/>
      <c r="L250" s="143"/>
      <c r="M250" s="213"/>
      <c r="N250" s="412"/>
      <c r="O250" s="437"/>
      <c r="P250" s="16"/>
      <c r="Q250" s="16"/>
      <c r="R250" s="439"/>
      <c r="S250" s="2682"/>
      <c r="T250" s="4489"/>
      <c r="U250" s="4510"/>
      <c r="V250" s="4641"/>
      <c r="W250" s="4643"/>
    </row>
    <row r="251" spans="1:23" s="234" customFormat="1" ht="76.5" customHeight="1">
      <c r="A251" s="4555"/>
      <c r="B251" s="617" t="s">
        <v>1232</v>
      </c>
      <c r="C251" s="1568">
        <v>12</v>
      </c>
      <c r="D251" s="289" t="s">
        <v>1116</v>
      </c>
      <c r="E251" s="497"/>
      <c r="F251" s="289" t="s">
        <v>1233</v>
      </c>
      <c r="G251" s="4586"/>
      <c r="H251" s="169"/>
      <c r="I251" s="16"/>
      <c r="J251" s="16"/>
      <c r="K251" s="16"/>
      <c r="L251" s="16"/>
      <c r="M251" s="16"/>
      <c r="N251" s="143"/>
      <c r="O251" s="16"/>
      <c r="P251" s="16"/>
      <c r="Q251" s="16"/>
      <c r="R251" s="213"/>
      <c r="S251" s="2682"/>
      <c r="T251" s="4489"/>
      <c r="U251" s="4510"/>
      <c r="V251" s="4641"/>
      <c r="W251" s="4643"/>
    </row>
    <row r="252" spans="1:23" s="234" customFormat="1" ht="66.75" customHeight="1">
      <c r="A252" s="4556"/>
      <c r="B252" s="1609" t="s">
        <v>1234</v>
      </c>
      <c r="C252" s="2688">
        <v>12</v>
      </c>
      <c r="D252" s="251" t="s">
        <v>1235</v>
      </c>
      <c r="E252" s="505"/>
      <c r="F252" s="251" t="s">
        <v>1233</v>
      </c>
      <c r="G252" s="4587"/>
      <c r="H252" s="447"/>
      <c r="I252" s="441"/>
      <c r="J252" s="441"/>
      <c r="K252" s="441"/>
      <c r="L252" s="441"/>
      <c r="M252" s="441"/>
      <c r="N252" s="441"/>
      <c r="O252" s="441"/>
      <c r="P252" s="441"/>
      <c r="Q252" s="441"/>
      <c r="R252" s="448"/>
      <c r="S252" s="2595"/>
      <c r="T252" s="4490"/>
      <c r="U252" s="4511"/>
      <c r="V252" s="4642"/>
      <c r="W252" s="4644"/>
    </row>
    <row r="253" spans="1:23" s="234" customFormat="1" ht="45" customHeight="1">
      <c r="A253" s="4626" t="s">
        <v>1236</v>
      </c>
      <c r="B253" s="4627" t="s">
        <v>1138</v>
      </c>
      <c r="C253" s="4629">
        <v>1</v>
      </c>
      <c r="D253" s="289" t="s">
        <v>1237</v>
      </c>
      <c r="E253" s="2690"/>
      <c r="F253" s="289" t="s">
        <v>1238</v>
      </c>
      <c r="G253" s="4594" t="s">
        <v>1239</v>
      </c>
      <c r="H253" s="247"/>
      <c r="I253" s="437"/>
      <c r="J253" s="143"/>
      <c r="K253" s="143"/>
      <c r="L253" s="143"/>
      <c r="M253" s="143"/>
      <c r="N253" s="143"/>
      <c r="O253" s="143"/>
      <c r="P253" s="143"/>
      <c r="Q253" s="143"/>
      <c r="R253" s="143"/>
      <c r="S253" s="300"/>
      <c r="T253" s="1577"/>
      <c r="U253" s="2643"/>
      <c r="V253" s="2565"/>
      <c r="W253" s="2566"/>
    </row>
    <row r="254" spans="1:23" s="234" customFormat="1" ht="27" customHeight="1">
      <c r="A254" s="4626"/>
      <c r="B254" s="4627"/>
      <c r="C254" s="4629"/>
      <c r="D254" s="251" t="s">
        <v>1240</v>
      </c>
      <c r="E254" s="712"/>
      <c r="F254" s="251" t="s">
        <v>1241</v>
      </c>
      <c r="G254" s="4595"/>
      <c r="H254" s="443"/>
      <c r="I254" s="169"/>
      <c r="J254" s="16"/>
      <c r="K254" s="457"/>
      <c r="L254" s="457"/>
      <c r="M254" s="16"/>
      <c r="N254" s="457"/>
      <c r="O254" s="16"/>
      <c r="P254" s="16"/>
      <c r="Q254" s="457"/>
      <c r="R254" s="213"/>
      <c r="S254" s="594"/>
      <c r="T254" s="251"/>
      <c r="U254" s="534"/>
      <c r="V254" s="2567"/>
      <c r="W254" s="1591"/>
    </row>
    <row r="255" spans="1:23" s="234" customFormat="1" ht="58.5">
      <c r="A255" s="4626"/>
      <c r="B255" s="4628"/>
      <c r="C255" s="4630"/>
      <c r="D255" s="289" t="s">
        <v>1242</v>
      </c>
      <c r="E255" s="2696"/>
      <c r="F255" s="289" t="s">
        <v>1243</v>
      </c>
      <c r="G255" s="4631"/>
      <c r="H255" s="568"/>
      <c r="I255" s="568"/>
      <c r="J255" s="674"/>
      <c r="K255" s="276"/>
      <c r="L255" s="336"/>
      <c r="M255" s="674"/>
      <c r="N255" s="276"/>
      <c r="O255" s="568"/>
      <c r="P255" s="674"/>
      <c r="Q255" s="276"/>
      <c r="R255" s="674"/>
      <c r="S255" s="2575"/>
      <c r="T255" s="1578"/>
      <c r="U255" s="2692"/>
      <c r="V255" s="2624"/>
      <c r="W255" s="283"/>
    </row>
    <row r="256" spans="1:23" s="234" customFormat="1" ht="39">
      <c r="A256" s="4632" t="s">
        <v>1244</v>
      </c>
      <c r="B256" s="4634" t="s">
        <v>1245</v>
      </c>
      <c r="C256" s="2848"/>
      <c r="D256" s="1577" t="s">
        <v>1246</v>
      </c>
      <c r="E256" s="574"/>
      <c r="F256" s="1577" t="s">
        <v>1247</v>
      </c>
      <c r="G256" s="4636" t="s">
        <v>1248</v>
      </c>
      <c r="H256" s="285"/>
      <c r="I256" s="506"/>
      <c r="J256" s="377"/>
      <c r="K256" s="277"/>
      <c r="L256" s="506"/>
      <c r="M256" s="377"/>
      <c r="N256" s="277"/>
      <c r="O256" s="506"/>
      <c r="P256" s="377"/>
      <c r="Q256" s="277"/>
      <c r="R256" s="506"/>
      <c r="S256" s="578"/>
      <c r="T256" s="3464"/>
      <c r="U256" s="4612"/>
      <c r="V256" s="4615"/>
      <c r="W256" s="3658"/>
    </row>
    <row r="257" spans="1:23" s="234" customFormat="1" ht="39">
      <c r="A257" s="4626"/>
      <c r="B257" s="4627"/>
      <c r="C257" s="2689">
        <v>1</v>
      </c>
      <c r="D257" s="251" t="s">
        <v>1249</v>
      </c>
      <c r="E257" s="2770"/>
      <c r="F257" s="251" t="s">
        <v>1250</v>
      </c>
      <c r="G257" s="4637"/>
      <c r="H257" s="285"/>
      <c r="I257" s="506"/>
      <c r="J257" s="377"/>
      <c r="K257" s="277"/>
      <c r="L257" s="506"/>
      <c r="M257" s="377"/>
      <c r="N257" s="277"/>
      <c r="O257" s="506"/>
      <c r="P257" s="377"/>
      <c r="Q257" s="277"/>
      <c r="R257" s="506"/>
      <c r="S257" s="578"/>
      <c r="T257" s="3465"/>
      <c r="U257" s="4613"/>
      <c r="V257" s="4600"/>
      <c r="W257" s="3659"/>
    </row>
    <row r="258" spans="1:23" s="234" customFormat="1" ht="51.75" customHeight="1">
      <c r="A258" s="4626"/>
      <c r="B258" s="4627"/>
      <c r="C258" s="2849"/>
      <c r="D258" s="1578" t="s">
        <v>1251</v>
      </c>
      <c r="E258" s="2690"/>
      <c r="F258" s="251" t="s">
        <v>1252</v>
      </c>
      <c r="G258" s="4638"/>
      <c r="H258" s="285"/>
      <c r="I258" s="506"/>
      <c r="J258" s="377"/>
      <c r="K258" s="277"/>
      <c r="L258" s="506"/>
      <c r="M258" s="377"/>
      <c r="N258" s="277"/>
      <c r="O258" s="506"/>
      <c r="P258" s="377"/>
      <c r="Q258" s="277"/>
      <c r="R258" s="506"/>
      <c r="S258" s="578"/>
      <c r="T258" s="3465"/>
      <c r="U258" s="4613"/>
      <c r="V258" s="4600"/>
      <c r="W258" s="3659"/>
    </row>
    <row r="259" spans="1:23" s="234" customFormat="1" ht="78">
      <c r="A259" s="4633"/>
      <c r="B259" s="4635"/>
      <c r="C259" s="2850"/>
      <c r="D259" s="1562" t="s">
        <v>1253</v>
      </c>
      <c r="E259" s="2691"/>
      <c r="F259" s="1578" t="s">
        <v>1254</v>
      </c>
      <c r="G259" s="4639"/>
      <c r="H259" s="412"/>
      <c r="I259" s="392"/>
      <c r="J259" s="482"/>
      <c r="K259" s="412"/>
      <c r="L259" s="392"/>
      <c r="M259" s="482"/>
      <c r="N259" s="412"/>
      <c r="O259" s="701"/>
      <c r="P259" s="553"/>
      <c r="Q259" s="412"/>
      <c r="R259" s="392"/>
      <c r="S259" s="598"/>
      <c r="T259" s="3466"/>
      <c r="U259" s="4614"/>
      <c r="V259" s="4616"/>
      <c r="W259" s="3679"/>
    </row>
    <row r="260" spans="1:23" s="234" customFormat="1" ht="58.5">
      <c r="A260" s="4554" t="s">
        <v>1255</v>
      </c>
      <c r="B260" s="4617" t="s">
        <v>1256</v>
      </c>
      <c r="C260" s="4619">
        <v>1</v>
      </c>
      <c r="D260" s="251" t="s">
        <v>1257</v>
      </c>
      <c r="E260" s="2770"/>
      <c r="F260" s="515" t="s">
        <v>1258</v>
      </c>
      <c r="G260" s="4621" t="s">
        <v>1248</v>
      </c>
      <c r="H260" s="608"/>
      <c r="I260" s="437"/>
      <c r="J260" s="143"/>
      <c r="K260" s="143"/>
      <c r="L260" s="143"/>
      <c r="M260" s="143"/>
      <c r="N260" s="143"/>
      <c r="O260" s="143"/>
      <c r="P260" s="143"/>
      <c r="Q260" s="143"/>
      <c r="R260" s="143"/>
      <c r="S260" s="439"/>
      <c r="T260" s="3464"/>
      <c r="U260" s="4624"/>
      <c r="V260" s="4599"/>
      <c r="W260" s="4602"/>
    </row>
    <row r="261" spans="1:23" s="234" customFormat="1" ht="39">
      <c r="A261" s="4555"/>
      <c r="B261" s="4569"/>
      <c r="C261" s="4609"/>
      <c r="D261" s="289" t="s">
        <v>1259</v>
      </c>
      <c r="E261" s="2851"/>
      <c r="F261" s="2480" t="s">
        <v>1260</v>
      </c>
      <c r="G261" s="4622"/>
      <c r="H261" s="611"/>
      <c r="I261" s="169"/>
      <c r="J261" s="16"/>
      <c r="K261" s="16"/>
      <c r="L261" s="16"/>
      <c r="M261" s="16"/>
      <c r="N261" s="16"/>
      <c r="O261" s="16"/>
      <c r="P261" s="16"/>
      <c r="Q261" s="16"/>
      <c r="R261" s="16"/>
      <c r="S261" s="213"/>
      <c r="T261" s="3465"/>
      <c r="U261" s="4613"/>
      <c r="V261" s="4600"/>
      <c r="W261" s="4603"/>
    </row>
    <row r="262" spans="1:23" s="234" customFormat="1" ht="58.5">
      <c r="A262" s="4555"/>
      <c r="B262" s="4569"/>
      <c r="C262" s="4609"/>
      <c r="D262" s="251" t="s">
        <v>1261</v>
      </c>
      <c r="E262" s="2770"/>
      <c r="F262" s="515" t="s">
        <v>1262</v>
      </c>
      <c r="G262" s="4622"/>
      <c r="H262" s="611"/>
      <c r="I262" s="169"/>
      <c r="J262" s="16"/>
      <c r="K262" s="16"/>
      <c r="L262" s="16"/>
      <c r="M262" s="16"/>
      <c r="N262" s="16"/>
      <c r="O262" s="16"/>
      <c r="P262" s="16"/>
      <c r="Q262" s="16"/>
      <c r="R262" s="16"/>
      <c r="S262" s="213"/>
      <c r="T262" s="3465"/>
      <c r="U262" s="4613"/>
      <c r="V262" s="4600"/>
      <c r="W262" s="4603"/>
    </row>
    <row r="263" spans="1:23" s="234" customFormat="1" ht="39">
      <c r="A263" s="4555"/>
      <c r="B263" s="4569"/>
      <c r="C263" s="4609"/>
      <c r="D263" s="289" t="s">
        <v>1263</v>
      </c>
      <c r="E263" s="2690"/>
      <c r="F263" s="251" t="s">
        <v>1264</v>
      </c>
      <c r="G263" s="4622"/>
      <c r="H263" s="611"/>
      <c r="I263" s="169"/>
      <c r="J263" s="16"/>
      <c r="K263" s="16"/>
      <c r="L263" s="16"/>
      <c r="M263" s="16"/>
      <c r="N263" s="16"/>
      <c r="O263" s="16"/>
      <c r="P263" s="16"/>
      <c r="Q263" s="16"/>
      <c r="R263" s="16"/>
      <c r="S263" s="213"/>
      <c r="T263" s="3465"/>
      <c r="U263" s="4613"/>
      <c r="V263" s="4600"/>
      <c r="W263" s="4603"/>
    </row>
    <row r="264" spans="1:23" s="234" customFormat="1" ht="81" customHeight="1">
      <c r="A264" s="4555"/>
      <c r="B264" s="4569"/>
      <c r="C264" s="4609"/>
      <c r="D264" s="251" t="s">
        <v>1265</v>
      </c>
      <c r="E264" s="2691"/>
      <c r="F264" s="251" t="s">
        <v>1266</v>
      </c>
      <c r="G264" s="4622"/>
      <c r="H264" s="619"/>
      <c r="I264" s="169"/>
      <c r="J264" s="16"/>
      <c r="K264" s="16"/>
      <c r="L264" s="16"/>
      <c r="M264" s="16"/>
      <c r="N264" s="16"/>
      <c r="O264" s="16"/>
      <c r="P264" s="16"/>
      <c r="Q264" s="16"/>
      <c r="R264" s="16"/>
      <c r="S264" s="213"/>
      <c r="T264" s="3465"/>
      <c r="U264" s="4613"/>
      <c r="V264" s="4600"/>
      <c r="W264" s="4603"/>
    </row>
    <row r="265" spans="1:23" s="234" customFormat="1" ht="58.5">
      <c r="A265" s="4555"/>
      <c r="B265" s="4569"/>
      <c r="C265" s="4609"/>
      <c r="D265" s="1578" t="s">
        <v>1267</v>
      </c>
      <c r="E265" s="2690"/>
      <c r="F265" s="1578" t="s">
        <v>1268</v>
      </c>
      <c r="G265" s="4622"/>
      <c r="H265" s="285"/>
      <c r="I265" s="169"/>
      <c r="J265" s="16"/>
      <c r="K265" s="16"/>
      <c r="L265" s="16"/>
      <c r="M265" s="16"/>
      <c r="N265" s="16"/>
      <c r="O265" s="16"/>
      <c r="P265" s="16"/>
      <c r="Q265" s="16"/>
      <c r="R265" s="16"/>
      <c r="S265" s="213"/>
      <c r="T265" s="3465"/>
      <c r="U265" s="4613"/>
      <c r="V265" s="4600"/>
      <c r="W265" s="4603"/>
    </row>
    <row r="266" spans="1:23" s="234" customFormat="1" ht="58.5">
      <c r="A266" s="4556"/>
      <c r="B266" s="4618"/>
      <c r="C266" s="4620"/>
      <c r="D266" s="1578" t="s">
        <v>1269</v>
      </c>
      <c r="E266" s="2696"/>
      <c r="F266" s="289" t="s">
        <v>1270</v>
      </c>
      <c r="G266" s="4622"/>
      <c r="H266" s="608"/>
      <c r="I266" s="169"/>
      <c r="J266" s="16"/>
      <c r="K266" s="16"/>
      <c r="L266" s="16"/>
      <c r="M266" s="16"/>
      <c r="N266" s="16"/>
      <c r="O266" s="16"/>
      <c r="P266" s="16"/>
      <c r="Q266" s="16"/>
      <c r="R266" s="16"/>
      <c r="S266" s="213"/>
      <c r="T266" s="4623"/>
      <c r="U266" s="4625"/>
      <c r="V266" s="4601"/>
      <c r="W266" s="4604"/>
    </row>
    <row r="267" spans="1:23" s="234" customFormat="1" ht="97.5" customHeight="1">
      <c r="A267" s="4605"/>
      <c r="B267" s="4568" t="s">
        <v>1271</v>
      </c>
      <c r="C267" s="4608">
        <v>1</v>
      </c>
      <c r="D267" s="1577" t="s">
        <v>1272</v>
      </c>
      <c r="E267" s="2697"/>
      <c r="F267" s="1577" t="s">
        <v>1273</v>
      </c>
      <c r="G267" s="4594" t="s">
        <v>1274</v>
      </c>
      <c r="H267" s="611"/>
      <c r="I267" s="169"/>
      <c r="J267" s="16"/>
      <c r="K267" s="16"/>
      <c r="L267" s="16"/>
      <c r="M267" s="16"/>
      <c r="N267" s="16"/>
      <c r="O267" s="16"/>
      <c r="P267" s="16"/>
      <c r="Q267" s="16"/>
      <c r="R267" s="16"/>
      <c r="S267" s="213"/>
      <c r="T267" s="251"/>
      <c r="U267" s="381"/>
      <c r="V267" s="2572"/>
      <c r="W267" s="2566"/>
    </row>
    <row r="268" spans="1:23" s="234" customFormat="1" ht="79.5" customHeight="1">
      <c r="A268" s="4606"/>
      <c r="B268" s="4569"/>
      <c r="C268" s="4609"/>
      <c r="D268" s="251" t="s">
        <v>1275</v>
      </c>
      <c r="E268" s="2770"/>
      <c r="F268" s="251" t="s">
        <v>1276</v>
      </c>
      <c r="G268" s="4595"/>
      <c r="H268" s="611"/>
      <c r="I268" s="169"/>
      <c r="J268" s="16"/>
      <c r="K268" s="16"/>
      <c r="L268" s="16"/>
      <c r="M268" s="16"/>
      <c r="N268" s="16"/>
      <c r="O268" s="16"/>
      <c r="P268" s="16"/>
      <c r="Q268" s="16"/>
      <c r="R268" s="16"/>
      <c r="S268" s="213"/>
      <c r="T268" s="251"/>
      <c r="U268" s="2615"/>
      <c r="V268" s="2565"/>
      <c r="W268" s="2566"/>
    </row>
    <row r="269" spans="1:23" s="234" customFormat="1" ht="117">
      <c r="A269" s="4607"/>
      <c r="B269" s="4570"/>
      <c r="C269" s="4610"/>
      <c r="D269" s="1578" t="s">
        <v>1277</v>
      </c>
      <c r="E269" s="2771"/>
      <c r="F269" s="1578" t="s">
        <v>1278</v>
      </c>
      <c r="G269" s="4611"/>
      <c r="H269" s="619"/>
      <c r="I269" s="169"/>
      <c r="J269" s="16"/>
      <c r="K269" s="16"/>
      <c r="L269" s="16"/>
      <c r="M269" s="16"/>
      <c r="N269" s="16"/>
      <c r="O269" s="16"/>
      <c r="P269" s="16"/>
      <c r="Q269" s="16"/>
      <c r="R269" s="16"/>
      <c r="S269" s="213"/>
      <c r="T269" s="251"/>
      <c r="U269" s="2615"/>
      <c r="V269" s="2565"/>
      <c r="W269" s="1587"/>
    </row>
    <row r="270" spans="1:23" s="234" customFormat="1" ht="61.5" customHeight="1">
      <c r="A270" s="4554" t="s">
        <v>1279</v>
      </c>
      <c r="B270" s="4588" t="s">
        <v>1280</v>
      </c>
      <c r="C270" s="4591">
        <v>1</v>
      </c>
      <c r="D270" s="243" t="s">
        <v>1281</v>
      </c>
      <c r="E270" s="485"/>
      <c r="F270" s="251" t="s">
        <v>1282</v>
      </c>
      <c r="G270" s="4594" t="s">
        <v>1283</v>
      </c>
      <c r="H270" s="246"/>
      <c r="I270" s="169"/>
      <c r="J270" s="16"/>
      <c r="K270" s="16"/>
      <c r="L270" s="16"/>
      <c r="M270" s="16"/>
      <c r="N270" s="16"/>
      <c r="O270" s="16"/>
      <c r="P270" s="16"/>
      <c r="Q270" s="16"/>
      <c r="R270" s="16"/>
      <c r="S270" s="213"/>
      <c r="T270" s="289"/>
      <c r="U270" s="534"/>
      <c r="V270" s="2567"/>
      <c r="W270" s="2562"/>
    </row>
    <row r="271" spans="1:23" s="234" customFormat="1" ht="79.5" customHeight="1">
      <c r="A271" s="4555"/>
      <c r="B271" s="4589"/>
      <c r="C271" s="4592"/>
      <c r="D271" s="251" t="s">
        <v>1284</v>
      </c>
      <c r="E271" s="492"/>
      <c r="F271" s="251" t="s">
        <v>1285</v>
      </c>
      <c r="G271" s="4595"/>
      <c r="H271" s="250"/>
      <c r="I271" s="169"/>
      <c r="J271" s="16"/>
      <c r="K271" s="16"/>
      <c r="L271" s="16"/>
      <c r="M271" s="16"/>
      <c r="N271" s="16"/>
      <c r="O271" s="16"/>
      <c r="P271" s="16"/>
      <c r="Q271" s="16"/>
      <c r="R271" s="16"/>
      <c r="S271" s="213"/>
      <c r="T271" s="251"/>
      <c r="U271" s="2615"/>
      <c r="V271" s="2565"/>
      <c r="W271" s="2566"/>
    </row>
    <row r="272" spans="1:23" s="234" customFormat="1" ht="48.75" customHeight="1">
      <c r="A272" s="4555"/>
      <c r="B272" s="4590"/>
      <c r="C272" s="4593"/>
      <c r="D272" s="1577" t="s">
        <v>1286</v>
      </c>
      <c r="E272" s="712"/>
      <c r="F272" s="251" t="s">
        <v>1287</v>
      </c>
      <c r="G272" s="4595"/>
      <c r="H272" s="623"/>
      <c r="I272" s="566"/>
      <c r="J272" s="457"/>
      <c r="K272" s="16"/>
      <c r="L272" s="16"/>
      <c r="M272" s="16"/>
      <c r="N272" s="16"/>
      <c r="O272" s="457"/>
      <c r="P272" s="16"/>
      <c r="Q272" s="457"/>
      <c r="R272" s="16"/>
      <c r="S272" s="213"/>
      <c r="T272" s="4596"/>
      <c r="U272" s="4598"/>
      <c r="V272" s="4581"/>
      <c r="W272" s="4583"/>
    </row>
    <row r="273" spans="1:24" s="234" customFormat="1" ht="76.5" customHeight="1">
      <c r="A273" s="4555"/>
      <c r="B273" s="2695" t="s">
        <v>1288</v>
      </c>
      <c r="C273" s="2739">
        <v>1</v>
      </c>
      <c r="D273" s="1577" t="s">
        <v>1289</v>
      </c>
      <c r="E273" s="2696"/>
      <c r="F273" s="1577" t="s">
        <v>1290</v>
      </c>
      <c r="G273" s="4587"/>
      <c r="H273" s="568"/>
      <c r="I273" s="340"/>
      <c r="J273" s="276"/>
      <c r="K273" s="566"/>
      <c r="L273" s="457"/>
      <c r="M273" s="457"/>
      <c r="N273" s="620"/>
      <c r="O273" s="276"/>
      <c r="P273" s="674"/>
      <c r="Q273" s="276"/>
      <c r="R273" s="566"/>
      <c r="S273" s="620"/>
      <c r="T273" s="4597"/>
      <c r="U273" s="4598"/>
      <c r="V273" s="4582"/>
      <c r="W273" s="4584"/>
    </row>
    <row r="274" spans="1:24" s="234" customFormat="1" ht="58.5">
      <c r="A274" s="4554" t="s">
        <v>1291</v>
      </c>
      <c r="B274" s="4568" t="s">
        <v>1292</v>
      </c>
      <c r="C274" s="4571">
        <v>2</v>
      </c>
      <c r="D274" s="1577" t="s">
        <v>1293</v>
      </c>
      <c r="E274" s="2697"/>
      <c r="F274" s="1577" t="s">
        <v>1294</v>
      </c>
      <c r="G274" s="4585" t="s">
        <v>1295</v>
      </c>
      <c r="H274" s="278"/>
      <c r="I274" s="277"/>
      <c r="J274" s="285"/>
      <c r="K274" s="277"/>
      <c r="L274" s="506"/>
      <c r="M274" s="285"/>
      <c r="N274" s="377"/>
      <c r="O274" s="277"/>
      <c r="P274" s="494"/>
      <c r="Q274" s="277"/>
      <c r="R274" s="377"/>
      <c r="S274" s="285"/>
      <c r="T274" s="606"/>
      <c r="U274" s="2615"/>
      <c r="V274" s="618"/>
      <c r="W274" s="2676"/>
    </row>
    <row r="275" spans="1:24" s="234" customFormat="1" ht="39">
      <c r="A275" s="4555"/>
      <c r="B275" s="4569"/>
      <c r="C275" s="4572"/>
      <c r="D275" s="251" t="s">
        <v>1296</v>
      </c>
      <c r="E275" s="2698"/>
      <c r="F275" s="251" t="s">
        <v>1297</v>
      </c>
      <c r="G275" s="4586"/>
      <c r="H275" s="277"/>
      <c r="I275" s="277"/>
      <c r="J275" s="295"/>
      <c r="K275" s="277"/>
      <c r="L275" s="286"/>
      <c r="M275" s="277"/>
      <c r="N275" s="377"/>
      <c r="O275" s="277"/>
      <c r="P275" s="494"/>
      <c r="Q275" s="277"/>
      <c r="R275" s="377"/>
      <c r="S275" s="277"/>
      <c r="T275" s="1584"/>
      <c r="U275" s="2643"/>
      <c r="V275" s="2565"/>
      <c r="W275" s="283"/>
    </row>
    <row r="276" spans="1:24" s="234" customFormat="1" ht="42" customHeight="1">
      <c r="A276" s="4555"/>
      <c r="B276" s="4569"/>
      <c r="C276" s="4572"/>
      <c r="D276" s="289" t="s">
        <v>1298</v>
      </c>
      <c r="E276" s="2690"/>
      <c r="F276" s="251" t="s">
        <v>1299</v>
      </c>
      <c r="G276" s="4586"/>
      <c r="H276" s="278"/>
      <c r="I276" s="504"/>
      <c r="J276" s="296"/>
      <c r="K276" s="278"/>
      <c r="L276" s="276"/>
      <c r="M276" s="296"/>
      <c r="N276" s="278"/>
      <c r="O276" s="296"/>
      <c r="P276" s="340"/>
      <c r="Q276" s="296"/>
      <c r="R276" s="504"/>
      <c r="S276" s="296"/>
      <c r="T276" s="1577"/>
      <c r="U276" s="2600"/>
      <c r="V276" s="618"/>
      <c r="W276" s="2569"/>
    </row>
    <row r="277" spans="1:24" s="234" customFormat="1" ht="78">
      <c r="A277" s="4555"/>
      <c r="B277" s="4569"/>
      <c r="C277" s="4572"/>
      <c r="D277" s="251" t="s">
        <v>1300</v>
      </c>
      <c r="E277" s="492"/>
      <c r="F277" s="1578" t="s">
        <v>1301</v>
      </c>
      <c r="G277" s="4586"/>
      <c r="H277" s="277"/>
      <c r="I277" s="377"/>
      <c r="J277" s="277"/>
      <c r="K277" s="506"/>
      <c r="L277" s="286"/>
      <c r="M277" s="277"/>
      <c r="N277" s="506"/>
      <c r="O277" s="277"/>
      <c r="P277" s="494"/>
      <c r="Q277" s="277"/>
      <c r="R277" s="377"/>
      <c r="S277" s="277"/>
      <c r="T277" s="251"/>
      <c r="U277" s="1553"/>
      <c r="V277" s="2565"/>
      <c r="W277" s="283"/>
    </row>
    <row r="278" spans="1:24" s="234" customFormat="1" ht="39">
      <c r="A278" s="4555"/>
      <c r="B278" s="4569"/>
      <c r="C278" s="4572"/>
      <c r="D278" s="1577" t="s">
        <v>1302</v>
      </c>
      <c r="E278" s="712"/>
      <c r="F278" s="1578" t="s">
        <v>1303</v>
      </c>
      <c r="G278" s="4587"/>
      <c r="H278" s="466"/>
      <c r="I278" s="583"/>
      <c r="J278" s="599"/>
      <c r="K278" s="466"/>
      <c r="L278" s="392"/>
      <c r="M278" s="599"/>
      <c r="N278" s="583"/>
      <c r="O278" s="599"/>
      <c r="P278" s="482"/>
      <c r="Q278" s="599"/>
      <c r="R278" s="583"/>
      <c r="S278" s="599"/>
      <c r="T278" s="1578"/>
      <c r="U278" s="2601"/>
      <c r="V278" s="2567"/>
      <c r="W278" s="290"/>
      <c r="X278" s="426"/>
    </row>
    <row r="279" spans="1:24" s="234" customFormat="1" ht="39">
      <c r="A279" s="4556"/>
      <c r="B279" s="2693"/>
      <c r="C279" s="2699"/>
      <c r="D279" s="251" t="s">
        <v>1304</v>
      </c>
      <c r="E279" s="2691"/>
      <c r="F279" s="251" t="s">
        <v>1305</v>
      </c>
      <c r="G279" s="2694"/>
      <c r="H279" s="599"/>
      <c r="I279" s="578"/>
      <c r="J279" s="277"/>
      <c r="K279" s="506"/>
      <c r="L279" s="286"/>
      <c r="M279" s="277"/>
      <c r="N279" s="377"/>
      <c r="O279" s="277"/>
      <c r="P279" s="494"/>
      <c r="Q279" s="277"/>
      <c r="R279" s="377"/>
      <c r="S279" s="277"/>
      <c r="T279" s="733"/>
      <c r="U279" s="2564"/>
      <c r="V279" s="2565"/>
      <c r="W279" s="2569"/>
      <c r="X279" s="426"/>
    </row>
    <row r="280" spans="1:24" s="234" customFormat="1" ht="39">
      <c r="A280" s="4554" t="s">
        <v>1306</v>
      </c>
      <c r="B280" s="4568" t="s">
        <v>1307</v>
      </c>
      <c r="C280" s="4571">
        <v>12</v>
      </c>
      <c r="D280" s="251" t="s">
        <v>1308</v>
      </c>
      <c r="E280" s="2737"/>
      <c r="F280" s="1578" t="s">
        <v>1309</v>
      </c>
      <c r="G280" s="4574" t="s">
        <v>1310</v>
      </c>
      <c r="H280" s="608"/>
      <c r="I280" s="437"/>
      <c r="J280" s="143"/>
      <c r="K280" s="438"/>
      <c r="L280" s="623"/>
      <c r="M280" s="608"/>
      <c r="N280" s="548"/>
      <c r="O280" s="608"/>
      <c r="P280" s="437"/>
      <c r="Q280" s="143"/>
      <c r="R280" s="439"/>
      <c r="S280" s="285"/>
      <c r="T280" s="251"/>
      <c r="U280" s="2643"/>
      <c r="V280" s="2567"/>
      <c r="W280" s="283"/>
      <c r="X280" s="426"/>
    </row>
    <row r="281" spans="1:24" s="234" customFormat="1" ht="48.75" customHeight="1">
      <c r="A281" s="4555"/>
      <c r="B281" s="4569"/>
      <c r="C281" s="4572"/>
      <c r="D281" s="251" t="s">
        <v>1311</v>
      </c>
      <c r="E281" s="634"/>
      <c r="F281" s="251" t="s">
        <v>1312</v>
      </c>
      <c r="G281" s="4575"/>
      <c r="H281" s="611"/>
      <c r="I281" s="169"/>
      <c r="J281" s="16"/>
      <c r="K281" s="16"/>
      <c r="L281" s="444"/>
      <c r="M281" s="169"/>
      <c r="N281" s="213"/>
      <c r="O281" s="250"/>
      <c r="P281" s="169"/>
      <c r="Q281" s="457"/>
      <c r="R281" s="620"/>
      <c r="S281" s="285"/>
      <c r="T281" s="251"/>
      <c r="U281" s="2615"/>
      <c r="V281" s="2565"/>
      <c r="W281" s="283"/>
      <c r="X281" s="426"/>
    </row>
    <row r="282" spans="1:24" s="234" customFormat="1" ht="31.5" customHeight="1">
      <c r="A282" s="4555"/>
      <c r="B282" s="4569"/>
      <c r="C282" s="4572"/>
      <c r="D282" s="1578" t="s">
        <v>1313</v>
      </c>
      <c r="E282" s="634"/>
      <c r="F282" s="251" t="s">
        <v>1314</v>
      </c>
      <c r="G282" s="4575"/>
      <c r="H282" s="611"/>
      <c r="I282" s="169"/>
      <c r="J282" s="16"/>
      <c r="K282" s="16"/>
      <c r="L282" s="16"/>
      <c r="M282" s="16"/>
      <c r="N282" s="16"/>
      <c r="O282" s="143"/>
      <c r="P282" s="213"/>
      <c r="Q282" s="196"/>
      <c r="R282" s="195"/>
      <c r="S282" s="285"/>
      <c r="T282" s="251"/>
      <c r="U282" s="2615"/>
      <c r="V282" s="725"/>
      <c r="W282" s="2713"/>
      <c r="X282" s="426"/>
    </row>
    <row r="283" spans="1:24" s="234" customFormat="1" ht="50.25" customHeight="1">
      <c r="A283" s="4556"/>
      <c r="B283" s="4570"/>
      <c r="C283" s="4573"/>
      <c r="D283" s="251" t="s">
        <v>1315</v>
      </c>
      <c r="E283" s="634"/>
      <c r="F283" s="289" t="s">
        <v>1316</v>
      </c>
      <c r="G283" s="4576"/>
      <c r="H283" s="250"/>
      <c r="I283" s="169"/>
      <c r="J283" s="16"/>
      <c r="K283" s="16"/>
      <c r="L283" s="16"/>
      <c r="M283" s="16"/>
      <c r="N283" s="16"/>
      <c r="O283" s="16"/>
      <c r="P283" s="16"/>
      <c r="Q283" s="143"/>
      <c r="R283" s="439"/>
      <c r="S283" s="276"/>
      <c r="T283" s="1577"/>
      <c r="U283" s="2615"/>
      <c r="V283" s="725"/>
      <c r="W283" s="2713"/>
      <c r="X283" s="426"/>
    </row>
    <row r="284" spans="1:24" s="234" customFormat="1" ht="117">
      <c r="A284" s="251" t="s">
        <v>1317</v>
      </c>
      <c r="B284" s="1570" t="s">
        <v>1318</v>
      </c>
      <c r="C284" s="2700">
        <v>12</v>
      </c>
      <c r="D284" s="251" t="s">
        <v>1319</v>
      </c>
      <c r="E284" s="2738"/>
      <c r="F284" s="251" t="s">
        <v>1320</v>
      </c>
      <c r="G284" s="2190" t="s">
        <v>1321</v>
      </c>
      <c r="H284" s="645"/>
      <c r="I284" s="457"/>
      <c r="J284" s="457"/>
      <c r="K284" s="457"/>
      <c r="L284" s="457"/>
      <c r="M284" s="457"/>
      <c r="N284" s="457"/>
      <c r="O284" s="457"/>
      <c r="P284" s="457"/>
      <c r="Q284" s="457"/>
      <c r="R284" s="620"/>
      <c r="S284" s="2529"/>
      <c r="T284" s="750"/>
      <c r="U284" s="236"/>
      <c r="V284" s="2715"/>
      <c r="W284" s="2716"/>
      <c r="X284" s="426"/>
    </row>
    <row r="285" spans="1:24" s="234" customFormat="1" ht="58.5" customHeight="1">
      <c r="A285" s="4543" t="s">
        <v>1322</v>
      </c>
      <c r="B285" s="4577" t="s">
        <v>1323</v>
      </c>
      <c r="C285" s="4578">
        <v>12</v>
      </c>
      <c r="D285" s="4543" t="s">
        <v>1324</v>
      </c>
      <c r="E285" s="759"/>
      <c r="F285" s="4543" t="s">
        <v>1325</v>
      </c>
      <c r="G285" s="4522" t="s">
        <v>1326</v>
      </c>
      <c r="H285" s="726"/>
      <c r="I285" s="338"/>
      <c r="J285" s="338"/>
      <c r="K285" s="2684"/>
      <c r="L285" s="2529"/>
      <c r="M285" s="276"/>
      <c r="N285" s="340"/>
      <c r="O285" s="276"/>
      <c r="P285" s="340"/>
      <c r="Q285" s="246"/>
      <c r="R285" s="549"/>
      <c r="S285" s="2594"/>
      <c r="T285" s="4557"/>
      <c r="U285" s="4559"/>
      <c r="V285" s="4561"/>
      <c r="W285" s="4563"/>
    </row>
    <row r="286" spans="1:24" s="234" customFormat="1" ht="39" customHeight="1">
      <c r="A286" s="4535"/>
      <c r="B286" s="4577"/>
      <c r="C286" s="4578"/>
      <c r="D286" s="4535"/>
      <c r="E286" s="2714"/>
      <c r="F286" s="4579"/>
      <c r="G286" s="4580"/>
      <c r="H286" s="2595"/>
      <c r="I286" s="594"/>
      <c r="J286" s="285"/>
      <c r="K286" s="494"/>
      <c r="L286" s="594"/>
      <c r="M286" s="285"/>
      <c r="N286" s="494"/>
      <c r="O286" s="285"/>
      <c r="P286" s="494"/>
      <c r="Q286" s="250"/>
      <c r="R286" s="554"/>
      <c r="S286" s="2595"/>
      <c r="T286" s="4558"/>
      <c r="U286" s="4560"/>
      <c r="V286" s="4562"/>
      <c r="W286" s="4564"/>
    </row>
    <row r="287" spans="1:24" s="675" customFormat="1" ht="78">
      <c r="A287" s="4554" t="s">
        <v>1327</v>
      </c>
      <c r="B287" s="4565" t="s">
        <v>1328</v>
      </c>
      <c r="C287" s="4566">
        <v>12</v>
      </c>
      <c r="D287" s="1577" t="s">
        <v>1329</v>
      </c>
      <c r="E287" s="1577"/>
      <c r="F287" s="1577" t="s">
        <v>1330</v>
      </c>
      <c r="G287" s="4552" t="s">
        <v>1331</v>
      </c>
      <c r="H287" s="2593"/>
      <c r="I287" s="637"/>
      <c r="J287" s="277"/>
      <c r="K287" s="377"/>
      <c r="L287" s="2724"/>
      <c r="M287" s="2725"/>
      <c r="N287" s="377"/>
      <c r="O287" s="2725"/>
      <c r="P287" s="377"/>
      <c r="Q287" s="277"/>
      <c r="R287" s="2727"/>
      <c r="S287" s="2728"/>
      <c r="T287" s="767" t="s">
        <v>1332</v>
      </c>
      <c r="U287" s="534"/>
      <c r="V287" s="2717">
        <v>2145000</v>
      </c>
      <c r="W287" s="745"/>
    </row>
    <row r="288" spans="1:24" s="675" customFormat="1" ht="63.75" customHeight="1">
      <c r="A288" s="4555"/>
      <c r="B288" s="4546"/>
      <c r="C288" s="4567"/>
      <c r="D288" s="251" t="s">
        <v>1333</v>
      </c>
      <c r="E288" s="251"/>
      <c r="F288" s="251" t="s">
        <v>1330</v>
      </c>
      <c r="G288" s="4552"/>
      <c r="H288" s="2682"/>
      <c r="I288" s="440"/>
      <c r="J288" s="454"/>
      <c r="K288" s="260"/>
      <c r="L288" s="2575"/>
      <c r="M288" s="608"/>
      <c r="N288" s="548"/>
      <c r="O288" s="608"/>
      <c r="P288" s="548"/>
      <c r="Q288" s="608"/>
      <c r="R288" s="548"/>
      <c r="S288" s="594"/>
      <c r="T288" s="765" t="s">
        <v>1334</v>
      </c>
      <c r="U288" s="2615">
        <v>3</v>
      </c>
      <c r="V288" s="725"/>
      <c r="W288" s="2713">
        <f>800*3</f>
        <v>2400</v>
      </c>
      <c r="X288" s="501"/>
    </row>
    <row r="289" spans="1:24" s="234" customFormat="1" ht="58.5">
      <c r="A289" s="4556"/>
      <c r="B289" s="4546"/>
      <c r="C289" s="4567"/>
      <c r="D289" s="289" t="s">
        <v>1335</v>
      </c>
      <c r="E289" s="289"/>
      <c r="F289" s="289" t="s">
        <v>1330</v>
      </c>
      <c r="G289" s="4552"/>
      <c r="H289" s="721"/>
      <c r="I289" s="299"/>
      <c r="J289" s="300"/>
      <c r="K289" s="2529"/>
      <c r="L289" s="285"/>
      <c r="M289" s="250"/>
      <c r="N289" s="674"/>
      <c r="O289" s="619"/>
      <c r="P289" s="674"/>
      <c r="Q289" s="619"/>
      <c r="R289" s="674"/>
      <c r="S289" s="2575"/>
      <c r="T289" s="765" t="s">
        <v>1336</v>
      </c>
      <c r="U289" s="2615">
        <v>2</v>
      </c>
      <c r="V289" s="725"/>
      <c r="W289" s="2713">
        <v>2760</v>
      </c>
      <c r="X289" s="235"/>
    </row>
    <row r="290" spans="1:24" s="675" customFormat="1" ht="60" customHeight="1">
      <c r="A290" s="4543" t="s">
        <v>1337</v>
      </c>
      <c r="B290" s="4545" t="s">
        <v>1338</v>
      </c>
      <c r="C290" s="4548">
        <v>2</v>
      </c>
      <c r="D290" s="251" t="s">
        <v>1339</v>
      </c>
      <c r="E290" s="715"/>
      <c r="F290" s="251" t="s">
        <v>1340</v>
      </c>
      <c r="G290" s="4551" t="s">
        <v>1341</v>
      </c>
      <c r="H290" s="726"/>
      <c r="I290" s="338"/>
      <c r="J290" s="2684"/>
      <c r="K290" s="2732"/>
      <c r="L290" s="2734"/>
      <c r="M290" s="2726"/>
      <c r="N290" s="2732"/>
      <c r="O290" s="575"/>
      <c r="P290" s="2732"/>
      <c r="Q290" s="605"/>
      <c r="R290" s="2732"/>
      <c r="S290" s="604"/>
      <c r="T290" s="2730"/>
      <c r="U290" s="2718"/>
      <c r="V290" s="2740"/>
      <c r="W290" s="2719"/>
    </row>
    <row r="291" spans="1:24" s="675" customFormat="1" ht="28.5" customHeight="1">
      <c r="A291" s="4544"/>
      <c r="B291" s="4546"/>
      <c r="C291" s="4549"/>
      <c r="D291" s="251" t="s">
        <v>1342</v>
      </c>
      <c r="E291" s="716"/>
      <c r="F291" s="251" t="s">
        <v>855</v>
      </c>
      <c r="G291" s="4552"/>
      <c r="H291" s="2682"/>
      <c r="I291" s="196"/>
      <c r="J291" s="195"/>
      <c r="K291" s="410"/>
      <c r="L291" s="411"/>
      <c r="M291" s="514"/>
      <c r="N291" s="410"/>
      <c r="O291" s="411"/>
      <c r="P291" s="373"/>
      <c r="Q291" s="411"/>
      <c r="R291" s="603"/>
      <c r="S291" s="604"/>
      <c r="T291" s="2656"/>
      <c r="U291" s="2720"/>
      <c r="V291" s="2721"/>
      <c r="W291" s="2722"/>
    </row>
    <row r="292" spans="1:24" s="675" customFormat="1" ht="59.25" customHeight="1">
      <c r="A292" s="4535"/>
      <c r="B292" s="4547"/>
      <c r="C292" s="4550"/>
      <c r="D292" s="1578" t="s">
        <v>1343</v>
      </c>
      <c r="E292" s="560"/>
      <c r="F292" s="1578" t="s">
        <v>1344</v>
      </c>
      <c r="G292" s="4553"/>
      <c r="H292" s="250"/>
      <c r="I292" s="701"/>
      <c r="J292" s="553"/>
      <c r="K292" s="390"/>
      <c r="L292" s="499"/>
      <c r="M292" s="391"/>
      <c r="N292" s="390"/>
      <c r="O292" s="499"/>
      <c r="P292" s="581"/>
      <c r="Q292" s="499"/>
      <c r="R292" s="2733"/>
      <c r="S292" s="2731"/>
      <c r="T292" s="2759"/>
      <c r="U292" s="2760"/>
      <c r="V292" s="2756"/>
      <c r="W292" s="2735"/>
    </row>
    <row r="293" spans="1:24" s="234" customFormat="1" ht="118.5" customHeight="1">
      <c r="A293" s="251" t="s">
        <v>1345</v>
      </c>
      <c r="B293" s="607" t="s">
        <v>1346</v>
      </c>
      <c r="C293" s="2852">
        <v>1</v>
      </c>
      <c r="D293" s="251" t="s">
        <v>1347</v>
      </c>
      <c r="E293" s="1589"/>
      <c r="F293" s="1578" t="s">
        <v>1348</v>
      </c>
      <c r="G293" s="2752" t="s">
        <v>1349</v>
      </c>
      <c r="H293" s="2753"/>
      <c r="I293" s="296"/>
      <c r="J293" s="548"/>
      <c r="K293" s="599"/>
      <c r="L293" s="536"/>
      <c r="M293" s="594"/>
      <c r="N293" s="408"/>
      <c r="O293" s="506"/>
      <c r="P293" s="412"/>
      <c r="Q293" s="466"/>
      <c r="R293" s="2550"/>
      <c r="S293" s="246"/>
      <c r="T293" s="2730"/>
      <c r="U293" s="2761"/>
      <c r="V293" s="2757"/>
      <c r="W293" s="2736"/>
    </row>
    <row r="294" spans="1:24" s="234" customFormat="1" ht="159.75" customHeight="1">
      <c r="A294" s="4554" t="s">
        <v>1350</v>
      </c>
      <c r="B294" s="1555" t="s">
        <v>1351</v>
      </c>
      <c r="C294" s="719">
        <v>12</v>
      </c>
      <c r="D294" s="251" t="s">
        <v>1352</v>
      </c>
      <c r="E294" s="251"/>
      <c r="F294" s="251" t="s">
        <v>1353</v>
      </c>
      <c r="G294" s="2754" t="s">
        <v>1354</v>
      </c>
      <c r="H294" s="196"/>
      <c r="I294" s="197"/>
      <c r="J294" s="169"/>
      <c r="K294" s="143"/>
      <c r="L294" s="143"/>
      <c r="M294" s="143"/>
      <c r="N294" s="143"/>
      <c r="O294" s="143"/>
      <c r="P294" s="143"/>
      <c r="Q294" s="143"/>
      <c r="R294" s="300"/>
      <c r="S294" s="619"/>
      <c r="T294" s="1603"/>
      <c r="U294" s="2762"/>
      <c r="V294" s="2758"/>
      <c r="W294" s="2755"/>
    </row>
    <row r="295" spans="1:24" s="234" customFormat="1" ht="109.5" customHeight="1">
      <c r="A295" s="4555"/>
      <c r="B295" s="1556"/>
      <c r="C295" s="1546">
        <v>1</v>
      </c>
      <c r="D295" s="251" t="s">
        <v>1355</v>
      </c>
      <c r="E295" s="1578"/>
      <c r="F295" s="1578" t="s">
        <v>1356</v>
      </c>
      <c r="G295" s="1586" t="s">
        <v>1357</v>
      </c>
      <c r="H295" s="472"/>
      <c r="I295" s="197"/>
      <c r="J295" s="566"/>
      <c r="K295" s="457"/>
      <c r="L295" s="457"/>
      <c r="M295" s="457"/>
      <c r="N295" s="457"/>
      <c r="O295" s="16"/>
      <c r="P295" s="16"/>
      <c r="Q295" s="213"/>
      <c r="R295" s="594"/>
      <c r="S295" s="285"/>
      <c r="T295" s="470"/>
      <c r="U295" s="2544"/>
      <c r="V295" s="2758"/>
      <c r="W295" s="2755"/>
    </row>
    <row r="296" spans="1:24" s="234" customFormat="1" ht="132.75" customHeight="1">
      <c r="A296" s="4556"/>
      <c r="B296" s="1557"/>
      <c r="C296" s="718">
        <f>52*3</f>
        <v>156</v>
      </c>
      <c r="D296" s="251" t="s">
        <v>1358</v>
      </c>
      <c r="E296" s="606"/>
      <c r="F296" s="251" t="s">
        <v>1359</v>
      </c>
      <c r="G296" s="253" t="s">
        <v>1354</v>
      </c>
      <c r="H296" s="703"/>
      <c r="I296" s="412"/>
      <c r="J296" s="286"/>
      <c r="K296" s="494"/>
      <c r="L296" s="285"/>
      <c r="M296" s="285"/>
      <c r="N296" s="336"/>
      <c r="O296" s="443"/>
      <c r="P296" s="169"/>
      <c r="Q296" s="620"/>
      <c r="R296" s="2575"/>
      <c r="S296" s="2575"/>
      <c r="T296" s="470"/>
      <c r="U296" s="2544"/>
      <c r="V296" s="2763"/>
      <c r="W296" s="2743"/>
    </row>
    <row r="297" spans="1:24" s="234" customFormat="1" ht="115.5" customHeight="1">
      <c r="A297" s="4543" t="s">
        <v>1360</v>
      </c>
      <c r="B297" s="2747" t="s">
        <v>1361</v>
      </c>
      <c r="C297" s="2748">
        <v>1</v>
      </c>
      <c r="D297" s="251" t="s">
        <v>1362</v>
      </c>
      <c r="E297" s="251"/>
      <c r="F297" s="251" t="s">
        <v>1363</v>
      </c>
      <c r="G297" s="2746" t="s">
        <v>1364</v>
      </c>
      <c r="H297" s="472"/>
      <c r="I297" s="735"/>
      <c r="J297" s="2561"/>
      <c r="K297" s="498"/>
      <c r="L297" s="255"/>
      <c r="M297" s="2745"/>
      <c r="N297" s="256"/>
      <c r="O297" s="257"/>
      <c r="P297" s="257"/>
      <c r="Q297" s="495"/>
      <c r="R297" s="495"/>
      <c r="S297" s="495"/>
      <c r="T297" s="765" t="s">
        <v>1365</v>
      </c>
      <c r="U297" s="2802"/>
      <c r="V297" s="725"/>
      <c r="W297" s="745"/>
      <c r="X297" s="426"/>
    </row>
    <row r="298" spans="1:24" s="234" customFormat="1" ht="96" customHeight="1">
      <c r="A298" s="4544"/>
      <c r="B298" s="424" t="s">
        <v>1366</v>
      </c>
      <c r="C298" s="2749">
        <v>4</v>
      </c>
      <c r="D298" s="251" t="s">
        <v>1367</v>
      </c>
      <c r="E298" s="629"/>
      <c r="F298" s="251" t="s">
        <v>1368</v>
      </c>
      <c r="G298" s="253" t="s">
        <v>1369</v>
      </c>
      <c r="H298" s="720"/>
      <c r="I298" s="2742"/>
      <c r="J298" s="2742"/>
      <c r="K298" s="704"/>
      <c r="L298" s="431"/>
      <c r="M298" s="431"/>
      <c r="N298" s="709"/>
      <c r="O298" s="432"/>
      <c r="P298" s="432"/>
      <c r="Q298" s="704"/>
      <c r="R298" s="469"/>
      <c r="S298" s="498"/>
      <c r="T298" s="2729"/>
      <c r="U298" s="2617"/>
      <c r="V298" s="2744"/>
      <c r="W298" s="2801"/>
      <c r="X298" s="426"/>
    </row>
    <row r="299" spans="1:24" s="234" customFormat="1" ht="135.75" customHeight="1">
      <c r="A299" s="4535"/>
      <c r="B299" s="424" t="s">
        <v>1370</v>
      </c>
      <c r="C299" s="2750">
        <v>3</v>
      </c>
      <c r="D299" s="289" t="s">
        <v>1371</v>
      </c>
      <c r="E299" s="714"/>
      <c r="F299" s="289" t="s">
        <v>1372</v>
      </c>
      <c r="G299" s="1551" t="s">
        <v>1369</v>
      </c>
      <c r="H299" s="721"/>
      <c r="I299" s="457"/>
      <c r="J299" s="567"/>
      <c r="K299" s="722"/>
      <c r="L299" s="704"/>
      <c r="M299" s="490"/>
      <c r="N299" s="454"/>
      <c r="O299" s="392"/>
      <c r="P299" s="298"/>
      <c r="Q299" s="457"/>
      <c r="R299" s="143"/>
      <c r="S299" s="439"/>
      <c r="T299" s="770" t="s">
        <v>1373</v>
      </c>
      <c r="U299" s="2741">
        <f>9+4</f>
        <v>13</v>
      </c>
      <c r="V299" s="725">
        <f>180000+85000</f>
        <v>265000</v>
      </c>
      <c r="W299" s="745"/>
      <c r="X299" s="426"/>
    </row>
    <row r="300" spans="1:24" s="234" customFormat="1" ht="129" customHeight="1">
      <c r="A300" s="4515" t="s">
        <v>1374</v>
      </c>
      <c r="B300" s="1563" t="s">
        <v>1375</v>
      </c>
      <c r="C300" s="2751">
        <v>1</v>
      </c>
      <c r="D300" s="251" t="s">
        <v>1376</v>
      </c>
      <c r="E300" s="251"/>
      <c r="F300" s="728" t="s">
        <v>1377</v>
      </c>
      <c r="G300" s="4539" t="s">
        <v>1378</v>
      </c>
      <c r="H300" s="726"/>
      <c r="I300" s="206"/>
      <c r="J300" s="206"/>
      <c r="K300" s="206"/>
      <c r="L300" s="206"/>
      <c r="M300" s="206"/>
      <c r="N300" s="206"/>
      <c r="O300" s="206"/>
      <c r="P300" s="206"/>
      <c r="Q300" s="207"/>
      <c r="R300" s="169"/>
      <c r="S300" s="213"/>
      <c r="T300" s="4488" t="s">
        <v>1379</v>
      </c>
      <c r="U300" s="4541">
        <v>1</v>
      </c>
      <c r="V300" s="4512">
        <v>50000</v>
      </c>
      <c r="W300" s="4494"/>
      <c r="X300" s="4536"/>
    </row>
    <row r="301" spans="1:24" s="234" customFormat="1" ht="95.25" customHeight="1">
      <c r="A301" s="4517"/>
      <c r="B301" s="1549" t="s">
        <v>1380</v>
      </c>
      <c r="C301" s="1550">
        <v>1</v>
      </c>
      <c r="D301" s="251" t="s">
        <v>1381</v>
      </c>
      <c r="E301" s="416"/>
      <c r="F301" s="728" t="s">
        <v>1382</v>
      </c>
      <c r="G301" s="4540"/>
      <c r="H301" s="721"/>
      <c r="I301" s="457"/>
      <c r="J301" s="457"/>
      <c r="K301" s="457"/>
      <c r="L301" s="457"/>
      <c r="M301" s="457"/>
      <c r="N301" s="457"/>
      <c r="O301" s="457"/>
      <c r="P301" s="457"/>
      <c r="Q301" s="567"/>
      <c r="R301" s="566"/>
      <c r="S301" s="620"/>
      <c r="T301" s="4489"/>
      <c r="U301" s="4510"/>
      <c r="V301" s="4542"/>
      <c r="W301" s="4496"/>
      <c r="X301" s="4536"/>
    </row>
    <row r="302" spans="1:24" s="234" customFormat="1" ht="82.5" customHeight="1">
      <c r="A302" s="4527" t="s">
        <v>1383</v>
      </c>
      <c r="B302" s="571" t="s">
        <v>1384</v>
      </c>
      <c r="C302" s="1545">
        <v>1</v>
      </c>
      <c r="D302" s="733" t="s">
        <v>1376</v>
      </c>
      <c r="E302" s="734"/>
      <c r="F302" s="728" t="s">
        <v>1385</v>
      </c>
      <c r="G302" s="4537" t="s">
        <v>1378</v>
      </c>
      <c r="H302" s="726"/>
      <c r="I302" s="206"/>
      <c r="J302" s="206"/>
      <c r="K302" s="206"/>
      <c r="L302" s="206"/>
      <c r="M302" s="206"/>
      <c r="N302" s="206"/>
      <c r="O302" s="206"/>
      <c r="P302" s="207"/>
      <c r="Q302" s="550"/>
      <c r="R302" s="206"/>
      <c r="S302" s="2507"/>
      <c r="T302" s="4488" t="s">
        <v>1386</v>
      </c>
      <c r="U302" s="4525">
        <v>1</v>
      </c>
      <c r="V302" s="4512">
        <v>40000</v>
      </c>
      <c r="W302" s="4494"/>
      <c r="X302" s="426"/>
    </row>
    <row r="303" spans="1:24" s="234" customFormat="1" ht="105.75" customHeight="1">
      <c r="A303" s="4528"/>
      <c r="B303" s="1585" t="s">
        <v>1380</v>
      </c>
      <c r="C303" s="729">
        <v>1</v>
      </c>
      <c r="D303" s="1558" t="s">
        <v>1381</v>
      </c>
      <c r="E303" s="730"/>
      <c r="F303" s="728" t="s">
        <v>1382</v>
      </c>
      <c r="G303" s="4538"/>
      <c r="H303" s="440"/>
      <c r="I303" s="441"/>
      <c r="J303" s="441"/>
      <c r="K303" s="441"/>
      <c r="L303" s="441"/>
      <c r="M303" s="441"/>
      <c r="N303" s="441"/>
      <c r="O303" s="441"/>
      <c r="P303" s="442"/>
      <c r="Q303" s="447"/>
      <c r="R303" s="441"/>
      <c r="S303" s="448"/>
      <c r="T303" s="4490"/>
      <c r="U303" s="4511"/>
      <c r="V303" s="4513"/>
      <c r="W303" s="4496"/>
    </row>
    <row r="304" spans="1:24" s="234" customFormat="1" ht="63" customHeight="1">
      <c r="A304" s="4527" t="s">
        <v>1387</v>
      </c>
      <c r="B304" s="4529" t="s">
        <v>1388</v>
      </c>
      <c r="C304" s="4531">
        <v>1</v>
      </c>
      <c r="D304" s="251" t="s">
        <v>1389</v>
      </c>
      <c r="E304" s="731"/>
      <c r="F304" s="3184" t="s">
        <v>1390</v>
      </c>
      <c r="G304" s="4532" t="s">
        <v>1391</v>
      </c>
      <c r="H304" s="558"/>
      <c r="I304" s="143"/>
      <c r="J304" s="143"/>
      <c r="K304" s="143"/>
      <c r="L304" s="143"/>
      <c r="M304" s="143"/>
      <c r="N304" s="143"/>
      <c r="O304" s="143"/>
      <c r="P304" s="438"/>
      <c r="Q304" s="437"/>
      <c r="R304" s="143"/>
      <c r="S304" s="439"/>
      <c r="T304" s="4534" t="s">
        <v>301</v>
      </c>
      <c r="U304" s="4510"/>
      <c r="V304" s="4512" t="s">
        <v>301</v>
      </c>
      <c r="W304" s="4494"/>
    </row>
    <row r="305" spans="1:23" s="234" customFormat="1" ht="43.5" customHeight="1">
      <c r="A305" s="4528"/>
      <c r="B305" s="4530"/>
      <c r="C305" s="4521"/>
      <c r="D305" s="1560" t="s">
        <v>1392</v>
      </c>
      <c r="E305" s="732"/>
      <c r="F305" s="3185"/>
      <c r="G305" s="4533"/>
      <c r="H305" s="440"/>
      <c r="I305" s="441"/>
      <c r="J305" s="441"/>
      <c r="K305" s="441"/>
      <c r="L305" s="441"/>
      <c r="M305" s="441"/>
      <c r="N305" s="441"/>
      <c r="O305" s="441"/>
      <c r="P305" s="442"/>
      <c r="Q305" s="169"/>
      <c r="R305" s="16"/>
      <c r="S305" s="213"/>
      <c r="T305" s="4535"/>
      <c r="U305" s="4511"/>
      <c r="V305" s="4513"/>
      <c r="W305" s="4514"/>
    </row>
    <row r="306" spans="1:23" s="234" customFormat="1" ht="72" customHeight="1">
      <c r="A306" s="4515" t="s">
        <v>1393</v>
      </c>
      <c r="B306" s="4497" t="s">
        <v>1394</v>
      </c>
      <c r="C306" s="4519">
        <v>1</v>
      </c>
      <c r="D306" s="1558" t="s">
        <v>1395</v>
      </c>
      <c r="E306" s="730"/>
      <c r="F306" s="1538" t="s">
        <v>1396</v>
      </c>
      <c r="G306" s="4522" t="s">
        <v>1378</v>
      </c>
      <c r="H306" s="486"/>
      <c r="I306" s="486"/>
      <c r="J306" s="143"/>
      <c r="K306" s="143"/>
      <c r="L306" s="143"/>
      <c r="M306" s="143"/>
      <c r="N306" s="143"/>
      <c r="O306" s="143"/>
      <c r="P306" s="143"/>
      <c r="Q306" s="16"/>
      <c r="R306" s="724"/>
      <c r="S306" s="752"/>
      <c r="T306" s="4488" t="s">
        <v>1397</v>
      </c>
      <c r="U306" s="4525">
        <v>1</v>
      </c>
      <c r="V306" s="4512">
        <v>500000</v>
      </c>
      <c r="W306" s="4494"/>
    </row>
    <row r="307" spans="1:23" s="234" customFormat="1" ht="60.75" customHeight="1">
      <c r="A307" s="4516"/>
      <c r="B307" s="4498"/>
      <c r="C307" s="4520"/>
      <c r="D307" s="251" t="s">
        <v>1398</v>
      </c>
      <c r="E307" s="416"/>
      <c r="F307" s="728" t="s">
        <v>1399</v>
      </c>
      <c r="G307" s="4523"/>
      <c r="H307" s="472"/>
      <c r="I307" s="472"/>
      <c r="J307" s="709"/>
      <c r="K307" s="708"/>
      <c r="L307" s="472"/>
      <c r="M307" s="709"/>
      <c r="N307" s="709"/>
      <c r="O307" s="472"/>
      <c r="P307" s="709"/>
      <c r="Q307" s="708"/>
      <c r="R307" s="472"/>
      <c r="S307" s="706"/>
      <c r="T307" s="4489"/>
      <c r="U307" s="4510"/>
      <c r="V307" s="4526"/>
      <c r="W307" s="4495"/>
    </row>
    <row r="308" spans="1:23" s="234" customFormat="1" ht="57.75" customHeight="1">
      <c r="A308" s="4516"/>
      <c r="B308" s="4498"/>
      <c r="C308" s="4520"/>
      <c r="D308" s="251" t="s">
        <v>1400</v>
      </c>
      <c r="E308" s="416"/>
      <c r="F308" s="728"/>
      <c r="G308" s="4523"/>
      <c r="H308" s="490"/>
      <c r="I308" s="490"/>
      <c r="J308" s="735"/>
      <c r="K308" s="736"/>
      <c r="L308" s="490"/>
      <c r="M308" s="735"/>
      <c r="N308" s="735"/>
      <c r="O308" s="735"/>
      <c r="P308" s="735"/>
      <c r="Q308" s="736"/>
      <c r="R308" s="490"/>
      <c r="S308" s="2677"/>
      <c r="T308" s="4489"/>
      <c r="U308" s="4510"/>
      <c r="V308" s="4526"/>
      <c r="W308" s="4495"/>
    </row>
    <row r="309" spans="1:23" s="234" customFormat="1" ht="43.5" customHeight="1">
      <c r="A309" s="4517"/>
      <c r="B309" s="4518"/>
      <c r="C309" s="4521"/>
      <c r="D309" s="1578" t="s">
        <v>1401</v>
      </c>
      <c r="E309" s="727"/>
      <c r="F309" s="1539"/>
      <c r="G309" s="4524"/>
      <c r="H309" s="490"/>
      <c r="I309" s="490"/>
      <c r="J309" s="735"/>
      <c r="K309" s="736"/>
      <c r="L309" s="490"/>
      <c r="M309" s="735"/>
      <c r="N309" s="735"/>
      <c r="O309" s="735"/>
      <c r="P309" s="735"/>
      <c r="Q309" s="736"/>
      <c r="R309" s="490"/>
      <c r="S309" s="2677"/>
      <c r="T309" s="4490"/>
      <c r="U309" s="4511"/>
      <c r="V309" s="4513"/>
      <c r="W309" s="4496"/>
    </row>
    <row r="310" spans="1:23" s="234" customFormat="1" ht="78" customHeight="1">
      <c r="A310" s="4497" t="s">
        <v>1402</v>
      </c>
      <c r="B310" s="4497" t="s">
        <v>1403</v>
      </c>
      <c r="C310" s="4500">
        <v>1</v>
      </c>
      <c r="D310" s="289" t="s">
        <v>1404</v>
      </c>
      <c r="E310" s="414"/>
      <c r="F310" s="1544" t="s">
        <v>1405</v>
      </c>
      <c r="G310" s="4503" t="s">
        <v>1378</v>
      </c>
      <c r="H310" s="296"/>
      <c r="I310" s="296"/>
      <c r="J310" s="277"/>
      <c r="K310" s="377"/>
      <c r="L310" s="277"/>
      <c r="M310" s="506"/>
      <c r="N310" s="575"/>
      <c r="O310" s="709"/>
      <c r="P310" s="709"/>
      <c r="Q310" s="506"/>
      <c r="R310" s="277"/>
      <c r="S310" s="277"/>
      <c r="T310" s="738" t="s">
        <v>1406</v>
      </c>
      <c r="U310" s="2764">
        <v>11</v>
      </c>
      <c r="V310" s="4506" t="s">
        <v>1407</v>
      </c>
      <c r="W310" s="4507"/>
    </row>
    <row r="311" spans="1:23" s="234" customFormat="1" ht="48" customHeight="1">
      <c r="A311" s="4498"/>
      <c r="B311" s="4498"/>
      <c r="C311" s="4501"/>
      <c r="D311" s="251" t="s">
        <v>1408</v>
      </c>
      <c r="E311" s="416"/>
      <c r="F311" s="728"/>
      <c r="G311" s="4504"/>
      <c r="H311" s="472"/>
      <c r="I311" s="472"/>
      <c r="J311" s="491"/>
      <c r="K311" s="704"/>
      <c r="L311" s="486"/>
      <c r="M311" s="491"/>
      <c r="N311" s="491"/>
      <c r="O311" s="735"/>
      <c r="P311" s="735"/>
      <c r="Q311" s="491"/>
      <c r="R311" s="704"/>
      <c r="S311" s="486"/>
      <c r="T311" s="2768" t="s">
        <v>1409</v>
      </c>
      <c r="U311" s="2765">
        <v>144</v>
      </c>
      <c r="V311" s="4508" t="s">
        <v>1407</v>
      </c>
      <c r="W311" s="4509"/>
    </row>
    <row r="312" spans="1:23" s="234" customFormat="1" ht="43.5" customHeight="1">
      <c r="A312" s="4498"/>
      <c r="B312" s="4498"/>
      <c r="C312" s="4501"/>
      <c r="D312" s="289" t="s">
        <v>1410</v>
      </c>
      <c r="E312" s="414"/>
      <c r="F312" s="1544"/>
      <c r="G312" s="4504"/>
      <c r="H312" s="472"/>
      <c r="I312" s="472"/>
      <c r="J312" s="709"/>
      <c r="K312" s="708"/>
      <c r="L312" s="472"/>
      <c r="M312" s="709"/>
      <c r="N312" s="709"/>
      <c r="O312" s="709"/>
      <c r="P312" s="709"/>
      <c r="Q312" s="709"/>
      <c r="R312" s="708"/>
      <c r="S312" s="472"/>
      <c r="T312" s="728"/>
      <c r="U312" s="2797"/>
      <c r="V312" s="2799"/>
      <c r="W312" s="2713"/>
    </row>
    <row r="313" spans="1:23" s="234" customFormat="1" ht="43.5" customHeight="1">
      <c r="A313" s="4498"/>
      <c r="B313" s="4498"/>
      <c r="C313" s="4501"/>
      <c r="D313" s="251" t="s">
        <v>1411</v>
      </c>
      <c r="E313" s="416"/>
      <c r="F313" s="728"/>
      <c r="G313" s="4504"/>
      <c r="H313" s="724"/>
      <c r="I313" s="724"/>
      <c r="J313" s="722"/>
      <c r="K313" s="723"/>
      <c r="L313" s="724"/>
      <c r="M313" s="472"/>
      <c r="N313" s="722"/>
      <c r="O313" s="722"/>
      <c r="P313" s="722"/>
      <c r="Q313" s="722"/>
      <c r="R313" s="723"/>
      <c r="S313" s="724"/>
      <c r="T313" s="743"/>
      <c r="U313" s="2798"/>
      <c r="V313" s="2799"/>
      <c r="W313" s="2713"/>
    </row>
    <row r="314" spans="1:23" s="234" customFormat="1" ht="81" customHeight="1">
      <c r="A314" s="4498"/>
      <c r="B314" s="4498"/>
      <c r="C314" s="4501"/>
      <c r="D314" s="1578" t="s">
        <v>1412</v>
      </c>
      <c r="E314" s="727"/>
      <c r="F314" s="1539"/>
      <c r="G314" s="4504"/>
      <c r="H314" s="472"/>
      <c r="I314" s="472"/>
      <c r="J314" s="472"/>
      <c r="K314" s="472"/>
      <c r="L314" s="472"/>
      <c r="M314" s="735"/>
      <c r="N314" s="472"/>
      <c r="O314" s="709"/>
      <c r="P314" s="709"/>
      <c r="Q314" s="472"/>
      <c r="R314" s="708"/>
      <c r="S314" s="472"/>
      <c r="T314" s="728"/>
      <c r="U314" s="2797"/>
      <c r="V314" s="2800"/>
      <c r="W314" s="2769"/>
    </row>
    <row r="315" spans="1:23" s="234" customFormat="1" ht="65.25" customHeight="1">
      <c r="A315" s="4498"/>
      <c r="B315" s="4498"/>
      <c r="C315" s="4501"/>
      <c r="D315" s="733" t="s">
        <v>1413</v>
      </c>
      <c r="E315" s="741"/>
      <c r="F315" s="742"/>
      <c r="G315" s="4504"/>
      <c r="H315" s="486"/>
      <c r="I315" s="486"/>
      <c r="J315" s="491"/>
      <c r="K315" s="704"/>
      <c r="L315" s="486"/>
      <c r="M315" s="491"/>
      <c r="N315" s="491"/>
      <c r="O315" s="491"/>
      <c r="P315" s="491"/>
      <c r="Q315" s="491"/>
      <c r="R315" s="704"/>
      <c r="S315" s="486"/>
      <c r="T315" s="1540"/>
      <c r="U315" s="2794"/>
      <c r="V315" s="2766"/>
      <c r="W315" s="2767"/>
    </row>
    <row r="316" spans="1:23" s="234" customFormat="1" ht="60" customHeight="1">
      <c r="A316" s="4499"/>
      <c r="B316" s="4499"/>
      <c r="C316" s="4502"/>
      <c r="D316" s="1559" t="s">
        <v>1414</v>
      </c>
      <c r="E316" s="713"/>
      <c r="F316" s="1538"/>
      <c r="G316" s="4505"/>
      <c r="H316" s="472"/>
      <c r="I316" s="472"/>
      <c r="J316" s="709"/>
      <c r="K316" s="708"/>
      <c r="L316" s="472"/>
      <c r="M316" s="709"/>
      <c r="N316" s="709"/>
      <c r="O316" s="709"/>
      <c r="P316" s="709"/>
      <c r="Q316" s="709"/>
      <c r="R316" s="708"/>
      <c r="S316" s="472"/>
      <c r="T316" s="1542"/>
      <c r="U316" s="2795"/>
      <c r="V316" s="744"/>
      <c r="W316" s="745"/>
    </row>
    <row r="317" spans="1:23" ht="62.25" customHeight="1">
      <c r="A317" s="4479" t="s">
        <v>1415</v>
      </c>
      <c r="B317" s="4482" t="s">
        <v>1416</v>
      </c>
      <c r="C317" s="4485">
        <v>1</v>
      </c>
      <c r="D317" s="1577" t="s">
        <v>1417</v>
      </c>
      <c r="E317" s="2796"/>
      <c r="F317" s="1538" t="s">
        <v>301</v>
      </c>
      <c r="G317" s="3464" t="s">
        <v>1418</v>
      </c>
      <c r="H317" s="373"/>
      <c r="I317" s="581"/>
      <c r="J317" s="747"/>
      <c r="K317" s="747"/>
      <c r="L317" s="747"/>
      <c r="M317" s="747"/>
      <c r="N317" s="735"/>
      <c r="O317" s="581"/>
      <c r="P317" s="747"/>
      <c r="Q317" s="747"/>
      <c r="R317" s="582"/>
      <c r="S317" s="581"/>
      <c r="T317" s="4488" t="s">
        <v>1419</v>
      </c>
      <c r="U317" s="4491">
        <v>1</v>
      </c>
      <c r="V317" s="4466">
        <v>225000</v>
      </c>
      <c r="W317" s="4468"/>
    </row>
    <row r="318" spans="1:23" ht="55.5" customHeight="1">
      <c r="A318" s="4480"/>
      <c r="B318" s="4483"/>
      <c r="C318" s="4486"/>
      <c r="D318" s="515" t="s">
        <v>1420</v>
      </c>
      <c r="E318" s="748"/>
      <c r="F318" s="728"/>
      <c r="G318" s="3465"/>
      <c r="H318" s="373"/>
      <c r="I318" s="373"/>
      <c r="J318" s="373"/>
      <c r="K318" s="575"/>
      <c r="L318" s="575"/>
      <c r="M318" s="505"/>
      <c r="N318" s="472"/>
      <c r="O318" s="373"/>
      <c r="P318" s="575"/>
      <c r="Q318" s="575"/>
      <c r="R318" s="575"/>
      <c r="S318" s="373"/>
      <c r="T318" s="4489"/>
      <c r="U318" s="4492"/>
      <c r="V318" s="4467"/>
      <c r="W318" s="4469"/>
    </row>
    <row r="319" spans="1:23" ht="54.75" customHeight="1">
      <c r="A319" s="4480"/>
      <c r="B319" s="4483"/>
      <c r="C319" s="4486"/>
      <c r="D319" s="515" t="s">
        <v>1421</v>
      </c>
      <c r="E319" s="748"/>
      <c r="F319" s="728"/>
      <c r="G319" s="3465"/>
      <c r="H319" s="580"/>
      <c r="I319" s="580"/>
      <c r="J319" s="580"/>
      <c r="K319" s="587"/>
      <c r="L319" s="587"/>
      <c r="M319" s="588"/>
      <c r="N319" s="486"/>
      <c r="O319" s="580"/>
      <c r="P319" s="587"/>
      <c r="Q319" s="587"/>
      <c r="R319" s="587"/>
      <c r="S319" s="580"/>
      <c r="T319" s="4489"/>
      <c r="U319" s="4492"/>
      <c r="V319" s="4467"/>
      <c r="W319" s="4469"/>
    </row>
    <row r="320" spans="1:23" ht="60" customHeight="1">
      <c r="A320" s="4480"/>
      <c r="B320" s="4483"/>
      <c r="C320" s="4486"/>
      <c r="D320" s="251" t="s">
        <v>1422</v>
      </c>
      <c r="E320" s="749"/>
      <c r="F320" s="739" t="s">
        <v>1423</v>
      </c>
      <c r="G320" s="3465"/>
      <c r="H320" s="373"/>
      <c r="I320" s="373"/>
      <c r="J320" s="373"/>
      <c r="K320" s="575"/>
      <c r="L320" s="575"/>
      <c r="M320" s="505"/>
      <c r="N320" s="472"/>
      <c r="O320" s="373"/>
      <c r="P320" s="575"/>
      <c r="Q320" s="575"/>
      <c r="R320" s="575"/>
      <c r="S320" s="373"/>
      <c r="T320" s="4489"/>
      <c r="U320" s="4492"/>
      <c r="V320" s="4467"/>
      <c r="W320" s="4469"/>
    </row>
    <row r="321" spans="1:23" ht="51.75" customHeight="1">
      <c r="A321" s="4481"/>
      <c r="B321" s="4484"/>
      <c r="C321" s="4487"/>
      <c r="D321" s="2481" t="s">
        <v>1424</v>
      </c>
      <c r="E321" s="750"/>
      <c r="F321" s="751"/>
      <c r="G321" s="3466"/>
      <c r="H321" s="581"/>
      <c r="I321" s="580"/>
      <c r="J321" s="581"/>
      <c r="K321" s="587"/>
      <c r="L321" s="747"/>
      <c r="M321" s="588"/>
      <c r="N321" s="490"/>
      <c r="O321" s="580"/>
      <c r="P321" s="747"/>
      <c r="Q321" s="747"/>
      <c r="R321" s="587"/>
      <c r="S321" s="581"/>
      <c r="T321" s="4490"/>
      <c r="U321" s="4493"/>
      <c r="V321" s="4467"/>
      <c r="W321" s="4470"/>
    </row>
    <row r="322" spans="1:23" ht="30" customHeight="1">
      <c r="A322" s="4471" t="s">
        <v>1425</v>
      </c>
      <c r="B322" s="4474" t="s">
        <v>1426</v>
      </c>
      <c r="C322" s="4476">
        <v>4</v>
      </c>
      <c r="D322" s="4463" t="s">
        <v>1427</v>
      </c>
      <c r="E322" s="746"/>
      <c r="F322" s="4478"/>
      <c r="G322" s="3412" t="s">
        <v>1428</v>
      </c>
      <c r="H322" s="752"/>
      <c r="I322" s="373"/>
      <c r="J322" s="575"/>
      <c r="K322" s="709"/>
      <c r="L322" s="503"/>
      <c r="M322" s="503"/>
      <c r="N322" s="724"/>
      <c r="O322" s="373"/>
      <c r="P322" s="503"/>
      <c r="Q322" s="723"/>
      <c r="R322" s="373"/>
      <c r="S322" s="503"/>
      <c r="T322" s="767" t="s">
        <v>1429</v>
      </c>
      <c r="U322" s="2777">
        <v>749</v>
      </c>
      <c r="V322" s="2779">
        <v>189780</v>
      </c>
      <c r="W322" s="2780"/>
    </row>
    <row r="323" spans="1:23">
      <c r="A323" s="4472"/>
      <c r="B323" s="4475"/>
      <c r="C323" s="4477"/>
      <c r="D323" s="4463"/>
      <c r="E323" s="754"/>
      <c r="F323" s="3465"/>
      <c r="G323" s="3412"/>
      <c r="H323" s="472"/>
      <c r="I323" s="575"/>
      <c r="J323" s="575"/>
      <c r="K323" s="472"/>
      <c r="L323" s="575"/>
      <c r="M323" s="575"/>
      <c r="N323" s="472"/>
      <c r="O323" s="505"/>
      <c r="P323" s="373"/>
      <c r="Q323" s="708"/>
      <c r="R323" s="373"/>
      <c r="S323" s="575"/>
      <c r="T323" s="2775" t="s">
        <v>1430</v>
      </c>
      <c r="U323" s="2791">
        <v>2215</v>
      </c>
      <c r="V323" s="2779">
        <v>284072</v>
      </c>
      <c r="W323" s="2780"/>
    </row>
    <row r="324" spans="1:23">
      <c r="A324" s="4472"/>
      <c r="B324" s="4475"/>
      <c r="C324" s="4477"/>
      <c r="D324" s="4463"/>
      <c r="E324" s="754"/>
      <c r="F324" s="3465"/>
      <c r="G324" s="3412"/>
      <c r="H324" s="486"/>
      <c r="I324" s="587"/>
      <c r="J324" s="587"/>
      <c r="K324" s="486"/>
      <c r="L324" s="587"/>
      <c r="M324" s="587"/>
      <c r="N324" s="486"/>
      <c r="O324" s="588"/>
      <c r="P324" s="580"/>
      <c r="Q324" s="704"/>
      <c r="R324" s="580"/>
      <c r="S324" s="587"/>
      <c r="T324" s="2775" t="s">
        <v>1431</v>
      </c>
      <c r="U324" s="771">
        <v>368</v>
      </c>
      <c r="V324" s="2778">
        <v>4474000</v>
      </c>
      <c r="W324" s="2783"/>
    </row>
    <row r="325" spans="1:23" ht="25.5" customHeight="1">
      <c r="A325" s="4472"/>
      <c r="B325" s="4475"/>
      <c r="C325" s="4477"/>
      <c r="D325" s="4463"/>
      <c r="E325" s="754"/>
      <c r="F325" s="3466"/>
      <c r="G325" s="3412"/>
      <c r="H325" s="472"/>
      <c r="I325" s="575"/>
      <c r="J325" s="575"/>
      <c r="K325" s="472"/>
      <c r="L325" s="575"/>
      <c r="M325" s="575"/>
      <c r="N325" s="472"/>
      <c r="O325" s="505"/>
      <c r="P325" s="373"/>
      <c r="Q325" s="708"/>
      <c r="R325" s="373"/>
      <c r="S325" s="575"/>
      <c r="T325" s="2775" t="s">
        <v>1432</v>
      </c>
      <c r="U325" s="2792">
        <v>537</v>
      </c>
      <c r="V325" s="753">
        <v>2554000</v>
      </c>
      <c r="W325" s="2790"/>
    </row>
    <row r="326" spans="1:23" ht="19.5" hidden="1" customHeight="1">
      <c r="A326" s="4472"/>
      <c r="B326" s="4475"/>
      <c r="C326" s="4477"/>
      <c r="D326" s="4463"/>
      <c r="E326" s="754"/>
      <c r="F326" s="755"/>
      <c r="G326" s="3412"/>
      <c r="H326" s="717"/>
      <c r="I326" s="756"/>
      <c r="J326" s="756"/>
      <c r="K326" s="717"/>
      <c r="L326" s="756"/>
      <c r="M326" s="756"/>
      <c r="N326" s="717"/>
      <c r="O326" s="485"/>
      <c r="P326" s="757"/>
      <c r="Q326" s="758"/>
      <c r="R326" s="757"/>
      <c r="S326" s="756"/>
      <c r="T326" s="1561" t="s">
        <v>1433</v>
      </c>
      <c r="U326" s="2772">
        <v>108</v>
      </c>
      <c r="V326" s="773">
        <v>32400</v>
      </c>
      <c r="W326" s="2781"/>
    </row>
    <row r="327" spans="1:23" ht="30" hidden="1" customHeight="1">
      <c r="A327" s="4472"/>
      <c r="B327" s="4475"/>
      <c r="C327" s="4477"/>
      <c r="D327" s="4463"/>
      <c r="E327" s="754"/>
      <c r="F327" s="760"/>
      <c r="G327" s="3412"/>
      <c r="H327" s="717"/>
      <c r="I327" s="761"/>
      <c r="J327" s="761"/>
      <c r="K327" s="490"/>
      <c r="L327" s="761"/>
      <c r="M327" s="761"/>
      <c r="N327" s="490"/>
      <c r="O327" s="478"/>
      <c r="P327" s="762"/>
      <c r="Q327" s="736"/>
      <c r="R327" s="762"/>
      <c r="S327" s="763"/>
      <c r="T327" s="714" t="s">
        <v>1434</v>
      </c>
      <c r="U327" s="2773">
        <v>12</v>
      </c>
      <c r="V327" s="768">
        <v>240000</v>
      </c>
      <c r="W327" s="2784"/>
    </row>
    <row r="328" spans="1:23" ht="39.75" customHeight="1">
      <c r="A328" s="4472"/>
      <c r="B328" s="4475"/>
      <c r="C328" s="4477"/>
      <c r="D328" s="4459" t="s">
        <v>1435</v>
      </c>
      <c r="E328" s="754"/>
      <c r="F328" s="3464"/>
      <c r="G328" s="3412"/>
      <c r="H328" s="486"/>
      <c r="I328" s="587"/>
      <c r="J328" s="587"/>
      <c r="K328" s="486"/>
      <c r="L328" s="587"/>
      <c r="M328" s="587"/>
      <c r="N328" s="486"/>
      <c r="O328" s="588"/>
      <c r="P328" s="580"/>
      <c r="Q328" s="704"/>
      <c r="R328" s="581"/>
      <c r="S328" s="373"/>
      <c r="T328" s="765" t="s">
        <v>1436</v>
      </c>
      <c r="U328" s="771">
        <v>8</v>
      </c>
      <c r="V328" s="2778">
        <v>200000</v>
      </c>
      <c r="W328" s="2783"/>
    </row>
    <row r="329" spans="1:23">
      <c r="A329" s="4472"/>
      <c r="B329" s="4475"/>
      <c r="C329" s="4477"/>
      <c r="D329" s="4463"/>
      <c r="E329" s="764"/>
      <c r="F329" s="4465"/>
      <c r="G329" s="3412"/>
      <c r="H329" s="472"/>
      <c r="I329" s="575"/>
      <c r="J329" s="575"/>
      <c r="K329" s="472"/>
      <c r="L329" s="575"/>
      <c r="M329" s="575"/>
      <c r="N329" s="472"/>
      <c r="O329" s="505"/>
      <c r="P329" s="373"/>
      <c r="Q329" s="472"/>
      <c r="R329" s="575"/>
      <c r="S329" s="575"/>
      <c r="T329" s="2774" t="s">
        <v>1437</v>
      </c>
      <c r="U329" s="2785">
        <v>1623</v>
      </c>
      <c r="V329" s="2782">
        <v>228750</v>
      </c>
      <c r="W329" s="2780"/>
    </row>
    <row r="330" spans="1:23" ht="30" customHeight="1">
      <c r="A330" s="4472"/>
      <c r="B330" s="4475"/>
      <c r="C330" s="4477"/>
      <c r="D330" s="4459" t="s">
        <v>1438</v>
      </c>
      <c r="E330" s="766"/>
      <c r="F330" s="4461" t="s">
        <v>1439</v>
      </c>
      <c r="G330" s="3412"/>
      <c r="H330" s="486"/>
      <c r="I330" s="587"/>
      <c r="J330" s="587"/>
      <c r="K330" s="486"/>
      <c r="L330" s="587"/>
      <c r="M330" s="587"/>
      <c r="N330" s="486"/>
      <c r="O330" s="588"/>
      <c r="P330" s="580"/>
      <c r="Q330" s="486"/>
      <c r="R330" s="502"/>
      <c r="S330" s="587"/>
      <c r="T330" s="767" t="s">
        <v>1440</v>
      </c>
      <c r="U330" s="2776">
        <v>486</v>
      </c>
      <c r="V330" s="2786">
        <v>207625</v>
      </c>
      <c r="W330" s="2783"/>
    </row>
    <row r="331" spans="1:23" ht="32.25" customHeight="1">
      <c r="A331" s="4472"/>
      <c r="B331" s="4475"/>
      <c r="C331" s="4477"/>
      <c r="D331" s="4460"/>
      <c r="E331" s="764"/>
      <c r="F331" s="4462"/>
      <c r="G331" s="3412"/>
      <c r="H331" s="472"/>
      <c r="I331" s="575"/>
      <c r="J331" s="575"/>
      <c r="K331" s="472"/>
      <c r="L331" s="575"/>
      <c r="M331" s="575"/>
      <c r="N331" s="472"/>
      <c r="O331" s="505"/>
      <c r="P331" s="373"/>
      <c r="Q331" s="472"/>
      <c r="R331" s="373"/>
      <c r="S331" s="575"/>
      <c r="T331" s="765" t="s">
        <v>1441</v>
      </c>
      <c r="U331" s="771">
        <v>42</v>
      </c>
      <c r="V331" s="2782">
        <v>133000</v>
      </c>
      <c r="W331" s="2783"/>
    </row>
    <row r="332" spans="1:23" ht="30" customHeight="1">
      <c r="A332" s="4472"/>
      <c r="B332" s="4475"/>
      <c r="C332" s="4477"/>
      <c r="D332" s="4463" t="s">
        <v>1442</v>
      </c>
      <c r="E332" s="764"/>
      <c r="F332" s="4464"/>
      <c r="G332" s="3412"/>
      <c r="H332" s="490"/>
      <c r="I332" s="747"/>
      <c r="J332" s="747"/>
      <c r="K332" s="490"/>
      <c r="L332" s="747"/>
      <c r="M332" s="747"/>
      <c r="N332" s="490"/>
      <c r="O332" s="582"/>
      <c r="P332" s="581"/>
      <c r="Q332" s="490"/>
      <c r="R332" s="581"/>
      <c r="S332" s="747"/>
      <c r="T332" s="765" t="s">
        <v>1443</v>
      </c>
      <c r="U332" s="2788">
        <v>63</v>
      </c>
      <c r="V332" s="2786"/>
      <c r="W332" s="2783">
        <v>484600</v>
      </c>
    </row>
    <row r="333" spans="1:23">
      <c r="A333" s="4472"/>
      <c r="B333" s="4475"/>
      <c r="C333" s="4477"/>
      <c r="D333" s="4460"/>
      <c r="E333" s="772"/>
      <c r="F333" s="4465"/>
      <c r="G333" s="3412"/>
      <c r="H333" s="472"/>
      <c r="I333" s="575"/>
      <c r="J333" s="575"/>
      <c r="K333" s="472"/>
      <c r="L333" s="575"/>
      <c r="M333" s="575"/>
      <c r="N333" s="472"/>
      <c r="O333" s="505"/>
      <c r="P333" s="373"/>
      <c r="Q333" s="472"/>
      <c r="R333" s="373"/>
      <c r="S333" s="575"/>
      <c r="T333" s="767" t="s">
        <v>1444</v>
      </c>
      <c r="U333" s="769">
        <v>427</v>
      </c>
      <c r="V333" s="1543">
        <v>960750</v>
      </c>
      <c r="W333" s="2793"/>
    </row>
    <row r="334" spans="1:23">
      <c r="A334" s="4472"/>
      <c r="B334" s="4475"/>
      <c r="C334" s="4477"/>
      <c r="D334" s="4459" t="s">
        <v>1445</v>
      </c>
      <c r="E334" s="766"/>
      <c r="F334" s="3464"/>
      <c r="G334" s="3412"/>
      <c r="H334" s="724"/>
      <c r="I334" s="574"/>
      <c r="J334" s="502"/>
      <c r="K334" s="724"/>
      <c r="L334" s="503"/>
      <c r="M334" s="503"/>
      <c r="N334" s="724"/>
      <c r="O334" s="574"/>
      <c r="P334" s="502"/>
      <c r="Q334" s="724"/>
      <c r="R334" s="502"/>
      <c r="S334" s="503"/>
      <c r="T334" s="765" t="s">
        <v>1446</v>
      </c>
      <c r="U334" s="2789">
        <v>172</v>
      </c>
      <c r="V334" s="2782">
        <v>298000</v>
      </c>
      <c r="W334" s="2783"/>
    </row>
    <row r="335" spans="1:23">
      <c r="A335" s="4473"/>
      <c r="B335" s="4475"/>
      <c r="C335" s="4477"/>
      <c r="D335" s="4460"/>
      <c r="E335" s="764"/>
      <c r="F335" s="3466"/>
      <c r="G335" s="3413"/>
      <c r="H335" s="472"/>
      <c r="I335" s="505"/>
      <c r="J335" s="373"/>
      <c r="K335" s="472"/>
      <c r="L335" s="575"/>
      <c r="M335" s="575"/>
      <c r="N335" s="472"/>
      <c r="O335" s="505"/>
      <c r="P335" s="373"/>
      <c r="Q335" s="472"/>
      <c r="R335" s="373"/>
      <c r="S335" s="575"/>
      <c r="T335" s="2774" t="s">
        <v>1447</v>
      </c>
      <c r="U335" s="2787">
        <v>210</v>
      </c>
      <c r="V335" s="2782">
        <v>105000</v>
      </c>
      <c r="W335" s="2783"/>
    </row>
    <row r="336" spans="1:23">
      <c r="A336" s="774"/>
      <c r="D336" s="774"/>
      <c r="F336" s="775"/>
      <c r="V336" s="776"/>
      <c r="W336" s="777"/>
    </row>
    <row r="337" spans="22:23">
      <c r="V337" s="777"/>
      <c r="W337" s="778"/>
    </row>
    <row r="338" spans="22:23">
      <c r="V338" s="779"/>
      <c r="W338" s="777"/>
    </row>
    <row r="339" spans="22:23">
      <c r="V339" s="777"/>
    </row>
  </sheetData>
  <mergeCells count="569">
    <mergeCell ref="A3:W3"/>
    <mergeCell ref="A4:T4"/>
    <mergeCell ref="U4:W4"/>
    <mergeCell ref="A6:T6"/>
    <mergeCell ref="U6:W6"/>
    <mergeCell ref="A10:A12"/>
    <mergeCell ref="B10:B12"/>
    <mergeCell ref="C10:C12"/>
    <mergeCell ref="D10:D12"/>
    <mergeCell ref="E10:E12"/>
    <mergeCell ref="F10:F12"/>
    <mergeCell ref="A7:T7"/>
    <mergeCell ref="U7:W7"/>
    <mergeCell ref="H9:S9"/>
    <mergeCell ref="T9:W9"/>
    <mergeCell ref="G10:G12"/>
    <mergeCell ref="H10:S10"/>
    <mergeCell ref="T10:W10"/>
    <mergeCell ref="H11:J11"/>
    <mergeCell ref="K11:M11"/>
    <mergeCell ref="N11:P11"/>
    <mergeCell ref="Q11:S11"/>
    <mergeCell ref="T11:T12"/>
    <mergeCell ref="V11:W11"/>
    <mergeCell ref="A17:A19"/>
    <mergeCell ref="B17:B19"/>
    <mergeCell ref="C17:C19"/>
    <mergeCell ref="G17:G19"/>
    <mergeCell ref="A20:W20"/>
    <mergeCell ref="H21:S21"/>
    <mergeCell ref="T21:W21"/>
    <mergeCell ref="N13:N14"/>
    <mergeCell ref="O13:O14"/>
    <mergeCell ref="P13:P14"/>
    <mergeCell ref="Q13:Q14"/>
    <mergeCell ref="R13:R14"/>
    <mergeCell ref="S13:S14"/>
    <mergeCell ref="A13:A16"/>
    <mergeCell ref="B13:B15"/>
    <mergeCell ref="G13:G15"/>
    <mergeCell ref="K13:K14"/>
    <mergeCell ref="L13:L14"/>
    <mergeCell ref="M13:M14"/>
    <mergeCell ref="A25:A27"/>
    <mergeCell ref="A29:A31"/>
    <mergeCell ref="X30:X31"/>
    <mergeCell ref="A33:W33"/>
    <mergeCell ref="H34:S34"/>
    <mergeCell ref="T34:W34"/>
    <mergeCell ref="G22:G24"/>
    <mergeCell ref="H22:S22"/>
    <mergeCell ref="T22:W22"/>
    <mergeCell ref="H23:J23"/>
    <mergeCell ref="K23:M23"/>
    <mergeCell ref="N23:P23"/>
    <mergeCell ref="Q23:S23"/>
    <mergeCell ref="T23:T24"/>
    <mergeCell ref="V23:W23"/>
    <mergeCell ref="A22:A24"/>
    <mergeCell ref="B22:B24"/>
    <mergeCell ref="C22:C24"/>
    <mergeCell ref="D22:D24"/>
    <mergeCell ref="E22:E24"/>
    <mergeCell ref="F22:F24"/>
    <mergeCell ref="H35:S35"/>
    <mergeCell ref="T35:W35"/>
    <mergeCell ref="H36:J36"/>
    <mergeCell ref="K36:M36"/>
    <mergeCell ref="N36:P36"/>
    <mergeCell ref="Q36:S36"/>
    <mergeCell ref="T36:T37"/>
    <mergeCell ref="V36:W36"/>
    <mergeCell ref="A35:A37"/>
    <mergeCell ref="B35:B37"/>
    <mergeCell ref="C35:C37"/>
    <mergeCell ref="D35:D37"/>
    <mergeCell ref="E35:E37"/>
    <mergeCell ref="F35:F37"/>
    <mergeCell ref="A38:A41"/>
    <mergeCell ref="B38:B41"/>
    <mergeCell ref="C38:C41"/>
    <mergeCell ref="G38:G41"/>
    <mergeCell ref="A42:A43"/>
    <mergeCell ref="B42:B43"/>
    <mergeCell ref="C42:C43"/>
    <mergeCell ref="G42:G43"/>
    <mergeCell ref="G35:G37"/>
    <mergeCell ref="T42:T43"/>
    <mergeCell ref="U42:U43"/>
    <mergeCell ref="V42:V43"/>
    <mergeCell ref="A45:W45"/>
    <mergeCell ref="H46:S46"/>
    <mergeCell ref="T46:W46"/>
    <mergeCell ref="G47:G49"/>
    <mergeCell ref="H47:S47"/>
    <mergeCell ref="T47:W47"/>
    <mergeCell ref="H48:J48"/>
    <mergeCell ref="K48:M48"/>
    <mergeCell ref="N48:P48"/>
    <mergeCell ref="Q48:S48"/>
    <mergeCell ref="T48:T49"/>
    <mergeCell ref="V48:W48"/>
    <mergeCell ref="A50:A52"/>
    <mergeCell ref="G50:G52"/>
    <mergeCell ref="X50:AC52"/>
    <mergeCell ref="A53:A55"/>
    <mergeCell ref="B53:B55"/>
    <mergeCell ref="C53:C55"/>
    <mergeCell ref="G53:G55"/>
    <mergeCell ref="D47:D49"/>
    <mergeCell ref="F47:F49"/>
    <mergeCell ref="A61:A63"/>
    <mergeCell ref="D61:D63"/>
    <mergeCell ref="F61:F63"/>
    <mergeCell ref="A56:A58"/>
    <mergeCell ref="B56:B58"/>
    <mergeCell ref="C56:C58"/>
    <mergeCell ref="G56:G58"/>
    <mergeCell ref="A59:W59"/>
    <mergeCell ref="H60:S60"/>
    <mergeCell ref="T60:W60"/>
    <mergeCell ref="G61:G63"/>
    <mergeCell ref="H61:S61"/>
    <mergeCell ref="T61:W61"/>
    <mergeCell ref="H62:J62"/>
    <mergeCell ref="K62:M62"/>
    <mergeCell ref="N62:P62"/>
    <mergeCell ref="Q62:S62"/>
    <mergeCell ref="T62:T63"/>
    <mergeCell ref="V62:W62"/>
    <mergeCell ref="V64:V65"/>
    <mergeCell ref="W64:W65"/>
    <mergeCell ref="X64:X69"/>
    <mergeCell ref="A66:A69"/>
    <mergeCell ref="B66:B69"/>
    <mergeCell ref="C66:C69"/>
    <mergeCell ref="G66:G69"/>
    <mergeCell ref="T66:T69"/>
    <mergeCell ref="U66:U69"/>
    <mergeCell ref="V66:V69"/>
    <mergeCell ref="A64:A65"/>
    <mergeCell ref="B64:B65"/>
    <mergeCell ref="C64:C65"/>
    <mergeCell ref="G64:G65"/>
    <mergeCell ref="T64:T65"/>
    <mergeCell ref="U64:U65"/>
    <mergeCell ref="A72:A74"/>
    <mergeCell ref="B72:B74"/>
    <mergeCell ref="C72:C74"/>
    <mergeCell ref="G72:G74"/>
    <mergeCell ref="A75:A77"/>
    <mergeCell ref="B75:B77"/>
    <mergeCell ref="C75:C77"/>
    <mergeCell ref="G75:G77"/>
    <mergeCell ref="W66:W69"/>
    <mergeCell ref="A70:A71"/>
    <mergeCell ref="B70:B71"/>
    <mergeCell ref="C70:C71"/>
    <mergeCell ref="G70:G71"/>
    <mergeCell ref="T70:T71"/>
    <mergeCell ref="U70:U71"/>
    <mergeCell ref="V70:V71"/>
    <mergeCell ref="W70:W71"/>
    <mergeCell ref="V78:V81"/>
    <mergeCell ref="W78:W81"/>
    <mergeCell ref="A83:W83"/>
    <mergeCell ref="H84:S84"/>
    <mergeCell ref="T84:W84"/>
    <mergeCell ref="A85:A87"/>
    <mergeCell ref="D85:D87"/>
    <mergeCell ref="A78:A81"/>
    <mergeCell ref="B78:B81"/>
    <mergeCell ref="C78:C81"/>
    <mergeCell ref="G78:G81"/>
    <mergeCell ref="T78:T81"/>
    <mergeCell ref="U78:U81"/>
    <mergeCell ref="F85:F87"/>
    <mergeCell ref="G85:G87"/>
    <mergeCell ref="H85:S85"/>
    <mergeCell ref="T85:W85"/>
    <mergeCell ref="H86:J86"/>
    <mergeCell ref="K86:M86"/>
    <mergeCell ref="N86:P86"/>
    <mergeCell ref="Q86:S86"/>
    <mergeCell ref="T86:T87"/>
    <mergeCell ref="V86:W86"/>
    <mergeCell ref="V94:V95"/>
    <mergeCell ref="W94:W95"/>
    <mergeCell ref="T96:T98"/>
    <mergeCell ref="U96:U98"/>
    <mergeCell ref="V96:V98"/>
    <mergeCell ref="W96:W98"/>
    <mergeCell ref="W88:W89"/>
    <mergeCell ref="A88:A89"/>
    <mergeCell ref="B88:B89"/>
    <mergeCell ref="C88:C89"/>
    <mergeCell ref="G88:G89"/>
    <mergeCell ref="T88:T89"/>
    <mergeCell ref="V88:V89"/>
    <mergeCell ref="T94:T95"/>
    <mergeCell ref="A90:A93"/>
    <mergeCell ref="B90:B93"/>
    <mergeCell ref="C90:C93"/>
    <mergeCell ref="G90:G93"/>
    <mergeCell ref="A94:A98"/>
    <mergeCell ref="B94:B98"/>
    <mergeCell ref="C94:C98"/>
    <mergeCell ref="G94:G98"/>
    <mergeCell ref="U94:U95"/>
    <mergeCell ref="A108:A110"/>
    <mergeCell ref="B108:B110"/>
    <mergeCell ref="C108:C110"/>
    <mergeCell ref="G108:G110"/>
    <mergeCell ref="A99:A105"/>
    <mergeCell ref="B99:B105"/>
    <mergeCell ref="C99:C105"/>
    <mergeCell ref="G99:G105"/>
    <mergeCell ref="D104:D105"/>
    <mergeCell ref="F104:F105"/>
    <mergeCell ref="A106:A107"/>
    <mergeCell ref="F106:F107"/>
    <mergeCell ref="G106:G107"/>
    <mergeCell ref="A121:A123"/>
    <mergeCell ref="B121:B123"/>
    <mergeCell ref="C121:C123"/>
    <mergeCell ref="G121:G123"/>
    <mergeCell ref="T121:T123"/>
    <mergeCell ref="W121:W123"/>
    <mergeCell ref="W113:W116"/>
    <mergeCell ref="A117:A118"/>
    <mergeCell ref="B117:B118"/>
    <mergeCell ref="C117:C118"/>
    <mergeCell ref="G117:G118"/>
    <mergeCell ref="A119:A120"/>
    <mergeCell ref="B119:B120"/>
    <mergeCell ref="C119:C120"/>
    <mergeCell ref="G119:G120"/>
    <mergeCell ref="A113:A116"/>
    <mergeCell ref="B113:B116"/>
    <mergeCell ref="C113:C116"/>
    <mergeCell ref="G113:G116"/>
    <mergeCell ref="T113:T116"/>
    <mergeCell ref="V113:V116"/>
    <mergeCell ref="A124:A128"/>
    <mergeCell ref="B124:B128"/>
    <mergeCell ref="C124:C128"/>
    <mergeCell ref="G124:G128"/>
    <mergeCell ref="A129:A133"/>
    <mergeCell ref="B129:B133"/>
    <mergeCell ref="C129:C133"/>
    <mergeCell ref="E129:E133"/>
    <mergeCell ref="G129:G133"/>
    <mergeCell ref="A145:A147"/>
    <mergeCell ref="B145:B147"/>
    <mergeCell ref="C145:C147"/>
    <mergeCell ref="G145:G147"/>
    <mergeCell ref="A148:A151"/>
    <mergeCell ref="B148:B151"/>
    <mergeCell ref="C148:C151"/>
    <mergeCell ref="G148:G151"/>
    <mergeCell ref="A134:A139"/>
    <mergeCell ref="B134:B139"/>
    <mergeCell ref="C134:C139"/>
    <mergeCell ref="G134:G139"/>
    <mergeCell ref="A140:A144"/>
    <mergeCell ref="B140:B144"/>
    <mergeCell ref="C140:C144"/>
    <mergeCell ref="G140:G144"/>
    <mergeCell ref="A152:A154"/>
    <mergeCell ref="B152:B154"/>
    <mergeCell ref="C152:C154"/>
    <mergeCell ref="G152:G154"/>
    <mergeCell ref="T152:T154"/>
    <mergeCell ref="A155:A156"/>
    <mergeCell ref="B155:B156"/>
    <mergeCell ref="C155:C156"/>
    <mergeCell ref="G155:G156"/>
    <mergeCell ref="T155:T156"/>
    <mergeCell ref="W157:W158"/>
    <mergeCell ref="A159:A161"/>
    <mergeCell ref="B159:B161"/>
    <mergeCell ref="C159:C161"/>
    <mergeCell ref="G159:G161"/>
    <mergeCell ref="T159:T160"/>
    <mergeCell ref="U155:U156"/>
    <mergeCell ref="V155:V156"/>
    <mergeCell ref="W155:W156"/>
    <mergeCell ref="A157:A158"/>
    <mergeCell ref="B157:B158"/>
    <mergeCell ref="C157:C158"/>
    <mergeCell ref="G157:G158"/>
    <mergeCell ref="T157:T158"/>
    <mergeCell ref="U157:U158"/>
    <mergeCell ref="V157:V158"/>
    <mergeCell ref="W166:W170"/>
    <mergeCell ref="A171:A172"/>
    <mergeCell ref="F171:F172"/>
    <mergeCell ref="A173:A174"/>
    <mergeCell ref="A175:A176"/>
    <mergeCell ref="F175:F176"/>
    <mergeCell ref="A162:A165"/>
    <mergeCell ref="G162:G165"/>
    <mergeCell ref="X162:X165"/>
    <mergeCell ref="A166:A170"/>
    <mergeCell ref="B166:B170"/>
    <mergeCell ref="C166:C170"/>
    <mergeCell ref="G166:G170"/>
    <mergeCell ref="T166:T170"/>
    <mergeCell ref="U166:U170"/>
    <mergeCell ref="V166:V170"/>
    <mergeCell ref="A178:A179"/>
    <mergeCell ref="B178:B179"/>
    <mergeCell ref="C178:C179"/>
    <mergeCell ref="F178:F179"/>
    <mergeCell ref="G178:G179"/>
    <mergeCell ref="A181:A183"/>
    <mergeCell ref="B181:B183"/>
    <mergeCell ref="C181:C183"/>
    <mergeCell ref="E181:E183"/>
    <mergeCell ref="G181:G183"/>
    <mergeCell ref="A184:A186"/>
    <mergeCell ref="B184:B186"/>
    <mergeCell ref="C184:C186"/>
    <mergeCell ref="E184:E186"/>
    <mergeCell ref="G184:G186"/>
    <mergeCell ref="A187:A189"/>
    <mergeCell ref="B187:B189"/>
    <mergeCell ref="C187:C189"/>
    <mergeCell ref="E187:E189"/>
    <mergeCell ref="G187:G189"/>
    <mergeCell ref="A190:A192"/>
    <mergeCell ref="B190:B192"/>
    <mergeCell ref="C190:C192"/>
    <mergeCell ref="G190:G192"/>
    <mergeCell ref="A193:A194"/>
    <mergeCell ref="A195:A198"/>
    <mergeCell ref="B195:B198"/>
    <mergeCell ref="C195:C198"/>
    <mergeCell ref="G195:G198"/>
    <mergeCell ref="V199:V202"/>
    <mergeCell ref="W199:W202"/>
    <mergeCell ref="A203:A205"/>
    <mergeCell ref="B203:B205"/>
    <mergeCell ref="G203:G205"/>
    <mergeCell ref="T195:T198"/>
    <mergeCell ref="A199:A202"/>
    <mergeCell ref="B199:B202"/>
    <mergeCell ref="C199:C202"/>
    <mergeCell ref="G199:G202"/>
    <mergeCell ref="T199:T202"/>
    <mergeCell ref="A206:A208"/>
    <mergeCell ref="B206:B208"/>
    <mergeCell ref="C206:C208"/>
    <mergeCell ref="G206:G208"/>
    <mergeCell ref="A209:A213"/>
    <mergeCell ref="B209:B213"/>
    <mergeCell ref="C209:C213"/>
    <mergeCell ref="G209:G213"/>
    <mergeCell ref="U199:U202"/>
    <mergeCell ref="T209:T213"/>
    <mergeCell ref="U209:U213"/>
    <mergeCell ref="V209:V213"/>
    <mergeCell ref="W209:W213"/>
    <mergeCell ref="A214:A216"/>
    <mergeCell ref="B214:B216"/>
    <mergeCell ref="C214:C216"/>
    <mergeCell ref="G214:G216"/>
    <mergeCell ref="T214:T216"/>
    <mergeCell ref="U214:U216"/>
    <mergeCell ref="V214:V216"/>
    <mergeCell ref="W214:W216"/>
    <mergeCell ref="A217:A220"/>
    <mergeCell ref="B217:B220"/>
    <mergeCell ref="C217:C220"/>
    <mergeCell ref="G217:G220"/>
    <mergeCell ref="T217:T220"/>
    <mergeCell ref="U217:U220"/>
    <mergeCell ref="V217:V220"/>
    <mergeCell ref="W217:W220"/>
    <mergeCell ref="V221:V223"/>
    <mergeCell ref="W221:W223"/>
    <mergeCell ref="A224:A226"/>
    <mergeCell ref="B224:B226"/>
    <mergeCell ref="C224:C226"/>
    <mergeCell ref="G224:G226"/>
    <mergeCell ref="T224:T226"/>
    <mergeCell ref="U224:U226"/>
    <mergeCell ref="V224:V226"/>
    <mergeCell ref="W224:W226"/>
    <mergeCell ref="A221:A223"/>
    <mergeCell ref="B221:B223"/>
    <mergeCell ref="C221:C223"/>
    <mergeCell ref="G221:G223"/>
    <mergeCell ref="T221:T223"/>
    <mergeCell ref="U221:U223"/>
    <mergeCell ref="V227:V229"/>
    <mergeCell ref="W227:W229"/>
    <mergeCell ref="A230:A232"/>
    <mergeCell ref="B230:B232"/>
    <mergeCell ref="C230:C232"/>
    <mergeCell ref="G230:G232"/>
    <mergeCell ref="T230:T232"/>
    <mergeCell ref="U230:U232"/>
    <mergeCell ref="V230:V232"/>
    <mergeCell ref="W230:W232"/>
    <mergeCell ref="A227:A229"/>
    <mergeCell ref="B227:B229"/>
    <mergeCell ref="C227:C229"/>
    <mergeCell ref="G227:G229"/>
    <mergeCell ref="T227:T229"/>
    <mergeCell ref="U227:U229"/>
    <mergeCell ref="V233:V237"/>
    <mergeCell ref="W233:W237"/>
    <mergeCell ref="A238:A240"/>
    <mergeCell ref="B238:B240"/>
    <mergeCell ref="C238:C240"/>
    <mergeCell ref="G238:G240"/>
    <mergeCell ref="T238:T240"/>
    <mergeCell ref="U238:U240"/>
    <mergeCell ref="V238:V240"/>
    <mergeCell ref="W238:W240"/>
    <mergeCell ref="A233:A237"/>
    <mergeCell ref="B233:B237"/>
    <mergeCell ref="C233:C237"/>
    <mergeCell ref="G233:G237"/>
    <mergeCell ref="T233:T237"/>
    <mergeCell ref="U233:U237"/>
    <mergeCell ref="T249:T252"/>
    <mergeCell ref="U249:U252"/>
    <mergeCell ref="V249:V252"/>
    <mergeCell ref="W249:W252"/>
    <mergeCell ref="V241:V245"/>
    <mergeCell ref="W241:W245"/>
    <mergeCell ref="A246:A248"/>
    <mergeCell ref="B246:B248"/>
    <mergeCell ref="C246:C248"/>
    <mergeCell ref="G246:G248"/>
    <mergeCell ref="T246:T248"/>
    <mergeCell ref="U246:U248"/>
    <mergeCell ref="V246:V248"/>
    <mergeCell ref="W246:W248"/>
    <mergeCell ref="A241:A245"/>
    <mergeCell ref="B241:B245"/>
    <mergeCell ref="C241:C243"/>
    <mergeCell ref="G241:G245"/>
    <mergeCell ref="T241:T245"/>
    <mergeCell ref="U241:U245"/>
    <mergeCell ref="A253:A255"/>
    <mergeCell ref="B253:B255"/>
    <mergeCell ref="C253:C255"/>
    <mergeCell ref="G253:G255"/>
    <mergeCell ref="A256:A259"/>
    <mergeCell ref="B256:B259"/>
    <mergeCell ref="G256:G259"/>
    <mergeCell ref="A249:A252"/>
    <mergeCell ref="G249:G252"/>
    <mergeCell ref="V260:V266"/>
    <mergeCell ref="W260:W266"/>
    <mergeCell ref="A267:A269"/>
    <mergeCell ref="B267:B269"/>
    <mergeCell ref="C267:C269"/>
    <mergeCell ref="G267:G269"/>
    <mergeCell ref="T256:T259"/>
    <mergeCell ref="U256:U259"/>
    <mergeCell ref="V256:V259"/>
    <mergeCell ref="W256:W259"/>
    <mergeCell ref="A260:A266"/>
    <mergeCell ref="B260:B266"/>
    <mergeCell ref="C260:C266"/>
    <mergeCell ref="G260:G266"/>
    <mergeCell ref="T260:T266"/>
    <mergeCell ref="U260:U266"/>
    <mergeCell ref="V272:V273"/>
    <mergeCell ref="W272:W273"/>
    <mergeCell ref="A274:A279"/>
    <mergeCell ref="B274:B278"/>
    <mergeCell ref="C274:C278"/>
    <mergeCell ref="G274:G278"/>
    <mergeCell ref="A270:A273"/>
    <mergeCell ref="B270:B272"/>
    <mergeCell ref="C270:C272"/>
    <mergeCell ref="G270:G273"/>
    <mergeCell ref="T272:T273"/>
    <mergeCell ref="U272:U273"/>
    <mergeCell ref="W285:W286"/>
    <mergeCell ref="A287:A289"/>
    <mergeCell ref="B287:B289"/>
    <mergeCell ref="C287:C289"/>
    <mergeCell ref="G287:G289"/>
    <mergeCell ref="A280:A283"/>
    <mergeCell ref="B280:B283"/>
    <mergeCell ref="C280:C283"/>
    <mergeCell ref="G280:G283"/>
    <mergeCell ref="A285:A286"/>
    <mergeCell ref="B285:B286"/>
    <mergeCell ref="C285:C286"/>
    <mergeCell ref="D285:D286"/>
    <mergeCell ref="F285:F286"/>
    <mergeCell ref="G285:G286"/>
    <mergeCell ref="A290:A292"/>
    <mergeCell ref="B290:B292"/>
    <mergeCell ref="C290:C292"/>
    <mergeCell ref="G290:G292"/>
    <mergeCell ref="A294:A296"/>
    <mergeCell ref="A297:A299"/>
    <mergeCell ref="T285:T286"/>
    <mergeCell ref="U285:U286"/>
    <mergeCell ref="V285:V286"/>
    <mergeCell ref="X300:X301"/>
    <mergeCell ref="A302:A303"/>
    <mergeCell ref="G302:G303"/>
    <mergeCell ref="T302:T303"/>
    <mergeCell ref="U302:U303"/>
    <mergeCell ref="V302:V303"/>
    <mergeCell ref="W302:W303"/>
    <mergeCell ref="A300:A301"/>
    <mergeCell ref="G300:G301"/>
    <mergeCell ref="T300:T301"/>
    <mergeCell ref="U300:U301"/>
    <mergeCell ref="V300:V301"/>
    <mergeCell ref="W300:W301"/>
    <mergeCell ref="U317:U321"/>
    <mergeCell ref="W306:W309"/>
    <mergeCell ref="A310:A316"/>
    <mergeCell ref="B310:B316"/>
    <mergeCell ref="C310:C316"/>
    <mergeCell ref="G310:G316"/>
    <mergeCell ref="V310:W310"/>
    <mergeCell ref="V311:W311"/>
    <mergeCell ref="U304:U305"/>
    <mergeCell ref="V304:V305"/>
    <mergeCell ref="W304:W305"/>
    <mergeCell ref="A306:A309"/>
    <mergeCell ref="B306:B309"/>
    <mergeCell ref="C306:C309"/>
    <mergeCell ref="G306:G309"/>
    <mergeCell ref="T306:T309"/>
    <mergeCell ref="U306:U309"/>
    <mergeCell ref="V306:V309"/>
    <mergeCell ref="A304:A305"/>
    <mergeCell ref="B304:B305"/>
    <mergeCell ref="C304:C305"/>
    <mergeCell ref="F304:F305"/>
    <mergeCell ref="G304:G305"/>
    <mergeCell ref="T304:T305"/>
    <mergeCell ref="A8:W8"/>
    <mergeCell ref="A5:T5"/>
    <mergeCell ref="U5:W5"/>
    <mergeCell ref="D330:D331"/>
    <mergeCell ref="F330:F331"/>
    <mergeCell ref="D332:D333"/>
    <mergeCell ref="F332:F333"/>
    <mergeCell ref="D334:D335"/>
    <mergeCell ref="F334:F335"/>
    <mergeCell ref="V317:V321"/>
    <mergeCell ref="W317:W321"/>
    <mergeCell ref="A322:A335"/>
    <mergeCell ref="B322:B335"/>
    <mergeCell ref="C322:C335"/>
    <mergeCell ref="D322:D327"/>
    <mergeCell ref="F322:F325"/>
    <mergeCell ref="G322:G335"/>
    <mergeCell ref="D328:D329"/>
    <mergeCell ref="F328:F329"/>
    <mergeCell ref="A317:A321"/>
    <mergeCell ref="B317:B321"/>
    <mergeCell ref="C317:C321"/>
    <mergeCell ref="G317:G321"/>
    <mergeCell ref="T317:T321"/>
  </mergeCells>
  <pageMargins left="0.82677165354330717" right="0.82677165354330717" top="0.23622047244094491" bottom="0.23622047244094491" header="0.31496062992125984" footer="0.31496062992125984"/>
  <pageSetup scale="36" fitToHeight="0" orientation="landscape" cellComments="asDisplayed" r:id="rId1"/>
  <headerFooter>
    <oddFooter>&amp;LDIRECCIÓN PLANIFICACIÓN Y DESARROLLO&amp;R&amp;P/&amp;N
&amp;D</oddFooter>
  </headerFooter>
  <rowBreaks count="12" manualBreakCount="12">
    <brk id="31" max="20" man="1"/>
    <brk id="51" max="20" man="1"/>
    <brk id="83" max="20" man="1"/>
    <brk id="138" max="20" man="1"/>
    <brk id="155" max="20" man="1"/>
    <brk id="182" max="20" man="1"/>
    <brk id="231" max="20" man="1"/>
    <brk id="245" max="20" man="1"/>
    <brk id="264" max="20" man="1"/>
    <brk id="274" max="20" man="1"/>
    <brk id="313" max="20" man="1"/>
    <brk id="349" max="20" man="1"/>
  </rowBreaks>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26"/>
  <sheetViews>
    <sheetView showGridLines="0" topLeftCell="A22" zoomScale="44" zoomScaleNormal="44" zoomScaleSheetLayoutView="70" workbookViewId="0">
      <selection activeCell="A7" sqref="A7:T7"/>
    </sheetView>
  </sheetViews>
  <sheetFormatPr baseColWidth="10" defaultColWidth="11.5703125" defaultRowHeight="48" customHeight="1"/>
  <cols>
    <col min="1" max="1" width="53.140625" style="1" customWidth="1"/>
    <col min="2" max="2" width="63.42578125" style="1" customWidth="1"/>
    <col min="3" max="3" width="53.28515625" style="2" hidden="1" customWidth="1"/>
    <col min="4" max="4" width="51.85546875" style="1" customWidth="1"/>
    <col min="5" max="5" width="64" style="2" customWidth="1"/>
    <col min="6" max="6" width="5.28515625" style="2" customWidth="1"/>
    <col min="7" max="7" width="5.140625" style="2" customWidth="1"/>
    <col min="8" max="8" width="6" style="2" customWidth="1"/>
    <col min="9" max="9" width="4.85546875" style="2" customWidth="1"/>
    <col min="10" max="11" width="6.28515625" style="2" customWidth="1"/>
    <col min="12" max="12" width="4.5703125" style="2" customWidth="1"/>
    <col min="13" max="13" width="4.7109375" style="2" customWidth="1"/>
    <col min="14" max="14" width="3.85546875" style="2" customWidth="1"/>
    <col min="15" max="16" width="5.42578125" style="2" customWidth="1"/>
    <col min="17" max="17" width="5.5703125" style="2" customWidth="1"/>
    <col min="18" max="18" width="55.140625" style="2" customWidth="1"/>
    <col min="19" max="19" width="21.85546875" style="3" customWidth="1"/>
    <col min="20" max="20" width="11.85546875" style="3" customWidth="1"/>
    <col min="21" max="21" width="13.85546875" style="2" bestFit="1" customWidth="1"/>
    <col min="22" max="16384" width="11.5703125" style="2"/>
  </cols>
  <sheetData>
    <row r="1" spans="1:31" ht="63" customHeight="1">
      <c r="U1" s="10"/>
    </row>
    <row r="2" spans="1:31" ht="63" customHeight="1">
      <c r="U2" s="10"/>
    </row>
    <row r="3" spans="1:31" ht="33" customHeight="1">
      <c r="A3" s="3146" t="s">
        <v>1450</v>
      </c>
      <c r="B3" s="3147"/>
      <c r="C3" s="3147"/>
      <c r="D3" s="3147"/>
      <c r="E3" s="3147"/>
      <c r="F3" s="3147"/>
      <c r="G3" s="3147"/>
      <c r="H3" s="3147"/>
      <c r="I3" s="3147"/>
      <c r="J3" s="3147"/>
      <c r="K3" s="3147"/>
      <c r="L3" s="3147"/>
      <c r="M3" s="3147"/>
      <c r="N3" s="3147"/>
      <c r="O3" s="3147"/>
      <c r="P3" s="3147"/>
      <c r="Q3" s="3147"/>
      <c r="R3" s="3147"/>
      <c r="S3" s="3147"/>
      <c r="T3" s="3147"/>
      <c r="U3" s="10"/>
    </row>
    <row r="4" spans="1:31" ht="39.75" customHeight="1" thickBot="1">
      <c r="A4" s="3148" t="s">
        <v>1452</v>
      </c>
      <c r="B4" s="3148"/>
      <c r="C4" s="3148"/>
      <c r="D4" s="3148"/>
      <c r="E4" s="3148"/>
      <c r="F4" s="3148"/>
      <c r="G4" s="3148"/>
      <c r="H4" s="3148"/>
      <c r="I4" s="3148"/>
      <c r="J4" s="3148"/>
      <c r="K4" s="3148"/>
      <c r="L4" s="3148"/>
      <c r="M4" s="3148"/>
      <c r="N4" s="3148"/>
      <c r="O4" s="3148"/>
      <c r="P4" s="3148"/>
      <c r="Q4" s="3148"/>
      <c r="R4" s="3148"/>
      <c r="S4" s="3148"/>
      <c r="T4" s="3148"/>
      <c r="U4" s="10"/>
    </row>
    <row r="5" spans="1:31" ht="33.75" customHeight="1" thickBot="1">
      <c r="A5" s="3149" t="s">
        <v>293</v>
      </c>
      <c r="B5" s="3149"/>
      <c r="C5" s="3149"/>
      <c r="D5" s="3149"/>
      <c r="E5" s="3149"/>
      <c r="F5" s="3149"/>
      <c r="G5" s="3149"/>
      <c r="H5" s="3149"/>
      <c r="I5" s="3149"/>
      <c r="J5" s="3149"/>
      <c r="K5" s="3149"/>
      <c r="L5" s="3149"/>
      <c r="M5" s="3149"/>
      <c r="N5" s="3149"/>
      <c r="O5" s="3149"/>
      <c r="P5" s="3149"/>
      <c r="Q5" s="3149"/>
      <c r="R5" s="3149"/>
      <c r="S5" s="3149"/>
      <c r="T5" s="3149"/>
    </row>
    <row r="6" spans="1:31" s="9" customFormat="1" ht="24.75" customHeight="1">
      <c r="A6" s="4"/>
      <c r="B6" s="4"/>
      <c r="C6" s="5"/>
      <c r="D6" s="6"/>
      <c r="E6" s="7"/>
      <c r="F6" s="7"/>
      <c r="G6" s="7"/>
      <c r="H6" s="7"/>
      <c r="I6" s="7"/>
      <c r="J6" s="7"/>
      <c r="K6" s="7"/>
      <c r="L6" s="7"/>
      <c r="M6" s="7"/>
      <c r="N6" s="7"/>
      <c r="O6" s="7"/>
      <c r="P6" s="7"/>
      <c r="Q6" s="7"/>
      <c r="R6" s="7"/>
      <c r="S6" s="8"/>
      <c r="T6" s="8"/>
    </row>
    <row r="7" spans="1:31" ht="48" customHeight="1">
      <c r="A7" s="3145" t="s">
        <v>12</v>
      </c>
      <c r="B7" s="3145"/>
      <c r="C7" s="3145"/>
      <c r="D7" s="3145"/>
      <c r="E7" s="3145"/>
      <c r="F7" s="3145"/>
      <c r="G7" s="3145"/>
      <c r="H7" s="3145"/>
      <c r="I7" s="3145"/>
      <c r="J7" s="3145"/>
      <c r="K7" s="3145"/>
      <c r="L7" s="3145"/>
      <c r="M7" s="3145"/>
      <c r="N7" s="3145"/>
      <c r="O7" s="3145"/>
      <c r="P7" s="3145"/>
      <c r="Q7" s="3145"/>
      <c r="R7" s="3145"/>
      <c r="S7" s="3145"/>
      <c r="T7" s="3145"/>
    </row>
    <row r="8" spans="1:31" s="11" customFormat="1" ht="19.5">
      <c r="A8" s="1948">
        <v>1</v>
      </c>
      <c r="B8" s="1948">
        <v>2</v>
      </c>
      <c r="C8" s="2112"/>
      <c r="D8" s="1948">
        <v>3</v>
      </c>
      <c r="E8" s="1948">
        <v>4</v>
      </c>
      <c r="F8" s="5004">
        <v>5</v>
      </c>
      <c r="G8" s="5004"/>
      <c r="H8" s="5004"/>
      <c r="I8" s="5004"/>
      <c r="J8" s="5004"/>
      <c r="K8" s="5004"/>
      <c r="L8" s="5004"/>
      <c r="M8" s="5004"/>
      <c r="N8" s="5004"/>
      <c r="O8" s="5004"/>
      <c r="P8" s="5004"/>
      <c r="Q8" s="5004"/>
      <c r="R8" s="5005">
        <v>6</v>
      </c>
      <c r="S8" s="5005"/>
      <c r="T8" s="5005"/>
    </row>
    <row r="9" spans="1:31" ht="25.5" customHeight="1">
      <c r="A9" s="3200" t="s">
        <v>9</v>
      </c>
      <c r="B9" s="3214" t="s">
        <v>0</v>
      </c>
      <c r="C9" s="3214" t="s">
        <v>1</v>
      </c>
      <c r="D9" s="3214" t="s">
        <v>10</v>
      </c>
      <c r="E9" s="3214" t="s">
        <v>297</v>
      </c>
      <c r="F9" s="3205" t="s">
        <v>2</v>
      </c>
      <c r="G9" s="3407"/>
      <c r="H9" s="3407"/>
      <c r="I9" s="3407"/>
      <c r="J9" s="3407"/>
      <c r="K9" s="3407"/>
      <c r="L9" s="3407"/>
      <c r="M9" s="3407"/>
      <c r="N9" s="3407"/>
      <c r="O9" s="3407"/>
      <c r="P9" s="3407"/>
      <c r="Q9" s="3484"/>
      <c r="R9" s="3482" t="s">
        <v>3</v>
      </c>
      <c r="S9" s="3409"/>
      <c r="T9" s="3410"/>
    </row>
    <row r="10" spans="1:31" ht="25.5" customHeight="1">
      <c r="A10" s="3201"/>
      <c r="B10" s="3305"/>
      <c r="C10" s="3305"/>
      <c r="D10" s="3305"/>
      <c r="E10" s="3305"/>
      <c r="F10" s="3191" t="s">
        <v>4</v>
      </c>
      <c r="G10" s="3294"/>
      <c r="H10" s="3195"/>
      <c r="I10" s="3191" t="s">
        <v>5</v>
      </c>
      <c r="J10" s="3294"/>
      <c r="K10" s="3195"/>
      <c r="L10" s="3191" t="s">
        <v>6</v>
      </c>
      <c r="M10" s="3294"/>
      <c r="N10" s="3195"/>
      <c r="O10" s="3191" t="s">
        <v>298</v>
      </c>
      <c r="P10" s="3294"/>
      <c r="Q10" s="3195"/>
      <c r="R10" s="3258" t="s">
        <v>299</v>
      </c>
      <c r="S10" s="3296" t="s">
        <v>300</v>
      </c>
      <c r="T10" s="3369"/>
    </row>
    <row r="11" spans="1:31" ht="25.5" customHeight="1">
      <c r="A11" s="3202"/>
      <c r="B11" s="3345"/>
      <c r="C11" s="3345"/>
      <c r="D11" s="3345"/>
      <c r="E11" s="3345"/>
      <c r="F11" s="1537">
        <v>1</v>
      </c>
      <c r="G11" s="1537">
        <v>2</v>
      </c>
      <c r="H11" s="1537">
        <v>3</v>
      </c>
      <c r="I11" s="1537">
        <v>4</v>
      </c>
      <c r="J11" s="1537">
        <v>5</v>
      </c>
      <c r="K11" s="1537">
        <v>6</v>
      </c>
      <c r="L11" s="1537">
        <v>7</v>
      </c>
      <c r="M11" s="1537">
        <v>8</v>
      </c>
      <c r="N11" s="1537">
        <v>9</v>
      </c>
      <c r="O11" s="1537">
        <v>10</v>
      </c>
      <c r="P11" s="1537">
        <v>11</v>
      </c>
      <c r="Q11" s="1537">
        <v>12</v>
      </c>
      <c r="R11" s="3483"/>
      <c r="S11" s="2133" t="s">
        <v>7</v>
      </c>
      <c r="T11" s="1236" t="s">
        <v>8</v>
      </c>
    </row>
    <row r="12" spans="1:31" ht="80.25" customHeight="1">
      <c r="A12" s="4992" t="s">
        <v>1453</v>
      </c>
      <c r="B12" s="3115" t="s">
        <v>1454</v>
      </c>
      <c r="C12" s="3116"/>
      <c r="D12" s="3117" t="s">
        <v>1455</v>
      </c>
      <c r="E12" s="5013" t="s">
        <v>1456</v>
      </c>
      <c r="F12" s="143"/>
      <c r="G12" s="143"/>
      <c r="H12" s="143"/>
      <c r="I12" s="143"/>
      <c r="J12" s="143"/>
      <c r="K12" s="143"/>
      <c r="L12" s="143"/>
      <c r="M12" s="143"/>
      <c r="N12" s="143"/>
      <c r="O12" s="143"/>
      <c r="P12" s="3070"/>
      <c r="Q12" s="143"/>
      <c r="R12" s="5015" t="s">
        <v>1457</v>
      </c>
      <c r="S12" s="5016">
        <v>200000</v>
      </c>
      <c r="T12" s="5016">
        <v>0</v>
      </c>
    </row>
    <row r="13" spans="1:31" s="798" customFormat="1" ht="90" customHeight="1">
      <c r="A13" s="4971"/>
      <c r="B13" s="3050" t="s">
        <v>1458</v>
      </c>
      <c r="C13" s="3059"/>
      <c r="D13" s="243" t="s">
        <v>1459</v>
      </c>
      <c r="E13" s="5013"/>
      <c r="F13" s="16"/>
      <c r="G13" s="16"/>
      <c r="H13" s="833"/>
      <c r="I13" s="833"/>
      <c r="J13" s="833"/>
      <c r="K13" s="833"/>
      <c r="L13" s="833"/>
      <c r="M13" s="833"/>
      <c r="N13" s="833"/>
      <c r="O13" s="833"/>
      <c r="P13" s="833"/>
      <c r="Q13" s="833"/>
      <c r="R13" s="4234"/>
      <c r="S13" s="3531"/>
      <c r="T13" s="3531"/>
    </row>
    <row r="14" spans="1:31" s="798" customFormat="1" ht="87" customHeight="1">
      <c r="A14" s="4971"/>
      <c r="B14" s="3060" t="s">
        <v>1460</v>
      </c>
      <c r="C14" s="3061"/>
      <c r="D14" s="1950" t="s">
        <v>1461</v>
      </c>
      <c r="E14" s="5013"/>
      <c r="F14" s="833"/>
      <c r="G14" s="16"/>
      <c r="H14" s="16"/>
      <c r="I14" s="833"/>
      <c r="J14" s="833"/>
      <c r="K14" s="833"/>
      <c r="L14" s="833"/>
      <c r="M14" s="833"/>
      <c r="N14" s="833"/>
      <c r="O14" s="833"/>
      <c r="P14" s="833"/>
      <c r="Q14" s="833"/>
      <c r="R14" s="4234"/>
      <c r="S14" s="3531"/>
      <c r="T14" s="3531"/>
    </row>
    <row r="15" spans="1:31" s="798" customFormat="1" ht="131.25" customHeight="1">
      <c r="A15" s="4972"/>
      <c r="B15" s="3052" t="s">
        <v>1462</v>
      </c>
      <c r="C15" s="3062"/>
      <c r="D15" s="332" t="s">
        <v>1463</v>
      </c>
      <c r="E15" s="5014"/>
      <c r="F15" s="833"/>
      <c r="G15" s="833"/>
      <c r="H15" s="833"/>
      <c r="I15" s="16"/>
      <c r="J15" s="833"/>
      <c r="K15" s="833"/>
      <c r="L15" s="833"/>
      <c r="M15" s="833"/>
      <c r="N15" s="833"/>
      <c r="O15" s="833"/>
      <c r="P15" s="833"/>
      <c r="Q15" s="833"/>
      <c r="R15" s="4234"/>
      <c r="S15" s="3531"/>
      <c r="T15" s="3531"/>
    </row>
    <row r="16" spans="1:31" s="798" customFormat="1" ht="50.25" customHeight="1">
      <c r="A16" s="5006" t="s">
        <v>1464</v>
      </c>
      <c r="B16" s="3054" t="s">
        <v>1465</v>
      </c>
      <c r="C16" s="3055"/>
      <c r="D16" s="1929" t="s">
        <v>1466</v>
      </c>
      <c r="E16" s="5007" t="s">
        <v>1467</v>
      </c>
      <c r="F16" s="833"/>
      <c r="G16" s="834"/>
      <c r="H16" s="833"/>
      <c r="I16" s="834"/>
      <c r="J16" s="16"/>
      <c r="K16" s="834"/>
      <c r="L16" s="833"/>
      <c r="M16" s="834"/>
      <c r="N16" s="833"/>
      <c r="O16" s="834"/>
      <c r="P16" s="833"/>
      <c r="Q16" s="834"/>
      <c r="R16" s="5009" t="s">
        <v>1468</v>
      </c>
      <c r="S16" s="5011">
        <v>954800</v>
      </c>
      <c r="T16" s="5011">
        <v>0</v>
      </c>
      <c r="AE16" s="798">
        <v>0</v>
      </c>
    </row>
    <row r="17" spans="1:20" s="798" customFormat="1" ht="84" customHeight="1">
      <c r="A17" s="5006"/>
      <c r="B17" s="3051" t="s">
        <v>1469</v>
      </c>
      <c r="C17" s="3053"/>
      <c r="D17" s="1946" t="s">
        <v>1470</v>
      </c>
      <c r="E17" s="5008"/>
      <c r="F17" s="833"/>
      <c r="G17" s="834"/>
      <c r="H17" s="833"/>
      <c r="I17" s="834"/>
      <c r="J17" s="16"/>
      <c r="K17" s="834"/>
      <c r="L17" s="833"/>
      <c r="M17" s="834"/>
      <c r="N17" s="833"/>
      <c r="O17" s="834"/>
      <c r="P17" s="833"/>
      <c r="Q17" s="834"/>
      <c r="R17" s="5010"/>
      <c r="S17" s="5012"/>
      <c r="T17" s="5012"/>
    </row>
    <row r="18" spans="1:20" s="798" customFormat="1" ht="262.5" customHeight="1">
      <c r="A18" s="5006"/>
      <c r="B18" s="3056" t="s">
        <v>1471</v>
      </c>
      <c r="C18" s="1941"/>
      <c r="D18" s="3057" t="s">
        <v>1472</v>
      </c>
      <c r="E18" s="5008"/>
      <c r="F18" s="3068"/>
      <c r="G18" s="3069"/>
      <c r="H18" s="3068"/>
      <c r="I18" s="3069"/>
      <c r="J18" s="3068"/>
      <c r="K18" s="457"/>
      <c r="L18" s="3068"/>
      <c r="M18" s="3069"/>
      <c r="N18" s="3068"/>
      <c r="O18" s="3069"/>
      <c r="P18" s="3068"/>
      <c r="Q18" s="3069"/>
      <c r="R18" s="5010"/>
      <c r="S18" s="5012"/>
      <c r="T18" s="5012"/>
    </row>
    <row r="19" spans="1:20" s="798" customFormat="1" ht="109.5" customHeight="1">
      <c r="A19" s="5017" t="s">
        <v>1473</v>
      </c>
      <c r="B19" s="3058" t="s">
        <v>1474</v>
      </c>
      <c r="C19" s="3066" t="s">
        <v>1475</v>
      </c>
      <c r="D19" s="3067" t="s">
        <v>1475</v>
      </c>
      <c r="E19" s="5029" t="s">
        <v>1476</v>
      </c>
      <c r="F19" s="3071"/>
      <c r="G19" s="3072"/>
      <c r="H19" s="3071"/>
      <c r="I19" s="3071"/>
      <c r="J19" s="3071"/>
      <c r="K19" s="206"/>
      <c r="L19" s="3073"/>
      <c r="M19" s="3071"/>
      <c r="N19" s="3071"/>
      <c r="O19" s="206"/>
      <c r="P19" s="3071"/>
      <c r="Q19" s="3071"/>
      <c r="R19" s="5032" t="s">
        <v>1477</v>
      </c>
      <c r="S19" s="5035">
        <v>5583600</v>
      </c>
      <c r="T19" s="5037">
        <v>0</v>
      </c>
    </row>
    <row r="20" spans="1:20" s="798" customFormat="1" ht="113.25" customHeight="1">
      <c r="A20" s="5018"/>
      <c r="B20" s="3063" t="s">
        <v>1478</v>
      </c>
      <c r="C20" s="3064" t="s">
        <v>1479</v>
      </c>
      <c r="D20" s="3065" t="s">
        <v>1479</v>
      </c>
      <c r="E20" s="5030"/>
      <c r="F20" s="834"/>
      <c r="G20" s="833"/>
      <c r="H20" s="834"/>
      <c r="I20" s="834"/>
      <c r="J20" s="834"/>
      <c r="K20" s="16"/>
      <c r="L20" s="835"/>
      <c r="M20" s="834"/>
      <c r="N20" s="834"/>
      <c r="O20" s="16"/>
      <c r="P20" s="834"/>
      <c r="Q20" s="3069"/>
      <c r="R20" s="5033"/>
      <c r="S20" s="5036"/>
      <c r="T20" s="5038"/>
    </row>
    <row r="21" spans="1:20" s="798" customFormat="1" ht="291" customHeight="1">
      <c r="A21" s="5019"/>
      <c r="B21" s="3058" t="s">
        <v>1480</v>
      </c>
      <c r="C21" s="3074" t="s">
        <v>1481</v>
      </c>
      <c r="D21" s="3075" t="s">
        <v>1481</v>
      </c>
      <c r="E21" s="5031"/>
      <c r="F21" s="3076"/>
      <c r="G21" s="3076"/>
      <c r="H21" s="3077"/>
      <c r="I21" s="3077"/>
      <c r="J21" s="3076"/>
      <c r="K21" s="441"/>
      <c r="L21" s="3078"/>
      <c r="M21" s="3076"/>
      <c r="N21" s="3076"/>
      <c r="O21" s="441"/>
      <c r="P21" s="448"/>
      <c r="Q21" s="3079"/>
      <c r="R21" s="5034"/>
      <c r="S21" s="5036"/>
      <c r="T21" s="5039"/>
    </row>
    <row r="22" spans="1:20" ht="129" customHeight="1">
      <c r="A22" s="5017" t="s">
        <v>1482</v>
      </c>
      <c r="B22" s="3058" t="s">
        <v>1483</v>
      </c>
      <c r="C22" s="3082"/>
      <c r="D22" s="3092" t="s">
        <v>1484</v>
      </c>
      <c r="E22" s="5020" t="s">
        <v>1485</v>
      </c>
      <c r="F22" s="207"/>
      <c r="G22" s="550"/>
      <c r="H22" s="206"/>
      <c r="I22" s="3072"/>
      <c r="J22" s="3072"/>
      <c r="K22" s="3072"/>
      <c r="L22" s="3072"/>
      <c r="M22" s="3072"/>
      <c r="N22" s="3072"/>
      <c r="O22" s="3072"/>
      <c r="P22" s="3083"/>
      <c r="Q22" s="3084"/>
      <c r="R22" s="5023" t="s">
        <v>1486</v>
      </c>
      <c r="S22" s="5026">
        <v>0</v>
      </c>
      <c r="T22" s="5026">
        <v>0</v>
      </c>
    </row>
    <row r="23" spans="1:20" ht="138.75" customHeight="1">
      <c r="A23" s="5018"/>
      <c r="B23" s="3086" t="s">
        <v>1487</v>
      </c>
      <c r="C23" s="3082"/>
      <c r="D23" s="3092" t="s">
        <v>1488</v>
      </c>
      <c r="E23" s="5021"/>
      <c r="F23" s="3095"/>
      <c r="G23" s="846"/>
      <c r="H23" s="16"/>
      <c r="I23" s="16"/>
      <c r="J23" s="457"/>
      <c r="K23" s="833"/>
      <c r="L23" s="833"/>
      <c r="M23" s="3068"/>
      <c r="N23" s="3068"/>
      <c r="O23" s="3068"/>
      <c r="P23" s="842"/>
      <c r="Q23" s="3080"/>
      <c r="R23" s="5024"/>
      <c r="S23" s="5027"/>
      <c r="T23" s="5027"/>
    </row>
    <row r="24" spans="1:20" ht="130.5" customHeight="1">
      <c r="A24" s="5019"/>
      <c r="B24" s="3065" t="s">
        <v>1489</v>
      </c>
      <c r="C24" s="3087"/>
      <c r="D24" s="3093" t="s">
        <v>1490</v>
      </c>
      <c r="E24" s="5022"/>
      <c r="F24" s="3096"/>
      <c r="G24" s="3094"/>
      <c r="H24" s="3096"/>
      <c r="I24" s="3101"/>
      <c r="J24" s="3104"/>
      <c r="K24" s="447"/>
      <c r="L24" s="3085"/>
      <c r="M24" s="3104"/>
      <c r="N24" s="3104"/>
      <c r="O24" s="3112"/>
      <c r="P24" s="3101"/>
      <c r="Q24" s="3081"/>
      <c r="R24" s="5025"/>
      <c r="S24" s="5028"/>
      <c r="T24" s="5028"/>
    </row>
    <row r="25" spans="1:20" s="798" customFormat="1" ht="76.5" customHeight="1">
      <c r="A25" s="5040" t="s">
        <v>174</v>
      </c>
      <c r="B25" s="3075" t="s">
        <v>97</v>
      </c>
      <c r="C25" s="3088" t="s">
        <v>1491</v>
      </c>
      <c r="D25" s="3067" t="s">
        <v>1491</v>
      </c>
      <c r="E25" s="5042" t="s">
        <v>1492</v>
      </c>
      <c r="F25" s="3098"/>
      <c r="G25" s="3098"/>
      <c r="H25" s="3099"/>
      <c r="I25" s="3102"/>
      <c r="J25" s="3098"/>
      <c r="K25" s="3107"/>
      <c r="L25" s="3108"/>
      <c r="M25" s="3110"/>
      <c r="N25" s="3090"/>
      <c r="O25" s="3113"/>
      <c r="P25" s="3105"/>
      <c r="Q25" s="3090"/>
      <c r="R25" s="5044" t="s">
        <v>1486</v>
      </c>
      <c r="S25" s="5046">
        <v>0</v>
      </c>
      <c r="T25" s="5046">
        <v>0</v>
      </c>
    </row>
    <row r="26" spans="1:20" s="798" customFormat="1" ht="63" customHeight="1">
      <c r="A26" s="5041"/>
      <c r="B26" s="3075" t="s">
        <v>1493</v>
      </c>
      <c r="C26" s="3089" t="s">
        <v>1494</v>
      </c>
      <c r="D26" s="3093" t="s">
        <v>1494</v>
      </c>
      <c r="E26" s="5043"/>
      <c r="F26" s="3097"/>
      <c r="G26" s="3097"/>
      <c r="H26" s="3100"/>
      <c r="I26" s="3103"/>
      <c r="J26" s="3097"/>
      <c r="K26" s="3097"/>
      <c r="L26" s="3109"/>
      <c r="M26" s="3111"/>
      <c r="N26" s="3111"/>
      <c r="O26" s="3114"/>
      <c r="P26" s="3106"/>
      <c r="Q26" s="3091"/>
      <c r="R26" s="5045"/>
      <c r="S26" s="5047"/>
      <c r="T26" s="5047"/>
    </row>
  </sheetData>
  <mergeCells count="44">
    <mergeCell ref="A25:A26"/>
    <mergeCell ref="E25:E26"/>
    <mergeCell ref="R25:R26"/>
    <mergeCell ref="S25:S26"/>
    <mergeCell ref="T25:T26"/>
    <mergeCell ref="A19:A21"/>
    <mergeCell ref="E19:E21"/>
    <mergeCell ref="R19:R21"/>
    <mergeCell ref="S19:S21"/>
    <mergeCell ref="T19:T21"/>
    <mergeCell ref="A22:A24"/>
    <mergeCell ref="E22:E24"/>
    <mergeCell ref="R22:R24"/>
    <mergeCell ref="S22:S24"/>
    <mergeCell ref="T22:T24"/>
    <mergeCell ref="A12:A15"/>
    <mergeCell ref="E12:E15"/>
    <mergeCell ref="R12:R15"/>
    <mergeCell ref="S12:S15"/>
    <mergeCell ref="T12:T15"/>
    <mergeCell ref="A16:A18"/>
    <mergeCell ref="E16:E18"/>
    <mergeCell ref="R16:R18"/>
    <mergeCell ref="S16:S18"/>
    <mergeCell ref="T16:T18"/>
    <mergeCell ref="R9:T9"/>
    <mergeCell ref="F10:H10"/>
    <mergeCell ref="I10:K10"/>
    <mergeCell ref="L10:N10"/>
    <mergeCell ref="O10:Q10"/>
    <mergeCell ref="R10:R11"/>
    <mergeCell ref="S10:T10"/>
    <mergeCell ref="F9:Q9"/>
    <mergeCell ref="A9:A11"/>
    <mergeCell ref="B9:B11"/>
    <mergeCell ref="C9:C11"/>
    <mergeCell ref="D9:D11"/>
    <mergeCell ref="E9:E11"/>
    <mergeCell ref="F8:Q8"/>
    <mergeCell ref="R8:T8"/>
    <mergeCell ref="A3:T3"/>
    <mergeCell ref="A4:T4"/>
    <mergeCell ref="A5:T5"/>
    <mergeCell ref="A7:T7"/>
  </mergeCells>
  <pageMargins left="0.70866141732283472" right="0.39370078740157483" top="0.23622047244094491" bottom="0.74803149606299213" header="0.31496062992125984" footer="0.31496062992125984"/>
  <pageSetup scale="38" orientation="landscape" cellComments="asDisplayed" r:id="rId1"/>
  <headerFooter>
    <oddHeader xml:space="preserve">&amp;C                                         
</oddHeader>
    <oddFooter>&amp;L&amp;"Tahoma,Normal"&amp;8DIRECCIÓN PLANIFICACIÓN Y DESARROLLO&amp;R&amp;"Tahoma,Normal"&amp;8&amp;P/&amp;P
&amp;D</oddFooter>
  </headerFooter>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83"/>
  <sheetViews>
    <sheetView showGridLines="0" zoomScale="36" zoomScaleNormal="36" zoomScaleSheetLayoutView="70" workbookViewId="0">
      <selection activeCell="E78" sqref="E78:E80"/>
    </sheetView>
  </sheetViews>
  <sheetFormatPr baseColWidth="10" defaultColWidth="11.5703125" defaultRowHeight="48" customHeight="1"/>
  <cols>
    <col min="1" max="1" width="71" style="1" customWidth="1"/>
    <col min="2" max="2" width="63.42578125" style="1" customWidth="1"/>
    <col min="3" max="3" width="53.28515625" style="2" hidden="1" customWidth="1"/>
    <col min="4" max="4" width="71.42578125" style="1" customWidth="1"/>
    <col min="5" max="5" width="64" style="2" customWidth="1"/>
    <col min="6" max="6" width="5.28515625" style="2" customWidth="1"/>
    <col min="7" max="7" width="5.140625" style="2" customWidth="1"/>
    <col min="8" max="8" width="6" style="2" customWidth="1"/>
    <col min="9" max="9" width="4.85546875" style="2" customWidth="1"/>
    <col min="10" max="11" width="6.28515625" style="2" customWidth="1"/>
    <col min="12" max="12" width="4.5703125" style="2" customWidth="1"/>
    <col min="13" max="13" width="4.7109375" style="2" customWidth="1"/>
    <col min="14" max="14" width="3.85546875" style="2" customWidth="1"/>
    <col min="15" max="16" width="5.42578125" style="2" customWidth="1"/>
    <col min="17" max="17" width="5.5703125" style="2" customWidth="1"/>
    <col min="18" max="18" width="55.140625" style="2" customWidth="1"/>
    <col min="19" max="19" width="21.85546875" style="3" customWidth="1"/>
    <col min="20" max="20" width="11.85546875" style="3" customWidth="1"/>
    <col min="21" max="21" width="13.85546875" style="2" bestFit="1" customWidth="1"/>
    <col min="22" max="16384" width="11.5703125" style="2"/>
  </cols>
  <sheetData>
    <row r="1" spans="1:31" ht="63" customHeight="1">
      <c r="U1" s="10"/>
    </row>
    <row r="2" spans="1:31" ht="63" customHeight="1">
      <c r="U2" s="10"/>
    </row>
    <row r="3" spans="1:31" ht="33" customHeight="1">
      <c r="A3" s="5048" t="s">
        <v>1450</v>
      </c>
      <c r="B3" s="5049"/>
      <c r="C3" s="5049"/>
      <c r="D3" s="5049"/>
      <c r="E3" s="5049"/>
      <c r="F3" s="5049"/>
      <c r="G3" s="5049"/>
      <c r="H3" s="5049"/>
      <c r="I3" s="5049"/>
      <c r="J3" s="5049"/>
      <c r="K3" s="5049"/>
      <c r="L3" s="5049"/>
      <c r="M3" s="5049"/>
      <c r="N3" s="5049"/>
      <c r="O3" s="5049"/>
      <c r="P3" s="5049"/>
      <c r="Q3" s="5049"/>
      <c r="R3" s="5049"/>
      <c r="S3" s="5049"/>
      <c r="T3" s="5049"/>
      <c r="U3" s="10"/>
    </row>
    <row r="4" spans="1:31" ht="39.75" customHeight="1" thickBot="1">
      <c r="A4" s="3148" t="s">
        <v>1495</v>
      </c>
      <c r="B4" s="3148"/>
      <c r="C4" s="3148"/>
      <c r="D4" s="3148"/>
      <c r="E4" s="3148"/>
      <c r="F4" s="3148"/>
      <c r="G4" s="3148"/>
      <c r="H4" s="3148"/>
      <c r="I4" s="3148"/>
      <c r="J4" s="3148"/>
      <c r="K4" s="3148"/>
      <c r="L4" s="3148"/>
      <c r="M4" s="3148"/>
      <c r="N4" s="3148"/>
      <c r="O4" s="3148"/>
      <c r="P4" s="3148"/>
      <c r="Q4" s="3148"/>
      <c r="R4" s="3148"/>
      <c r="S4" s="3148"/>
      <c r="T4" s="3148"/>
      <c r="U4" s="10"/>
    </row>
    <row r="5" spans="1:31" ht="33.75" customHeight="1" thickBot="1">
      <c r="A5" s="3149" t="s">
        <v>293</v>
      </c>
      <c r="B5" s="3149"/>
      <c r="C5" s="3149"/>
      <c r="D5" s="3149"/>
      <c r="E5" s="3149"/>
      <c r="F5" s="3149"/>
      <c r="G5" s="3149"/>
      <c r="H5" s="3149"/>
      <c r="I5" s="3149"/>
      <c r="J5" s="3149"/>
      <c r="K5" s="3149"/>
      <c r="L5" s="3149"/>
      <c r="M5" s="3149"/>
      <c r="N5" s="3149"/>
      <c r="O5" s="3149"/>
      <c r="P5" s="3149"/>
      <c r="Q5" s="3149"/>
      <c r="R5" s="3149"/>
      <c r="S5" s="3149"/>
      <c r="T5" s="3149"/>
    </row>
    <row r="6" spans="1:31" s="9" customFormat="1" ht="24.75" customHeight="1">
      <c r="A6" s="4"/>
      <c r="B6" s="4"/>
      <c r="C6" s="5"/>
      <c r="D6" s="6"/>
      <c r="E6" s="7"/>
      <c r="F6" s="7"/>
      <c r="G6" s="7"/>
      <c r="H6" s="7"/>
      <c r="I6" s="7"/>
      <c r="J6" s="7"/>
      <c r="K6" s="7"/>
      <c r="L6" s="7"/>
      <c r="M6" s="7"/>
      <c r="N6" s="7"/>
      <c r="O6" s="7"/>
      <c r="P6" s="7"/>
      <c r="Q6" s="7"/>
      <c r="R6" s="7"/>
      <c r="S6" s="8"/>
      <c r="T6" s="8"/>
    </row>
    <row r="7" spans="1:31" ht="48" customHeight="1">
      <c r="A7" s="3145" t="s">
        <v>12</v>
      </c>
      <c r="B7" s="3145"/>
      <c r="C7" s="3145"/>
      <c r="D7" s="3145"/>
      <c r="E7" s="3145"/>
      <c r="F7" s="3145"/>
      <c r="G7" s="3145"/>
      <c r="H7" s="3145"/>
      <c r="I7" s="3145"/>
      <c r="J7" s="3145"/>
      <c r="K7" s="3145"/>
      <c r="L7" s="3145"/>
      <c r="M7" s="3145"/>
      <c r="N7" s="3145"/>
      <c r="O7" s="3145"/>
      <c r="P7" s="3145"/>
      <c r="Q7" s="3145"/>
      <c r="R7" s="3145"/>
      <c r="S7" s="3145"/>
      <c r="T7" s="3145"/>
    </row>
    <row r="8" spans="1:31" s="11" customFormat="1" ht="42" customHeight="1">
      <c r="A8" s="69">
        <v>1</v>
      </c>
      <c r="B8" s="69">
        <v>2</v>
      </c>
      <c r="C8" s="14"/>
      <c r="D8" s="69">
        <v>3</v>
      </c>
      <c r="E8" s="69">
        <v>4</v>
      </c>
      <c r="F8" s="3150">
        <v>5</v>
      </c>
      <c r="G8" s="3150"/>
      <c r="H8" s="3150"/>
      <c r="I8" s="3150"/>
      <c r="J8" s="3150"/>
      <c r="K8" s="3150"/>
      <c r="L8" s="3150"/>
      <c r="M8" s="3150"/>
      <c r="N8" s="3150"/>
      <c r="O8" s="3150"/>
      <c r="P8" s="3150"/>
      <c r="Q8" s="3150"/>
      <c r="R8" s="3151">
        <v>6</v>
      </c>
      <c r="S8" s="3151"/>
      <c r="T8" s="3151"/>
    </row>
    <row r="9" spans="1:31" ht="25.5" customHeight="1">
      <c r="A9" s="3243" t="s">
        <v>9</v>
      </c>
      <c r="B9" s="3243" t="s">
        <v>0</v>
      </c>
      <c r="C9" s="3243" t="s">
        <v>1</v>
      </c>
      <c r="D9" s="3243" t="s">
        <v>10</v>
      </c>
      <c r="E9" s="3243" t="s">
        <v>297</v>
      </c>
      <c r="F9" s="3206" t="s">
        <v>2</v>
      </c>
      <c r="G9" s="3307"/>
      <c r="H9" s="3307"/>
      <c r="I9" s="3307"/>
      <c r="J9" s="3307"/>
      <c r="K9" s="3307"/>
      <c r="L9" s="3307"/>
      <c r="M9" s="3307"/>
      <c r="N9" s="3307"/>
      <c r="O9" s="3307"/>
      <c r="P9" s="3307"/>
      <c r="Q9" s="3241"/>
      <c r="R9" s="3292" t="s">
        <v>3</v>
      </c>
      <c r="S9" s="3293"/>
      <c r="T9" s="3189"/>
    </row>
    <row r="10" spans="1:31" ht="25.5" customHeight="1">
      <c r="A10" s="3305"/>
      <c r="B10" s="3305"/>
      <c r="C10" s="3305"/>
      <c r="D10" s="3305"/>
      <c r="E10" s="3305"/>
      <c r="F10" s="3191" t="s">
        <v>4</v>
      </c>
      <c r="G10" s="3294"/>
      <c r="H10" s="3195"/>
      <c r="I10" s="3191" t="s">
        <v>5</v>
      </c>
      <c r="J10" s="3294"/>
      <c r="K10" s="3195"/>
      <c r="L10" s="3191" t="s">
        <v>6</v>
      </c>
      <c r="M10" s="3294"/>
      <c r="N10" s="3195"/>
      <c r="O10" s="3191" t="s">
        <v>298</v>
      </c>
      <c r="P10" s="3294"/>
      <c r="Q10" s="3195"/>
      <c r="R10" s="3258" t="s">
        <v>299</v>
      </c>
      <c r="S10" s="3296" t="s">
        <v>300</v>
      </c>
      <c r="T10" s="3297"/>
    </row>
    <row r="11" spans="1:31" ht="25.5" customHeight="1">
      <c r="A11" s="3306"/>
      <c r="B11" s="3305"/>
      <c r="C11" s="3305"/>
      <c r="D11" s="3305"/>
      <c r="E11" s="3305"/>
      <c r="F11" s="68">
        <v>1</v>
      </c>
      <c r="G11" s="68">
        <v>2</v>
      </c>
      <c r="H11" s="68">
        <v>3</v>
      </c>
      <c r="I11" s="68">
        <v>4</v>
      </c>
      <c r="J11" s="68">
        <v>5</v>
      </c>
      <c r="K11" s="68">
        <v>6</v>
      </c>
      <c r="L11" s="68">
        <v>7</v>
      </c>
      <c r="M11" s="68">
        <v>8</v>
      </c>
      <c r="N11" s="68">
        <v>9</v>
      </c>
      <c r="O11" s="68">
        <v>10</v>
      </c>
      <c r="P11" s="68">
        <v>11</v>
      </c>
      <c r="Q11" s="68">
        <v>12</v>
      </c>
      <c r="R11" s="3368"/>
      <c r="S11" s="87" t="s">
        <v>7</v>
      </c>
      <c r="T11" s="87" t="s">
        <v>8</v>
      </c>
    </row>
    <row r="12" spans="1:31" ht="80.25" customHeight="1">
      <c r="A12" s="5060" t="s">
        <v>1496</v>
      </c>
      <c r="B12" s="836" t="s">
        <v>1497</v>
      </c>
      <c r="C12" s="837"/>
      <c r="D12" s="838" t="s">
        <v>1498</v>
      </c>
      <c r="E12" s="5063" t="s">
        <v>1499</v>
      </c>
      <c r="F12" s="169"/>
      <c r="G12" s="16"/>
      <c r="H12" s="16"/>
      <c r="I12" s="16"/>
      <c r="J12" s="16"/>
      <c r="K12" s="16"/>
      <c r="L12" s="16"/>
      <c r="M12" s="16"/>
      <c r="N12" s="16"/>
      <c r="O12" s="16"/>
      <c r="P12" s="833"/>
      <c r="Q12" s="213"/>
      <c r="R12" s="5064"/>
      <c r="S12" s="5065">
        <v>0</v>
      </c>
      <c r="T12" s="3531">
        <v>0</v>
      </c>
    </row>
    <row r="13" spans="1:31" s="798" customFormat="1" ht="90" customHeight="1">
      <c r="A13" s="5061"/>
      <c r="B13" s="839" t="s">
        <v>1500</v>
      </c>
      <c r="C13" s="840"/>
      <c r="D13" s="841" t="s">
        <v>1501</v>
      </c>
      <c r="E13" s="5063"/>
      <c r="F13" s="169"/>
      <c r="G13" s="16"/>
      <c r="H13" s="833"/>
      <c r="I13" s="833"/>
      <c r="J13" s="833"/>
      <c r="K13" s="833"/>
      <c r="L13" s="833"/>
      <c r="M13" s="833"/>
      <c r="N13" s="833"/>
      <c r="O13" s="833"/>
      <c r="P13" s="833"/>
      <c r="Q13" s="842"/>
      <c r="R13" s="5064"/>
      <c r="S13" s="5065"/>
      <c r="T13" s="3531"/>
    </row>
    <row r="14" spans="1:31" s="798" customFormat="1" ht="87" customHeight="1">
      <c r="A14" s="5061"/>
      <c r="B14" s="843" t="s">
        <v>1502</v>
      </c>
      <c r="C14" s="844"/>
      <c r="D14" s="845" t="s">
        <v>1503</v>
      </c>
      <c r="E14" s="5063"/>
      <c r="F14" s="846"/>
      <c r="G14" s="16"/>
      <c r="H14" s="16"/>
      <c r="I14" s="833"/>
      <c r="J14" s="833"/>
      <c r="K14" s="833"/>
      <c r="L14" s="833"/>
      <c r="M14" s="833"/>
      <c r="N14" s="833"/>
      <c r="O14" s="833"/>
      <c r="P14" s="833"/>
      <c r="Q14" s="842"/>
      <c r="R14" s="5064"/>
      <c r="S14" s="5065"/>
      <c r="T14" s="3531"/>
    </row>
    <row r="15" spans="1:31" s="798" customFormat="1" ht="131.25" customHeight="1">
      <c r="A15" s="5062"/>
      <c r="B15" s="843" t="s">
        <v>1504</v>
      </c>
      <c r="C15" s="844"/>
      <c r="D15" s="847" t="s">
        <v>1505</v>
      </c>
      <c r="E15" s="5063"/>
      <c r="F15" s="846"/>
      <c r="G15" s="833"/>
      <c r="H15" s="833"/>
      <c r="I15" s="16"/>
      <c r="J15" s="833"/>
      <c r="K15" s="833"/>
      <c r="L15" s="833"/>
      <c r="M15" s="833"/>
      <c r="N15" s="833"/>
      <c r="O15" s="833"/>
      <c r="P15" s="833"/>
      <c r="Q15" s="842"/>
      <c r="R15" s="5064"/>
      <c r="S15" s="5066"/>
      <c r="T15" s="3531"/>
    </row>
    <row r="16" spans="1:31" s="798" customFormat="1" ht="70.5" customHeight="1">
      <c r="A16" s="5050" t="s">
        <v>1506</v>
      </c>
      <c r="B16" s="848" t="s">
        <v>1507</v>
      </c>
      <c r="C16" s="849"/>
      <c r="D16" s="845" t="s">
        <v>1508</v>
      </c>
      <c r="E16" s="5053" t="s">
        <v>1509</v>
      </c>
      <c r="F16" s="846"/>
      <c r="G16" s="834"/>
      <c r="H16" s="833"/>
      <c r="I16" s="834"/>
      <c r="J16" s="16"/>
      <c r="K16" s="834"/>
      <c r="L16" s="833"/>
      <c r="M16" s="834"/>
      <c r="N16" s="833"/>
      <c r="O16" s="834"/>
      <c r="P16" s="833"/>
      <c r="Q16" s="850"/>
      <c r="R16" s="5054"/>
      <c r="S16" s="5057">
        <v>0</v>
      </c>
      <c r="T16" s="5058">
        <v>0</v>
      </c>
      <c r="AE16" s="798">
        <v>0</v>
      </c>
    </row>
    <row r="17" spans="1:20" s="798" customFormat="1" ht="70.5" customHeight="1">
      <c r="A17" s="5051"/>
      <c r="B17" s="843" t="s">
        <v>1510</v>
      </c>
      <c r="C17" s="849"/>
      <c r="D17" s="845" t="s">
        <v>1508</v>
      </c>
      <c r="E17" s="5053"/>
      <c r="F17" s="846"/>
      <c r="G17" s="834"/>
      <c r="H17" s="833"/>
      <c r="I17" s="834"/>
      <c r="J17" s="16"/>
      <c r="K17" s="834"/>
      <c r="L17" s="833"/>
      <c r="M17" s="834"/>
      <c r="N17" s="833"/>
      <c r="O17" s="834"/>
      <c r="P17" s="833"/>
      <c r="Q17" s="850"/>
      <c r="R17" s="5055"/>
      <c r="S17" s="5057"/>
      <c r="T17" s="5059"/>
    </row>
    <row r="18" spans="1:20" s="798" customFormat="1" ht="70.5" customHeight="1">
      <c r="A18" s="5051"/>
      <c r="B18" s="839" t="s">
        <v>1511</v>
      </c>
      <c r="C18" s="851"/>
      <c r="D18" s="838" t="s">
        <v>1512</v>
      </c>
      <c r="E18" s="5053"/>
      <c r="F18" s="846"/>
      <c r="G18" s="834"/>
      <c r="H18" s="833"/>
      <c r="I18" s="834"/>
      <c r="J18" s="16"/>
      <c r="K18" s="834"/>
      <c r="L18" s="833"/>
      <c r="M18" s="834"/>
      <c r="N18" s="833"/>
      <c r="O18" s="834"/>
      <c r="P18" s="833"/>
      <c r="Q18" s="850"/>
      <c r="R18" s="5055"/>
      <c r="S18" s="5057"/>
      <c r="T18" s="5059"/>
    </row>
    <row r="19" spans="1:20" s="798" customFormat="1" ht="84" customHeight="1">
      <c r="A19" s="5051"/>
      <c r="B19" s="839" t="s">
        <v>1513</v>
      </c>
      <c r="C19" s="814"/>
      <c r="D19" s="841" t="s">
        <v>1514</v>
      </c>
      <c r="E19" s="5053"/>
      <c r="F19" s="846"/>
      <c r="G19" s="834"/>
      <c r="H19" s="833"/>
      <c r="I19" s="834"/>
      <c r="J19" s="16"/>
      <c r="K19" s="834"/>
      <c r="L19" s="833"/>
      <c r="M19" s="834"/>
      <c r="N19" s="833"/>
      <c r="O19" s="834"/>
      <c r="P19" s="833"/>
      <c r="Q19" s="850"/>
      <c r="R19" s="5055"/>
      <c r="S19" s="5057"/>
      <c r="T19" s="5059"/>
    </row>
    <row r="20" spans="1:20" s="798" customFormat="1" ht="63.75" customHeight="1">
      <c r="A20" s="5052"/>
      <c r="B20" s="839" t="s">
        <v>1515</v>
      </c>
      <c r="C20" s="814"/>
      <c r="D20" s="841" t="s">
        <v>1516</v>
      </c>
      <c r="E20" s="5053"/>
      <c r="F20" s="846"/>
      <c r="G20" s="834"/>
      <c r="H20" s="833"/>
      <c r="I20" s="834"/>
      <c r="J20" s="833"/>
      <c r="K20" s="16"/>
      <c r="L20" s="833"/>
      <c r="M20" s="834"/>
      <c r="N20" s="833"/>
      <c r="O20" s="834"/>
      <c r="P20" s="833"/>
      <c r="Q20" s="850"/>
      <c r="R20" s="5056"/>
      <c r="S20" s="5057"/>
      <c r="T20" s="5059"/>
    </row>
    <row r="21" spans="1:20" s="798" customFormat="1" ht="117.75" customHeight="1">
      <c r="A21" s="852" t="s">
        <v>1517</v>
      </c>
      <c r="B21" s="839" t="s">
        <v>1518</v>
      </c>
      <c r="C21" s="4"/>
      <c r="D21" s="853" t="s">
        <v>1519</v>
      </c>
      <c r="E21" s="854" t="s">
        <v>1509</v>
      </c>
      <c r="F21" s="855"/>
      <c r="G21" s="834"/>
      <c r="H21" s="833"/>
      <c r="I21" s="834"/>
      <c r="J21" s="833"/>
      <c r="K21" s="16"/>
      <c r="L21" s="833"/>
      <c r="M21" s="834"/>
      <c r="N21" s="833"/>
      <c r="O21" s="834"/>
      <c r="P21" s="833"/>
      <c r="Q21" s="850"/>
      <c r="R21" s="856"/>
      <c r="S21" s="857">
        <v>0</v>
      </c>
      <c r="T21" s="857">
        <v>0</v>
      </c>
    </row>
    <row r="22" spans="1:20" s="798" customFormat="1" ht="147" customHeight="1">
      <c r="A22" s="5050" t="s">
        <v>1520</v>
      </c>
      <c r="B22" s="839" t="s">
        <v>1521</v>
      </c>
      <c r="C22" s="858"/>
      <c r="D22" s="853" t="s">
        <v>1522</v>
      </c>
      <c r="E22" s="5074" t="s">
        <v>1523</v>
      </c>
      <c r="F22" s="859"/>
      <c r="G22" s="834"/>
      <c r="H22" s="833"/>
      <c r="I22" s="833"/>
      <c r="J22" s="834"/>
      <c r="K22" s="16"/>
      <c r="L22" s="835"/>
      <c r="M22" s="834"/>
      <c r="N22" s="834"/>
      <c r="O22" s="16"/>
      <c r="P22" s="16"/>
      <c r="Q22" s="850"/>
      <c r="R22" s="5075"/>
      <c r="S22" s="5076">
        <v>0</v>
      </c>
      <c r="T22" s="5076">
        <v>0</v>
      </c>
    </row>
    <row r="23" spans="1:20" ht="105" customHeight="1">
      <c r="A23" s="5051"/>
      <c r="B23" s="839" t="s">
        <v>1524</v>
      </c>
      <c r="C23" s="816"/>
      <c r="D23" s="838" t="s">
        <v>1525</v>
      </c>
      <c r="E23" s="5074"/>
      <c r="F23" s="169"/>
      <c r="G23" s="16"/>
      <c r="H23" s="16"/>
      <c r="I23" s="833"/>
      <c r="J23" s="833"/>
      <c r="K23" s="833"/>
      <c r="L23" s="833"/>
      <c r="M23" s="833"/>
      <c r="N23" s="833"/>
      <c r="O23" s="833"/>
      <c r="P23" s="833"/>
      <c r="Q23" s="842"/>
      <c r="R23" s="5075"/>
      <c r="S23" s="5077"/>
      <c r="T23" s="5077"/>
    </row>
    <row r="24" spans="1:20" ht="108" customHeight="1">
      <c r="A24" s="5052"/>
      <c r="B24" s="839" t="s">
        <v>1526</v>
      </c>
      <c r="C24" s="816"/>
      <c r="D24" s="838" t="s">
        <v>1527</v>
      </c>
      <c r="E24" s="5074"/>
      <c r="F24" s="846"/>
      <c r="G24" s="833"/>
      <c r="H24" s="16"/>
      <c r="I24" s="16"/>
      <c r="J24" s="16"/>
      <c r="K24" s="833"/>
      <c r="L24" s="833"/>
      <c r="M24" s="833"/>
      <c r="N24" s="833"/>
      <c r="O24" s="833"/>
      <c r="P24" s="833"/>
      <c r="Q24" s="842"/>
      <c r="R24" s="5075"/>
      <c r="S24" s="5078"/>
      <c r="T24" s="5078"/>
    </row>
    <row r="25" spans="1:20" ht="81" customHeight="1">
      <c r="A25" s="5067" t="s">
        <v>1528</v>
      </c>
      <c r="B25" s="839" t="s">
        <v>1529</v>
      </c>
      <c r="C25" s="860"/>
      <c r="D25" s="861"/>
      <c r="E25" s="5069" t="s">
        <v>1523</v>
      </c>
      <c r="F25" s="846"/>
      <c r="G25" s="833"/>
      <c r="H25" s="833"/>
      <c r="I25" s="833"/>
      <c r="J25" s="833"/>
      <c r="K25" s="16"/>
      <c r="L25" s="833"/>
      <c r="M25" s="833"/>
      <c r="N25" s="833"/>
      <c r="O25" s="833"/>
      <c r="P25" s="833"/>
      <c r="Q25" s="842"/>
      <c r="R25" s="5072"/>
      <c r="S25" s="5073">
        <v>0</v>
      </c>
      <c r="T25" s="5073">
        <v>0</v>
      </c>
    </row>
    <row r="26" spans="1:20" s="798" customFormat="1" ht="76.5" customHeight="1">
      <c r="A26" s="5068"/>
      <c r="B26" s="839" t="s">
        <v>1530</v>
      </c>
      <c r="C26" s="862"/>
      <c r="D26" s="863"/>
      <c r="E26" s="5070"/>
      <c r="F26" s="846"/>
      <c r="G26" s="833"/>
      <c r="H26" s="833"/>
      <c r="I26" s="833"/>
      <c r="J26" s="833"/>
      <c r="K26" s="16"/>
      <c r="L26" s="833"/>
      <c r="M26" s="833"/>
      <c r="N26" s="833"/>
      <c r="O26" s="833"/>
      <c r="P26" s="833"/>
      <c r="Q26" s="842"/>
      <c r="R26" s="5072"/>
      <c r="S26" s="5073"/>
      <c r="T26" s="5073"/>
    </row>
    <row r="27" spans="1:20" s="798" customFormat="1" ht="48" customHeight="1">
      <c r="A27" s="5068"/>
      <c r="B27" s="839" t="s">
        <v>1531</v>
      </c>
      <c r="C27" s="864"/>
      <c r="D27" s="861"/>
      <c r="E27" s="5070"/>
      <c r="F27" s="846"/>
      <c r="G27" s="833"/>
      <c r="H27" s="833"/>
      <c r="I27" s="833"/>
      <c r="J27" s="833"/>
      <c r="K27" s="16"/>
      <c r="L27" s="833"/>
      <c r="M27" s="833"/>
      <c r="N27" s="833"/>
      <c r="O27" s="833"/>
      <c r="P27" s="833"/>
      <c r="Q27" s="842"/>
      <c r="R27" s="5072"/>
      <c r="S27" s="5073"/>
      <c r="T27" s="5073"/>
    </row>
    <row r="28" spans="1:20" s="798" customFormat="1" ht="89.25" customHeight="1">
      <c r="A28" s="5068"/>
      <c r="B28" s="839" t="s">
        <v>1532</v>
      </c>
      <c r="C28" s="865"/>
      <c r="D28" s="866"/>
      <c r="E28" s="5070"/>
      <c r="F28" s="846"/>
      <c r="G28" s="833"/>
      <c r="H28" s="833"/>
      <c r="I28" s="833"/>
      <c r="J28" s="833"/>
      <c r="K28" s="16"/>
      <c r="L28" s="833"/>
      <c r="M28" s="833"/>
      <c r="N28" s="833"/>
      <c r="O28" s="833"/>
      <c r="P28" s="833"/>
      <c r="Q28" s="842"/>
      <c r="R28" s="5072"/>
      <c r="S28" s="5073"/>
      <c r="T28" s="5073"/>
    </row>
    <row r="29" spans="1:20" s="798" customFormat="1" ht="72.75" customHeight="1">
      <c r="A29" s="5068"/>
      <c r="B29" s="839" t="s">
        <v>1533</v>
      </c>
      <c r="C29" s="865"/>
      <c r="D29" s="867" t="s">
        <v>1534</v>
      </c>
      <c r="E29" s="5070"/>
      <c r="F29" s="846"/>
      <c r="G29" s="833"/>
      <c r="H29" s="833"/>
      <c r="I29" s="833"/>
      <c r="J29" s="833"/>
      <c r="K29" s="16"/>
      <c r="L29" s="833"/>
      <c r="M29" s="833"/>
      <c r="N29" s="833"/>
      <c r="O29" s="833"/>
      <c r="P29" s="833"/>
      <c r="Q29" s="842"/>
      <c r="R29" s="5072"/>
      <c r="S29" s="5073"/>
      <c r="T29" s="5073"/>
    </row>
    <row r="30" spans="1:20" s="798" customFormat="1" ht="65.25" customHeight="1">
      <c r="A30" s="5068"/>
      <c r="B30" s="839" t="s">
        <v>1535</v>
      </c>
      <c r="C30" s="865"/>
      <c r="D30" s="868"/>
      <c r="E30" s="5071"/>
      <c r="F30" s="846"/>
      <c r="G30" s="833"/>
      <c r="H30" s="833"/>
      <c r="I30" s="833"/>
      <c r="J30" s="833"/>
      <c r="K30" s="16"/>
      <c r="L30" s="833"/>
      <c r="M30" s="833"/>
      <c r="N30" s="833"/>
      <c r="O30" s="833"/>
      <c r="P30" s="833"/>
      <c r="Q30" s="842"/>
      <c r="R30" s="5072"/>
      <c r="S30" s="5073"/>
      <c r="T30" s="5073"/>
    </row>
    <row r="31" spans="1:20" ht="66" customHeight="1">
      <c r="A31" s="5079" t="s">
        <v>1536</v>
      </c>
      <c r="B31" s="836" t="s">
        <v>1537</v>
      </c>
      <c r="C31" s="164"/>
      <c r="D31" s="838" t="s">
        <v>1538</v>
      </c>
      <c r="E31" s="5080" t="s">
        <v>1509</v>
      </c>
      <c r="F31" s="846"/>
      <c r="G31" s="833"/>
      <c r="H31" s="833"/>
      <c r="I31" s="833"/>
      <c r="J31" s="833"/>
      <c r="K31" s="16"/>
      <c r="L31" s="833"/>
      <c r="M31" s="833"/>
      <c r="N31" s="833"/>
      <c r="O31" s="833"/>
      <c r="P31" s="833"/>
      <c r="Q31" s="833"/>
      <c r="R31" s="4238"/>
      <c r="S31" s="3153">
        <v>0</v>
      </c>
      <c r="T31" s="3153">
        <v>0</v>
      </c>
    </row>
    <row r="32" spans="1:20" ht="78.75" customHeight="1">
      <c r="A32" s="5079"/>
      <c r="B32" s="839" t="s">
        <v>1539</v>
      </c>
      <c r="C32" s="164"/>
      <c r="D32" s="838" t="s">
        <v>1540</v>
      </c>
      <c r="E32" s="5081"/>
      <c r="F32" s="846"/>
      <c r="G32" s="833"/>
      <c r="H32" s="833"/>
      <c r="I32" s="833"/>
      <c r="J32" s="833"/>
      <c r="K32" s="16"/>
      <c r="L32" s="833"/>
      <c r="M32" s="833"/>
      <c r="N32" s="833"/>
      <c r="O32" s="833"/>
      <c r="P32" s="833"/>
      <c r="Q32" s="833"/>
      <c r="R32" s="4238"/>
      <c r="S32" s="3153"/>
      <c r="T32" s="3153"/>
    </row>
    <row r="33" spans="1:22" ht="55.5" customHeight="1">
      <c r="A33" s="5079"/>
      <c r="B33" s="839" t="s">
        <v>1541</v>
      </c>
      <c r="C33" s="164"/>
      <c r="D33" s="838" t="s">
        <v>1542</v>
      </c>
      <c r="E33" s="5081"/>
      <c r="F33" s="846"/>
      <c r="G33" s="833"/>
      <c r="H33" s="833"/>
      <c r="I33" s="833"/>
      <c r="J33" s="833"/>
      <c r="K33" s="16"/>
      <c r="L33" s="833"/>
      <c r="M33" s="833"/>
      <c r="N33" s="833"/>
      <c r="O33" s="833"/>
      <c r="P33" s="833"/>
      <c r="Q33" s="833"/>
      <c r="R33" s="4238"/>
      <c r="S33" s="3153"/>
      <c r="T33" s="3153"/>
    </row>
    <row r="34" spans="1:22" ht="87.75" customHeight="1">
      <c r="A34" s="5079"/>
      <c r="B34" s="836" t="s">
        <v>1543</v>
      </c>
      <c r="C34" s="164"/>
      <c r="D34" s="853" t="s">
        <v>1544</v>
      </c>
      <c r="E34" s="5082"/>
      <c r="F34" s="846"/>
      <c r="G34" s="833"/>
      <c r="H34" s="833"/>
      <c r="I34" s="833"/>
      <c r="J34" s="833"/>
      <c r="K34" s="16"/>
      <c r="L34" s="833"/>
      <c r="M34" s="833"/>
      <c r="N34" s="833"/>
      <c r="O34" s="833"/>
      <c r="P34" s="833"/>
      <c r="Q34" s="833"/>
      <c r="R34" s="4233"/>
      <c r="S34" s="3154"/>
      <c r="T34" s="3154"/>
    </row>
    <row r="35" spans="1:22" ht="128.25" customHeight="1">
      <c r="A35" s="5074" t="s">
        <v>1545</v>
      </c>
      <c r="B35" s="839" t="s">
        <v>1546</v>
      </c>
      <c r="C35" s="869"/>
      <c r="D35" s="870" t="s">
        <v>1547</v>
      </c>
      <c r="E35" s="5074" t="s">
        <v>1499</v>
      </c>
      <c r="F35" s="846"/>
      <c r="G35" s="833"/>
      <c r="H35" s="833"/>
      <c r="I35" s="833"/>
      <c r="J35" s="833"/>
      <c r="K35" s="16"/>
      <c r="L35" s="833"/>
      <c r="M35" s="833"/>
      <c r="N35" s="833"/>
      <c r="O35" s="833"/>
      <c r="P35" s="833"/>
      <c r="Q35" s="833"/>
      <c r="R35" s="4232"/>
      <c r="S35" s="3152">
        <v>0</v>
      </c>
      <c r="T35" s="3152">
        <v>0</v>
      </c>
    </row>
    <row r="36" spans="1:22" ht="111.75" customHeight="1">
      <c r="A36" s="5074"/>
      <c r="B36" s="843" t="s">
        <v>1548</v>
      </c>
      <c r="C36" s="869"/>
      <c r="D36" s="841" t="s">
        <v>1549</v>
      </c>
      <c r="E36" s="5074"/>
      <c r="F36" s="846"/>
      <c r="G36" s="833"/>
      <c r="H36" s="833"/>
      <c r="I36" s="833"/>
      <c r="J36" s="833"/>
      <c r="K36" s="16"/>
      <c r="L36" s="833"/>
      <c r="M36" s="833"/>
      <c r="N36" s="833"/>
      <c r="O36" s="833"/>
      <c r="P36" s="833"/>
      <c r="Q36" s="833"/>
      <c r="R36" s="4238"/>
      <c r="S36" s="3153"/>
      <c r="T36" s="3153"/>
    </row>
    <row r="37" spans="1:22" ht="51.75" customHeight="1">
      <c r="A37" s="5074"/>
      <c r="B37" s="839" t="s">
        <v>1550</v>
      </c>
      <c r="C37" s="164"/>
      <c r="D37" s="841" t="s">
        <v>1551</v>
      </c>
      <c r="E37" s="5074"/>
      <c r="F37" s="846"/>
      <c r="G37" s="833"/>
      <c r="H37" s="833"/>
      <c r="I37" s="833"/>
      <c r="J37" s="833"/>
      <c r="K37" s="16"/>
      <c r="L37" s="833"/>
      <c r="M37" s="833"/>
      <c r="N37" s="833"/>
      <c r="O37" s="833"/>
      <c r="P37" s="833"/>
      <c r="Q37" s="833"/>
      <c r="R37" s="4238"/>
      <c r="S37" s="3153"/>
      <c r="T37" s="3153"/>
    </row>
    <row r="38" spans="1:22" ht="63.75" customHeight="1">
      <c r="A38" s="5074"/>
      <c r="B38" s="839" t="s">
        <v>1552</v>
      </c>
      <c r="C38" s="164"/>
      <c r="D38" s="871" t="s">
        <v>1553</v>
      </c>
      <c r="E38" s="5074"/>
      <c r="F38" s="846"/>
      <c r="G38" s="833"/>
      <c r="H38" s="833"/>
      <c r="I38" s="833"/>
      <c r="J38" s="833"/>
      <c r="K38" s="16"/>
      <c r="L38" s="833"/>
      <c r="M38" s="833"/>
      <c r="N38" s="833"/>
      <c r="O38" s="833"/>
      <c r="P38" s="833"/>
      <c r="Q38" s="833"/>
      <c r="R38" s="4238"/>
      <c r="S38" s="3153"/>
      <c r="T38" s="3153"/>
    </row>
    <row r="39" spans="1:22" ht="81" customHeight="1">
      <c r="A39" s="5074"/>
      <c r="B39" s="843" t="s">
        <v>1554</v>
      </c>
      <c r="C39" s="164"/>
      <c r="D39" s="870" t="s">
        <v>1555</v>
      </c>
      <c r="E39" s="5074"/>
      <c r="F39" s="846"/>
      <c r="G39" s="833"/>
      <c r="H39" s="833"/>
      <c r="I39" s="833"/>
      <c r="J39" s="833"/>
      <c r="K39" s="16"/>
      <c r="L39" s="833"/>
      <c r="M39" s="833"/>
      <c r="N39" s="833"/>
      <c r="O39" s="833"/>
      <c r="P39" s="833"/>
      <c r="Q39" s="833"/>
      <c r="R39" s="4233"/>
      <c r="S39" s="3154"/>
      <c r="T39" s="3154"/>
    </row>
    <row r="40" spans="1:22" ht="87" customHeight="1">
      <c r="A40" s="5092" t="s">
        <v>1556</v>
      </c>
      <c r="B40" s="836" t="s">
        <v>1557</v>
      </c>
      <c r="C40" s="164"/>
      <c r="D40" s="838" t="s">
        <v>1558</v>
      </c>
      <c r="E40" s="5095" t="s">
        <v>1559</v>
      </c>
      <c r="F40" s="846"/>
      <c r="G40" s="833"/>
      <c r="H40" s="833"/>
      <c r="I40" s="833"/>
      <c r="J40" s="833"/>
      <c r="K40" s="16"/>
      <c r="L40" s="833"/>
      <c r="M40" s="833"/>
      <c r="N40" s="833"/>
      <c r="O40" s="833"/>
      <c r="P40" s="833"/>
      <c r="Q40" s="833"/>
      <c r="R40" s="5098"/>
      <c r="S40" s="3152">
        <v>0</v>
      </c>
      <c r="T40" s="3152">
        <v>0</v>
      </c>
    </row>
    <row r="41" spans="1:22" ht="110.25" customHeight="1">
      <c r="A41" s="5093"/>
      <c r="B41" s="836" t="s">
        <v>1560</v>
      </c>
      <c r="C41" s="164"/>
      <c r="D41" s="838" t="s">
        <v>1561</v>
      </c>
      <c r="E41" s="5096"/>
      <c r="F41" s="846"/>
      <c r="G41" s="833"/>
      <c r="H41" s="833"/>
      <c r="I41" s="833"/>
      <c r="J41" s="833"/>
      <c r="K41" s="16"/>
      <c r="L41" s="833"/>
      <c r="M41" s="833"/>
      <c r="N41" s="833"/>
      <c r="O41" s="833"/>
      <c r="P41" s="833"/>
      <c r="Q41" s="833"/>
      <c r="R41" s="5099"/>
      <c r="S41" s="3153"/>
      <c r="T41" s="3153"/>
    </row>
    <row r="42" spans="1:22" ht="54.75" customHeight="1">
      <c r="A42" s="5093"/>
      <c r="B42" s="839" t="s">
        <v>1562</v>
      </c>
      <c r="C42" s="815"/>
      <c r="D42" s="838" t="s">
        <v>1563</v>
      </c>
      <c r="E42" s="5096"/>
      <c r="F42" s="846"/>
      <c r="G42" s="833"/>
      <c r="H42" s="833"/>
      <c r="I42" s="833"/>
      <c r="J42" s="833"/>
      <c r="K42" s="16"/>
      <c r="L42" s="833"/>
      <c r="M42" s="833"/>
      <c r="N42" s="833"/>
      <c r="O42" s="833"/>
      <c r="P42" s="833"/>
      <c r="Q42" s="833"/>
      <c r="R42" s="5099"/>
      <c r="S42" s="3153"/>
      <c r="T42" s="3153"/>
    </row>
    <row r="43" spans="1:22" ht="80.25" customHeight="1">
      <c r="A43" s="5094"/>
      <c r="B43" s="836" t="s">
        <v>1564</v>
      </c>
      <c r="C43" s="164"/>
      <c r="D43" s="838" t="s">
        <v>1565</v>
      </c>
      <c r="E43" s="5097"/>
      <c r="F43" s="846"/>
      <c r="G43" s="833"/>
      <c r="H43" s="833"/>
      <c r="I43" s="833"/>
      <c r="J43" s="833"/>
      <c r="K43" s="16"/>
      <c r="L43" s="833"/>
      <c r="M43" s="833"/>
      <c r="N43" s="833"/>
      <c r="O43" s="833"/>
      <c r="P43" s="833"/>
      <c r="Q43" s="833"/>
      <c r="R43" s="5100"/>
      <c r="S43" s="3154"/>
      <c r="T43" s="3154"/>
      <c r="V43" s="822"/>
    </row>
    <row r="44" spans="1:22" ht="82.5" customHeight="1">
      <c r="A44" s="5083" t="s">
        <v>1566</v>
      </c>
      <c r="B44" s="839" t="s">
        <v>1567</v>
      </c>
      <c r="C44" s="164"/>
      <c r="D44" s="872"/>
      <c r="E44" s="5086" t="s">
        <v>1568</v>
      </c>
      <c r="F44" s="846"/>
      <c r="G44" s="833"/>
      <c r="H44" s="833"/>
      <c r="I44" s="833"/>
      <c r="J44" s="833"/>
      <c r="K44" s="16"/>
      <c r="L44" s="833"/>
      <c r="M44" s="833"/>
      <c r="N44" s="833"/>
      <c r="O44" s="833"/>
      <c r="P44" s="833"/>
      <c r="Q44" s="833"/>
      <c r="R44" s="5089"/>
      <c r="S44" s="3152">
        <v>0</v>
      </c>
      <c r="T44" s="3152">
        <v>0</v>
      </c>
    </row>
    <row r="45" spans="1:22" ht="82.5" customHeight="1">
      <c r="A45" s="5084"/>
      <c r="B45" s="839" t="s">
        <v>1569</v>
      </c>
      <c r="C45" s="164"/>
      <c r="D45" s="872"/>
      <c r="E45" s="5087"/>
      <c r="F45" s="846"/>
      <c r="G45" s="833"/>
      <c r="H45" s="833"/>
      <c r="I45" s="833"/>
      <c r="J45" s="833"/>
      <c r="K45" s="16"/>
      <c r="L45" s="833"/>
      <c r="M45" s="833"/>
      <c r="N45" s="833"/>
      <c r="O45" s="833"/>
      <c r="P45" s="833"/>
      <c r="Q45" s="833"/>
      <c r="R45" s="5090"/>
      <c r="S45" s="3153"/>
      <c r="T45" s="3153"/>
    </row>
    <row r="46" spans="1:22" ht="60" customHeight="1">
      <c r="A46" s="5084"/>
      <c r="B46" s="839" t="s">
        <v>1570</v>
      </c>
      <c r="C46" s="164"/>
      <c r="D46" s="838" t="s">
        <v>1571</v>
      </c>
      <c r="E46" s="5087"/>
      <c r="F46" s="846"/>
      <c r="G46" s="833"/>
      <c r="H46" s="833"/>
      <c r="I46" s="833"/>
      <c r="J46" s="833"/>
      <c r="K46" s="16"/>
      <c r="L46" s="833"/>
      <c r="M46" s="833"/>
      <c r="N46" s="833"/>
      <c r="O46" s="833"/>
      <c r="P46" s="833"/>
      <c r="Q46" s="833"/>
      <c r="R46" s="5090"/>
      <c r="S46" s="3153"/>
      <c r="T46" s="3153"/>
    </row>
    <row r="47" spans="1:22" ht="49.5" customHeight="1">
      <c r="A47" s="5084"/>
      <c r="B47" s="839" t="s">
        <v>1572</v>
      </c>
      <c r="C47" s="164"/>
      <c r="D47" s="872"/>
      <c r="E47" s="5087"/>
      <c r="F47" s="846"/>
      <c r="G47" s="833"/>
      <c r="H47" s="833"/>
      <c r="I47" s="833"/>
      <c r="J47" s="833"/>
      <c r="K47" s="16"/>
      <c r="L47" s="833"/>
      <c r="M47" s="833"/>
      <c r="N47" s="833"/>
      <c r="O47" s="833"/>
      <c r="P47" s="833"/>
      <c r="Q47" s="833"/>
      <c r="R47" s="5090"/>
      <c r="S47" s="3153"/>
      <c r="T47" s="3153"/>
    </row>
    <row r="48" spans="1:22" ht="60" customHeight="1">
      <c r="A48" s="5084"/>
      <c r="B48" s="839" t="s">
        <v>1573</v>
      </c>
      <c r="C48" s="164"/>
      <c r="D48" s="873"/>
      <c r="E48" s="5087"/>
      <c r="F48" s="846"/>
      <c r="G48" s="833"/>
      <c r="H48" s="833"/>
      <c r="I48" s="833"/>
      <c r="J48" s="833"/>
      <c r="K48" s="16"/>
      <c r="L48" s="833"/>
      <c r="M48" s="833"/>
      <c r="N48" s="833"/>
      <c r="O48" s="833"/>
      <c r="P48" s="833"/>
      <c r="Q48" s="833"/>
      <c r="R48" s="5090"/>
      <c r="S48" s="3153"/>
      <c r="T48" s="3153"/>
    </row>
    <row r="49" spans="1:22" ht="48" customHeight="1">
      <c r="A49" s="5084"/>
      <c r="B49" s="839" t="s">
        <v>1574</v>
      </c>
      <c r="C49" s="164"/>
      <c r="D49" s="872"/>
      <c r="E49" s="5087"/>
      <c r="F49" s="846"/>
      <c r="G49" s="833"/>
      <c r="H49" s="833"/>
      <c r="I49" s="833"/>
      <c r="J49" s="833"/>
      <c r="K49" s="16"/>
      <c r="L49" s="833"/>
      <c r="M49" s="833"/>
      <c r="N49" s="833"/>
      <c r="O49" s="833"/>
      <c r="P49" s="833"/>
      <c r="Q49" s="833"/>
      <c r="R49" s="5090"/>
      <c r="S49" s="3153"/>
      <c r="T49" s="3153"/>
    </row>
    <row r="50" spans="1:22" ht="102.75" customHeight="1">
      <c r="A50" s="5085"/>
      <c r="B50" s="839" t="s">
        <v>1575</v>
      </c>
      <c r="C50" s="815"/>
      <c r="D50" s="838" t="s">
        <v>1576</v>
      </c>
      <c r="E50" s="5088"/>
      <c r="F50" s="846"/>
      <c r="G50" s="833"/>
      <c r="H50" s="833"/>
      <c r="I50" s="833"/>
      <c r="J50" s="833"/>
      <c r="K50" s="16"/>
      <c r="L50" s="833"/>
      <c r="M50" s="833"/>
      <c r="N50" s="833"/>
      <c r="O50" s="833"/>
      <c r="P50" s="833"/>
      <c r="Q50" s="833"/>
      <c r="R50" s="5091"/>
      <c r="S50" s="3154"/>
      <c r="T50" s="3154"/>
    </row>
    <row r="51" spans="1:22" ht="141.75" customHeight="1">
      <c r="A51" s="5105" t="s">
        <v>1577</v>
      </c>
      <c r="B51" s="843" t="s">
        <v>1578</v>
      </c>
      <c r="C51" s="164"/>
      <c r="D51" s="845" t="s">
        <v>1579</v>
      </c>
      <c r="E51" s="5104" t="s">
        <v>1559</v>
      </c>
      <c r="F51" s="846"/>
      <c r="G51" s="833"/>
      <c r="H51" s="833"/>
      <c r="I51" s="833"/>
      <c r="J51" s="833"/>
      <c r="K51" s="16"/>
      <c r="L51" s="833"/>
      <c r="M51" s="833"/>
      <c r="N51" s="833"/>
      <c r="O51" s="833"/>
      <c r="P51" s="833"/>
      <c r="Q51" s="833"/>
      <c r="R51" s="5089"/>
      <c r="S51" s="3152">
        <v>0</v>
      </c>
      <c r="T51" s="3152">
        <v>0</v>
      </c>
      <c r="V51" s="822"/>
    </row>
    <row r="52" spans="1:22" ht="129.75" customHeight="1">
      <c r="A52" s="5093"/>
      <c r="B52" s="843" t="s">
        <v>1580</v>
      </c>
      <c r="C52" s="164"/>
      <c r="D52" s="845" t="s">
        <v>1581</v>
      </c>
      <c r="E52" s="5096"/>
      <c r="F52" s="846"/>
      <c r="G52" s="833"/>
      <c r="H52" s="833"/>
      <c r="I52" s="833"/>
      <c r="J52" s="833"/>
      <c r="K52" s="16"/>
      <c r="L52" s="833"/>
      <c r="M52" s="833"/>
      <c r="N52" s="833"/>
      <c r="O52" s="833"/>
      <c r="P52" s="833"/>
      <c r="Q52" s="833"/>
      <c r="R52" s="5090"/>
      <c r="S52" s="3153"/>
      <c r="T52" s="3153"/>
    </row>
    <row r="53" spans="1:22" ht="115.5" customHeight="1">
      <c r="A53" s="5094"/>
      <c r="B53" s="843" t="s">
        <v>1582</v>
      </c>
      <c r="C53" s="164"/>
      <c r="D53" s="874" t="s">
        <v>1583</v>
      </c>
      <c r="E53" s="5097"/>
      <c r="F53" s="846"/>
      <c r="G53" s="833"/>
      <c r="H53" s="833"/>
      <c r="I53" s="833"/>
      <c r="J53" s="833"/>
      <c r="K53" s="16"/>
      <c r="L53" s="833"/>
      <c r="M53" s="833"/>
      <c r="N53" s="833"/>
      <c r="O53" s="833"/>
      <c r="P53" s="833"/>
      <c r="Q53" s="833"/>
      <c r="R53" s="5091"/>
      <c r="S53" s="3154"/>
      <c r="T53" s="3154"/>
    </row>
    <row r="54" spans="1:22" ht="92.25" customHeight="1">
      <c r="A54" s="5101" t="s">
        <v>1584</v>
      </c>
      <c r="B54" s="848" t="s">
        <v>1585</v>
      </c>
      <c r="C54" s="164"/>
      <c r="D54" s="845" t="s">
        <v>1508</v>
      </c>
      <c r="E54" s="5104" t="s">
        <v>1509</v>
      </c>
      <c r="F54" s="846"/>
      <c r="G54" s="833"/>
      <c r="H54" s="833"/>
      <c r="I54" s="833"/>
      <c r="J54" s="833"/>
      <c r="K54" s="16"/>
      <c r="L54" s="833"/>
      <c r="M54" s="833"/>
      <c r="N54" s="833"/>
      <c r="O54" s="833"/>
      <c r="P54" s="833"/>
      <c r="Q54" s="833"/>
      <c r="R54" s="5089"/>
      <c r="S54" s="3152">
        <v>0</v>
      </c>
      <c r="T54" s="3152">
        <v>0</v>
      </c>
    </row>
    <row r="55" spans="1:22" ht="66.75" customHeight="1">
      <c r="A55" s="5102"/>
      <c r="B55" s="848" t="s">
        <v>1586</v>
      </c>
      <c r="C55" s="164"/>
      <c r="D55" s="845" t="s">
        <v>1508</v>
      </c>
      <c r="E55" s="5096"/>
      <c r="F55" s="846"/>
      <c r="G55" s="833"/>
      <c r="H55" s="833"/>
      <c r="I55" s="833"/>
      <c r="J55" s="833"/>
      <c r="K55" s="16"/>
      <c r="L55" s="833"/>
      <c r="M55" s="833"/>
      <c r="N55" s="833"/>
      <c r="O55" s="833"/>
      <c r="P55" s="833"/>
      <c r="Q55" s="833"/>
      <c r="R55" s="5090"/>
      <c r="S55" s="3153"/>
      <c r="T55" s="3153"/>
    </row>
    <row r="56" spans="1:22" ht="69.75" customHeight="1">
      <c r="A56" s="5103"/>
      <c r="B56" s="848" t="s">
        <v>1587</v>
      </c>
      <c r="C56" s="164"/>
      <c r="D56" s="845" t="s">
        <v>1588</v>
      </c>
      <c r="E56" s="5097"/>
      <c r="F56" s="846"/>
      <c r="G56" s="833"/>
      <c r="H56" s="833"/>
      <c r="I56" s="833"/>
      <c r="J56" s="833"/>
      <c r="K56" s="16"/>
      <c r="L56" s="833"/>
      <c r="M56" s="833"/>
      <c r="N56" s="833"/>
      <c r="O56" s="833"/>
      <c r="P56" s="833"/>
      <c r="Q56" s="833"/>
      <c r="R56" s="5091"/>
      <c r="S56" s="3154"/>
      <c r="T56" s="3154"/>
    </row>
    <row r="57" spans="1:22" ht="139.5" customHeight="1">
      <c r="A57" s="5115" t="s">
        <v>1589</v>
      </c>
      <c r="B57" s="843" t="s">
        <v>1590</v>
      </c>
      <c r="C57" s="164"/>
      <c r="D57" s="875" t="s">
        <v>1591</v>
      </c>
      <c r="E57" s="5118" t="s">
        <v>1509</v>
      </c>
      <c r="F57" s="846"/>
      <c r="G57" s="833"/>
      <c r="H57" s="833"/>
      <c r="I57" s="833"/>
      <c r="J57" s="833"/>
      <c r="K57" s="16"/>
      <c r="L57" s="833"/>
      <c r="M57" s="833"/>
      <c r="N57" s="833"/>
      <c r="O57" s="833"/>
      <c r="P57" s="833"/>
      <c r="Q57" s="833"/>
      <c r="R57" s="5089"/>
      <c r="S57" s="3152">
        <v>0</v>
      </c>
      <c r="T57" s="3152">
        <v>0</v>
      </c>
    </row>
    <row r="58" spans="1:22" ht="81" customHeight="1">
      <c r="A58" s="5116"/>
      <c r="B58" s="839" t="s">
        <v>1592</v>
      </c>
      <c r="C58" s="164"/>
      <c r="D58" s="838"/>
      <c r="E58" s="5113"/>
      <c r="F58" s="846"/>
      <c r="G58" s="833"/>
      <c r="H58" s="833"/>
      <c r="I58" s="833"/>
      <c r="J58" s="833"/>
      <c r="K58" s="16"/>
      <c r="L58" s="833"/>
      <c r="M58" s="833"/>
      <c r="N58" s="833"/>
      <c r="O58" s="833"/>
      <c r="P58" s="833"/>
      <c r="Q58" s="833"/>
      <c r="R58" s="5090"/>
      <c r="S58" s="3153"/>
      <c r="T58" s="3153"/>
    </row>
    <row r="59" spans="1:22" ht="81" customHeight="1">
      <c r="A59" s="5116"/>
      <c r="B59" s="839" t="s">
        <v>1593</v>
      </c>
      <c r="C59" s="164"/>
      <c r="D59" s="853" t="s">
        <v>1594</v>
      </c>
      <c r="E59" s="5113"/>
      <c r="F59" s="846"/>
      <c r="G59" s="833"/>
      <c r="H59" s="833"/>
      <c r="I59" s="833"/>
      <c r="J59" s="833"/>
      <c r="K59" s="16"/>
      <c r="L59" s="833"/>
      <c r="M59" s="833"/>
      <c r="N59" s="833"/>
      <c r="O59" s="833"/>
      <c r="P59" s="833"/>
      <c r="Q59" s="833"/>
      <c r="R59" s="5090"/>
      <c r="S59" s="3153"/>
      <c r="T59" s="3153"/>
    </row>
    <row r="60" spans="1:22" ht="72.75" customHeight="1">
      <c r="A60" s="5116"/>
      <c r="B60" s="843" t="s">
        <v>1595</v>
      </c>
      <c r="C60" s="164"/>
      <c r="D60" s="845"/>
      <c r="E60" s="5113"/>
      <c r="F60" s="846"/>
      <c r="G60" s="833"/>
      <c r="H60" s="833"/>
      <c r="I60" s="833"/>
      <c r="J60" s="833"/>
      <c r="K60" s="16"/>
      <c r="L60" s="833"/>
      <c r="M60" s="833"/>
      <c r="N60" s="833"/>
      <c r="O60" s="833"/>
      <c r="P60" s="833"/>
      <c r="Q60" s="833"/>
      <c r="R60" s="5090"/>
      <c r="S60" s="3153"/>
      <c r="T60" s="3153"/>
    </row>
    <row r="61" spans="1:22" ht="90" customHeight="1">
      <c r="A61" s="5116"/>
      <c r="B61" s="843" t="s">
        <v>1596</v>
      </c>
      <c r="C61" s="164"/>
      <c r="D61" s="876"/>
      <c r="E61" s="5113"/>
      <c r="F61" s="846"/>
      <c r="G61" s="833"/>
      <c r="H61" s="833"/>
      <c r="I61" s="833"/>
      <c r="J61" s="833"/>
      <c r="K61" s="16"/>
      <c r="L61" s="833"/>
      <c r="M61" s="833"/>
      <c r="N61" s="833"/>
      <c r="O61" s="833"/>
      <c r="P61" s="833"/>
      <c r="Q61" s="833"/>
      <c r="R61" s="5090"/>
      <c r="S61" s="3153"/>
      <c r="T61" s="3153"/>
    </row>
    <row r="62" spans="1:22" ht="102" customHeight="1">
      <c r="A62" s="5116"/>
      <c r="B62" s="843" t="s">
        <v>1597</v>
      </c>
      <c r="C62" s="164"/>
      <c r="D62" s="876"/>
      <c r="E62" s="5113"/>
      <c r="F62" s="846"/>
      <c r="G62" s="833"/>
      <c r="H62" s="833"/>
      <c r="I62" s="833"/>
      <c r="J62" s="833"/>
      <c r="K62" s="16"/>
      <c r="L62" s="833"/>
      <c r="M62" s="833"/>
      <c r="N62" s="833"/>
      <c r="O62" s="833"/>
      <c r="P62" s="833"/>
      <c r="Q62" s="833"/>
      <c r="R62" s="5090"/>
      <c r="S62" s="3153"/>
      <c r="T62" s="3153"/>
    </row>
    <row r="63" spans="1:22" ht="78" customHeight="1">
      <c r="A63" s="5117"/>
      <c r="B63" s="843" t="s">
        <v>1598</v>
      </c>
      <c r="C63" s="164"/>
      <c r="D63" s="876"/>
      <c r="E63" s="5114"/>
      <c r="F63" s="846"/>
      <c r="G63" s="833"/>
      <c r="H63" s="833"/>
      <c r="I63" s="833"/>
      <c r="J63" s="833"/>
      <c r="K63" s="16"/>
      <c r="L63" s="833"/>
      <c r="M63" s="833"/>
      <c r="N63" s="833"/>
      <c r="O63" s="833"/>
      <c r="P63" s="833"/>
      <c r="Q63" s="833"/>
      <c r="R63" s="5091"/>
      <c r="S63" s="3154"/>
      <c r="T63" s="3154"/>
    </row>
    <row r="64" spans="1:22" ht="164.25" customHeight="1">
      <c r="A64" s="5106" t="s">
        <v>1599</v>
      </c>
      <c r="B64" s="877" t="s">
        <v>1600</v>
      </c>
      <c r="C64" s="164"/>
      <c r="D64" s="878" t="s">
        <v>1601</v>
      </c>
      <c r="E64" s="5104" t="s">
        <v>1509</v>
      </c>
      <c r="F64" s="846"/>
      <c r="G64" s="833"/>
      <c r="H64" s="833"/>
      <c r="I64" s="833"/>
      <c r="J64" s="833"/>
      <c r="K64" s="16"/>
      <c r="L64" s="833"/>
      <c r="M64" s="833"/>
      <c r="N64" s="833"/>
      <c r="O64" s="833"/>
      <c r="P64" s="833"/>
      <c r="Q64" s="833"/>
      <c r="R64" s="879"/>
      <c r="S64" s="3159">
        <v>0</v>
      </c>
      <c r="T64" s="3159">
        <v>0</v>
      </c>
    </row>
    <row r="65" spans="1:20" ht="177.75" customHeight="1">
      <c r="A65" s="5107"/>
      <c r="B65" s="843" t="s">
        <v>1602</v>
      </c>
      <c r="C65" s="164"/>
      <c r="D65" s="880" t="s">
        <v>1603</v>
      </c>
      <c r="E65" s="5096"/>
      <c r="F65" s="846"/>
      <c r="G65" s="833"/>
      <c r="H65" s="833"/>
      <c r="I65" s="833"/>
      <c r="J65" s="833"/>
      <c r="K65" s="16"/>
      <c r="L65" s="833"/>
      <c r="M65" s="833"/>
      <c r="N65" s="833"/>
      <c r="O65" s="833"/>
      <c r="P65" s="833"/>
      <c r="Q65" s="833"/>
      <c r="R65" s="881"/>
      <c r="S65" s="3160"/>
      <c r="T65" s="3160"/>
    </row>
    <row r="66" spans="1:20" ht="150" customHeight="1">
      <c r="A66" s="5107"/>
      <c r="B66" s="843" t="s">
        <v>1604</v>
      </c>
      <c r="C66" s="164"/>
      <c r="D66" s="882" t="s">
        <v>1605</v>
      </c>
      <c r="E66" s="5096"/>
      <c r="F66" s="846"/>
      <c r="G66" s="833"/>
      <c r="H66" s="833"/>
      <c r="I66" s="833"/>
      <c r="J66" s="833"/>
      <c r="K66" s="16"/>
      <c r="L66" s="833"/>
      <c r="M66" s="833"/>
      <c r="N66" s="833"/>
      <c r="O66" s="833"/>
      <c r="P66" s="833"/>
      <c r="Q66" s="833"/>
      <c r="R66" s="881"/>
      <c r="S66" s="3160"/>
      <c r="T66" s="3160"/>
    </row>
    <row r="67" spans="1:20" ht="117.75" customHeight="1">
      <c r="A67" s="5107"/>
      <c r="B67" s="843" t="s">
        <v>1606</v>
      </c>
      <c r="C67" s="164"/>
      <c r="D67" s="882" t="s">
        <v>1607</v>
      </c>
      <c r="E67" s="5096"/>
      <c r="F67" s="846"/>
      <c r="G67" s="833"/>
      <c r="H67" s="833"/>
      <c r="I67" s="833"/>
      <c r="J67" s="833"/>
      <c r="K67" s="16"/>
      <c r="L67" s="833"/>
      <c r="M67" s="833"/>
      <c r="N67" s="833"/>
      <c r="O67" s="833"/>
      <c r="P67" s="833"/>
      <c r="Q67" s="833"/>
      <c r="R67" s="881"/>
      <c r="S67" s="3160"/>
      <c r="T67" s="3160"/>
    </row>
    <row r="68" spans="1:20" ht="127.5" customHeight="1">
      <c r="A68" s="5107"/>
      <c r="B68" s="843" t="s">
        <v>1608</v>
      </c>
      <c r="C68" s="164"/>
      <c r="D68" s="882" t="s">
        <v>1609</v>
      </c>
      <c r="E68" s="5096"/>
      <c r="F68" s="846"/>
      <c r="G68" s="833"/>
      <c r="H68" s="833"/>
      <c r="I68" s="833"/>
      <c r="J68" s="833"/>
      <c r="K68" s="16"/>
      <c r="L68" s="833"/>
      <c r="M68" s="833"/>
      <c r="N68" s="833"/>
      <c r="O68" s="833"/>
      <c r="P68" s="833"/>
      <c r="Q68" s="833"/>
      <c r="R68" s="881"/>
      <c r="S68" s="3160"/>
      <c r="T68" s="3160"/>
    </row>
    <row r="69" spans="1:20" s="12" customFormat="1" ht="99.75" customHeight="1">
      <c r="A69" s="5108"/>
      <c r="B69" s="843" t="s">
        <v>1610</v>
      </c>
      <c r="C69" s="5109"/>
      <c r="D69" s="883" t="s">
        <v>1611</v>
      </c>
      <c r="E69" s="5097"/>
      <c r="F69" s="846"/>
      <c r="G69" s="833"/>
      <c r="H69" s="833"/>
      <c r="I69" s="833"/>
      <c r="J69" s="833"/>
      <c r="K69" s="16"/>
      <c r="L69" s="833"/>
      <c r="M69" s="833"/>
      <c r="N69" s="833"/>
      <c r="O69" s="833"/>
      <c r="P69" s="833"/>
      <c r="Q69" s="833"/>
      <c r="R69" s="884"/>
      <c r="S69" s="3161"/>
      <c r="T69" s="3161"/>
    </row>
    <row r="70" spans="1:20" s="12" customFormat="1" ht="79.5" customHeight="1">
      <c r="A70" s="5106" t="s">
        <v>1612</v>
      </c>
      <c r="B70" s="843" t="s">
        <v>1613</v>
      </c>
      <c r="C70" s="5109"/>
      <c r="D70" s="885" t="s">
        <v>1614</v>
      </c>
      <c r="E70" s="5110" t="s">
        <v>1509</v>
      </c>
      <c r="F70" s="846"/>
      <c r="G70" s="833"/>
      <c r="H70" s="833"/>
      <c r="I70" s="833"/>
      <c r="J70" s="833"/>
      <c r="K70" s="16"/>
      <c r="L70" s="833"/>
      <c r="M70" s="833"/>
      <c r="N70" s="833"/>
      <c r="O70" s="833"/>
      <c r="P70" s="833"/>
      <c r="Q70" s="833"/>
      <c r="R70" s="3159"/>
      <c r="S70" s="3159"/>
      <c r="T70" s="3159"/>
    </row>
    <row r="71" spans="1:20" s="12" customFormat="1" ht="47.25" customHeight="1">
      <c r="A71" s="5107"/>
      <c r="B71" s="843" t="s">
        <v>1615</v>
      </c>
      <c r="C71" s="5109"/>
      <c r="D71" s="886" t="s">
        <v>1616</v>
      </c>
      <c r="E71" s="5111"/>
      <c r="F71" s="846"/>
      <c r="G71" s="833"/>
      <c r="H71" s="833"/>
      <c r="I71" s="833"/>
      <c r="J71" s="833"/>
      <c r="K71" s="16"/>
      <c r="L71" s="833"/>
      <c r="M71" s="833"/>
      <c r="N71" s="833"/>
      <c r="O71" s="833"/>
      <c r="P71" s="833"/>
      <c r="Q71" s="833"/>
      <c r="R71" s="3160"/>
      <c r="S71" s="3160"/>
      <c r="T71" s="3160"/>
    </row>
    <row r="72" spans="1:20" s="12" customFormat="1" ht="60" customHeight="1">
      <c r="A72" s="5107"/>
      <c r="B72" s="843" t="s">
        <v>1617</v>
      </c>
      <c r="C72" s="5109"/>
      <c r="D72" s="887"/>
      <c r="E72" s="5111"/>
      <c r="F72" s="846"/>
      <c r="G72" s="833"/>
      <c r="H72" s="833"/>
      <c r="I72" s="833"/>
      <c r="J72" s="833"/>
      <c r="K72" s="16"/>
      <c r="L72" s="833"/>
      <c r="M72" s="833"/>
      <c r="N72" s="833"/>
      <c r="O72" s="833"/>
      <c r="P72" s="833"/>
      <c r="Q72" s="833"/>
      <c r="R72" s="3160"/>
      <c r="S72" s="3160"/>
      <c r="T72" s="3160"/>
    </row>
    <row r="73" spans="1:20" s="12" customFormat="1" ht="81.75" customHeight="1">
      <c r="A73" s="5108"/>
      <c r="B73" s="843" t="s">
        <v>1618</v>
      </c>
      <c r="C73" s="5109"/>
      <c r="D73" s="885" t="s">
        <v>1619</v>
      </c>
      <c r="E73" s="5112"/>
      <c r="F73" s="846"/>
      <c r="G73" s="833"/>
      <c r="H73" s="833"/>
      <c r="I73" s="833"/>
      <c r="J73" s="833"/>
      <c r="K73" s="16"/>
      <c r="L73" s="833"/>
      <c r="M73" s="833"/>
      <c r="N73" s="833"/>
      <c r="O73" s="833"/>
      <c r="P73" s="833"/>
      <c r="Q73" s="833"/>
      <c r="R73" s="3160"/>
      <c r="S73" s="3160"/>
      <c r="T73" s="3160"/>
    </row>
    <row r="74" spans="1:20" s="12" customFormat="1" ht="53.25" customHeight="1">
      <c r="A74" s="5106" t="s">
        <v>1620</v>
      </c>
      <c r="B74" s="843" t="s">
        <v>1621</v>
      </c>
      <c r="C74" s="5109"/>
      <c r="D74" s="888" t="s">
        <v>1622</v>
      </c>
      <c r="E74" s="5104" t="s">
        <v>1509</v>
      </c>
      <c r="F74" s="846"/>
      <c r="G74" s="833"/>
      <c r="H74" s="833"/>
      <c r="I74" s="833"/>
      <c r="J74" s="833"/>
      <c r="K74" s="16"/>
      <c r="L74" s="833"/>
      <c r="M74" s="833"/>
      <c r="N74" s="833"/>
      <c r="O74" s="833"/>
      <c r="P74" s="833"/>
      <c r="Q74" s="833"/>
      <c r="R74" s="3161"/>
      <c r="S74" s="3161"/>
      <c r="T74" s="3161"/>
    </row>
    <row r="75" spans="1:20" ht="70.5" customHeight="1">
      <c r="A75" s="5107"/>
      <c r="B75" s="843" t="s">
        <v>1623</v>
      </c>
      <c r="C75" s="164"/>
      <c r="D75" s="888" t="s">
        <v>1624</v>
      </c>
      <c r="E75" s="5096"/>
      <c r="F75" s="846"/>
      <c r="G75" s="833"/>
      <c r="H75" s="833"/>
      <c r="I75" s="833"/>
      <c r="J75" s="833"/>
      <c r="K75" s="16"/>
      <c r="L75" s="833"/>
      <c r="M75" s="833"/>
      <c r="N75" s="833"/>
      <c r="O75" s="833"/>
      <c r="P75" s="833"/>
      <c r="Q75" s="833"/>
      <c r="R75" s="3588"/>
      <c r="S75" s="3590">
        <v>0</v>
      </c>
      <c r="T75" s="3590">
        <v>0</v>
      </c>
    </row>
    <row r="76" spans="1:20" ht="44.25" customHeight="1">
      <c r="A76" s="5107"/>
      <c r="B76" s="843" t="s">
        <v>1625</v>
      </c>
      <c r="C76" s="164"/>
      <c r="D76" s="888" t="s">
        <v>1626</v>
      </c>
      <c r="E76" s="5113"/>
      <c r="F76" s="846"/>
      <c r="G76" s="833"/>
      <c r="H76" s="833"/>
      <c r="I76" s="833"/>
      <c r="J76" s="833"/>
      <c r="K76" s="16"/>
      <c r="L76" s="833"/>
      <c r="M76" s="833"/>
      <c r="N76" s="833"/>
      <c r="O76" s="833"/>
      <c r="P76" s="833"/>
      <c r="Q76" s="833"/>
      <c r="R76" s="3589"/>
      <c r="S76" s="3590"/>
      <c r="T76" s="3590"/>
    </row>
    <row r="77" spans="1:20" ht="52.5" customHeight="1">
      <c r="A77" s="5108"/>
      <c r="B77" s="843" t="s">
        <v>1627</v>
      </c>
      <c r="C77" s="164"/>
      <c r="D77" s="886" t="s">
        <v>1628</v>
      </c>
      <c r="E77" s="5114"/>
      <c r="F77" s="846"/>
      <c r="G77" s="833"/>
      <c r="H77" s="833"/>
      <c r="I77" s="833"/>
      <c r="J77" s="833"/>
      <c r="K77" s="16"/>
      <c r="L77" s="833"/>
      <c r="M77" s="833"/>
      <c r="N77" s="833"/>
      <c r="O77" s="833"/>
      <c r="P77" s="833"/>
      <c r="Q77" s="833"/>
      <c r="R77" s="3589"/>
      <c r="S77" s="3590"/>
      <c r="T77" s="3590"/>
    </row>
    <row r="78" spans="1:20" ht="52.5" customHeight="1">
      <c r="A78" s="5119" t="s">
        <v>1629</v>
      </c>
      <c r="B78" s="843" t="s">
        <v>1630</v>
      </c>
      <c r="C78" s="164"/>
      <c r="D78" s="887" t="s">
        <v>1571</v>
      </c>
      <c r="E78" s="5104" t="s">
        <v>1631</v>
      </c>
      <c r="F78" s="846"/>
      <c r="G78" s="833"/>
      <c r="H78" s="833"/>
      <c r="I78" s="833"/>
      <c r="J78" s="833"/>
      <c r="K78" s="16"/>
      <c r="L78" s="833"/>
      <c r="M78" s="833"/>
      <c r="N78" s="833"/>
      <c r="O78" s="833"/>
      <c r="P78" s="833"/>
      <c r="Q78" s="833"/>
      <c r="R78" s="3589"/>
      <c r="S78" s="3590"/>
      <c r="T78" s="3590"/>
    </row>
    <row r="79" spans="1:20" ht="75.75" customHeight="1">
      <c r="A79" s="5120"/>
      <c r="B79" s="843" t="s">
        <v>1632</v>
      </c>
      <c r="C79" s="164"/>
      <c r="D79" s="887" t="s">
        <v>1633</v>
      </c>
      <c r="E79" s="5096"/>
      <c r="F79" s="846"/>
      <c r="G79" s="833"/>
      <c r="H79" s="833"/>
      <c r="I79" s="833"/>
      <c r="J79" s="833"/>
      <c r="K79" s="16"/>
      <c r="L79" s="833"/>
      <c r="M79" s="833"/>
      <c r="N79" s="833"/>
      <c r="O79" s="833"/>
      <c r="P79" s="833"/>
      <c r="Q79" s="833"/>
      <c r="R79" s="3589"/>
      <c r="S79" s="3590"/>
      <c r="T79" s="3590"/>
    </row>
    <row r="80" spans="1:20" ht="67.5" customHeight="1">
      <c r="A80" s="5121"/>
      <c r="B80" s="843" t="s">
        <v>1634</v>
      </c>
      <c r="C80" s="164"/>
      <c r="D80" s="887" t="s">
        <v>1635</v>
      </c>
      <c r="E80" s="5097"/>
      <c r="F80" s="846"/>
      <c r="G80" s="833"/>
      <c r="H80" s="833"/>
      <c r="I80" s="833"/>
      <c r="J80" s="833"/>
      <c r="K80" s="16"/>
      <c r="L80" s="833"/>
      <c r="M80" s="833"/>
      <c r="N80" s="833"/>
      <c r="O80" s="833"/>
      <c r="P80" s="833"/>
      <c r="Q80" s="833"/>
      <c r="R80" s="3589"/>
      <c r="S80" s="3590"/>
      <c r="T80" s="3590"/>
    </row>
    <row r="81" spans="1:20" ht="68.25" customHeight="1">
      <c r="A81" s="5106" t="s">
        <v>1636</v>
      </c>
      <c r="B81" s="843" t="s">
        <v>1637</v>
      </c>
      <c r="C81" s="889"/>
      <c r="D81" s="887" t="s">
        <v>1638</v>
      </c>
      <c r="E81" s="5104" t="s">
        <v>1631</v>
      </c>
      <c r="F81" s="846"/>
      <c r="G81" s="833"/>
      <c r="H81" s="833"/>
      <c r="I81" s="833"/>
      <c r="J81" s="833"/>
      <c r="K81" s="16"/>
      <c r="L81" s="833"/>
      <c r="M81" s="833"/>
      <c r="N81" s="833"/>
      <c r="O81" s="833"/>
      <c r="P81" s="833"/>
      <c r="Q81" s="833"/>
      <c r="R81" s="3532"/>
      <c r="S81" s="3120">
        <v>0</v>
      </c>
      <c r="T81" s="3120">
        <v>0</v>
      </c>
    </row>
    <row r="82" spans="1:20" ht="66.75" customHeight="1">
      <c r="A82" s="5107"/>
      <c r="B82" s="843" t="s">
        <v>1639</v>
      </c>
      <c r="C82" s="889"/>
      <c r="D82" s="887" t="s">
        <v>1640</v>
      </c>
      <c r="E82" s="5096"/>
      <c r="F82" s="846"/>
      <c r="G82" s="833"/>
      <c r="H82" s="833"/>
      <c r="I82" s="833"/>
      <c r="J82" s="833"/>
      <c r="K82" s="16"/>
      <c r="L82" s="833"/>
      <c r="M82" s="833"/>
      <c r="N82" s="833"/>
      <c r="O82" s="833"/>
      <c r="P82" s="833"/>
      <c r="Q82" s="833"/>
      <c r="R82" s="3532"/>
      <c r="S82" s="3594"/>
      <c r="T82" s="3594"/>
    </row>
    <row r="83" spans="1:20" ht="86.25" customHeight="1">
      <c r="A83" s="5108"/>
      <c r="B83" s="843" t="s">
        <v>1641</v>
      </c>
      <c r="C83" s="889"/>
      <c r="D83" s="890" t="s">
        <v>1642</v>
      </c>
      <c r="E83" s="5097"/>
      <c r="F83" s="846"/>
      <c r="G83" s="833"/>
      <c r="H83" s="833"/>
      <c r="I83" s="833"/>
      <c r="J83" s="833"/>
      <c r="K83" s="16"/>
      <c r="L83" s="833"/>
      <c r="M83" s="833"/>
      <c r="N83" s="833"/>
      <c r="O83" s="833"/>
      <c r="P83" s="833"/>
      <c r="Q83" s="833"/>
      <c r="R83" s="3532"/>
      <c r="S83" s="3595"/>
      <c r="T83" s="3595"/>
    </row>
  </sheetData>
  <mergeCells count="96">
    <mergeCell ref="T81:T83"/>
    <mergeCell ref="A78:A80"/>
    <mergeCell ref="E78:E80"/>
    <mergeCell ref="A81:A83"/>
    <mergeCell ref="E81:E83"/>
    <mergeCell ref="R81:R83"/>
    <mergeCell ref="S81:S83"/>
    <mergeCell ref="A57:A63"/>
    <mergeCell ref="E57:E63"/>
    <mergeCell ref="R57:R63"/>
    <mergeCell ref="S57:S63"/>
    <mergeCell ref="T57:T63"/>
    <mergeCell ref="A64:A69"/>
    <mergeCell ref="E64:E69"/>
    <mergeCell ref="S64:S69"/>
    <mergeCell ref="T64:T69"/>
    <mergeCell ref="C69:C74"/>
    <mergeCell ref="A70:A73"/>
    <mergeCell ref="E70:E73"/>
    <mergeCell ref="R70:R74"/>
    <mergeCell ref="S70:S74"/>
    <mergeCell ref="T70:T74"/>
    <mergeCell ref="A74:A77"/>
    <mergeCell ref="E74:E77"/>
    <mergeCell ref="R75:R80"/>
    <mergeCell ref="S75:S80"/>
    <mergeCell ref="T75:T80"/>
    <mergeCell ref="A51:A53"/>
    <mergeCell ref="E51:E53"/>
    <mergeCell ref="R51:R53"/>
    <mergeCell ref="S51:S53"/>
    <mergeCell ref="T51:T53"/>
    <mergeCell ref="A54:A56"/>
    <mergeCell ref="E54:E56"/>
    <mergeCell ref="R54:R56"/>
    <mergeCell ref="S54:S56"/>
    <mergeCell ref="T54:T56"/>
    <mergeCell ref="A40:A43"/>
    <mergeCell ref="E40:E43"/>
    <mergeCell ref="R40:R43"/>
    <mergeCell ref="S40:S43"/>
    <mergeCell ref="T40:T43"/>
    <mergeCell ref="A44:A50"/>
    <mergeCell ref="E44:E50"/>
    <mergeCell ref="R44:R50"/>
    <mergeCell ref="S44:S50"/>
    <mergeCell ref="T44:T50"/>
    <mergeCell ref="A31:A34"/>
    <mergeCell ref="E31:E34"/>
    <mergeCell ref="R31:R34"/>
    <mergeCell ref="S31:S34"/>
    <mergeCell ref="T31:T34"/>
    <mergeCell ref="A35:A39"/>
    <mergeCell ref="E35:E39"/>
    <mergeCell ref="R35:R39"/>
    <mergeCell ref="S35:S39"/>
    <mergeCell ref="T35:T39"/>
    <mergeCell ref="A22:A24"/>
    <mergeCell ref="E22:E24"/>
    <mergeCell ref="R22:R24"/>
    <mergeCell ref="S22:S24"/>
    <mergeCell ref="T22:T24"/>
    <mergeCell ref="A25:A30"/>
    <mergeCell ref="E25:E30"/>
    <mergeCell ref="R25:R30"/>
    <mergeCell ref="S25:S30"/>
    <mergeCell ref="T25:T30"/>
    <mergeCell ref="A12:A15"/>
    <mergeCell ref="E12:E15"/>
    <mergeCell ref="R12:R15"/>
    <mergeCell ref="S12:S15"/>
    <mergeCell ref="T12:T15"/>
    <mergeCell ref="A16:A20"/>
    <mergeCell ref="E16:E20"/>
    <mergeCell ref="R16:R20"/>
    <mergeCell ref="S16:S20"/>
    <mergeCell ref="T16:T20"/>
    <mergeCell ref="R9:T9"/>
    <mergeCell ref="F10:H10"/>
    <mergeCell ref="I10:K10"/>
    <mergeCell ref="L10:N10"/>
    <mergeCell ref="O10:Q10"/>
    <mergeCell ref="R10:R11"/>
    <mergeCell ref="S10:T10"/>
    <mergeCell ref="F9:Q9"/>
    <mergeCell ref="A9:A11"/>
    <mergeCell ref="B9:B11"/>
    <mergeCell ref="C9:C11"/>
    <mergeCell ref="D9:D11"/>
    <mergeCell ref="E9:E11"/>
    <mergeCell ref="F8:Q8"/>
    <mergeCell ref="R8:T8"/>
    <mergeCell ref="A3:T3"/>
    <mergeCell ref="A4:T4"/>
    <mergeCell ref="A5:T5"/>
    <mergeCell ref="A7:T7"/>
  </mergeCells>
  <pageMargins left="0.70866141732283472" right="0.39370078740157483" top="0.23622047244094491" bottom="0.74803149606299213" header="0.31496062992125984" footer="0.31496062992125984"/>
  <pageSetup scale="38" orientation="landscape" cellComments="asDisplayed" r:id="rId1"/>
  <headerFooter>
    <oddHeader xml:space="preserve">&amp;C                                         
</oddHeader>
    <oddFooter>&amp;L&amp;"Tahoma,Normal"&amp;8DIRECCIÓN PLANIFICACIÓN Y DESARROLLO&amp;R&amp;"Tahoma,Normal"&amp;8&amp;P/&amp;P
&amp;D</oddFooter>
  </headerFooter>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254"/>
  <sheetViews>
    <sheetView showGridLines="0" zoomScale="71" zoomScaleNormal="71" zoomScaleSheetLayoutView="110" workbookViewId="0">
      <selection activeCell="I256" sqref="I256"/>
    </sheetView>
  </sheetViews>
  <sheetFormatPr baseColWidth="10" defaultColWidth="9.140625" defaultRowHeight="14.25"/>
  <cols>
    <col min="1" max="1" width="48" style="1661" customWidth="1"/>
    <col min="2" max="2" width="25.5703125" style="1662" hidden="1" customWidth="1"/>
    <col min="3" max="3" width="11.7109375" style="1662" hidden="1" customWidth="1"/>
    <col min="4" max="4" width="48.42578125" style="1663" customWidth="1"/>
    <col min="5" max="5" width="27" style="1661" customWidth="1"/>
    <col min="6" max="6" width="29.7109375" style="1658" customWidth="1"/>
    <col min="7" max="15" width="4.28515625" style="1658" customWidth="1"/>
    <col min="16" max="16" width="6.140625" style="1658" customWidth="1"/>
    <col min="17" max="17" width="6.7109375" style="1658" customWidth="1"/>
    <col min="18" max="18" width="6.28515625" style="1658" customWidth="1"/>
    <col min="19" max="19" width="44.85546875" style="1661" customWidth="1"/>
    <col min="20" max="20" width="23.28515625" style="1664" customWidth="1"/>
    <col min="21" max="21" width="19.7109375" style="1631" customWidth="1"/>
    <col min="22" max="255" width="9.140625" style="1630"/>
    <col min="256" max="256" width="44" style="1630" customWidth="1"/>
    <col min="257" max="257" width="25.5703125" style="1630" customWidth="1"/>
    <col min="258" max="258" width="11.7109375" style="1630" customWidth="1"/>
    <col min="259" max="259" width="45.140625" style="1630" customWidth="1"/>
    <col min="260" max="260" width="39.7109375" style="1630" customWidth="1"/>
    <col min="261" max="261" width="27" style="1630" customWidth="1"/>
    <col min="262" max="262" width="21" style="1630" customWidth="1"/>
    <col min="263" max="274" width="4.28515625" style="1630" customWidth="1"/>
    <col min="275" max="275" width="42.28515625" style="1630" customWidth="1"/>
    <col min="276" max="276" width="19.140625" style="1630" customWidth="1"/>
    <col min="277" max="277" width="14.140625" style="1630" customWidth="1"/>
    <col min="278" max="511" width="9.140625" style="1630"/>
    <col min="512" max="512" width="44" style="1630" customWidth="1"/>
    <col min="513" max="513" width="25.5703125" style="1630" customWidth="1"/>
    <col min="514" max="514" width="11.7109375" style="1630" customWidth="1"/>
    <col min="515" max="515" width="45.140625" style="1630" customWidth="1"/>
    <col min="516" max="516" width="39.7109375" style="1630" customWidth="1"/>
    <col min="517" max="517" width="27" style="1630" customWidth="1"/>
    <col min="518" max="518" width="21" style="1630" customWidth="1"/>
    <col min="519" max="530" width="4.28515625" style="1630" customWidth="1"/>
    <col min="531" max="531" width="42.28515625" style="1630" customWidth="1"/>
    <col min="532" max="532" width="19.140625" style="1630" customWidth="1"/>
    <col min="533" max="533" width="14.140625" style="1630" customWidth="1"/>
    <col min="534" max="767" width="9.140625" style="1630"/>
    <col min="768" max="768" width="44" style="1630" customWidth="1"/>
    <col min="769" max="769" width="25.5703125" style="1630" customWidth="1"/>
    <col min="770" max="770" width="11.7109375" style="1630" customWidth="1"/>
    <col min="771" max="771" width="45.140625" style="1630" customWidth="1"/>
    <col min="772" max="772" width="39.7109375" style="1630" customWidth="1"/>
    <col min="773" max="773" width="27" style="1630" customWidth="1"/>
    <col min="774" max="774" width="21" style="1630" customWidth="1"/>
    <col min="775" max="786" width="4.28515625" style="1630" customWidth="1"/>
    <col min="787" max="787" width="42.28515625" style="1630" customWidth="1"/>
    <col min="788" max="788" width="19.140625" style="1630" customWidth="1"/>
    <col min="789" max="789" width="14.140625" style="1630" customWidth="1"/>
    <col min="790" max="1023" width="9.140625" style="1630"/>
    <col min="1024" max="1024" width="44" style="1630" customWidth="1"/>
    <col min="1025" max="1025" width="25.5703125" style="1630" customWidth="1"/>
    <col min="1026" max="1026" width="11.7109375" style="1630" customWidth="1"/>
    <col min="1027" max="1027" width="45.140625" style="1630" customWidth="1"/>
    <col min="1028" max="1028" width="39.7109375" style="1630" customWidth="1"/>
    <col min="1029" max="1029" width="27" style="1630" customWidth="1"/>
    <col min="1030" max="1030" width="21" style="1630" customWidth="1"/>
    <col min="1031" max="1042" width="4.28515625" style="1630" customWidth="1"/>
    <col min="1043" max="1043" width="42.28515625" style="1630" customWidth="1"/>
    <col min="1044" max="1044" width="19.140625" style="1630" customWidth="1"/>
    <col min="1045" max="1045" width="14.140625" style="1630" customWidth="1"/>
    <col min="1046" max="1279" width="9.140625" style="1630"/>
    <col min="1280" max="1280" width="44" style="1630" customWidth="1"/>
    <col min="1281" max="1281" width="25.5703125" style="1630" customWidth="1"/>
    <col min="1282" max="1282" width="11.7109375" style="1630" customWidth="1"/>
    <col min="1283" max="1283" width="45.140625" style="1630" customWidth="1"/>
    <col min="1284" max="1284" width="39.7109375" style="1630" customWidth="1"/>
    <col min="1285" max="1285" width="27" style="1630" customWidth="1"/>
    <col min="1286" max="1286" width="21" style="1630" customWidth="1"/>
    <col min="1287" max="1298" width="4.28515625" style="1630" customWidth="1"/>
    <col min="1299" max="1299" width="42.28515625" style="1630" customWidth="1"/>
    <col min="1300" max="1300" width="19.140625" style="1630" customWidth="1"/>
    <col min="1301" max="1301" width="14.140625" style="1630" customWidth="1"/>
    <col min="1302" max="1535" width="9.140625" style="1630"/>
    <col min="1536" max="1536" width="44" style="1630" customWidth="1"/>
    <col min="1537" max="1537" width="25.5703125" style="1630" customWidth="1"/>
    <col min="1538" max="1538" width="11.7109375" style="1630" customWidth="1"/>
    <col min="1539" max="1539" width="45.140625" style="1630" customWidth="1"/>
    <col min="1540" max="1540" width="39.7109375" style="1630" customWidth="1"/>
    <col min="1541" max="1541" width="27" style="1630" customWidth="1"/>
    <col min="1542" max="1542" width="21" style="1630" customWidth="1"/>
    <col min="1543" max="1554" width="4.28515625" style="1630" customWidth="1"/>
    <col min="1555" max="1555" width="42.28515625" style="1630" customWidth="1"/>
    <col min="1556" max="1556" width="19.140625" style="1630" customWidth="1"/>
    <col min="1557" max="1557" width="14.140625" style="1630" customWidth="1"/>
    <col min="1558" max="1791" width="9.140625" style="1630"/>
    <col min="1792" max="1792" width="44" style="1630" customWidth="1"/>
    <col min="1793" max="1793" width="25.5703125" style="1630" customWidth="1"/>
    <col min="1794" max="1794" width="11.7109375" style="1630" customWidth="1"/>
    <col min="1795" max="1795" width="45.140625" style="1630" customWidth="1"/>
    <col min="1796" max="1796" width="39.7109375" style="1630" customWidth="1"/>
    <col min="1797" max="1797" width="27" style="1630" customWidth="1"/>
    <col min="1798" max="1798" width="21" style="1630" customWidth="1"/>
    <col min="1799" max="1810" width="4.28515625" style="1630" customWidth="1"/>
    <col min="1811" max="1811" width="42.28515625" style="1630" customWidth="1"/>
    <col min="1812" max="1812" width="19.140625" style="1630" customWidth="1"/>
    <col min="1813" max="1813" width="14.140625" style="1630" customWidth="1"/>
    <col min="1814" max="2047" width="9.140625" style="1630"/>
    <col min="2048" max="2048" width="44" style="1630" customWidth="1"/>
    <col min="2049" max="2049" width="25.5703125" style="1630" customWidth="1"/>
    <col min="2050" max="2050" width="11.7109375" style="1630" customWidth="1"/>
    <col min="2051" max="2051" width="45.140625" style="1630" customWidth="1"/>
    <col min="2052" max="2052" width="39.7109375" style="1630" customWidth="1"/>
    <col min="2053" max="2053" width="27" style="1630" customWidth="1"/>
    <col min="2054" max="2054" width="21" style="1630" customWidth="1"/>
    <col min="2055" max="2066" width="4.28515625" style="1630" customWidth="1"/>
    <col min="2067" max="2067" width="42.28515625" style="1630" customWidth="1"/>
    <col min="2068" max="2068" width="19.140625" style="1630" customWidth="1"/>
    <col min="2069" max="2069" width="14.140625" style="1630" customWidth="1"/>
    <col min="2070" max="2303" width="9.140625" style="1630"/>
    <col min="2304" max="2304" width="44" style="1630" customWidth="1"/>
    <col min="2305" max="2305" width="25.5703125" style="1630" customWidth="1"/>
    <col min="2306" max="2306" width="11.7109375" style="1630" customWidth="1"/>
    <col min="2307" max="2307" width="45.140625" style="1630" customWidth="1"/>
    <col min="2308" max="2308" width="39.7109375" style="1630" customWidth="1"/>
    <col min="2309" max="2309" width="27" style="1630" customWidth="1"/>
    <col min="2310" max="2310" width="21" style="1630" customWidth="1"/>
    <col min="2311" max="2322" width="4.28515625" style="1630" customWidth="1"/>
    <col min="2323" max="2323" width="42.28515625" style="1630" customWidth="1"/>
    <col min="2324" max="2324" width="19.140625" style="1630" customWidth="1"/>
    <col min="2325" max="2325" width="14.140625" style="1630" customWidth="1"/>
    <col min="2326" max="2559" width="9.140625" style="1630"/>
    <col min="2560" max="2560" width="44" style="1630" customWidth="1"/>
    <col min="2561" max="2561" width="25.5703125" style="1630" customWidth="1"/>
    <col min="2562" max="2562" width="11.7109375" style="1630" customWidth="1"/>
    <col min="2563" max="2563" width="45.140625" style="1630" customWidth="1"/>
    <col min="2564" max="2564" width="39.7109375" style="1630" customWidth="1"/>
    <col min="2565" max="2565" width="27" style="1630" customWidth="1"/>
    <col min="2566" max="2566" width="21" style="1630" customWidth="1"/>
    <col min="2567" max="2578" width="4.28515625" style="1630" customWidth="1"/>
    <col min="2579" max="2579" width="42.28515625" style="1630" customWidth="1"/>
    <col min="2580" max="2580" width="19.140625" style="1630" customWidth="1"/>
    <col min="2581" max="2581" width="14.140625" style="1630" customWidth="1"/>
    <col min="2582" max="2815" width="9.140625" style="1630"/>
    <col min="2816" max="2816" width="44" style="1630" customWidth="1"/>
    <col min="2817" max="2817" width="25.5703125" style="1630" customWidth="1"/>
    <col min="2818" max="2818" width="11.7109375" style="1630" customWidth="1"/>
    <col min="2819" max="2819" width="45.140625" style="1630" customWidth="1"/>
    <col min="2820" max="2820" width="39.7109375" style="1630" customWidth="1"/>
    <col min="2821" max="2821" width="27" style="1630" customWidth="1"/>
    <col min="2822" max="2822" width="21" style="1630" customWidth="1"/>
    <col min="2823" max="2834" width="4.28515625" style="1630" customWidth="1"/>
    <col min="2835" max="2835" width="42.28515625" style="1630" customWidth="1"/>
    <col min="2836" max="2836" width="19.140625" style="1630" customWidth="1"/>
    <col min="2837" max="2837" width="14.140625" style="1630" customWidth="1"/>
    <col min="2838" max="3071" width="9.140625" style="1630"/>
    <col min="3072" max="3072" width="44" style="1630" customWidth="1"/>
    <col min="3073" max="3073" width="25.5703125" style="1630" customWidth="1"/>
    <col min="3074" max="3074" width="11.7109375" style="1630" customWidth="1"/>
    <col min="3075" max="3075" width="45.140625" style="1630" customWidth="1"/>
    <col min="3076" max="3076" width="39.7109375" style="1630" customWidth="1"/>
    <col min="3077" max="3077" width="27" style="1630" customWidth="1"/>
    <col min="3078" max="3078" width="21" style="1630" customWidth="1"/>
    <col min="3079" max="3090" width="4.28515625" style="1630" customWidth="1"/>
    <col min="3091" max="3091" width="42.28515625" style="1630" customWidth="1"/>
    <col min="3092" max="3092" width="19.140625" style="1630" customWidth="1"/>
    <col min="3093" max="3093" width="14.140625" style="1630" customWidth="1"/>
    <col min="3094" max="3327" width="9.140625" style="1630"/>
    <col min="3328" max="3328" width="44" style="1630" customWidth="1"/>
    <col min="3329" max="3329" width="25.5703125" style="1630" customWidth="1"/>
    <col min="3330" max="3330" width="11.7109375" style="1630" customWidth="1"/>
    <col min="3331" max="3331" width="45.140625" style="1630" customWidth="1"/>
    <col min="3332" max="3332" width="39.7109375" style="1630" customWidth="1"/>
    <col min="3333" max="3333" width="27" style="1630" customWidth="1"/>
    <col min="3334" max="3334" width="21" style="1630" customWidth="1"/>
    <col min="3335" max="3346" width="4.28515625" style="1630" customWidth="1"/>
    <col min="3347" max="3347" width="42.28515625" style="1630" customWidth="1"/>
    <col min="3348" max="3348" width="19.140625" style="1630" customWidth="1"/>
    <col min="3349" max="3349" width="14.140625" style="1630" customWidth="1"/>
    <col min="3350" max="3583" width="9.140625" style="1630"/>
    <col min="3584" max="3584" width="44" style="1630" customWidth="1"/>
    <col min="3585" max="3585" width="25.5703125" style="1630" customWidth="1"/>
    <col min="3586" max="3586" width="11.7109375" style="1630" customWidth="1"/>
    <col min="3587" max="3587" width="45.140625" style="1630" customWidth="1"/>
    <col min="3588" max="3588" width="39.7109375" style="1630" customWidth="1"/>
    <col min="3589" max="3589" width="27" style="1630" customWidth="1"/>
    <col min="3590" max="3590" width="21" style="1630" customWidth="1"/>
    <col min="3591" max="3602" width="4.28515625" style="1630" customWidth="1"/>
    <col min="3603" max="3603" width="42.28515625" style="1630" customWidth="1"/>
    <col min="3604" max="3604" width="19.140625" style="1630" customWidth="1"/>
    <col min="3605" max="3605" width="14.140625" style="1630" customWidth="1"/>
    <col min="3606" max="3839" width="9.140625" style="1630"/>
    <col min="3840" max="3840" width="44" style="1630" customWidth="1"/>
    <col min="3841" max="3841" width="25.5703125" style="1630" customWidth="1"/>
    <col min="3842" max="3842" width="11.7109375" style="1630" customWidth="1"/>
    <col min="3843" max="3843" width="45.140625" style="1630" customWidth="1"/>
    <col min="3844" max="3844" width="39.7109375" style="1630" customWidth="1"/>
    <col min="3845" max="3845" width="27" style="1630" customWidth="1"/>
    <col min="3846" max="3846" width="21" style="1630" customWidth="1"/>
    <col min="3847" max="3858" width="4.28515625" style="1630" customWidth="1"/>
    <col min="3859" max="3859" width="42.28515625" style="1630" customWidth="1"/>
    <col min="3860" max="3860" width="19.140625" style="1630" customWidth="1"/>
    <col min="3861" max="3861" width="14.140625" style="1630" customWidth="1"/>
    <col min="3862" max="4095" width="9.140625" style="1630"/>
    <col min="4096" max="4096" width="44" style="1630" customWidth="1"/>
    <col min="4097" max="4097" width="25.5703125" style="1630" customWidth="1"/>
    <col min="4098" max="4098" width="11.7109375" style="1630" customWidth="1"/>
    <col min="4099" max="4099" width="45.140625" style="1630" customWidth="1"/>
    <col min="4100" max="4100" width="39.7109375" style="1630" customWidth="1"/>
    <col min="4101" max="4101" width="27" style="1630" customWidth="1"/>
    <col min="4102" max="4102" width="21" style="1630" customWidth="1"/>
    <col min="4103" max="4114" width="4.28515625" style="1630" customWidth="1"/>
    <col min="4115" max="4115" width="42.28515625" style="1630" customWidth="1"/>
    <col min="4116" max="4116" width="19.140625" style="1630" customWidth="1"/>
    <col min="4117" max="4117" width="14.140625" style="1630" customWidth="1"/>
    <col min="4118" max="4351" width="9.140625" style="1630"/>
    <col min="4352" max="4352" width="44" style="1630" customWidth="1"/>
    <col min="4353" max="4353" width="25.5703125" style="1630" customWidth="1"/>
    <col min="4354" max="4354" width="11.7109375" style="1630" customWidth="1"/>
    <col min="4355" max="4355" width="45.140625" style="1630" customWidth="1"/>
    <col min="4356" max="4356" width="39.7109375" style="1630" customWidth="1"/>
    <col min="4357" max="4357" width="27" style="1630" customWidth="1"/>
    <col min="4358" max="4358" width="21" style="1630" customWidth="1"/>
    <col min="4359" max="4370" width="4.28515625" style="1630" customWidth="1"/>
    <col min="4371" max="4371" width="42.28515625" style="1630" customWidth="1"/>
    <col min="4372" max="4372" width="19.140625" style="1630" customWidth="1"/>
    <col min="4373" max="4373" width="14.140625" style="1630" customWidth="1"/>
    <col min="4374" max="4607" width="9.140625" style="1630"/>
    <col min="4608" max="4608" width="44" style="1630" customWidth="1"/>
    <col min="4609" max="4609" width="25.5703125" style="1630" customWidth="1"/>
    <col min="4610" max="4610" width="11.7109375" style="1630" customWidth="1"/>
    <col min="4611" max="4611" width="45.140625" style="1630" customWidth="1"/>
    <col min="4612" max="4612" width="39.7109375" style="1630" customWidth="1"/>
    <col min="4613" max="4613" width="27" style="1630" customWidth="1"/>
    <col min="4614" max="4614" width="21" style="1630" customWidth="1"/>
    <col min="4615" max="4626" width="4.28515625" style="1630" customWidth="1"/>
    <col min="4627" max="4627" width="42.28515625" style="1630" customWidth="1"/>
    <col min="4628" max="4628" width="19.140625" style="1630" customWidth="1"/>
    <col min="4629" max="4629" width="14.140625" style="1630" customWidth="1"/>
    <col min="4630" max="4863" width="9.140625" style="1630"/>
    <col min="4864" max="4864" width="44" style="1630" customWidth="1"/>
    <col min="4865" max="4865" width="25.5703125" style="1630" customWidth="1"/>
    <col min="4866" max="4866" width="11.7109375" style="1630" customWidth="1"/>
    <col min="4867" max="4867" width="45.140625" style="1630" customWidth="1"/>
    <col min="4868" max="4868" width="39.7109375" style="1630" customWidth="1"/>
    <col min="4869" max="4869" width="27" style="1630" customWidth="1"/>
    <col min="4870" max="4870" width="21" style="1630" customWidth="1"/>
    <col min="4871" max="4882" width="4.28515625" style="1630" customWidth="1"/>
    <col min="4883" max="4883" width="42.28515625" style="1630" customWidth="1"/>
    <col min="4884" max="4884" width="19.140625" style="1630" customWidth="1"/>
    <col min="4885" max="4885" width="14.140625" style="1630" customWidth="1"/>
    <col min="4886" max="5119" width="9.140625" style="1630"/>
    <col min="5120" max="5120" width="44" style="1630" customWidth="1"/>
    <col min="5121" max="5121" width="25.5703125" style="1630" customWidth="1"/>
    <col min="5122" max="5122" width="11.7109375" style="1630" customWidth="1"/>
    <col min="5123" max="5123" width="45.140625" style="1630" customWidth="1"/>
    <col min="5124" max="5124" width="39.7109375" style="1630" customWidth="1"/>
    <col min="5125" max="5125" width="27" style="1630" customWidth="1"/>
    <col min="5126" max="5126" width="21" style="1630" customWidth="1"/>
    <col min="5127" max="5138" width="4.28515625" style="1630" customWidth="1"/>
    <col min="5139" max="5139" width="42.28515625" style="1630" customWidth="1"/>
    <col min="5140" max="5140" width="19.140625" style="1630" customWidth="1"/>
    <col min="5141" max="5141" width="14.140625" style="1630" customWidth="1"/>
    <col min="5142" max="5375" width="9.140625" style="1630"/>
    <col min="5376" max="5376" width="44" style="1630" customWidth="1"/>
    <col min="5377" max="5377" width="25.5703125" style="1630" customWidth="1"/>
    <col min="5378" max="5378" width="11.7109375" style="1630" customWidth="1"/>
    <col min="5379" max="5379" width="45.140625" style="1630" customWidth="1"/>
    <col min="5380" max="5380" width="39.7109375" style="1630" customWidth="1"/>
    <col min="5381" max="5381" width="27" style="1630" customWidth="1"/>
    <col min="5382" max="5382" width="21" style="1630" customWidth="1"/>
    <col min="5383" max="5394" width="4.28515625" style="1630" customWidth="1"/>
    <col min="5395" max="5395" width="42.28515625" style="1630" customWidth="1"/>
    <col min="5396" max="5396" width="19.140625" style="1630" customWidth="1"/>
    <col min="5397" max="5397" width="14.140625" style="1630" customWidth="1"/>
    <col min="5398" max="5631" width="9.140625" style="1630"/>
    <col min="5632" max="5632" width="44" style="1630" customWidth="1"/>
    <col min="5633" max="5633" width="25.5703125" style="1630" customWidth="1"/>
    <col min="5634" max="5634" width="11.7109375" style="1630" customWidth="1"/>
    <col min="5635" max="5635" width="45.140625" style="1630" customWidth="1"/>
    <col min="5636" max="5636" width="39.7109375" style="1630" customWidth="1"/>
    <col min="5637" max="5637" width="27" style="1630" customWidth="1"/>
    <col min="5638" max="5638" width="21" style="1630" customWidth="1"/>
    <col min="5639" max="5650" width="4.28515625" style="1630" customWidth="1"/>
    <col min="5651" max="5651" width="42.28515625" style="1630" customWidth="1"/>
    <col min="5652" max="5652" width="19.140625" style="1630" customWidth="1"/>
    <col min="5653" max="5653" width="14.140625" style="1630" customWidth="1"/>
    <col min="5654" max="5887" width="9.140625" style="1630"/>
    <col min="5888" max="5888" width="44" style="1630" customWidth="1"/>
    <col min="5889" max="5889" width="25.5703125" style="1630" customWidth="1"/>
    <col min="5890" max="5890" width="11.7109375" style="1630" customWidth="1"/>
    <col min="5891" max="5891" width="45.140625" style="1630" customWidth="1"/>
    <col min="5892" max="5892" width="39.7109375" style="1630" customWidth="1"/>
    <col min="5893" max="5893" width="27" style="1630" customWidth="1"/>
    <col min="5894" max="5894" width="21" style="1630" customWidth="1"/>
    <col min="5895" max="5906" width="4.28515625" style="1630" customWidth="1"/>
    <col min="5907" max="5907" width="42.28515625" style="1630" customWidth="1"/>
    <col min="5908" max="5908" width="19.140625" style="1630" customWidth="1"/>
    <col min="5909" max="5909" width="14.140625" style="1630" customWidth="1"/>
    <col min="5910" max="6143" width="9.140625" style="1630"/>
    <col min="6144" max="6144" width="44" style="1630" customWidth="1"/>
    <col min="6145" max="6145" width="25.5703125" style="1630" customWidth="1"/>
    <col min="6146" max="6146" width="11.7109375" style="1630" customWidth="1"/>
    <col min="6147" max="6147" width="45.140625" style="1630" customWidth="1"/>
    <col min="6148" max="6148" width="39.7109375" style="1630" customWidth="1"/>
    <col min="6149" max="6149" width="27" style="1630" customWidth="1"/>
    <col min="6150" max="6150" width="21" style="1630" customWidth="1"/>
    <col min="6151" max="6162" width="4.28515625" style="1630" customWidth="1"/>
    <col min="6163" max="6163" width="42.28515625" style="1630" customWidth="1"/>
    <col min="6164" max="6164" width="19.140625" style="1630" customWidth="1"/>
    <col min="6165" max="6165" width="14.140625" style="1630" customWidth="1"/>
    <col min="6166" max="6399" width="9.140625" style="1630"/>
    <col min="6400" max="6400" width="44" style="1630" customWidth="1"/>
    <col min="6401" max="6401" width="25.5703125" style="1630" customWidth="1"/>
    <col min="6402" max="6402" width="11.7109375" style="1630" customWidth="1"/>
    <col min="6403" max="6403" width="45.140625" style="1630" customWidth="1"/>
    <col min="6404" max="6404" width="39.7109375" style="1630" customWidth="1"/>
    <col min="6405" max="6405" width="27" style="1630" customWidth="1"/>
    <col min="6406" max="6406" width="21" style="1630" customWidth="1"/>
    <col min="6407" max="6418" width="4.28515625" style="1630" customWidth="1"/>
    <col min="6419" max="6419" width="42.28515625" style="1630" customWidth="1"/>
    <col min="6420" max="6420" width="19.140625" style="1630" customWidth="1"/>
    <col min="6421" max="6421" width="14.140625" style="1630" customWidth="1"/>
    <col min="6422" max="6655" width="9.140625" style="1630"/>
    <col min="6656" max="6656" width="44" style="1630" customWidth="1"/>
    <col min="6657" max="6657" width="25.5703125" style="1630" customWidth="1"/>
    <col min="6658" max="6658" width="11.7109375" style="1630" customWidth="1"/>
    <col min="6659" max="6659" width="45.140625" style="1630" customWidth="1"/>
    <col min="6660" max="6660" width="39.7109375" style="1630" customWidth="1"/>
    <col min="6661" max="6661" width="27" style="1630" customWidth="1"/>
    <col min="6662" max="6662" width="21" style="1630" customWidth="1"/>
    <col min="6663" max="6674" width="4.28515625" style="1630" customWidth="1"/>
    <col min="6675" max="6675" width="42.28515625" style="1630" customWidth="1"/>
    <col min="6676" max="6676" width="19.140625" style="1630" customWidth="1"/>
    <col min="6677" max="6677" width="14.140625" style="1630" customWidth="1"/>
    <col min="6678" max="6911" width="9.140625" style="1630"/>
    <col min="6912" max="6912" width="44" style="1630" customWidth="1"/>
    <col min="6913" max="6913" width="25.5703125" style="1630" customWidth="1"/>
    <col min="6914" max="6914" width="11.7109375" style="1630" customWidth="1"/>
    <col min="6915" max="6915" width="45.140625" style="1630" customWidth="1"/>
    <col min="6916" max="6916" width="39.7109375" style="1630" customWidth="1"/>
    <col min="6917" max="6917" width="27" style="1630" customWidth="1"/>
    <col min="6918" max="6918" width="21" style="1630" customWidth="1"/>
    <col min="6919" max="6930" width="4.28515625" style="1630" customWidth="1"/>
    <col min="6931" max="6931" width="42.28515625" style="1630" customWidth="1"/>
    <col min="6932" max="6932" width="19.140625" style="1630" customWidth="1"/>
    <col min="6933" max="6933" width="14.140625" style="1630" customWidth="1"/>
    <col min="6934" max="7167" width="9.140625" style="1630"/>
    <col min="7168" max="7168" width="44" style="1630" customWidth="1"/>
    <col min="7169" max="7169" width="25.5703125" style="1630" customWidth="1"/>
    <col min="7170" max="7170" width="11.7109375" style="1630" customWidth="1"/>
    <col min="7171" max="7171" width="45.140625" style="1630" customWidth="1"/>
    <col min="7172" max="7172" width="39.7109375" style="1630" customWidth="1"/>
    <col min="7173" max="7173" width="27" style="1630" customWidth="1"/>
    <col min="7174" max="7174" width="21" style="1630" customWidth="1"/>
    <col min="7175" max="7186" width="4.28515625" style="1630" customWidth="1"/>
    <col min="7187" max="7187" width="42.28515625" style="1630" customWidth="1"/>
    <col min="7188" max="7188" width="19.140625" style="1630" customWidth="1"/>
    <col min="7189" max="7189" width="14.140625" style="1630" customWidth="1"/>
    <col min="7190" max="7423" width="9.140625" style="1630"/>
    <col min="7424" max="7424" width="44" style="1630" customWidth="1"/>
    <col min="7425" max="7425" width="25.5703125" style="1630" customWidth="1"/>
    <col min="7426" max="7426" width="11.7109375" style="1630" customWidth="1"/>
    <col min="7427" max="7427" width="45.140625" style="1630" customWidth="1"/>
    <col min="7428" max="7428" width="39.7109375" style="1630" customWidth="1"/>
    <col min="7429" max="7429" width="27" style="1630" customWidth="1"/>
    <col min="7430" max="7430" width="21" style="1630" customWidth="1"/>
    <col min="7431" max="7442" width="4.28515625" style="1630" customWidth="1"/>
    <col min="7443" max="7443" width="42.28515625" style="1630" customWidth="1"/>
    <col min="7444" max="7444" width="19.140625" style="1630" customWidth="1"/>
    <col min="7445" max="7445" width="14.140625" style="1630" customWidth="1"/>
    <col min="7446" max="7679" width="9.140625" style="1630"/>
    <col min="7680" max="7680" width="44" style="1630" customWidth="1"/>
    <col min="7681" max="7681" width="25.5703125" style="1630" customWidth="1"/>
    <col min="7682" max="7682" width="11.7109375" style="1630" customWidth="1"/>
    <col min="7683" max="7683" width="45.140625" style="1630" customWidth="1"/>
    <col min="7684" max="7684" width="39.7109375" style="1630" customWidth="1"/>
    <col min="7685" max="7685" width="27" style="1630" customWidth="1"/>
    <col min="7686" max="7686" width="21" style="1630" customWidth="1"/>
    <col min="7687" max="7698" width="4.28515625" style="1630" customWidth="1"/>
    <col min="7699" max="7699" width="42.28515625" style="1630" customWidth="1"/>
    <col min="7700" max="7700" width="19.140625" style="1630" customWidth="1"/>
    <col min="7701" max="7701" width="14.140625" style="1630" customWidth="1"/>
    <col min="7702" max="7935" width="9.140625" style="1630"/>
    <col min="7936" max="7936" width="44" style="1630" customWidth="1"/>
    <col min="7937" max="7937" width="25.5703125" style="1630" customWidth="1"/>
    <col min="7938" max="7938" width="11.7109375" style="1630" customWidth="1"/>
    <col min="7939" max="7939" width="45.140625" style="1630" customWidth="1"/>
    <col min="7940" max="7940" width="39.7109375" style="1630" customWidth="1"/>
    <col min="7941" max="7941" width="27" style="1630" customWidth="1"/>
    <col min="7942" max="7942" width="21" style="1630" customWidth="1"/>
    <col min="7943" max="7954" width="4.28515625" style="1630" customWidth="1"/>
    <col min="7955" max="7955" width="42.28515625" style="1630" customWidth="1"/>
    <col min="7956" max="7956" width="19.140625" style="1630" customWidth="1"/>
    <col min="7957" max="7957" width="14.140625" style="1630" customWidth="1"/>
    <col min="7958" max="8191" width="9.140625" style="1630"/>
    <col min="8192" max="8192" width="44" style="1630" customWidth="1"/>
    <col min="8193" max="8193" width="25.5703125" style="1630" customWidth="1"/>
    <col min="8194" max="8194" width="11.7109375" style="1630" customWidth="1"/>
    <col min="8195" max="8195" width="45.140625" style="1630" customWidth="1"/>
    <col min="8196" max="8196" width="39.7109375" style="1630" customWidth="1"/>
    <col min="8197" max="8197" width="27" style="1630" customWidth="1"/>
    <col min="8198" max="8198" width="21" style="1630" customWidth="1"/>
    <col min="8199" max="8210" width="4.28515625" style="1630" customWidth="1"/>
    <col min="8211" max="8211" width="42.28515625" style="1630" customWidth="1"/>
    <col min="8212" max="8212" width="19.140625" style="1630" customWidth="1"/>
    <col min="8213" max="8213" width="14.140625" style="1630" customWidth="1"/>
    <col min="8214" max="8447" width="9.140625" style="1630"/>
    <col min="8448" max="8448" width="44" style="1630" customWidth="1"/>
    <col min="8449" max="8449" width="25.5703125" style="1630" customWidth="1"/>
    <col min="8450" max="8450" width="11.7109375" style="1630" customWidth="1"/>
    <col min="8451" max="8451" width="45.140625" style="1630" customWidth="1"/>
    <col min="8452" max="8452" width="39.7109375" style="1630" customWidth="1"/>
    <col min="8453" max="8453" width="27" style="1630" customWidth="1"/>
    <col min="8454" max="8454" width="21" style="1630" customWidth="1"/>
    <col min="8455" max="8466" width="4.28515625" style="1630" customWidth="1"/>
    <col min="8467" max="8467" width="42.28515625" style="1630" customWidth="1"/>
    <col min="8468" max="8468" width="19.140625" style="1630" customWidth="1"/>
    <col min="8469" max="8469" width="14.140625" style="1630" customWidth="1"/>
    <col min="8470" max="8703" width="9.140625" style="1630"/>
    <col min="8704" max="8704" width="44" style="1630" customWidth="1"/>
    <col min="8705" max="8705" width="25.5703125" style="1630" customWidth="1"/>
    <col min="8706" max="8706" width="11.7109375" style="1630" customWidth="1"/>
    <col min="8707" max="8707" width="45.140625" style="1630" customWidth="1"/>
    <col min="8708" max="8708" width="39.7109375" style="1630" customWidth="1"/>
    <col min="8709" max="8709" width="27" style="1630" customWidth="1"/>
    <col min="8710" max="8710" width="21" style="1630" customWidth="1"/>
    <col min="8711" max="8722" width="4.28515625" style="1630" customWidth="1"/>
    <col min="8723" max="8723" width="42.28515625" style="1630" customWidth="1"/>
    <col min="8724" max="8724" width="19.140625" style="1630" customWidth="1"/>
    <col min="8725" max="8725" width="14.140625" style="1630" customWidth="1"/>
    <col min="8726" max="8959" width="9.140625" style="1630"/>
    <col min="8960" max="8960" width="44" style="1630" customWidth="1"/>
    <col min="8961" max="8961" width="25.5703125" style="1630" customWidth="1"/>
    <col min="8962" max="8962" width="11.7109375" style="1630" customWidth="1"/>
    <col min="8963" max="8963" width="45.140625" style="1630" customWidth="1"/>
    <col min="8964" max="8964" width="39.7109375" style="1630" customWidth="1"/>
    <col min="8965" max="8965" width="27" style="1630" customWidth="1"/>
    <col min="8966" max="8966" width="21" style="1630" customWidth="1"/>
    <col min="8967" max="8978" width="4.28515625" style="1630" customWidth="1"/>
    <col min="8979" max="8979" width="42.28515625" style="1630" customWidth="1"/>
    <col min="8980" max="8980" width="19.140625" style="1630" customWidth="1"/>
    <col min="8981" max="8981" width="14.140625" style="1630" customWidth="1"/>
    <col min="8982" max="9215" width="9.140625" style="1630"/>
    <col min="9216" max="9216" width="44" style="1630" customWidth="1"/>
    <col min="9217" max="9217" width="25.5703125" style="1630" customWidth="1"/>
    <col min="9218" max="9218" width="11.7109375" style="1630" customWidth="1"/>
    <col min="9219" max="9219" width="45.140625" style="1630" customWidth="1"/>
    <col min="9220" max="9220" width="39.7109375" style="1630" customWidth="1"/>
    <col min="9221" max="9221" width="27" style="1630" customWidth="1"/>
    <col min="9222" max="9222" width="21" style="1630" customWidth="1"/>
    <col min="9223" max="9234" width="4.28515625" style="1630" customWidth="1"/>
    <col min="9235" max="9235" width="42.28515625" style="1630" customWidth="1"/>
    <col min="9236" max="9236" width="19.140625" style="1630" customWidth="1"/>
    <col min="9237" max="9237" width="14.140625" style="1630" customWidth="1"/>
    <col min="9238" max="9471" width="9.140625" style="1630"/>
    <col min="9472" max="9472" width="44" style="1630" customWidth="1"/>
    <col min="9473" max="9473" width="25.5703125" style="1630" customWidth="1"/>
    <col min="9474" max="9474" width="11.7109375" style="1630" customWidth="1"/>
    <col min="9475" max="9475" width="45.140625" style="1630" customWidth="1"/>
    <col min="9476" max="9476" width="39.7109375" style="1630" customWidth="1"/>
    <col min="9477" max="9477" width="27" style="1630" customWidth="1"/>
    <col min="9478" max="9478" width="21" style="1630" customWidth="1"/>
    <col min="9479" max="9490" width="4.28515625" style="1630" customWidth="1"/>
    <col min="9491" max="9491" width="42.28515625" style="1630" customWidth="1"/>
    <col min="9492" max="9492" width="19.140625" style="1630" customWidth="1"/>
    <col min="9493" max="9493" width="14.140625" style="1630" customWidth="1"/>
    <col min="9494" max="9727" width="9.140625" style="1630"/>
    <col min="9728" max="9728" width="44" style="1630" customWidth="1"/>
    <col min="9729" max="9729" width="25.5703125" style="1630" customWidth="1"/>
    <col min="9730" max="9730" width="11.7109375" style="1630" customWidth="1"/>
    <col min="9731" max="9731" width="45.140625" style="1630" customWidth="1"/>
    <col min="9732" max="9732" width="39.7109375" style="1630" customWidth="1"/>
    <col min="9733" max="9733" width="27" style="1630" customWidth="1"/>
    <col min="9734" max="9734" width="21" style="1630" customWidth="1"/>
    <col min="9735" max="9746" width="4.28515625" style="1630" customWidth="1"/>
    <col min="9747" max="9747" width="42.28515625" style="1630" customWidth="1"/>
    <col min="9748" max="9748" width="19.140625" style="1630" customWidth="1"/>
    <col min="9749" max="9749" width="14.140625" style="1630" customWidth="1"/>
    <col min="9750" max="9983" width="9.140625" style="1630"/>
    <col min="9984" max="9984" width="44" style="1630" customWidth="1"/>
    <col min="9985" max="9985" width="25.5703125" style="1630" customWidth="1"/>
    <col min="9986" max="9986" width="11.7109375" style="1630" customWidth="1"/>
    <col min="9987" max="9987" width="45.140625" style="1630" customWidth="1"/>
    <col min="9988" max="9988" width="39.7109375" style="1630" customWidth="1"/>
    <col min="9989" max="9989" width="27" style="1630" customWidth="1"/>
    <col min="9990" max="9990" width="21" style="1630" customWidth="1"/>
    <col min="9991" max="10002" width="4.28515625" style="1630" customWidth="1"/>
    <col min="10003" max="10003" width="42.28515625" style="1630" customWidth="1"/>
    <col min="10004" max="10004" width="19.140625" style="1630" customWidth="1"/>
    <col min="10005" max="10005" width="14.140625" style="1630" customWidth="1"/>
    <col min="10006" max="10239" width="9.140625" style="1630"/>
    <col min="10240" max="10240" width="44" style="1630" customWidth="1"/>
    <col min="10241" max="10241" width="25.5703125" style="1630" customWidth="1"/>
    <col min="10242" max="10242" width="11.7109375" style="1630" customWidth="1"/>
    <col min="10243" max="10243" width="45.140625" style="1630" customWidth="1"/>
    <col min="10244" max="10244" width="39.7109375" style="1630" customWidth="1"/>
    <col min="10245" max="10245" width="27" style="1630" customWidth="1"/>
    <col min="10246" max="10246" width="21" style="1630" customWidth="1"/>
    <col min="10247" max="10258" width="4.28515625" style="1630" customWidth="1"/>
    <col min="10259" max="10259" width="42.28515625" style="1630" customWidth="1"/>
    <col min="10260" max="10260" width="19.140625" style="1630" customWidth="1"/>
    <col min="10261" max="10261" width="14.140625" style="1630" customWidth="1"/>
    <col min="10262" max="10495" width="9.140625" style="1630"/>
    <col min="10496" max="10496" width="44" style="1630" customWidth="1"/>
    <col min="10497" max="10497" width="25.5703125" style="1630" customWidth="1"/>
    <col min="10498" max="10498" width="11.7109375" style="1630" customWidth="1"/>
    <col min="10499" max="10499" width="45.140625" style="1630" customWidth="1"/>
    <col min="10500" max="10500" width="39.7109375" style="1630" customWidth="1"/>
    <col min="10501" max="10501" width="27" style="1630" customWidth="1"/>
    <col min="10502" max="10502" width="21" style="1630" customWidth="1"/>
    <col min="10503" max="10514" width="4.28515625" style="1630" customWidth="1"/>
    <col min="10515" max="10515" width="42.28515625" style="1630" customWidth="1"/>
    <col min="10516" max="10516" width="19.140625" style="1630" customWidth="1"/>
    <col min="10517" max="10517" width="14.140625" style="1630" customWidth="1"/>
    <col min="10518" max="10751" width="9.140625" style="1630"/>
    <col min="10752" max="10752" width="44" style="1630" customWidth="1"/>
    <col min="10753" max="10753" width="25.5703125" style="1630" customWidth="1"/>
    <col min="10754" max="10754" width="11.7109375" style="1630" customWidth="1"/>
    <col min="10755" max="10755" width="45.140625" style="1630" customWidth="1"/>
    <col min="10756" max="10756" width="39.7109375" style="1630" customWidth="1"/>
    <col min="10757" max="10757" width="27" style="1630" customWidth="1"/>
    <col min="10758" max="10758" width="21" style="1630" customWidth="1"/>
    <col min="10759" max="10770" width="4.28515625" style="1630" customWidth="1"/>
    <col min="10771" max="10771" width="42.28515625" style="1630" customWidth="1"/>
    <col min="10772" max="10772" width="19.140625" style="1630" customWidth="1"/>
    <col min="10773" max="10773" width="14.140625" style="1630" customWidth="1"/>
    <col min="10774" max="11007" width="9.140625" style="1630"/>
    <col min="11008" max="11008" width="44" style="1630" customWidth="1"/>
    <col min="11009" max="11009" width="25.5703125" style="1630" customWidth="1"/>
    <col min="11010" max="11010" width="11.7109375" style="1630" customWidth="1"/>
    <col min="11011" max="11011" width="45.140625" style="1630" customWidth="1"/>
    <col min="11012" max="11012" width="39.7109375" style="1630" customWidth="1"/>
    <col min="11013" max="11013" width="27" style="1630" customWidth="1"/>
    <col min="11014" max="11014" width="21" style="1630" customWidth="1"/>
    <col min="11015" max="11026" width="4.28515625" style="1630" customWidth="1"/>
    <col min="11027" max="11027" width="42.28515625" style="1630" customWidth="1"/>
    <col min="11028" max="11028" width="19.140625" style="1630" customWidth="1"/>
    <col min="11029" max="11029" width="14.140625" style="1630" customWidth="1"/>
    <col min="11030" max="11263" width="9.140625" style="1630"/>
    <col min="11264" max="11264" width="44" style="1630" customWidth="1"/>
    <col min="11265" max="11265" width="25.5703125" style="1630" customWidth="1"/>
    <col min="11266" max="11266" width="11.7109375" style="1630" customWidth="1"/>
    <col min="11267" max="11267" width="45.140625" style="1630" customWidth="1"/>
    <col min="11268" max="11268" width="39.7109375" style="1630" customWidth="1"/>
    <col min="11269" max="11269" width="27" style="1630" customWidth="1"/>
    <col min="11270" max="11270" width="21" style="1630" customWidth="1"/>
    <col min="11271" max="11282" width="4.28515625" style="1630" customWidth="1"/>
    <col min="11283" max="11283" width="42.28515625" style="1630" customWidth="1"/>
    <col min="11284" max="11284" width="19.140625" style="1630" customWidth="1"/>
    <col min="11285" max="11285" width="14.140625" style="1630" customWidth="1"/>
    <col min="11286" max="11519" width="9.140625" style="1630"/>
    <col min="11520" max="11520" width="44" style="1630" customWidth="1"/>
    <col min="11521" max="11521" width="25.5703125" style="1630" customWidth="1"/>
    <col min="11522" max="11522" width="11.7109375" style="1630" customWidth="1"/>
    <col min="11523" max="11523" width="45.140625" style="1630" customWidth="1"/>
    <col min="11524" max="11524" width="39.7109375" style="1630" customWidth="1"/>
    <col min="11525" max="11525" width="27" style="1630" customWidth="1"/>
    <col min="11526" max="11526" width="21" style="1630" customWidth="1"/>
    <col min="11527" max="11538" width="4.28515625" style="1630" customWidth="1"/>
    <col min="11539" max="11539" width="42.28515625" style="1630" customWidth="1"/>
    <col min="11540" max="11540" width="19.140625" style="1630" customWidth="1"/>
    <col min="11541" max="11541" width="14.140625" style="1630" customWidth="1"/>
    <col min="11542" max="11775" width="9.140625" style="1630"/>
    <col min="11776" max="11776" width="44" style="1630" customWidth="1"/>
    <col min="11777" max="11777" width="25.5703125" style="1630" customWidth="1"/>
    <col min="11778" max="11778" width="11.7109375" style="1630" customWidth="1"/>
    <col min="11779" max="11779" width="45.140625" style="1630" customWidth="1"/>
    <col min="11780" max="11780" width="39.7109375" style="1630" customWidth="1"/>
    <col min="11781" max="11781" width="27" style="1630" customWidth="1"/>
    <col min="11782" max="11782" width="21" style="1630" customWidth="1"/>
    <col min="11783" max="11794" width="4.28515625" style="1630" customWidth="1"/>
    <col min="11795" max="11795" width="42.28515625" style="1630" customWidth="1"/>
    <col min="11796" max="11796" width="19.140625" style="1630" customWidth="1"/>
    <col min="11797" max="11797" width="14.140625" style="1630" customWidth="1"/>
    <col min="11798" max="12031" width="9.140625" style="1630"/>
    <col min="12032" max="12032" width="44" style="1630" customWidth="1"/>
    <col min="12033" max="12033" width="25.5703125" style="1630" customWidth="1"/>
    <col min="12034" max="12034" width="11.7109375" style="1630" customWidth="1"/>
    <col min="12035" max="12035" width="45.140625" style="1630" customWidth="1"/>
    <col min="12036" max="12036" width="39.7109375" style="1630" customWidth="1"/>
    <col min="12037" max="12037" width="27" style="1630" customWidth="1"/>
    <col min="12038" max="12038" width="21" style="1630" customWidth="1"/>
    <col min="12039" max="12050" width="4.28515625" style="1630" customWidth="1"/>
    <col min="12051" max="12051" width="42.28515625" style="1630" customWidth="1"/>
    <col min="12052" max="12052" width="19.140625" style="1630" customWidth="1"/>
    <col min="12053" max="12053" width="14.140625" style="1630" customWidth="1"/>
    <col min="12054" max="12287" width="9.140625" style="1630"/>
    <col min="12288" max="12288" width="44" style="1630" customWidth="1"/>
    <col min="12289" max="12289" width="25.5703125" style="1630" customWidth="1"/>
    <col min="12290" max="12290" width="11.7109375" style="1630" customWidth="1"/>
    <col min="12291" max="12291" width="45.140625" style="1630" customWidth="1"/>
    <col min="12292" max="12292" width="39.7109375" style="1630" customWidth="1"/>
    <col min="12293" max="12293" width="27" style="1630" customWidth="1"/>
    <col min="12294" max="12294" width="21" style="1630" customWidth="1"/>
    <col min="12295" max="12306" width="4.28515625" style="1630" customWidth="1"/>
    <col min="12307" max="12307" width="42.28515625" style="1630" customWidth="1"/>
    <col min="12308" max="12308" width="19.140625" style="1630" customWidth="1"/>
    <col min="12309" max="12309" width="14.140625" style="1630" customWidth="1"/>
    <col min="12310" max="12543" width="9.140625" style="1630"/>
    <col min="12544" max="12544" width="44" style="1630" customWidth="1"/>
    <col min="12545" max="12545" width="25.5703125" style="1630" customWidth="1"/>
    <col min="12546" max="12546" width="11.7109375" style="1630" customWidth="1"/>
    <col min="12547" max="12547" width="45.140625" style="1630" customWidth="1"/>
    <col min="12548" max="12548" width="39.7109375" style="1630" customWidth="1"/>
    <col min="12549" max="12549" width="27" style="1630" customWidth="1"/>
    <col min="12550" max="12550" width="21" style="1630" customWidth="1"/>
    <col min="12551" max="12562" width="4.28515625" style="1630" customWidth="1"/>
    <col min="12563" max="12563" width="42.28515625" style="1630" customWidth="1"/>
    <col min="12564" max="12564" width="19.140625" style="1630" customWidth="1"/>
    <col min="12565" max="12565" width="14.140625" style="1630" customWidth="1"/>
    <col min="12566" max="12799" width="9.140625" style="1630"/>
    <col min="12800" max="12800" width="44" style="1630" customWidth="1"/>
    <col min="12801" max="12801" width="25.5703125" style="1630" customWidth="1"/>
    <col min="12802" max="12802" width="11.7109375" style="1630" customWidth="1"/>
    <col min="12803" max="12803" width="45.140625" style="1630" customWidth="1"/>
    <col min="12804" max="12804" width="39.7109375" style="1630" customWidth="1"/>
    <col min="12805" max="12805" width="27" style="1630" customWidth="1"/>
    <col min="12806" max="12806" width="21" style="1630" customWidth="1"/>
    <col min="12807" max="12818" width="4.28515625" style="1630" customWidth="1"/>
    <col min="12819" max="12819" width="42.28515625" style="1630" customWidth="1"/>
    <col min="12820" max="12820" width="19.140625" style="1630" customWidth="1"/>
    <col min="12821" max="12821" width="14.140625" style="1630" customWidth="1"/>
    <col min="12822" max="13055" width="9.140625" style="1630"/>
    <col min="13056" max="13056" width="44" style="1630" customWidth="1"/>
    <col min="13057" max="13057" width="25.5703125" style="1630" customWidth="1"/>
    <col min="13058" max="13058" width="11.7109375" style="1630" customWidth="1"/>
    <col min="13059" max="13059" width="45.140625" style="1630" customWidth="1"/>
    <col min="13060" max="13060" width="39.7109375" style="1630" customWidth="1"/>
    <col min="13061" max="13061" width="27" style="1630" customWidth="1"/>
    <col min="13062" max="13062" width="21" style="1630" customWidth="1"/>
    <col min="13063" max="13074" width="4.28515625" style="1630" customWidth="1"/>
    <col min="13075" max="13075" width="42.28515625" style="1630" customWidth="1"/>
    <col min="13076" max="13076" width="19.140625" style="1630" customWidth="1"/>
    <col min="13077" max="13077" width="14.140625" style="1630" customWidth="1"/>
    <col min="13078" max="13311" width="9.140625" style="1630"/>
    <col min="13312" max="13312" width="44" style="1630" customWidth="1"/>
    <col min="13313" max="13313" width="25.5703125" style="1630" customWidth="1"/>
    <col min="13314" max="13314" width="11.7109375" style="1630" customWidth="1"/>
    <col min="13315" max="13315" width="45.140625" style="1630" customWidth="1"/>
    <col min="13316" max="13316" width="39.7109375" style="1630" customWidth="1"/>
    <col min="13317" max="13317" width="27" style="1630" customWidth="1"/>
    <col min="13318" max="13318" width="21" style="1630" customWidth="1"/>
    <col min="13319" max="13330" width="4.28515625" style="1630" customWidth="1"/>
    <col min="13331" max="13331" width="42.28515625" style="1630" customWidth="1"/>
    <col min="13332" max="13332" width="19.140625" style="1630" customWidth="1"/>
    <col min="13333" max="13333" width="14.140625" style="1630" customWidth="1"/>
    <col min="13334" max="13567" width="9.140625" style="1630"/>
    <col min="13568" max="13568" width="44" style="1630" customWidth="1"/>
    <col min="13569" max="13569" width="25.5703125" style="1630" customWidth="1"/>
    <col min="13570" max="13570" width="11.7109375" style="1630" customWidth="1"/>
    <col min="13571" max="13571" width="45.140625" style="1630" customWidth="1"/>
    <col min="13572" max="13572" width="39.7109375" style="1630" customWidth="1"/>
    <col min="13573" max="13573" width="27" style="1630" customWidth="1"/>
    <col min="13574" max="13574" width="21" style="1630" customWidth="1"/>
    <col min="13575" max="13586" width="4.28515625" style="1630" customWidth="1"/>
    <col min="13587" max="13587" width="42.28515625" style="1630" customWidth="1"/>
    <col min="13588" max="13588" width="19.140625" style="1630" customWidth="1"/>
    <col min="13589" max="13589" width="14.140625" style="1630" customWidth="1"/>
    <col min="13590" max="13823" width="9.140625" style="1630"/>
    <col min="13824" max="13824" width="44" style="1630" customWidth="1"/>
    <col min="13825" max="13825" width="25.5703125" style="1630" customWidth="1"/>
    <col min="13826" max="13826" width="11.7109375" style="1630" customWidth="1"/>
    <col min="13827" max="13827" width="45.140625" style="1630" customWidth="1"/>
    <col min="13828" max="13828" width="39.7109375" style="1630" customWidth="1"/>
    <col min="13829" max="13829" width="27" style="1630" customWidth="1"/>
    <col min="13830" max="13830" width="21" style="1630" customWidth="1"/>
    <col min="13831" max="13842" width="4.28515625" style="1630" customWidth="1"/>
    <col min="13843" max="13843" width="42.28515625" style="1630" customWidth="1"/>
    <col min="13844" max="13844" width="19.140625" style="1630" customWidth="1"/>
    <col min="13845" max="13845" width="14.140625" style="1630" customWidth="1"/>
    <col min="13846" max="14079" width="9.140625" style="1630"/>
    <col min="14080" max="14080" width="44" style="1630" customWidth="1"/>
    <col min="14081" max="14081" width="25.5703125" style="1630" customWidth="1"/>
    <col min="14082" max="14082" width="11.7109375" style="1630" customWidth="1"/>
    <col min="14083" max="14083" width="45.140625" style="1630" customWidth="1"/>
    <col min="14084" max="14084" width="39.7109375" style="1630" customWidth="1"/>
    <col min="14085" max="14085" width="27" style="1630" customWidth="1"/>
    <col min="14086" max="14086" width="21" style="1630" customWidth="1"/>
    <col min="14087" max="14098" width="4.28515625" style="1630" customWidth="1"/>
    <col min="14099" max="14099" width="42.28515625" style="1630" customWidth="1"/>
    <col min="14100" max="14100" width="19.140625" style="1630" customWidth="1"/>
    <col min="14101" max="14101" width="14.140625" style="1630" customWidth="1"/>
    <col min="14102" max="14335" width="9.140625" style="1630"/>
    <col min="14336" max="14336" width="44" style="1630" customWidth="1"/>
    <col min="14337" max="14337" width="25.5703125" style="1630" customWidth="1"/>
    <col min="14338" max="14338" width="11.7109375" style="1630" customWidth="1"/>
    <col min="14339" max="14339" width="45.140625" style="1630" customWidth="1"/>
    <col min="14340" max="14340" width="39.7109375" style="1630" customWidth="1"/>
    <col min="14341" max="14341" width="27" style="1630" customWidth="1"/>
    <col min="14342" max="14342" width="21" style="1630" customWidth="1"/>
    <col min="14343" max="14354" width="4.28515625" style="1630" customWidth="1"/>
    <col min="14355" max="14355" width="42.28515625" style="1630" customWidth="1"/>
    <col min="14356" max="14356" width="19.140625" style="1630" customWidth="1"/>
    <col min="14357" max="14357" width="14.140625" style="1630" customWidth="1"/>
    <col min="14358" max="14591" width="9.140625" style="1630"/>
    <col min="14592" max="14592" width="44" style="1630" customWidth="1"/>
    <col min="14593" max="14593" width="25.5703125" style="1630" customWidth="1"/>
    <col min="14594" max="14594" width="11.7109375" style="1630" customWidth="1"/>
    <col min="14595" max="14595" width="45.140625" style="1630" customWidth="1"/>
    <col min="14596" max="14596" width="39.7109375" style="1630" customWidth="1"/>
    <col min="14597" max="14597" width="27" style="1630" customWidth="1"/>
    <col min="14598" max="14598" width="21" style="1630" customWidth="1"/>
    <col min="14599" max="14610" width="4.28515625" style="1630" customWidth="1"/>
    <col min="14611" max="14611" width="42.28515625" style="1630" customWidth="1"/>
    <col min="14612" max="14612" width="19.140625" style="1630" customWidth="1"/>
    <col min="14613" max="14613" width="14.140625" style="1630" customWidth="1"/>
    <col min="14614" max="14847" width="9.140625" style="1630"/>
    <col min="14848" max="14848" width="44" style="1630" customWidth="1"/>
    <col min="14849" max="14849" width="25.5703125" style="1630" customWidth="1"/>
    <col min="14850" max="14850" width="11.7109375" style="1630" customWidth="1"/>
    <col min="14851" max="14851" width="45.140625" style="1630" customWidth="1"/>
    <col min="14852" max="14852" width="39.7109375" style="1630" customWidth="1"/>
    <col min="14853" max="14853" width="27" style="1630" customWidth="1"/>
    <col min="14854" max="14854" width="21" style="1630" customWidth="1"/>
    <col min="14855" max="14866" width="4.28515625" style="1630" customWidth="1"/>
    <col min="14867" max="14867" width="42.28515625" style="1630" customWidth="1"/>
    <col min="14868" max="14868" width="19.140625" style="1630" customWidth="1"/>
    <col min="14869" max="14869" width="14.140625" style="1630" customWidth="1"/>
    <col min="14870" max="15103" width="9.140625" style="1630"/>
    <col min="15104" max="15104" width="44" style="1630" customWidth="1"/>
    <col min="15105" max="15105" width="25.5703125" style="1630" customWidth="1"/>
    <col min="15106" max="15106" width="11.7109375" style="1630" customWidth="1"/>
    <col min="15107" max="15107" width="45.140625" style="1630" customWidth="1"/>
    <col min="15108" max="15108" width="39.7109375" style="1630" customWidth="1"/>
    <col min="15109" max="15109" width="27" style="1630" customWidth="1"/>
    <col min="15110" max="15110" width="21" style="1630" customWidth="1"/>
    <col min="15111" max="15122" width="4.28515625" style="1630" customWidth="1"/>
    <col min="15123" max="15123" width="42.28515625" style="1630" customWidth="1"/>
    <col min="15124" max="15124" width="19.140625" style="1630" customWidth="1"/>
    <col min="15125" max="15125" width="14.140625" style="1630" customWidth="1"/>
    <col min="15126" max="15359" width="9.140625" style="1630"/>
    <col min="15360" max="15360" width="44" style="1630" customWidth="1"/>
    <col min="15361" max="15361" width="25.5703125" style="1630" customWidth="1"/>
    <col min="15362" max="15362" width="11.7109375" style="1630" customWidth="1"/>
    <col min="15363" max="15363" width="45.140625" style="1630" customWidth="1"/>
    <col min="15364" max="15364" width="39.7109375" style="1630" customWidth="1"/>
    <col min="15365" max="15365" width="27" style="1630" customWidth="1"/>
    <col min="15366" max="15366" width="21" style="1630" customWidth="1"/>
    <col min="15367" max="15378" width="4.28515625" style="1630" customWidth="1"/>
    <col min="15379" max="15379" width="42.28515625" style="1630" customWidth="1"/>
    <col min="15380" max="15380" width="19.140625" style="1630" customWidth="1"/>
    <col min="15381" max="15381" width="14.140625" style="1630" customWidth="1"/>
    <col min="15382" max="15615" width="9.140625" style="1630"/>
    <col min="15616" max="15616" width="44" style="1630" customWidth="1"/>
    <col min="15617" max="15617" width="25.5703125" style="1630" customWidth="1"/>
    <col min="15618" max="15618" width="11.7109375" style="1630" customWidth="1"/>
    <col min="15619" max="15619" width="45.140625" style="1630" customWidth="1"/>
    <col min="15620" max="15620" width="39.7109375" style="1630" customWidth="1"/>
    <col min="15621" max="15621" width="27" style="1630" customWidth="1"/>
    <col min="15622" max="15622" width="21" style="1630" customWidth="1"/>
    <col min="15623" max="15634" width="4.28515625" style="1630" customWidth="1"/>
    <col min="15635" max="15635" width="42.28515625" style="1630" customWidth="1"/>
    <col min="15636" max="15636" width="19.140625" style="1630" customWidth="1"/>
    <col min="15637" max="15637" width="14.140625" style="1630" customWidth="1"/>
    <col min="15638" max="15871" width="9.140625" style="1630"/>
    <col min="15872" max="15872" width="44" style="1630" customWidth="1"/>
    <col min="15873" max="15873" width="25.5703125" style="1630" customWidth="1"/>
    <col min="15874" max="15874" width="11.7109375" style="1630" customWidth="1"/>
    <col min="15875" max="15875" width="45.140625" style="1630" customWidth="1"/>
    <col min="15876" max="15876" width="39.7109375" style="1630" customWidth="1"/>
    <col min="15877" max="15877" width="27" style="1630" customWidth="1"/>
    <col min="15878" max="15878" width="21" style="1630" customWidth="1"/>
    <col min="15879" max="15890" width="4.28515625" style="1630" customWidth="1"/>
    <col min="15891" max="15891" width="42.28515625" style="1630" customWidth="1"/>
    <col min="15892" max="15892" width="19.140625" style="1630" customWidth="1"/>
    <col min="15893" max="15893" width="14.140625" style="1630" customWidth="1"/>
    <col min="15894" max="16127" width="9.140625" style="1630"/>
    <col min="16128" max="16128" width="44" style="1630" customWidth="1"/>
    <col min="16129" max="16129" width="25.5703125" style="1630" customWidth="1"/>
    <col min="16130" max="16130" width="11.7109375" style="1630" customWidth="1"/>
    <col min="16131" max="16131" width="45.140625" style="1630" customWidth="1"/>
    <col min="16132" max="16132" width="39.7109375" style="1630" customWidth="1"/>
    <col min="16133" max="16133" width="27" style="1630" customWidth="1"/>
    <col min="16134" max="16134" width="21" style="1630" customWidth="1"/>
    <col min="16135" max="16146" width="4.28515625" style="1630" customWidth="1"/>
    <col min="16147" max="16147" width="42.28515625" style="1630" customWidth="1"/>
    <col min="16148" max="16148" width="19.140625" style="1630" customWidth="1"/>
    <col min="16149" max="16149" width="14.140625" style="1630" customWidth="1"/>
    <col min="16150" max="16384" width="9.140625" style="1630"/>
  </cols>
  <sheetData>
    <row r="1" spans="1:21">
      <c r="A1" s="1627"/>
      <c r="B1" s="1628"/>
      <c r="C1" s="1628"/>
      <c r="D1" s="1629"/>
      <c r="E1" s="1627"/>
      <c r="F1" s="1630"/>
      <c r="G1" s="1630"/>
      <c r="H1" s="1630"/>
      <c r="I1" s="1630"/>
      <c r="J1" s="1630"/>
      <c r="K1" s="1630"/>
      <c r="L1" s="1630"/>
      <c r="M1" s="1630"/>
      <c r="N1" s="1630"/>
      <c r="O1" s="1630"/>
      <c r="P1" s="1630"/>
      <c r="Q1" s="1630"/>
      <c r="R1" s="1630"/>
      <c r="S1" s="1627"/>
      <c r="T1" s="1631"/>
    </row>
    <row r="2" spans="1:21">
      <c r="A2" s="1627"/>
      <c r="B2" s="1628"/>
      <c r="C2" s="1628"/>
      <c r="D2" s="1629"/>
      <c r="E2" s="1627"/>
      <c r="F2" s="1630"/>
      <c r="G2" s="1630"/>
      <c r="H2" s="1630"/>
      <c r="I2" s="1630"/>
      <c r="J2" s="1630"/>
      <c r="K2" s="1630"/>
      <c r="L2" s="1630"/>
      <c r="M2" s="1630"/>
      <c r="N2" s="1630"/>
      <c r="O2" s="1630"/>
      <c r="P2" s="1630"/>
      <c r="Q2" s="1630"/>
      <c r="R2" s="1630"/>
      <c r="S2" s="1627"/>
      <c r="T2" s="1631"/>
    </row>
    <row r="3" spans="1:21">
      <c r="A3" s="1627"/>
      <c r="B3" s="1628"/>
      <c r="C3" s="1628"/>
      <c r="D3" s="1629"/>
      <c r="E3" s="1627"/>
      <c r="F3" s="1630"/>
      <c r="G3" s="1630"/>
      <c r="H3" s="1630"/>
      <c r="I3" s="1630"/>
      <c r="J3" s="1630"/>
      <c r="K3" s="1630"/>
      <c r="L3" s="1630"/>
      <c r="M3" s="1630"/>
      <c r="N3" s="1630"/>
      <c r="O3" s="1630"/>
      <c r="P3" s="1630"/>
      <c r="Q3" s="1630"/>
      <c r="R3" s="1630"/>
      <c r="S3" s="1627"/>
      <c r="T3" s="1631"/>
    </row>
    <row r="4" spans="1:21" ht="75" customHeight="1">
      <c r="A4" s="1627"/>
      <c r="B4" s="1628"/>
      <c r="C4" s="1628"/>
      <c r="D4" s="1629"/>
      <c r="E4" s="1627"/>
      <c r="F4" s="1630"/>
      <c r="G4" s="1630"/>
      <c r="H4" s="1630"/>
      <c r="I4" s="1630"/>
      <c r="J4" s="1630"/>
      <c r="K4" s="1630"/>
      <c r="L4" s="1630"/>
      <c r="M4" s="1630"/>
      <c r="N4" s="1630"/>
      <c r="O4" s="1630"/>
      <c r="P4" s="1630"/>
      <c r="Q4" s="1630"/>
      <c r="R4" s="1630"/>
      <c r="S4" s="1627"/>
      <c r="T4" s="1631"/>
    </row>
    <row r="5" spans="1:21" ht="24.75" customHeight="1">
      <c r="A5" s="3146" t="s">
        <v>1450</v>
      </c>
      <c r="B5" s="3147"/>
      <c r="C5" s="3147"/>
      <c r="D5" s="3147"/>
      <c r="E5" s="3147"/>
      <c r="F5" s="3147"/>
      <c r="G5" s="3147"/>
      <c r="H5" s="3147"/>
      <c r="I5" s="3147"/>
      <c r="J5" s="3147"/>
      <c r="K5" s="3147"/>
      <c r="L5" s="3147"/>
      <c r="M5" s="3147"/>
      <c r="N5" s="3147"/>
      <c r="O5" s="3147"/>
      <c r="P5" s="3147"/>
      <c r="Q5" s="3147"/>
      <c r="R5" s="3147"/>
      <c r="S5" s="3147"/>
      <c r="T5" s="3146"/>
      <c r="U5" s="3147"/>
    </row>
    <row r="6" spans="1:21" ht="20.25" thickBot="1">
      <c r="A6" s="3148" t="s">
        <v>2590</v>
      </c>
      <c r="B6" s="3148"/>
      <c r="C6" s="3148"/>
      <c r="D6" s="3148"/>
      <c r="E6" s="3148"/>
      <c r="F6" s="3148"/>
      <c r="G6" s="3148"/>
      <c r="H6" s="3148"/>
      <c r="I6" s="3148"/>
      <c r="J6" s="3148"/>
      <c r="K6" s="3148"/>
      <c r="L6" s="3148"/>
      <c r="M6" s="3148"/>
      <c r="N6" s="3148"/>
      <c r="O6" s="3148"/>
      <c r="P6" s="3148"/>
      <c r="Q6" s="3148"/>
      <c r="R6" s="3148"/>
      <c r="S6" s="3148"/>
      <c r="T6" s="3148"/>
      <c r="U6" s="3148"/>
    </row>
    <row r="7" spans="1:21" ht="20.25" thickBot="1">
      <c r="A7" s="3149" t="s">
        <v>293</v>
      </c>
      <c r="B7" s="3149"/>
      <c r="C7" s="3149"/>
      <c r="D7" s="3149"/>
      <c r="E7" s="3149"/>
      <c r="F7" s="3149"/>
      <c r="G7" s="3149"/>
      <c r="H7" s="3149"/>
      <c r="I7" s="3149"/>
      <c r="J7" s="3149"/>
      <c r="K7" s="3149"/>
      <c r="L7" s="3149"/>
      <c r="M7" s="3149"/>
      <c r="N7" s="3149"/>
      <c r="O7" s="3149"/>
      <c r="P7" s="3149"/>
      <c r="Q7" s="3149"/>
      <c r="R7" s="3149"/>
      <c r="S7" s="3149"/>
      <c r="T7" s="3149"/>
      <c r="U7" s="3149"/>
    </row>
    <row r="8" spans="1:21">
      <c r="A8" s="1632"/>
      <c r="B8" s="1633"/>
      <c r="C8" s="1633"/>
      <c r="D8" s="1628"/>
      <c r="E8" s="1634"/>
      <c r="F8" s="1633"/>
      <c r="G8" s="1633"/>
      <c r="H8" s="1633"/>
      <c r="I8" s="1633"/>
      <c r="J8" s="1633"/>
      <c r="K8" s="1633"/>
      <c r="L8" s="1633"/>
      <c r="M8" s="1633"/>
      <c r="N8" s="1633"/>
      <c r="O8" s="1633"/>
      <c r="P8" s="1633"/>
      <c r="Q8" s="1633"/>
      <c r="R8" s="1633"/>
      <c r="S8" s="1634"/>
      <c r="T8" s="1633"/>
      <c r="U8" s="1635"/>
    </row>
    <row r="9" spans="1:21" ht="33.75" customHeight="1">
      <c r="A9" s="3237" t="s">
        <v>2591</v>
      </c>
      <c r="B9" s="3237"/>
      <c r="C9" s="3237"/>
      <c r="D9" s="3237"/>
      <c r="E9" s="3237"/>
      <c r="F9" s="3237"/>
      <c r="G9" s="3237"/>
      <c r="H9" s="3237"/>
      <c r="I9" s="3237"/>
      <c r="J9" s="3237"/>
      <c r="K9" s="3237"/>
      <c r="L9" s="3237"/>
      <c r="M9" s="3237"/>
      <c r="N9" s="3237"/>
      <c r="O9" s="3237"/>
      <c r="P9" s="3237"/>
      <c r="Q9" s="3237"/>
      <c r="R9" s="3237"/>
      <c r="S9" s="3237"/>
      <c r="T9" s="3237"/>
      <c r="U9" s="3237"/>
    </row>
    <row r="10" spans="1:21" ht="24" customHeight="1">
      <c r="A10" s="3721" t="s">
        <v>2592</v>
      </c>
      <c r="B10" s="3722"/>
      <c r="C10" s="3722"/>
      <c r="D10" s="3722"/>
      <c r="E10" s="3722"/>
      <c r="F10" s="3722"/>
      <c r="G10" s="3722"/>
      <c r="H10" s="3722"/>
      <c r="I10" s="3722"/>
      <c r="J10" s="3722"/>
      <c r="K10" s="3722"/>
      <c r="L10" s="3722"/>
      <c r="M10" s="3722"/>
      <c r="N10" s="3722"/>
      <c r="O10" s="3722"/>
      <c r="P10" s="3722"/>
      <c r="Q10" s="3722"/>
      <c r="R10" s="3722"/>
      <c r="S10" s="3722"/>
      <c r="T10" s="3723"/>
      <c r="U10" s="1074"/>
    </row>
    <row r="11" spans="1:21" s="1636" customFormat="1" ht="19.5">
      <c r="A11" s="1160">
        <v>1</v>
      </c>
      <c r="B11" s="1065">
        <v>2</v>
      </c>
      <c r="C11" s="1066">
        <v>3</v>
      </c>
      <c r="D11" s="1160">
        <v>2</v>
      </c>
      <c r="E11" s="1065">
        <v>3</v>
      </c>
      <c r="F11" s="1665">
        <v>4</v>
      </c>
      <c r="G11" s="5122">
        <v>5</v>
      </c>
      <c r="H11" s="5122"/>
      <c r="I11" s="5122"/>
      <c r="J11" s="5122"/>
      <c r="K11" s="5122"/>
      <c r="L11" s="5122"/>
      <c r="M11" s="5122"/>
      <c r="N11" s="5122"/>
      <c r="O11" s="5122"/>
      <c r="P11" s="5122"/>
      <c r="Q11" s="5122"/>
      <c r="R11" s="5122"/>
      <c r="S11" s="5123">
        <v>6</v>
      </c>
      <c r="T11" s="5123"/>
      <c r="U11" s="5124"/>
    </row>
    <row r="12" spans="1:21" ht="14.25" customHeight="1">
      <c r="A12" s="3208" t="s">
        <v>2593</v>
      </c>
      <c r="B12" s="3241" t="s">
        <v>295</v>
      </c>
      <c r="C12" s="3206" t="s">
        <v>296</v>
      </c>
      <c r="D12" s="3208" t="s">
        <v>0</v>
      </c>
      <c r="E12" s="3206" t="s">
        <v>619</v>
      </c>
      <c r="F12" s="3208" t="s">
        <v>297</v>
      </c>
      <c r="G12" s="3734" t="s">
        <v>2</v>
      </c>
      <c r="H12" s="3735"/>
      <c r="I12" s="3735"/>
      <c r="J12" s="3735"/>
      <c r="K12" s="3735"/>
      <c r="L12" s="3735"/>
      <c r="M12" s="3735"/>
      <c r="N12" s="3735"/>
      <c r="O12" s="3735"/>
      <c r="P12" s="3735"/>
      <c r="Q12" s="3735"/>
      <c r="R12" s="3735"/>
      <c r="S12" s="3736" t="s">
        <v>3</v>
      </c>
      <c r="T12" s="3736"/>
      <c r="U12" s="3737"/>
    </row>
    <row r="13" spans="1:21" ht="14.25" customHeight="1">
      <c r="A13" s="3209"/>
      <c r="B13" s="3241"/>
      <c r="C13" s="3206"/>
      <c r="D13" s="3209"/>
      <c r="E13" s="3145"/>
      <c r="F13" s="3209"/>
      <c r="G13" s="3738" t="s">
        <v>4</v>
      </c>
      <c r="H13" s="3738"/>
      <c r="I13" s="3738"/>
      <c r="J13" s="3738" t="s">
        <v>5</v>
      </c>
      <c r="K13" s="3738"/>
      <c r="L13" s="3738"/>
      <c r="M13" s="3738" t="s">
        <v>6</v>
      </c>
      <c r="N13" s="3738"/>
      <c r="O13" s="3738"/>
      <c r="P13" s="3738" t="s">
        <v>298</v>
      </c>
      <c r="Q13" s="3738"/>
      <c r="R13" s="3738"/>
      <c r="S13" s="3739" t="s">
        <v>299</v>
      </c>
      <c r="T13" s="3741" t="s">
        <v>300</v>
      </c>
      <c r="U13" s="3742"/>
    </row>
    <row r="14" spans="1:21" ht="30" customHeight="1">
      <c r="A14" s="3210"/>
      <c r="B14" s="3241"/>
      <c r="C14" s="3206"/>
      <c r="D14" s="3210"/>
      <c r="E14" s="3243"/>
      <c r="F14" s="3210"/>
      <c r="G14" s="982">
        <v>1</v>
      </c>
      <c r="H14" s="982">
        <v>2</v>
      </c>
      <c r="I14" s="982">
        <v>3</v>
      </c>
      <c r="J14" s="982">
        <v>4</v>
      </c>
      <c r="K14" s="239">
        <v>5</v>
      </c>
      <c r="L14" s="996">
        <v>6</v>
      </c>
      <c r="M14" s="982">
        <v>7</v>
      </c>
      <c r="N14" s="239">
        <v>8</v>
      </c>
      <c r="O14" s="1155">
        <v>9</v>
      </c>
      <c r="P14" s="996">
        <v>10</v>
      </c>
      <c r="Q14" s="982">
        <v>11</v>
      </c>
      <c r="R14" s="239">
        <v>12</v>
      </c>
      <c r="S14" s="3740"/>
      <c r="T14" s="1163" t="s">
        <v>7</v>
      </c>
      <c r="U14" s="1162" t="s">
        <v>8</v>
      </c>
    </row>
    <row r="15" spans="1:21" s="1639" customFormat="1" ht="67.5" hidden="1" customHeight="1">
      <c r="A15" s="5139" t="s">
        <v>2594</v>
      </c>
      <c r="B15" s="1666"/>
      <c r="C15" s="1666"/>
      <c r="D15" s="1672" t="s">
        <v>2595</v>
      </c>
      <c r="E15" s="1699"/>
      <c r="F15" s="5141"/>
      <c r="G15" s="1669"/>
      <c r="H15" s="1669"/>
      <c r="I15" s="1669"/>
      <c r="J15" s="1669"/>
      <c r="K15" s="1669"/>
      <c r="L15" s="1669"/>
      <c r="M15" s="1669"/>
      <c r="N15" s="1669"/>
      <c r="O15" s="1669"/>
      <c r="P15" s="1669"/>
      <c r="Q15" s="1669"/>
      <c r="R15" s="1669"/>
      <c r="S15" s="1670"/>
      <c r="T15" s="1671"/>
      <c r="U15" s="1671"/>
    </row>
    <row r="16" spans="1:21" s="1639" customFormat="1" ht="59.25" hidden="1" customHeight="1">
      <c r="A16" s="5140"/>
      <c r="B16" s="1666"/>
      <c r="C16" s="1666"/>
      <c r="D16" s="1672" t="s">
        <v>2596</v>
      </c>
      <c r="E16" s="1700"/>
      <c r="F16" s="5142"/>
      <c r="G16" s="1669"/>
      <c r="H16" s="1669"/>
      <c r="I16" s="1669"/>
      <c r="J16" s="1669"/>
      <c r="K16" s="1669"/>
      <c r="L16" s="1669"/>
      <c r="M16" s="1669"/>
      <c r="N16" s="1669"/>
      <c r="O16" s="1669"/>
      <c r="P16" s="1669"/>
      <c r="Q16" s="1669"/>
      <c r="R16" s="1669"/>
      <c r="S16" s="1670"/>
      <c r="T16" s="1671"/>
      <c r="U16" s="1671"/>
    </row>
    <row r="17" spans="1:22" s="1640" customFormat="1" ht="39" hidden="1" customHeight="1">
      <c r="A17" s="5143" t="s">
        <v>2597</v>
      </c>
      <c r="B17" s="1673"/>
      <c r="C17" s="1674"/>
      <c r="D17" s="1675" t="s">
        <v>2598</v>
      </c>
      <c r="E17" s="1701"/>
      <c r="F17" s="1697"/>
      <c r="G17" s="1678"/>
      <c r="H17" s="1678"/>
      <c r="I17" s="1678"/>
      <c r="J17" s="1678"/>
      <c r="K17" s="1678"/>
      <c r="L17" s="1678"/>
      <c r="M17" s="1678"/>
      <c r="N17" s="1678"/>
      <c r="O17" s="1678"/>
      <c r="P17" s="1678"/>
      <c r="Q17" s="1678"/>
      <c r="R17" s="1678"/>
      <c r="S17" s="1667"/>
      <c r="T17" s="1679"/>
      <c r="U17" s="1679"/>
    </row>
    <row r="18" spans="1:22" s="1640" customFormat="1" ht="44.25" hidden="1" customHeight="1">
      <c r="A18" s="5144"/>
      <c r="B18" s="1673"/>
      <c r="C18" s="1680"/>
      <c r="D18" s="1681" t="s">
        <v>2599</v>
      </c>
      <c r="E18" s="1701"/>
      <c r="F18" s="1697"/>
      <c r="G18" s="1678"/>
      <c r="H18" s="1678"/>
      <c r="I18" s="1678"/>
      <c r="J18" s="1678"/>
      <c r="K18" s="1678"/>
      <c r="L18" s="1678"/>
      <c r="M18" s="1678"/>
      <c r="N18" s="1678"/>
      <c r="O18" s="1678"/>
      <c r="P18" s="1678"/>
      <c r="Q18" s="1678"/>
      <c r="R18" s="1678"/>
      <c r="S18" s="1667"/>
      <c r="T18" s="1679"/>
      <c r="U18" s="1679"/>
    </row>
    <row r="19" spans="1:22" s="1640" customFormat="1" ht="111.75" hidden="1" customHeight="1">
      <c r="A19" s="1667" t="s">
        <v>2600</v>
      </c>
      <c r="B19" s="1673"/>
      <c r="C19" s="1674"/>
      <c r="D19" s="1682" t="s">
        <v>2601</v>
      </c>
      <c r="E19" s="1701"/>
      <c r="F19" s="1697"/>
      <c r="G19" s="1678"/>
      <c r="H19" s="1678"/>
      <c r="I19" s="1678"/>
      <c r="J19" s="1678"/>
      <c r="K19" s="1678"/>
      <c r="L19" s="1678"/>
      <c r="M19" s="1678"/>
      <c r="N19" s="1678"/>
      <c r="O19" s="1678"/>
      <c r="P19" s="1678"/>
      <c r="Q19" s="1678"/>
      <c r="R19" s="1678"/>
      <c r="S19" s="1667"/>
      <c r="T19" s="1679"/>
      <c r="U19" s="1679"/>
    </row>
    <row r="20" spans="1:22" s="1640" customFormat="1" ht="54" hidden="1" customHeight="1">
      <c r="A20" s="5145" t="s">
        <v>2602</v>
      </c>
      <c r="B20" s="1706"/>
      <c r="C20" s="1674"/>
      <c r="D20" s="1682" t="s">
        <v>2603</v>
      </c>
      <c r="E20" s="1701"/>
      <c r="F20" s="1697"/>
      <c r="G20" s="1678"/>
      <c r="H20" s="1678"/>
      <c r="I20" s="1678"/>
      <c r="J20" s="1678"/>
      <c r="K20" s="1678"/>
      <c r="L20" s="1678"/>
      <c r="M20" s="1678"/>
      <c r="N20" s="1678"/>
      <c r="O20" s="1678"/>
      <c r="P20" s="1678"/>
      <c r="Q20" s="1678"/>
      <c r="R20" s="1678"/>
      <c r="S20" s="1667"/>
      <c r="T20" s="1679"/>
      <c r="U20" s="1679"/>
    </row>
    <row r="21" spans="1:22" s="1640" customFormat="1" ht="45.75" hidden="1" customHeight="1">
      <c r="A21" s="5146"/>
      <c r="B21" s="1707"/>
      <c r="C21" s="1708"/>
      <c r="D21" s="1709" t="s">
        <v>2604</v>
      </c>
      <c r="E21" s="1704"/>
      <c r="F21" s="1697"/>
      <c r="G21" s="1678"/>
      <c r="H21" s="1678"/>
      <c r="I21" s="1678"/>
      <c r="J21" s="1678"/>
      <c r="K21" s="1678"/>
      <c r="L21" s="1678"/>
      <c r="M21" s="1678"/>
      <c r="N21" s="1678"/>
      <c r="O21" s="1678"/>
      <c r="P21" s="1678"/>
      <c r="Q21" s="1678"/>
      <c r="R21" s="1678"/>
      <c r="S21" s="1667"/>
      <c r="T21" s="1679"/>
      <c r="U21" s="1679"/>
    </row>
    <row r="22" spans="1:22" s="1639" customFormat="1" ht="51.75" hidden="1" customHeight="1">
      <c r="A22" s="5147" t="s">
        <v>2605</v>
      </c>
      <c r="B22" s="1712"/>
      <c r="C22" s="1710"/>
      <c r="D22" s="5150" t="s">
        <v>2606</v>
      </c>
      <c r="E22" s="1702"/>
      <c r="F22" s="1698"/>
      <c r="G22" s="1678"/>
      <c r="H22" s="1678"/>
      <c r="I22" s="1678"/>
      <c r="J22" s="1678"/>
      <c r="K22" s="1678"/>
      <c r="L22" s="1678"/>
      <c r="M22" s="1678"/>
      <c r="N22" s="1678"/>
      <c r="O22" s="1678"/>
      <c r="P22" s="1678"/>
      <c r="Q22" s="1678"/>
      <c r="R22" s="1678"/>
      <c r="S22" s="1667"/>
      <c r="T22" s="1686"/>
      <c r="U22" s="1686"/>
    </row>
    <row r="23" spans="1:22" s="1639" customFormat="1" ht="51.75" hidden="1" customHeight="1">
      <c r="A23" s="5148"/>
      <c r="B23" s="1688"/>
      <c r="C23" s="1684"/>
      <c r="D23" s="5151"/>
      <c r="E23" s="1703"/>
      <c r="F23" s="1684"/>
      <c r="G23" s="1678"/>
      <c r="H23" s="1678"/>
      <c r="I23" s="1678"/>
      <c r="J23" s="1678"/>
      <c r="K23" s="1678"/>
      <c r="L23" s="1678"/>
      <c r="M23" s="1678"/>
      <c r="N23" s="1678"/>
      <c r="O23" s="1678"/>
      <c r="P23" s="1678"/>
      <c r="Q23" s="1678"/>
      <c r="R23" s="1678"/>
      <c r="S23" s="1667"/>
      <c r="T23" s="1686"/>
      <c r="U23" s="1686"/>
    </row>
    <row r="24" spans="1:22" s="1639" customFormat="1" ht="51.75" hidden="1" customHeight="1">
      <c r="A24" s="5148"/>
      <c r="B24" s="1688"/>
      <c r="C24" s="1687"/>
      <c r="D24" s="5152" t="s">
        <v>2607</v>
      </c>
      <c r="E24" s="1688"/>
      <c r="F24" s="1684"/>
      <c r="G24" s="1678"/>
      <c r="H24" s="1678"/>
      <c r="I24" s="1678"/>
      <c r="J24" s="1678"/>
      <c r="K24" s="1678"/>
      <c r="L24" s="1678"/>
      <c r="M24" s="1678"/>
      <c r="N24" s="1678"/>
      <c r="O24" s="1678"/>
      <c r="P24" s="1678"/>
      <c r="Q24" s="1678"/>
      <c r="R24" s="1678"/>
      <c r="S24" s="1667"/>
      <c r="T24" s="1686"/>
      <c r="U24" s="1686"/>
    </row>
    <row r="25" spans="1:22" s="1639" customFormat="1" ht="51.75" hidden="1" customHeight="1">
      <c r="A25" s="5148"/>
      <c r="B25" s="1688"/>
      <c r="C25" s="1687"/>
      <c r="D25" s="5153"/>
      <c r="E25" s="1688"/>
      <c r="F25" s="1684"/>
      <c r="G25" s="1678"/>
      <c r="H25" s="1678"/>
      <c r="I25" s="1678"/>
      <c r="J25" s="1678"/>
      <c r="K25" s="1678"/>
      <c r="L25" s="1678"/>
      <c r="M25" s="1678"/>
      <c r="N25" s="1678"/>
      <c r="O25" s="1678"/>
      <c r="P25" s="1678"/>
      <c r="Q25" s="1678"/>
      <c r="R25" s="1678"/>
      <c r="S25" s="1667"/>
      <c r="T25" s="1686"/>
      <c r="U25" s="1686"/>
    </row>
    <row r="26" spans="1:22" s="1639" customFormat="1" ht="40.5" hidden="1" customHeight="1">
      <c r="A26" s="5148"/>
      <c r="B26" s="1688"/>
      <c r="C26" s="1687"/>
      <c r="D26" s="5154" t="s">
        <v>2608</v>
      </c>
      <c r="E26" s="1688"/>
      <c r="F26" s="1684"/>
      <c r="G26" s="1678"/>
      <c r="H26" s="1678"/>
      <c r="I26" s="1678"/>
      <c r="J26" s="1678"/>
      <c r="K26" s="1678"/>
      <c r="L26" s="1678"/>
      <c r="M26" s="1678"/>
      <c r="N26" s="1678"/>
      <c r="O26" s="1678"/>
      <c r="P26" s="1678"/>
      <c r="Q26" s="1678"/>
      <c r="R26" s="1678"/>
      <c r="S26" s="1667"/>
      <c r="T26" s="1686"/>
      <c r="U26" s="1686"/>
    </row>
    <row r="27" spans="1:22" s="1639" customFormat="1" ht="40.5" hidden="1" customHeight="1">
      <c r="A27" s="5148"/>
      <c r="B27" s="1688"/>
      <c r="C27" s="1687"/>
      <c r="D27" s="5155"/>
      <c r="E27" s="1688"/>
      <c r="F27" s="1684"/>
      <c r="G27" s="1678"/>
      <c r="H27" s="1678"/>
      <c r="I27" s="1678"/>
      <c r="J27" s="1678"/>
      <c r="K27" s="1678"/>
      <c r="L27" s="1678"/>
      <c r="M27" s="1678"/>
      <c r="N27" s="1678"/>
      <c r="O27" s="1678"/>
      <c r="P27" s="1678"/>
      <c r="Q27" s="1678"/>
      <c r="R27" s="1678"/>
      <c r="S27" s="1667"/>
      <c r="T27" s="1686"/>
      <c r="U27" s="1686"/>
    </row>
    <row r="28" spans="1:22" s="1639" customFormat="1" ht="56.25" hidden="1" customHeight="1">
      <c r="A28" s="5148"/>
      <c r="B28" s="1698"/>
      <c r="C28" s="1687"/>
      <c r="D28" s="5156" t="s">
        <v>2609</v>
      </c>
      <c r="E28" s="1676"/>
      <c r="F28" s="1689"/>
      <c r="G28" s="1689"/>
      <c r="H28" s="1689"/>
      <c r="I28" s="1689"/>
      <c r="J28" s="1689"/>
      <c r="K28" s="1689"/>
      <c r="L28" s="1689"/>
      <c r="M28" s="1689"/>
      <c r="N28" s="1689"/>
      <c r="O28" s="1689"/>
      <c r="P28" s="1689"/>
      <c r="Q28" s="1689"/>
      <c r="R28" s="1689"/>
      <c r="S28" s="1667"/>
      <c r="T28" s="1689"/>
      <c r="U28" s="1689"/>
      <c r="V28" s="1642"/>
    </row>
    <row r="29" spans="1:22" s="1639" customFormat="1" ht="40.5" hidden="1" customHeight="1">
      <c r="A29" s="5149"/>
      <c r="B29" s="1713"/>
      <c r="C29" s="1711"/>
      <c r="D29" s="5157"/>
      <c r="E29" s="1676"/>
      <c r="F29" s="1714"/>
      <c r="G29" s="1714"/>
      <c r="H29" s="1689"/>
      <c r="I29" s="1689"/>
      <c r="J29" s="1689"/>
      <c r="K29" s="1689"/>
      <c r="L29" s="1689"/>
      <c r="M29" s="1689"/>
      <c r="N29" s="1689"/>
      <c r="O29" s="1689"/>
      <c r="P29" s="1714"/>
      <c r="Q29" s="1714"/>
      <c r="R29" s="1714"/>
      <c r="S29" s="1667"/>
      <c r="T29" s="1689"/>
      <c r="U29" s="1689"/>
      <c r="V29" s="1642"/>
    </row>
    <row r="30" spans="1:22" ht="54" customHeight="1">
      <c r="A30" s="5125" t="s">
        <v>2610</v>
      </c>
      <c r="B30" s="5125" t="s">
        <v>2611</v>
      </c>
      <c r="C30" s="5128"/>
      <c r="D30" s="1685" t="s">
        <v>2612</v>
      </c>
      <c r="E30" s="5131" t="s">
        <v>2613</v>
      </c>
      <c r="F30" s="5133" t="s">
        <v>2614</v>
      </c>
      <c r="G30" s="5136"/>
      <c r="H30" s="5188"/>
      <c r="I30" s="5129"/>
      <c r="J30" s="5129"/>
      <c r="K30" s="5129"/>
      <c r="L30" s="5129"/>
      <c r="M30" s="5129"/>
      <c r="N30" s="5129"/>
      <c r="O30" s="5184"/>
      <c r="P30" s="1063"/>
      <c r="Q30" s="1063"/>
      <c r="R30" s="1063"/>
      <c r="S30" s="5186" t="s">
        <v>2615</v>
      </c>
      <c r="T30" s="5166">
        <v>0</v>
      </c>
      <c r="U30" s="5168">
        <f>(5200+2000)*2</f>
        <v>14400</v>
      </c>
    </row>
    <row r="31" spans="1:22" ht="51.75" customHeight="1">
      <c r="A31" s="5126"/>
      <c r="B31" s="5126"/>
      <c r="C31" s="5129"/>
      <c r="D31" s="1683" t="s">
        <v>2616</v>
      </c>
      <c r="E31" s="5131"/>
      <c r="F31" s="5134"/>
      <c r="G31" s="5137"/>
      <c r="H31" s="5188"/>
      <c r="I31" s="5129"/>
      <c r="J31" s="5129"/>
      <c r="K31" s="5129"/>
      <c r="L31" s="5129"/>
      <c r="M31" s="5129"/>
      <c r="N31" s="5129"/>
      <c r="O31" s="5184"/>
      <c r="P31" s="1063"/>
      <c r="Q31" s="1063"/>
      <c r="R31" s="1063"/>
      <c r="S31" s="5186"/>
      <c r="T31" s="5166"/>
      <c r="U31" s="5168"/>
    </row>
    <row r="32" spans="1:22" ht="58.5">
      <c r="A32" s="5126"/>
      <c r="B32" s="5126"/>
      <c r="C32" s="5129"/>
      <c r="D32" s="1683" t="s">
        <v>2617</v>
      </c>
      <c r="E32" s="5131"/>
      <c r="F32" s="5134"/>
      <c r="G32" s="5137"/>
      <c r="H32" s="5188"/>
      <c r="I32" s="5129"/>
      <c r="J32" s="5129"/>
      <c r="K32" s="5129"/>
      <c r="L32" s="5129"/>
      <c r="M32" s="5129"/>
      <c r="N32" s="5129"/>
      <c r="O32" s="5184"/>
      <c r="P32" s="1063"/>
      <c r="Q32" s="1063"/>
      <c r="R32" s="1063"/>
      <c r="S32" s="5186"/>
      <c r="T32" s="5166"/>
      <c r="U32" s="5168"/>
    </row>
    <row r="33" spans="1:22" ht="69" customHeight="1">
      <c r="A33" s="5127"/>
      <c r="B33" s="5127"/>
      <c r="C33" s="5130"/>
      <c r="D33" s="1690" t="s">
        <v>2618</v>
      </c>
      <c r="E33" s="5132"/>
      <c r="F33" s="5135"/>
      <c r="G33" s="5138"/>
      <c r="H33" s="5189"/>
      <c r="I33" s="5183"/>
      <c r="J33" s="5183"/>
      <c r="K33" s="5183"/>
      <c r="L33" s="5183"/>
      <c r="M33" s="5183"/>
      <c r="N33" s="5183"/>
      <c r="O33" s="5185"/>
      <c r="P33" s="1063"/>
      <c r="Q33" s="1063"/>
      <c r="R33" s="1063"/>
      <c r="S33" s="5187"/>
      <c r="T33" s="5167"/>
      <c r="U33" s="5169"/>
    </row>
    <row r="34" spans="1:22" ht="42.75" customHeight="1">
      <c r="A34" s="3937" t="s">
        <v>2619</v>
      </c>
      <c r="B34" s="1071"/>
      <c r="C34" s="2019"/>
      <c r="D34" s="1246" t="s">
        <v>2620</v>
      </c>
      <c r="E34" s="5170" t="s">
        <v>2621</v>
      </c>
      <c r="F34" s="3867" t="s">
        <v>2622</v>
      </c>
      <c r="G34" s="1830"/>
      <c r="H34" s="1243"/>
      <c r="I34" s="1142"/>
      <c r="J34" s="1830"/>
      <c r="K34" s="1830"/>
      <c r="L34" s="1830"/>
      <c r="M34" s="1243"/>
      <c r="N34" s="1830"/>
      <c r="O34" s="1830"/>
      <c r="P34" s="1837"/>
      <c r="Q34" s="1830"/>
      <c r="R34" s="1830"/>
      <c r="S34" s="3947"/>
      <c r="T34" s="5177">
        <v>0</v>
      </c>
      <c r="U34" s="5180">
        <v>0</v>
      </c>
    </row>
    <row r="35" spans="1:22" ht="19.5">
      <c r="A35" s="3938"/>
      <c r="B35" s="2018"/>
      <c r="C35" s="1265"/>
      <c r="D35" s="1071" t="s">
        <v>2623</v>
      </c>
      <c r="E35" s="5171"/>
      <c r="F35" s="3868"/>
      <c r="G35" s="1849"/>
      <c r="H35" s="1848"/>
      <c r="I35" s="2017"/>
      <c r="J35" s="1849"/>
      <c r="K35" s="1849"/>
      <c r="L35" s="1112"/>
      <c r="M35" s="1848"/>
      <c r="N35" s="1849"/>
      <c r="O35" s="1849"/>
      <c r="P35" s="2017"/>
      <c r="Q35" s="1849"/>
      <c r="R35" s="1832"/>
      <c r="S35" s="5175"/>
      <c r="T35" s="5178"/>
      <c r="U35" s="5181"/>
    </row>
    <row r="36" spans="1:22" ht="19.5">
      <c r="A36" s="3938"/>
      <c r="B36" s="1248"/>
      <c r="C36" s="1072"/>
      <c r="D36" s="1363" t="s">
        <v>2624</v>
      </c>
      <c r="E36" s="5171"/>
      <c r="F36" s="5173"/>
      <c r="G36" s="1830"/>
      <c r="H36" s="1243"/>
      <c r="I36" s="1837"/>
      <c r="J36" s="1830"/>
      <c r="K36" s="1830"/>
      <c r="L36" s="1830"/>
      <c r="M36" s="1243"/>
      <c r="N36" s="1824"/>
      <c r="O36" s="1063"/>
      <c r="P36" s="1837"/>
      <c r="Q36" s="1830"/>
      <c r="R36" s="1830"/>
      <c r="S36" s="5175"/>
      <c r="T36" s="5178"/>
      <c r="U36" s="5181"/>
    </row>
    <row r="37" spans="1:22" ht="19.5">
      <c r="A37" s="3939"/>
      <c r="B37" s="1369"/>
      <c r="C37" s="1366"/>
      <c r="D37" s="1246" t="s">
        <v>2625</v>
      </c>
      <c r="E37" s="5172"/>
      <c r="F37" s="5174"/>
      <c r="G37" s="1838"/>
      <c r="H37" s="1841"/>
      <c r="I37" s="1244"/>
      <c r="J37" s="1838"/>
      <c r="K37" s="1838"/>
      <c r="L37" s="1838"/>
      <c r="M37" s="1841"/>
      <c r="N37" s="1838"/>
      <c r="O37" s="1840"/>
      <c r="P37" s="1830"/>
      <c r="Q37" s="1838"/>
      <c r="R37" s="1194"/>
      <c r="S37" s="5176"/>
      <c r="T37" s="5179"/>
      <c r="U37" s="5182"/>
    </row>
    <row r="38" spans="1:22" ht="58.5">
      <c r="A38" s="5158" t="s">
        <v>2626</v>
      </c>
      <c r="B38" s="2018"/>
      <c r="C38" s="1265"/>
      <c r="D38" s="2037" t="s">
        <v>2627</v>
      </c>
      <c r="E38" s="3861" t="s">
        <v>2628</v>
      </c>
      <c r="F38" s="5160" t="s">
        <v>2629</v>
      </c>
      <c r="G38" s="1830"/>
      <c r="H38" s="1243"/>
      <c r="I38" s="1107"/>
      <c r="J38" s="1830"/>
      <c r="K38" s="1830"/>
      <c r="L38" s="1830"/>
      <c r="M38" s="1830"/>
      <c r="N38" s="1243"/>
      <c r="O38" s="1837"/>
      <c r="P38" s="1830"/>
      <c r="Q38" s="1830"/>
      <c r="R38" s="1832"/>
      <c r="S38" s="5162" t="s">
        <v>2630</v>
      </c>
      <c r="T38" s="2021">
        <v>0</v>
      </c>
      <c r="U38" s="2022">
        <v>0</v>
      </c>
    </row>
    <row r="39" spans="1:22" ht="36" customHeight="1">
      <c r="A39" s="5159"/>
      <c r="B39" s="1248"/>
      <c r="C39" s="1072"/>
      <c r="D39" s="2038" t="s">
        <v>2631</v>
      </c>
      <c r="E39" s="3862"/>
      <c r="F39" s="5161"/>
      <c r="G39" s="1838"/>
      <c r="H39" s="1841"/>
      <c r="I39" s="1243"/>
      <c r="J39" s="1832"/>
      <c r="K39" s="1835"/>
      <c r="L39" s="1133"/>
      <c r="M39" s="1832"/>
      <c r="N39" s="1833"/>
      <c r="O39" s="1834"/>
      <c r="P39" s="1832"/>
      <c r="Q39" s="1840"/>
      <c r="R39" s="1830"/>
      <c r="S39" s="5163"/>
      <c r="T39" s="464">
        <v>0</v>
      </c>
      <c r="U39" s="464">
        <v>0</v>
      </c>
    </row>
    <row r="40" spans="1:22" ht="58.5">
      <c r="A40" s="3937" t="s">
        <v>2632</v>
      </c>
      <c r="B40" s="1248"/>
      <c r="C40" s="1072"/>
      <c r="D40" s="2037" t="s">
        <v>2633</v>
      </c>
      <c r="E40" s="3861" t="s">
        <v>2634</v>
      </c>
      <c r="F40" s="5160" t="s">
        <v>2622</v>
      </c>
      <c r="G40" s="1830"/>
      <c r="H40" s="1830"/>
      <c r="I40" s="1839"/>
      <c r="J40" s="1830"/>
      <c r="K40" s="1243"/>
      <c r="L40" s="1830"/>
      <c r="M40" s="1830"/>
      <c r="N40" s="1142"/>
      <c r="O40" s="1839"/>
      <c r="P40" s="1830"/>
      <c r="Q40" s="1243"/>
      <c r="R40" s="1830"/>
      <c r="S40" s="1276"/>
      <c r="T40" s="2023">
        <v>0</v>
      </c>
      <c r="U40" s="2024">
        <v>0</v>
      </c>
    </row>
    <row r="41" spans="1:22" ht="21" customHeight="1">
      <c r="A41" s="3938"/>
      <c r="B41" s="2039"/>
      <c r="C41" s="2040"/>
      <c r="D41" s="2038" t="s">
        <v>2635</v>
      </c>
      <c r="E41" s="3862"/>
      <c r="F41" s="5165"/>
      <c r="G41" s="1830"/>
      <c r="H41" s="1830"/>
      <c r="I41" s="1830"/>
      <c r="J41" s="1838"/>
      <c r="K41" s="1841"/>
      <c r="L41" s="1838"/>
      <c r="M41" s="1838"/>
      <c r="N41" s="1244"/>
      <c r="O41" s="1194"/>
      <c r="P41" s="1841"/>
      <c r="Q41" s="1841"/>
      <c r="R41" s="1838"/>
      <c r="S41" s="1276"/>
      <c r="T41" s="2021">
        <v>0</v>
      </c>
      <c r="U41" s="2021">
        <v>0</v>
      </c>
    </row>
    <row r="42" spans="1:22" ht="39">
      <c r="A42" s="3939"/>
      <c r="B42" s="1071"/>
      <c r="C42" s="2019"/>
      <c r="D42" s="1246" t="s">
        <v>2636</v>
      </c>
      <c r="E42" s="5164"/>
      <c r="F42" s="5161"/>
      <c r="G42" s="1830"/>
      <c r="H42" s="1830"/>
      <c r="I42" s="1839"/>
      <c r="J42" s="1830"/>
      <c r="K42" s="1243"/>
      <c r="L42" s="1830"/>
      <c r="M42" s="1839"/>
      <c r="N42" s="1839"/>
      <c r="O42" s="1830"/>
      <c r="P42" s="1063"/>
      <c r="Q42" s="1837"/>
      <c r="R42" s="1830"/>
      <c r="S42" s="2020"/>
      <c r="T42" s="2021">
        <v>0</v>
      </c>
      <c r="U42" s="2021">
        <v>0</v>
      </c>
    </row>
    <row r="43" spans="1:22" ht="19.5">
      <c r="A43" s="5195" t="s">
        <v>2637</v>
      </c>
      <c r="B43" s="1685"/>
      <c r="C43" s="2013"/>
      <c r="D43" s="2034" t="s">
        <v>2638</v>
      </c>
      <c r="E43" s="3861" t="s">
        <v>2613</v>
      </c>
      <c r="F43" s="5165" t="s">
        <v>2639</v>
      </c>
      <c r="G43" s="2027"/>
      <c r="H43" s="1060"/>
      <c r="I43" s="2027"/>
      <c r="J43" s="1060"/>
      <c r="K43" s="2028"/>
      <c r="L43" s="2029"/>
      <c r="M43" s="2013"/>
      <c r="N43" s="2016"/>
      <c r="O43" s="1346"/>
      <c r="P43" s="1108"/>
      <c r="Q43" s="1110"/>
      <c r="R43" s="1194"/>
      <c r="S43" s="5197" t="s">
        <v>2640</v>
      </c>
      <c r="T43" s="5199">
        <v>0</v>
      </c>
      <c r="U43" s="5199">
        <f>(5200+2000)</f>
        <v>7200</v>
      </c>
    </row>
    <row r="44" spans="1:22" ht="39">
      <c r="A44" s="5195"/>
      <c r="B44" s="1683"/>
      <c r="C44" s="1687"/>
      <c r="D44" s="2035" t="s">
        <v>2641</v>
      </c>
      <c r="E44" s="3862"/>
      <c r="F44" s="5165"/>
      <c r="G44" s="2030"/>
      <c r="H44" s="2031"/>
      <c r="I44" s="2030"/>
      <c r="J44" s="2032"/>
      <c r="K44" s="2033"/>
      <c r="L44" s="2032"/>
      <c r="M44" s="2026"/>
      <c r="N44" s="2025"/>
      <c r="O44" s="2015"/>
      <c r="P44" s="1108"/>
      <c r="Q44" s="1063"/>
      <c r="R44" s="1063"/>
      <c r="S44" s="5198"/>
      <c r="T44" s="5200"/>
      <c r="U44" s="5200"/>
      <c r="V44" s="1642"/>
    </row>
    <row r="45" spans="1:22" ht="58.5">
      <c r="A45" s="5195"/>
      <c r="B45" s="1683"/>
      <c r="C45" s="1687"/>
      <c r="D45" s="2035" t="s">
        <v>2617</v>
      </c>
      <c r="E45" s="3862"/>
      <c r="F45" s="5165"/>
      <c r="G45" s="2014"/>
      <c r="H45" s="2045"/>
      <c r="I45" s="2045"/>
      <c r="J45" s="2045"/>
      <c r="K45" s="1692"/>
      <c r="L45" s="2045"/>
      <c r="M45" s="2041"/>
      <c r="N45" s="2057"/>
      <c r="O45" s="1693"/>
      <c r="P45" s="1133"/>
      <c r="Q45" s="1063"/>
      <c r="R45" s="1063"/>
      <c r="S45" s="5198"/>
      <c r="T45" s="5200"/>
      <c r="U45" s="5200"/>
      <c r="V45" s="1643"/>
    </row>
    <row r="46" spans="1:22" s="1636" customFormat="1" ht="78">
      <c r="A46" s="5196"/>
      <c r="B46" s="1683"/>
      <c r="C46" s="1687"/>
      <c r="D46" s="2036" t="s">
        <v>2642</v>
      </c>
      <c r="E46" s="3863"/>
      <c r="F46" s="5161"/>
      <c r="G46" s="2049"/>
      <c r="H46" s="2050"/>
      <c r="I46" s="1266"/>
      <c r="J46" s="2052"/>
      <c r="K46" s="2055"/>
      <c r="L46" s="1266"/>
      <c r="M46" s="2059"/>
      <c r="N46" s="1266"/>
      <c r="O46" s="2059"/>
      <c r="P46" s="1063"/>
      <c r="Q46" s="1107"/>
      <c r="R46" s="1063"/>
      <c r="S46" s="5187"/>
      <c r="T46" s="5201"/>
      <c r="U46" s="5201"/>
      <c r="V46" s="1643"/>
    </row>
    <row r="47" spans="1:22" s="1644" customFormat="1" ht="19.5">
      <c r="A47" s="5202" t="s">
        <v>2643</v>
      </c>
      <c r="B47" s="1666"/>
      <c r="C47" s="1719"/>
      <c r="D47" s="2070" t="s">
        <v>2644</v>
      </c>
      <c r="E47" s="5203" t="s">
        <v>2645</v>
      </c>
      <c r="F47" s="5205" t="s">
        <v>2646</v>
      </c>
      <c r="G47" s="2042"/>
      <c r="H47" s="1199"/>
      <c r="I47" s="2042"/>
      <c r="J47" s="2044"/>
      <c r="K47" s="2056"/>
      <c r="L47" s="2042"/>
      <c r="M47" s="2056"/>
      <c r="N47" s="2042"/>
      <c r="O47" s="1833"/>
      <c r="P47" s="2067"/>
      <c r="Q47" s="2061"/>
      <c r="R47" s="2061"/>
      <c r="S47" s="5162" t="s">
        <v>2647</v>
      </c>
      <c r="T47" s="5191">
        <f>270000*2</f>
        <v>540000</v>
      </c>
      <c r="U47" s="5193">
        <f>1780+4750</f>
        <v>6530</v>
      </c>
    </row>
    <row r="48" spans="1:22" s="1644" customFormat="1" ht="39">
      <c r="A48" s="5195"/>
      <c r="B48" s="1666"/>
      <c r="C48" s="1719"/>
      <c r="D48" s="2071" t="s">
        <v>2648</v>
      </c>
      <c r="E48" s="5203"/>
      <c r="F48" s="5206"/>
      <c r="G48" s="2042"/>
      <c r="H48" s="2043"/>
      <c r="I48" s="2042"/>
      <c r="J48" s="1107"/>
      <c r="K48" s="2056"/>
      <c r="L48" s="2042"/>
      <c r="M48" s="2056"/>
      <c r="N48" s="2042"/>
      <c r="O48" s="1830"/>
      <c r="P48" s="2043"/>
      <c r="Q48" s="2042"/>
      <c r="R48" s="2042"/>
      <c r="S48" s="5190"/>
      <c r="T48" s="5191"/>
      <c r="U48" s="5193"/>
    </row>
    <row r="49" spans="1:22" s="1644" customFormat="1" ht="39">
      <c r="A49" s="5195"/>
      <c r="B49" s="1666"/>
      <c r="C49" s="1719"/>
      <c r="D49" s="2071" t="s">
        <v>2649</v>
      </c>
      <c r="E49" s="5203"/>
      <c r="F49" s="5206"/>
      <c r="G49" s="2064"/>
      <c r="H49" s="2065"/>
      <c r="I49" s="2042"/>
      <c r="J49" s="2044"/>
      <c r="K49" s="1142"/>
      <c r="L49" s="2042"/>
      <c r="M49" s="2056"/>
      <c r="N49" s="2042"/>
      <c r="O49" s="1830"/>
      <c r="P49" s="2068"/>
      <c r="Q49" s="2062"/>
      <c r="R49" s="2062"/>
      <c r="S49" s="5190"/>
      <c r="T49" s="5191"/>
      <c r="U49" s="5193"/>
    </row>
    <row r="50" spans="1:22" s="1644" customFormat="1" ht="24" customHeight="1">
      <c r="A50" s="5195"/>
      <c r="B50" s="1666"/>
      <c r="C50" s="1719"/>
      <c r="D50" s="2072" t="s">
        <v>2650</v>
      </c>
      <c r="E50" s="5203"/>
      <c r="F50" s="5206"/>
      <c r="G50" s="2042"/>
      <c r="H50" s="2043"/>
      <c r="I50" s="2062"/>
      <c r="J50" s="2063"/>
      <c r="K50" s="2063"/>
      <c r="L50" s="1194"/>
      <c r="M50" s="2066"/>
      <c r="N50" s="2062"/>
      <c r="O50" s="1244"/>
      <c r="P50" s="2068"/>
      <c r="Q50" s="2062"/>
      <c r="R50" s="2064"/>
      <c r="S50" s="5190"/>
      <c r="T50" s="5191"/>
      <c r="U50" s="5193"/>
    </row>
    <row r="51" spans="1:22" s="1644" customFormat="1" ht="39">
      <c r="A51" s="5196"/>
      <c r="B51" s="1666"/>
      <c r="C51" s="1719"/>
      <c r="D51" s="2073" t="s">
        <v>2651</v>
      </c>
      <c r="E51" s="5204"/>
      <c r="F51" s="5207"/>
      <c r="G51" s="2048"/>
      <c r="H51" s="2051"/>
      <c r="I51" s="2053"/>
      <c r="J51" s="2054"/>
      <c r="K51" s="2060"/>
      <c r="L51" s="1063"/>
      <c r="M51" s="2060"/>
      <c r="N51" s="2053"/>
      <c r="O51" s="1347"/>
      <c r="P51" s="2051"/>
      <c r="Q51" s="2047"/>
      <c r="R51" s="2069"/>
      <c r="S51" s="5163"/>
      <c r="T51" s="5192"/>
      <c r="U51" s="5194"/>
    </row>
    <row r="52" spans="1:22" ht="19.5">
      <c r="A52" s="1667"/>
      <c r="B52" s="1684"/>
      <c r="C52" s="1684"/>
      <c r="D52" s="2046"/>
      <c r="E52" s="1667"/>
      <c r="F52" s="2046"/>
      <c r="G52" s="2046"/>
      <c r="H52" s="2046"/>
      <c r="I52" s="2046"/>
      <c r="J52" s="2046"/>
      <c r="K52" s="2046"/>
      <c r="L52" s="2046"/>
      <c r="M52" s="2046"/>
      <c r="N52" s="2046"/>
      <c r="O52" s="2046"/>
      <c r="P52" s="2046"/>
      <c r="Q52" s="2046"/>
      <c r="R52" s="2046"/>
      <c r="S52" s="2058"/>
      <c r="T52" s="1689"/>
      <c r="U52" s="1689"/>
      <c r="V52" s="1643"/>
    </row>
    <row r="53" spans="1:22" ht="22.5" customHeight="1">
      <c r="A53" s="3721" t="s">
        <v>2652</v>
      </c>
      <c r="B53" s="3722"/>
      <c r="C53" s="3722"/>
      <c r="D53" s="3722"/>
      <c r="E53" s="3722"/>
      <c r="F53" s="3722"/>
      <c r="G53" s="3722"/>
      <c r="H53" s="3722"/>
      <c r="I53" s="3722"/>
      <c r="J53" s="3722"/>
      <c r="K53" s="3722"/>
      <c r="L53" s="3722"/>
      <c r="M53" s="3722"/>
      <c r="N53" s="3722"/>
      <c r="O53" s="3722"/>
      <c r="P53" s="3722"/>
      <c r="Q53" s="3722"/>
      <c r="R53" s="3722"/>
      <c r="S53" s="3722"/>
      <c r="T53" s="3723"/>
      <c r="U53" s="1074"/>
      <c r="V53" s="1642"/>
    </row>
    <row r="54" spans="1:22" s="1646" customFormat="1" ht="19.5">
      <c r="A54" s="1160">
        <v>1</v>
      </c>
      <c r="B54" s="1065">
        <v>2</v>
      </c>
      <c r="C54" s="1066">
        <v>3</v>
      </c>
      <c r="D54" s="1160">
        <v>2</v>
      </c>
      <c r="E54" s="1065">
        <v>3</v>
      </c>
      <c r="F54" s="1665">
        <v>4</v>
      </c>
      <c r="G54" s="5122">
        <v>5</v>
      </c>
      <c r="H54" s="5122"/>
      <c r="I54" s="5122"/>
      <c r="J54" s="5122"/>
      <c r="K54" s="5122"/>
      <c r="L54" s="5122"/>
      <c r="M54" s="5122"/>
      <c r="N54" s="5122"/>
      <c r="O54" s="5122"/>
      <c r="P54" s="5122"/>
      <c r="Q54" s="5122"/>
      <c r="R54" s="5122"/>
      <c r="S54" s="5123">
        <v>6</v>
      </c>
      <c r="T54" s="5123"/>
      <c r="U54" s="5124"/>
      <c r="V54" s="1642"/>
    </row>
    <row r="55" spans="1:22" s="1646" customFormat="1" ht="14.25" customHeight="1">
      <c r="A55" s="3208" t="s">
        <v>2593</v>
      </c>
      <c r="B55" s="3241" t="s">
        <v>295</v>
      </c>
      <c r="C55" s="3206" t="s">
        <v>296</v>
      </c>
      <c r="D55" s="3208" t="s">
        <v>0</v>
      </c>
      <c r="E55" s="3206" t="s">
        <v>619</v>
      </c>
      <c r="F55" s="3208" t="s">
        <v>297</v>
      </c>
      <c r="G55" s="3734" t="s">
        <v>2</v>
      </c>
      <c r="H55" s="3735"/>
      <c r="I55" s="3735"/>
      <c r="J55" s="3735"/>
      <c r="K55" s="3735"/>
      <c r="L55" s="3735"/>
      <c r="M55" s="3735"/>
      <c r="N55" s="3735"/>
      <c r="O55" s="3735"/>
      <c r="P55" s="3735"/>
      <c r="Q55" s="3735"/>
      <c r="R55" s="3735"/>
      <c r="S55" s="3736" t="s">
        <v>3</v>
      </c>
      <c r="T55" s="3736"/>
      <c r="U55" s="3737"/>
      <c r="V55" s="1642"/>
    </row>
    <row r="56" spans="1:22" s="1646" customFormat="1" ht="14.25" customHeight="1">
      <c r="A56" s="3209"/>
      <c r="B56" s="3241"/>
      <c r="C56" s="3206"/>
      <c r="D56" s="3209"/>
      <c r="E56" s="3145"/>
      <c r="F56" s="3209"/>
      <c r="G56" s="3738" t="s">
        <v>4</v>
      </c>
      <c r="H56" s="3738"/>
      <c r="I56" s="3738"/>
      <c r="J56" s="3738" t="s">
        <v>5</v>
      </c>
      <c r="K56" s="3738"/>
      <c r="L56" s="3738"/>
      <c r="M56" s="3738" t="s">
        <v>6</v>
      </c>
      <c r="N56" s="3738"/>
      <c r="O56" s="3738"/>
      <c r="P56" s="3738" t="s">
        <v>298</v>
      </c>
      <c r="Q56" s="3738"/>
      <c r="R56" s="3738"/>
      <c r="S56" s="3739" t="s">
        <v>299</v>
      </c>
      <c r="T56" s="3741" t="s">
        <v>300</v>
      </c>
      <c r="U56" s="3742"/>
      <c r="V56" s="1642"/>
    </row>
    <row r="57" spans="1:22" s="1646" customFormat="1" ht="19.5">
      <c r="A57" s="3210"/>
      <c r="B57" s="3241"/>
      <c r="C57" s="3206"/>
      <c r="D57" s="3210"/>
      <c r="E57" s="3243"/>
      <c r="F57" s="3210"/>
      <c r="G57" s="982">
        <v>1</v>
      </c>
      <c r="H57" s="982">
        <v>2</v>
      </c>
      <c r="I57" s="982">
        <v>3</v>
      </c>
      <c r="J57" s="982">
        <v>4</v>
      </c>
      <c r="K57" s="239">
        <v>5</v>
      </c>
      <c r="L57" s="996">
        <v>6</v>
      </c>
      <c r="M57" s="982">
        <v>7</v>
      </c>
      <c r="N57" s="239">
        <v>8</v>
      </c>
      <c r="O57" s="1155">
        <v>9</v>
      </c>
      <c r="P57" s="996">
        <v>10</v>
      </c>
      <c r="Q57" s="982">
        <v>11</v>
      </c>
      <c r="R57" s="239">
        <v>12</v>
      </c>
      <c r="S57" s="3740"/>
      <c r="T57" s="1163" t="s">
        <v>7</v>
      </c>
      <c r="U57" s="1162" t="s">
        <v>8</v>
      </c>
      <c r="V57" s="1642"/>
    </row>
    <row r="58" spans="1:22" s="1646" customFormat="1" ht="97.5">
      <c r="A58" s="5213" t="s">
        <v>2653</v>
      </c>
      <c r="B58" s="5129"/>
      <c r="C58" s="5129"/>
      <c r="D58" s="1683" t="s">
        <v>2654</v>
      </c>
      <c r="E58" s="5212"/>
      <c r="F58" s="5212"/>
      <c r="G58" s="1666"/>
      <c r="H58" s="1666"/>
      <c r="I58" s="1666"/>
      <c r="J58" s="1063"/>
      <c r="K58" s="1666"/>
      <c r="L58" s="1666"/>
      <c r="M58" s="1666"/>
      <c r="N58" s="1666"/>
      <c r="O58" s="1666"/>
      <c r="P58" s="1666"/>
      <c r="Q58" s="1666"/>
      <c r="R58" s="1666"/>
      <c r="S58" s="5217"/>
      <c r="T58" s="5208"/>
      <c r="U58" s="5208"/>
      <c r="V58" s="1642"/>
    </row>
    <row r="59" spans="1:22" s="1646" customFormat="1" ht="97.5">
      <c r="A59" s="5215"/>
      <c r="B59" s="5129"/>
      <c r="C59" s="5129"/>
      <c r="D59" s="1683" t="s">
        <v>2655</v>
      </c>
      <c r="E59" s="5212"/>
      <c r="F59" s="5212"/>
      <c r="G59" s="1666"/>
      <c r="H59" s="1666"/>
      <c r="I59" s="1666"/>
      <c r="J59" s="1666"/>
      <c r="K59" s="1063"/>
      <c r="L59" s="1063"/>
      <c r="M59" s="1666"/>
      <c r="N59" s="1666"/>
      <c r="O59" s="1666"/>
      <c r="P59" s="1666"/>
      <c r="Q59" s="1666"/>
      <c r="R59" s="1666"/>
      <c r="S59" s="5217"/>
      <c r="T59" s="5208"/>
      <c r="U59" s="5208"/>
      <c r="V59" s="1642"/>
    </row>
    <row r="60" spans="1:22" s="1646" customFormat="1" ht="58.5">
      <c r="A60" s="5215"/>
      <c r="B60" s="5129"/>
      <c r="C60" s="5129"/>
      <c r="D60" s="1683" t="s">
        <v>2656</v>
      </c>
      <c r="E60" s="5212"/>
      <c r="F60" s="5212"/>
      <c r="G60" s="1666"/>
      <c r="H60" s="1666"/>
      <c r="I60" s="1666"/>
      <c r="J60" s="1666"/>
      <c r="K60" s="1666"/>
      <c r="L60" s="1666"/>
      <c r="M60" s="1063"/>
      <c r="N60" s="1666"/>
      <c r="O60" s="1666"/>
      <c r="P60" s="1666"/>
      <c r="Q60" s="1666"/>
      <c r="R60" s="1666"/>
      <c r="S60" s="5217"/>
      <c r="T60" s="5208"/>
      <c r="U60" s="5208"/>
      <c r="V60" s="1642"/>
    </row>
    <row r="61" spans="1:22" s="1646" customFormat="1" ht="78">
      <c r="A61" s="5214"/>
      <c r="B61" s="1684"/>
      <c r="C61" s="1684"/>
      <c r="D61" s="1683" t="s">
        <v>2657</v>
      </c>
      <c r="E61" s="5216"/>
      <c r="F61" s="5216"/>
      <c r="G61" s="1666"/>
      <c r="H61" s="1666"/>
      <c r="I61" s="1666"/>
      <c r="J61" s="1666"/>
      <c r="K61" s="1666"/>
      <c r="L61" s="1666"/>
      <c r="M61" s="1715"/>
      <c r="N61" s="1730"/>
      <c r="O61" s="1730"/>
      <c r="P61" s="1732"/>
      <c r="Q61" s="1666"/>
      <c r="R61" s="1666"/>
      <c r="S61" s="5218"/>
      <c r="T61" s="5209"/>
      <c r="U61" s="5209"/>
      <c r="V61" s="1642"/>
    </row>
    <row r="62" spans="1:22" s="1646" customFormat="1" ht="58.5">
      <c r="A62" s="5143" t="s">
        <v>2658</v>
      </c>
      <c r="B62" s="1684"/>
      <c r="C62" s="1684"/>
      <c r="D62" s="1683" t="s">
        <v>2659</v>
      </c>
      <c r="E62" s="5211" t="s">
        <v>2660</v>
      </c>
      <c r="F62" s="5211" t="s">
        <v>2661</v>
      </c>
      <c r="G62" s="1666"/>
      <c r="H62" s="1666"/>
      <c r="I62" s="1666"/>
      <c r="J62" s="1716"/>
      <c r="K62" s="1666"/>
      <c r="L62" s="1725"/>
      <c r="M62" s="1731"/>
      <c r="N62" s="1384"/>
      <c r="O62" s="1731"/>
      <c r="P62" s="1733"/>
      <c r="Q62" s="1718"/>
      <c r="R62" s="1666"/>
      <c r="S62" s="1670"/>
      <c r="T62" s="1670">
        <v>0</v>
      </c>
      <c r="U62" s="1670">
        <v>0</v>
      </c>
      <c r="V62" s="1642"/>
    </row>
    <row r="63" spans="1:22" s="1646" customFormat="1" ht="39">
      <c r="A63" s="5210"/>
      <c r="B63" s="1684"/>
      <c r="C63" s="1684"/>
      <c r="D63" s="1683" t="s">
        <v>2662</v>
      </c>
      <c r="E63" s="5212"/>
      <c r="F63" s="5212"/>
      <c r="G63" s="1666"/>
      <c r="H63" s="1666"/>
      <c r="I63" s="1666"/>
      <c r="J63" s="1666"/>
      <c r="K63" s="1666"/>
      <c r="L63" s="1726"/>
      <c r="M63" s="1194"/>
      <c r="N63" s="1736"/>
      <c r="O63" s="1737"/>
      <c r="P63" s="1736"/>
      <c r="Q63" s="1738"/>
      <c r="R63" s="1739"/>
      <c r="S63" s="1740"/>
      <c r="T63" s="1740">
        <v>0</v>
      </c>
      <c r="U63" s="1740">
        <v>0</v>
      </c>
      <c r="V63" s="1642"/>
    </row>
    <row r="64" spans="1:22" s="1646" customFormat="1" ht="58.5">
      <c r="A64" s="5213" t="s">
        <v>2663</v>
      </c>
      <c r="B64" s="1684"/>
      <c r="C64" s="1684"/>
      <c r="D64" s="1667" t="s">
        <v>2664</v>
      </c>
      <c r="E64" s="1720"/>
      <c r="F64" s="1720"/>
      <c r="G64" s="1669"/>
      <c r="H64" s="1669"/>
      <c r="I64" s="1669"/>
      <c r="J64" s="1669"/>
      <c r="K64" s="1669"/>
      <c r="L64" s="1669"/>
      <c r="M64" s="1728"/>
      <c r="N64" s="1729"/>
      <c r="O64" s="1734"/>
      <c r="P64" s="1727"/>
      <c r="Q64" s="1721"/>
      <c r="R64" s="1721"/>
      <c r="S64" s="1735"/>
      <c r="T64" s="1670"/>
      <c r="U64" s="1670"/>
      <c r="V64" s="1642"/>
    </row>
    <row r="65" spans="1:22" s="1649" customFormat="1" ht="58.5">
      <c r="A65" s="5214"/>
      <c r="B65" s="1684"/>
      <c r="C65" s="1684"/>
      <c r="D65" s="1667" t="s">
        <v>2665</v>
      </c>
      <c r="E65" s="1683"/>
      <c r="F65" s="1677"/>
      <c r="G65" s="1669"/>
      <c r="H65" s="1669"/>
      <c r="I65" s="1669"/>
      <c r="J65" s="1669"/>
      <c r="K65" s="1669"/>
      <c r="L65" s="1669"/>
      <c r="M65" s="1669"/>
      <c r="N65" s="1669"/>
      <c r="O65" s="1669"/>
      <c r="P65" s="1669"/>
      <c r="Q65" s="1669"/>
      <c r="R65" s="1669"/>
      <c r="S65" s="1668"/>
      <c r="T65" s="1671"/>
      <c r="U65" s="1671"/>
      <c r="V65" s="1642"/>
    </row>
    <row r="66" spans="1:22" s="1646" customFormat="1" ht="58.5">
      <c r="A66" s="5223" t="s">
        <v>2666</v>
      </c>
      <c r="B66" s="5129" t="s">
        <v>2667</v>
      </c>
      <c r="C66" s="5129">
        <v>1</v>
      </c>
      <c r="D66" s="1695" t="s">
        <v>2668</v>
      </c>
      <c r="E66" s="5126" t="s">
        <v>2669</v>
      </c>
      <c r="F66" s="5224" t="s">
        <v>2670</v>
      </c>
      <c r="G66" s="1669"/>
      <c r="H66" s="1669"/>
      <c r="I66" s="1669"/>
      <c r="J66" s="1669"/>
      <c r="K66" s="1669"/>
      <c r="L66" s="1722"/>
      <c r="M66" s="1722"/>
      <c r="N66" s="1669"/>
      <c r="O66" s="1722"/>
      <c r="P66" s="1063"/>
      <c r="Q66" s="1063"/>
      <c r="R66" s="1669"/>
      <c r="S66" s="5225"/>
      <c r="T66" s="5219">
        <v>0</v>
      </c>
      <c r="U66" s="5219">
        <v>0</v>
      </c>
      <c r="V66" s="1642"/>
    </row>
    <row r="67" spans="1:22" s="1650" customFormat="1" ht="39">
      <c r="A67" s="5223"/>
      <c r="B67" s="5129"/>
      <c r="C67" s="5129"/>
      <c r="D67" s="1695" t="s">
        <v>2671</v>
      </c>
      <c r="E67" s="5126"/>
      <c r="F67" s="5224"/>
      <c r="G67" s="1669"/>
      <c r="H67" s="1669"/>
      <c r="I67" s="1669"/>
      <c r="J67" s="1669"/>
      <c r="K67" s="1669"/>
      <c r="L67" s="1722"/>
      <c r="M67" s="1722"/>
      <c r="N67" s="1669"/>
      <c r="O67" s="1669"/>
      <c r="P67" s="1722"/>
      <c r="Q67" s="1063"/>
      <c r="R67" s="1669"/>
      <c r="S67" s="5225"/>
      <c r="T67" s="5217"/>
      <c r="U67" s="5217"/>
      <c r="V67" s="1643"/>
    </row>
    <row r="68" spans="1:22" s="1646" customFormat="1" ht="20.25" customHeight="1">
      <c r="A68" s="5223"/>
      <c r="B68" s="5129"/>
      <c r="C68" s="5129"/>
      <c r="D68" s="1695" t="s">
        <v>2672</v>
      </c>
      <c r="E68" s="5126"/>
      <c r="F68" s="5224"/>
      <c r="G68" s="1669"/>
      <c r="H68" s="1669"/>
      <c r="I68" s="1669"/>
      <c r="J68" s="1669"/>
      <c r="K68" s="1669"/>
      <c r="L68" s="1669"/>
      <c r="M68" s="1669"/>
      <c r="N68" s="1669"/>
      <c r="O68" s="1669"/>
      <c r="P68" s="1669"/>
      <c r="Q68" s="1669"/>
      <c r="R68" s="1063"/>
      <c r="S68" s="5225"/>
      <c r="T68" s="5218"/>
      <c r="U68" s="5218"/>
      <c r="V68" s="1642"/>
    </row>
    <row r="69" spans="1:22" s="1646" customFormat="1" ht="28.5" customHeight="1">
      <c r="A69" s="5143" t="s">
        <v>2673</v>
      </c>
      <c r="B69" s="1684"/>
      <c r="C69" s="1684"/>
      <c r="D69" s="1695" t="s">
        <v>2674</v>
      </c>
      <c r="E69" s="5202" t="s">
        <v>2675</v>
      </c>
      <c r="F69" s="5211" t="s">
        <v>2676</v>
      </c>
      <c r="G69" s="1669"/>
      <c r="H69" s="1063"/>
      <c r="I69" s="1669"/>
      <c r="J69" s="1669"/>
      <c r="K69" s="1669"/>
      <c r="L69" s="1723"/>
      <c r="M69" s="1669"/>
      <c r="N69" s="1669"/>
      <c r="O69" s="1669"/>
      <c r="P69" s="1669"/>
      <c r="Q69" s="1669"/>
      <c r="R69" s="1666"/>
      <c r="S69" s="5143" t="s">
        <v>2647</v>
      </c>
      <c r="T69" s="5220">
        <f>270000*2</f>
        <v>540000</v>
      </c>
      <c r="U69" s="5222">
        <f>1780+4750</f>
        <v>6530</v>
      </c>
      <c r="V69" s="1642"/>
    </row>
    <row r="70" spans="1:22" s="1646" customFormat="1" ht="39">
      <c r="A70" s="5210"/>
      <c r="B70" s="1684"/>
      <c r="C70" s="1684"/>
      <c r="D70" s="1695" t="s">
        <v>2648</v>
      </c>
      <c r="E70" s="5195"/>
      <c r="F70" s="5212"/>
      <c r="G70" s="1669"/>
      <c r="H70" s="1669"/>
      <c r="I70" s="1669"/>
      <c r="J70" s="1669"/>
      <c r="K70" s="1063"/>
      <c r="L70" s="1717"/>
      <c r="M70" s="1724"/>
      <c r="N70" s="1669"/>
      <c r="O70" s="1669"/>
      <c r="P70" s="1669"/>
      <c r="Q70" s="1669"/>
      <c r="R70" s="1666"/>
      <c r="S70" s="5210"/>
      <c r="T70" s="5221"/>
      <c r="U70" s="5193"/>
      <c r="V70" s="1642"/>
    </row>
    <row r="71" spans="1:22" s="1646" customFormat="1" ht="39">
      <c r="A71" s="5210"/>
      <c r="B71" s="1684"/>
      <c r="C71" s="1684"/>
      <c r="D71" s="1695" t="s">
        <v>2649</v>
      </c>
      <c r="E71" s="5195"/>
      <c r="F71" s="5212"/>
      <c r="G71" s="1669"/>
      <c r="H71" s="1669"/>
      <c r="I71" s="1669"/>
      <c r="J71" s="1669"/>
      <c r="K71" s="1063"/>
      <c r="L71" s="1717"/>
      <c r="M71" s="1724"/>
      <c r="N71" s="1669"/>
      <c r="O71" s="1669"/>
      <c r="P71" s="1669"/>
      <c r="Q71" s="1669"/>
      <c r="R71" s="1666"/>
      <c r="S71" s="5210"/>
      <c r="T71" s="5221"/>
      <c r="U71" s="5193"/>
      <c r="V71" s="1642"/>
    </row>
    <row r="72" spans="1:22" s="1646" customFormat="1" ht="39">
      <c r="A72" s="5210"/>
      <c r="B72" s="1684"/>
      <c r="C72" s="1684"/>
      <c r="D72" s="1695" t="s">
        <v>2650</v>
      </c>
      <c r="E72" s="5195"/>
      <c r="F72" s="5212"/>
      <c r="G72" s="1669"/>
      <c r="H72" s="1669"/>
      <c r="I72" s="1669"/>
      <c r="J72" s="1669"/>
      <c r="K72" s="1669"/>
      <c r="L72" s="1721"/>
      <c r="M72" s="1063"/>
      <c r="N72" s="1669"/>
      <c r="O72" s="1669"/>
      <c r="P72" s="1669"/>
      <c r="Q72" s="1669"/>
      <c r="R72" s="1666"/>
      <c r="S72" s="5210"/>
      <c r="T72" s="5221"/>
      <c r="U72" s="5193"/>
      <c r="V72" s="1642"/>
    </row>
    <row r="73" spans="1:22" s="1646" customFormat="1" ht="34.5" customHeight="1">
      <c r="A73" s="5210"/>
      <c r="B73" s="1693"/>
      <c r="C73" s="1693"/>
      <c r="D73" s="1742" t="s">
        <v>2651</v>
      </c>
      <c r="E73" s="5195"/>
      <c r="F73" s="5212"/>
      <c r="G73" s="1723"/>
      <c r="H73" s="1723"/>
      <c r="I73" s="1723"/>
      <c r="J73" s="1723"/>
      <c r="K73" s="1723"/>
      <c r="L73" s="1723"/>
      <c r="M73" s="1133"/>
      <c r="N73" s="1723"/>
      <c r="O73" s="1723"/>
      <c r="P73" s="1723"/>
      <c r="Q73" s="1723"/>
      <c r="R73" s="1715"/>
      <c r="S73" s="5210"/>
      <c r="T73" s="5221"/>
      <c r="U73" s="5194"/>
      <c r="V73" s="1642"/>
    </row>
    <row r="74" spans="1:22" s="1646" customFormat="1">
      <c r="A74" s="1743"/>
      <c r="B74" s="1744"/>
      <c r="C74" s="1744"/>
      <c r="D74" s="1745"/>
      <c r="E74" s="1746"/>
      <c r="F74" s="1747"/>
      <c r="G74" s="1747"/>
      <c r="H74" s="1747"/>
      <c r="I74" s="1747"/>
      <c r="J74" s="1747"/>
      <c r="K74" s="1747"/>
      <c r="L74" s="1747"/>
      <c r="M74" s="1747"/>
      <c r="N74" s="1747"/>
      <c r="O74" s="1747"/>
      <c r="P74" s="1747"/>
      <c r="Q74" s="1747"/>
      <c r="R74" s="1747"/>
      <c r="S74" s="1748"/>
      <c r="T74" s="1749"/>
      <c r="U74" s="1741"/>
      <c r="V74" s="1642"/>
    </row>
    <row r="75" spans="1:22" s="1646" customFormat="1" ht="21.75" customHeight="1">
      <c r="A75" s="3721" t="s">
        <v>2677</v>
      </c>
      <c r="B75" s="3722"/>
      <c r="C75" s="3722"/>
      <c r="D75" s="3722"/>
      <c r="E75" s="3722"/>
      <c r="F75" s="3722"/>
      <c r="G75" s="3722"/>
      <c r="H75" s="3722"/>
      <c r="I75" s="3722"/>
      <c r="J75" s="3722"/>
      <c r="K75" s="3722"/>
      <c r="L75" s="3722"/>
      <c r="M75" s="3722"/>
      <c r="N75" s="3722"/>
      <c r="O75" s="3722"/>
      <c r="P75" s="3722"/>
      <c r="Q75" s="3722"/>
      <c r="R75" s="3722"/>
      <c r="S75" s="3722"/>
      <c r="T75" s="3723"/>
      <c r="U75" s="1074"/>
      <c r="V75" s="1642"/>
    </row>
    <row r="76" spans="1:22" s="1646" customFormat="1" ht="19.5">
      <c r="A76" s="1160">
        <v>1</v>
      </c>
      <c r="B76" s="1065">
        <v>2</v>
      </c>
      <c r="C76" s="1066">
        <v>3</v>
      </c>
      <c r="D76" s="1160">
        <v>2</v>
      </c>
      <c r="E76" s="1065">
        <v>3</v>
      </c>
      <c r="F76" s="1665">
        <v>4</v>
      </c>
      <c r="G76" s="5122">
        <v>5</v>
      </c>
      <c r="H76" s="5122"/>
      <c r="I76" s="5122"/>
      <c r="J76" s="5122"/>
      <c r="K76" s="5122"/>
      <c r="L76" s="5122"/>
      <c r="M76" s="5122"/>
      <c r="N76" s="5122"/>
      <c r="O76" s="5122"/>
      <c r="P76" s="5122"/>
      <c r="Q76" s="5122"/>
      <c r="R76" s="5122"/>
      <c r="S76" s="5123">
        <v>6</v>
      </c>
      <c r="T76" s="5123"/>
      <c r="U76" s="5124"/>
      <c r="V76" s="1642"/>
    </row>
    <row r="77" spans="1:22" s="1646" customFormat="1" ht="14.25" customHeight="1">
      <c r="A77" s="3208" t="s">
        <v>2593</v>
      </c>
      <c r="B77" s="3241" t="s">
        <v>295</v>
      </c>
      <c r="C77" s="3206" t="s">
        <v>296</v>
      </c>
      <c r="D77" s="3208" t="s">
        <v>0</v>
      </c>
      <c r="E77" s="3206" t="s">
        <v>619</v>
      </c>
      <c r="F77" s="3208" t="s">
        <v>297</v>
      </c>
      <c r="G77" s="3734" t="s">
        <v>2</v>
      </c>
      <c r="H77" s="3735"/>
      <c r="I77" s="3735"/>
      <c r="J77" s="3735"/>
      <c r="K77" s="3735"/>
      <c r="L77" s="3735"/>
      <c r="M77" s="3735"/>
      <c r="N77" s="3735"/>
      <c r="O77" s="3735"/>
      <c r="P77" s="3735"/>
      <c r="Q77" s="3735"/>
      <c r="R77" s="3735"/>
      <c r="S77" s="3736" t="s">
        <v>3</v>
      </c>
      <c r="T77" s="3736"/>
      <c r="U77" s="3737"/>
      <c r="V77" s="1642"/>
    </row>
    <row r="78" spans="1:22" s="1646" customFormat="1" ht="14.25" customHeight="1">
      <c r="A78" s="3209"/>
      <c r="B78" s="3241"/>
      <c r="C78" s="3206"/>
      <c r="D78" s="3209"/>
      <c r="E78" s="3145"/>
      <c r="F78" s="3209"/>
      <c r="G78" s="3738" t="s">
        <v>4</v>
      </c>
      <c r="H78" s="3738"/>
      <c r="I78" s="3738"/>
      <c r="J78" s="3738" t="s">
        <v>5</v>
      </c>
      <c r="K78" s="3738"/>
      <c r="L78" s="3738"/>
      <c r="M78" s="3738" t="s">
        <v>6</v>
      </c>
      <c r="N78" s="3738"/>
      <c r="O78" s="3738"/>
      <c r="P78" s="3738" t="s">
        <v>298</v>
      </c>
      <c r="Q78" s="3738"/>
      <c r="R78" s="3738"/>
      <c r="S78" s="3739" t="s">
        <v>299</v>
      </c>
      <c r="T78" s="3741" t="s">
        <v>300</v>
      </c>
      <c r="U78" s="3742"/>
      <c r="V78" s="1642"/>
    </row>
    <row r="79" spans="1:22" s="1646" customFormat="1" ht="19.5">
      <c r="A79" s="3210"/>
      <c r="B79" s="3241"/>
      <c r="C79" s="3206"/>
      <c r="D79" s="3210"/>
      <c r="E79" s="3243"/>
      <c r="F79" s="3210"/>
      <c r="G79" s="982">
        <v>1</v>
      </c>
      <c r="H79" s="982">
        <v>2</v>
      </c>
      <c r="I79" s="982">
        <v>3</v>
      </c>
      <c r="J79" s="982">
        <v>4</v>
      </c>
      <c r="K79" s="239">
        <v>5</v>
      </c>
      <c r="L79" s="996">
        <v>6</v>
      </c>
      <c r="M79" s="982">
        <v>7</v>
      </c>
      <c r="N79" s="239">
        <v>8</v>
      </c>
      <c r="O79" s="1155">
        <v>9</v>
      </c>
      <c r="P79" s="996">
        <v>10</v>
      </c>
      <c r="Q79" s="982">
        <v>11</v>
      </c>
      <c r="R79" s="239">
        <v>12</v>
      </c>
      <c r="S79" s="3740"/>
      <c r="T79" s="1163" t="s">
        <v>7</v>
      </c>
      <c r="U79" s="1162" t="s">
        <v>8</v>
      </c>
      <c r="V79" s="1642"/>
    </row>
    <row r="80" spans="1:22" s="1646" customFormat="1" ht="117">
      <c r="A80" s="5247" t="s">
        <v>2678</v>
      </c>
      <c r="B80" s="5249" t="s">
        <v>2679</v>
      </c>
      <c r="C80" s="5249">
        <v>1</v>
      </c>
      <c r="D80" s="1756" t="s">
        <v>2680</v>
      </c>
      <c r="E80" s="5250" t="s">
        <v>2681</v>
      </c>
      <c r="F80" s="5251" t="s">
        <v>2682</v>
      </c>
      <c r="G80" s="1757"/>
      <c r="H80" s="1758"/>
      <c r="I80" s="1758"/>
      <c r="J80" s="1758"/>
      <c r="K80" s="1063"/>
      <c r="L80" s="1759"/>
      <c r="M80" s="1758"/>
      <c r="N80" s="1758"/>
      <c r="O80" s="1758"/>
      <c r="P80" s="1063"/>
      <c r="Q80" s="1758"/>
      <c r="R80" s="1758"/>
      <c r="S80" s="5253" t="s">
        <v>2683</v>
      </c>
      <c r="T80" s="5230">
        <f>2*50000</f>
        <v>100000</v>
      </c>
      <c r="U80" s="5231">
        <v>0</v>
      </c>
      <c r="V80" s="1642"/>
    </row>
    <row r="81" spans="1:22" s="1646" customFormat="1" ht="19.5">
      <c r="A81" s="5248"/>
      <c r="B81" s="5129"/>
      <c r="C81" s="5129"/>
      <c r="D81" s="1760" t="s">
        <v>2684</v>
      </c>
      <c r="E81" s="5223"/>
      <c r="F81" s="5252"/>
      <c r="G81" s="1724"/>
      <c r="H81" s="1669"/>
      <c r="I81" s="1669"/>
      <c r="J81" s="1669"/>
      <c r="K81" s="1669"/>
      <c r="L81" s="1669"/>
      <c r="M81" s="1669"/>
      <c r="N81" s="1063"/>
      <c r="O81" s="1669"/>
      <c r="P81" s="1669"/>
      <c r="Q81" s="1669"/>
      <c r="R81" s="1669"/>
      <c r="S81" s="5254"/>
      <c r="T81" s="5168"/>
      <c r="U81" s="5232"/>
      <c r="V81" s="1642"/>
    </row>
    <row r="82" spans="1:22" s="1646" customFormat="1" ht="33.75" hidden="1" customHeight="1">
      <c r="A82" s="5233" t="s">
        <v>2685</v>
      </c>
      <c r="B82" s="5235" t="s">
        <v>2679</v>
      </c>
      <c r="C82" s="5237">
        <v>1</v>
      </c>
      <c r="D82" s="1651" t="s">
        <v>2686</v>
      </c>
      <c r="E82" s="5239" t="s">
        <v>2681</v>
      </c>
      <c r="F82" s="5241" t="s">
        <v>2687</v>
      </c>
      <c r="G82" s="1752"/>
      <c r="H82" s="1652"/>
      <c r="I82" s="1652"/>
      <c r="J82" s="1652"/>
      <c r="K82" s="1652"/>
      <c r="L82" s="1652"/>
      <c r="M82" s="1652"/>
      <c r="N82" s="1652"/>
      <c r="O82" s="1652"/>
      <c r="P82" s="1653"/>
      <c r="Q82" s="1652"/>
      <c r="R82" s="1652"/>
      <c r="S82" s="5243"/>
      <c r="T82" s="5244"/>
      <c r="U82" s="5245">
        <v>0</v>
      </c>
      <c r="V82" s="1642"/>
    </row>
    <row r="83" spans="1:22" s="1646" customFormat="1" ht="33.75" hidden="1" customHeight="1">
      <c r="A83" s="5234"/>
      <c r="B83" s="5236"/>
      <c r="C83" s="5238"/>
      <c r="D83" s="1755" t="s">
        <v>2688</v>
      </c>
      <c r="E83" s="5240"/>
      <c r="F83" s="5242"/>
      <c r="G83" s="1752"/>
      <c r="H83" s="1652"/>
      <c r="I83" s="1652"/>
      <c r="J83" s="1652"/>
      <c r="K83" s="1652"/>
      <c r="L83" s="1652"/>
      <c r="M83" s="1652"/>
      <c r="N83" s="1652"/>
      <c r="O83" s="1652"/>
      <c r="P83" s="1652"/>
      <c r="Q83" s="1653"/>
      <c r="R83" s="1652"/>
      <c r="S83" s="5243"/>
      <c r="T83" s="5244"/>
      <c r="U83" s="5246"/>
      <c r="V83" s="1642"/>
    </row>
    <row r="84" spans="1:22" s="1646" customFormat="1">
      <c r="A84" s="1753"/>
      <c r="B84" s="1750"/>
      <c r="C84" s="1750"/>
      <c r="D84" s="1645"/>
      <c r="E84" s="1754"/>
      <c r="F84" s="1647"/>
      <c r="G84" s="1637"/>
      <c r="H84" s="1637"/>
      <c r="I84" s="1637"/>
      <c r="J84" s="1637"/>
      <c r="K84" s="1637"/>
      <c r="L84" s="1637"/>
      <c r="M84" s="1637"/>
      <c r="N84" s="1637"/>
      <c r="O84" s="1637"/>
      <c r="P84" s="1637"/>
      <c r="Q84" s="1637"/>
      <c r="R84" s="1637"/>
      <c r="S84" s="1648"/>
      <c r="T84" s="1638"/>
      <c r="U84" s="1751"/>
      <c r="V84" s="1642"/>
    </row>
    <row r="85" spans="1:22" s="1646" customFormat="1" ht="19.5">
      <c r="A85" s="5424" t="s">
        <v>12</v>
      </c>
      <c r="B85" s="5424"/>
      <c r="C85" s="5424"/>
      <c r="D85" s="5424"/>
      <c r="E85" s="5424"/>
      <c r="F85" s="5424"/>
      <c r="G85" s="5424"/>
      <c r="H85" s="5424"/>
      <c r="I85" s="5424"/>
      <c r="J85" s="5424"/>
      <c r="K85" s="5424"/>
      <c r="L85" s="5424"/>
      <c r="M85" s="5424"/>
      <c r="N85" s="5424"/>
      <c r="O85" s="5424"/>
      <c r="P85" s="5424"/>
      <c r="Q85" s="5424"/>
      <c r="R85" s="5424"/>
      <c r="S85" s="5424"/>
      <c r="T85" s="3237"/>
      <c r="U85" s="3237"/>
      <c r="V85" s="1642"/>
    </row>
    <row r="86" spans="1:22" s="1646" customFormat="1" ht="19.5">
      <c r="A86" s="1160">
        <v>1</v>
      </c>
      <c r="B86" s="1065">
        <v>2</v>
      </c>
      <c r="C86" s="1066">
        <v>3</v>
      </c>
      <c r="D86" s="1160">
        <v>2</v>
      </c>
      <c r="E86" s="1160">
        <v>3</v>
      </c>
      <c r="F86" s="1665">
        <v>4</v>
      </c>
      <c r="G86" s="5122">
        <v>5</v>
      </c>
      <c r="H86" s="5122"/>
      <c r="I86" s="5122"/>
      <c r="J86" s="5122"/>
      <c r="K86" s="5122"/>
      <c r="L86" s="5122"/>
      <c r="M86" s="5122"/>
      <c r="N86" s="5122"/>
      <c r="O86" s="5122"/>
      <c r="P86" s="5122"/>
      <c r="Q86" s="5122"/>
      <c r="R86" s="5122"/>
      <c r="S86" s="5123">
        <v>6</v>
      </c>
      <c r="T86" s="5123"/>
      <c r="U86" s="5124"/>
      <c r="V86" s="1642"/>
    </row>
    <row r="87" spans="1:22" s="1646" customFormat="1" ht="14.25" customHeight="1">
      <c r="A87" s="3208" t="s">
        <v>2593</v>
      </c>
      <c r="B87" s="3241" t="s">
        <v>295</v>
      </c>
      <c r="C87" s="3206" t="s">
        <v>296</v>
      </c>
      <c r="D87" s="5226" t="s">
        <v>0</v>
      </c>
      <c r="E87" s="5228" t="s">
        <v>619</v>
      </c>
      <c r="F87" s="3408" t="s">
        <v>297</v>
      </c>
      <c r="G87" s="3734" t="s">
        <v>2</v>
      </c>
      <c r="H87" s="3735"/>
      <c r="I87" s="3735"/>
      <c r="J87" s="3735"/>
      <c r="K87" s="3735"/>
      <c r="L87" s="3735"/>
      <c r="M87" s="3735"/>
      <c r="N87" s="3735"/>
      <c r="O87" s="3735"/>
      <c r="P87" s="3735"/>
      <c r="Q87" s="3735"/>
      <c r="R87" s="3735"/>
      <c r="S87" s="3736" t="s">
        <v>3</v>
      </c>
      <c r="T87" s="3736"/>
      <c r="U87" s="3737"/>
      <c r="V87" s="1642"/>
    </row>
    <row r="88" spans="1:22" s="1646" customFormat="1" ht="14.25" customHeight="1">
      <c r="A88" s="3209"/>
      <c r="B88" s="3241"/>
      <c r="C88" s="3206"/>
      <c r="D88" s="4871"/>
      <c r="E88" s="5228"/>
      <c r="F88" s="4872"/>
      <c r="G88" s="3738" t="s">
        <v>4</v>
      </c>
      <c r="H88" s="3738"/>
      <c r="I88" s="3738"/>
      <c r="J88" s="3738" t="s">
        <v>5</v>
      </c>
      <c r="K88" s="3738"/>
      <c r="L88" s="3738"/>
      <c r="M88" s="3738" t="s">
        <v>6</v>
      </c>
      <c r="N88" s="3738"/>
      <c r="O88" s="3738"/>
      <c r="P88" s="3738" t="s">
        <v>298</v>
      </c>
      <c r="Q88" s="3738"/>
      <c r="R88" s="3738"/>
      <c r="S88" s="3739" t="s">
        <v>299</v>
      </c>
      <c r="T88" s="3741" t="s">
        <v>300</v>
      </c>
      <c r="U88" s="3742"/>
      <c r="V88" s="1642"/>
    </row>
    <row r="89" spans="1:22" s="1646" customFormat="1" ht="19.5">
      <c r="A89" s="3210"/>
      <c r="B89" s="3241"/>
      <c r="C89" s="3206"/>
      <c r="D89" s="5227"/>
      <c r="E89" s="5228"/>
      <c r="F89" s="5229"/>
      <c r="G89" s="982">
        <v>1</v>
      </c>
      <c r="H89" s="982">
        <v>2</v>
      </c>
      <c r="I89" s="982">
        <v>3</v>
      </c>
      <c r="J89" s="982">
        <v>4</v>
      </c>
      <c r="K89" s="239">
        <v>5</v>
      </c>
      <c r="L89" s="996">
        <v>6</v>
      </c>
      <c r="M89" s="982">
        <v>7</v>
      </c>
      <c r="N89" s="239">
        <v>8</v>
      </c>
      <c r="O89" s="1155">
        <v>9</v>
      </c>
      <c r="P89" s="996">
        <v>10</v>
      </c>
      <c r="Q89" s="982">
        <v>11</v>
      </c>
      <c r="R89" s="239">
        <v>12</v>
      </c>
      <c r="S89" s="3740"/>
      <c r="T89" s="1163" t="s">
        <v>7</v>
      </c>
      <c r="U89" s="1162" t="s">
        <v>8</v>
      </c>
      <c r="V89" s="1642"/>
    </row>
    <row r="90" spans="1:22" ht="122.25" customHeight="1">
      <c r="A90" s="5262" t="s">
        <v>2689</v>
      </c>
      <c r="B90" s="1761" t="s">
        <v>2690</v>
      </c>
      <c r="C90" s="1762">
        <v>4</v>
      </c>
      <c r="D90" s="1685" t="s">
        <v>2691</v>
      </c>
      <c r="E90" s="1705" t="s">
        <v>2692</v>
      </c>
      <c r="F90" s="1763" t="s">
        <v>2693</v>
      </c>
      <c r="G90" s="1764"/>
      <c r="H90" s="1728"/>
      <c r="I90" s="1765"/>
      <c r="J90" s="1766"/>
      <c r="K90" s="1766"/>
      <c r="L90" s="1767"/>
      <c r="M90" s="1765"/>
      <c r="N90" s="1721"/>
      <c r="O90" s="1063"/>
      <c r="P90" s="1721"/>
      <c r="Q90" s="1766"/>
      <c r="R90" s="1768"/>
      <c r="S90" s="1769"/>
      <c r="T90" s="1770">
        <v>0</v>
      </c>
      <c r="U90" s="1771">
        <v>0</v>
      </c>
      <c r="V90" s="1654"/>
    </row>
    <row r="91" spans="1:22" s="1655" customFormat="1" ht="90" customHeight="1">
      <c r="A91" s="5263"/>
      <c r="B91" s="5265" t="s">
        <v>2694</v>
      </c>
      <c r="C91" s="5267">
        <v>1</v>
      </c>
      <c r="D91" s="5126" t="s">
        <v>2695</v>
      </c>
      <c r="E91" s="5198" t="s">
        <v>2696</v>
      </c>
      <c r="F91" s="5271" t="s">
        <v>2697</v>
      </c>
      <c r="G91" s="1063"/>
      <c r="H91" s="1063"/>
      <c r="I91" s="1063"/>
      <c r="J91" s="1063"/>
      <c r="K91" s="1063"/>
      <c r="L91" s="1063"/>
      <c r="M91" s="1063"/>
      <c r="N91" s="1063"/>
      <c r="O91" s="1063"/>
      <c r="P91" s="1063"/>
      <c r="Q91" s="1063"/>
      <c r="R91" s="1063"/>
      <c r="S91" s="1676" t="s">
        <v>2698</v>
      </c>
      <c r="T91" s="1679">
        <f>60000*2*13</f>
        <v>1560000</v>
      </c>
      <c r="U91" s="1772">
        <v>0</v>
      </c>
    </row>
    <row r="92" spans="1:22" s="1655" customFormat="1" ht="44.25" customHeight="1">
      <c r="A92" s="5263"/>
      <c r="B92" s="5265"/>
      <c r="C92" s="5267"/>
      <c r="D92" s="5126"/>
      <c r="E92" s="5198"/>
      <c r="F92" s="5271"/>
      <c r="G92" s="1063"/>
      <c r="H92" s="1063"/>
      <c r="I92" s="1063"/>
      <c r="J92" s="1063"/>
      <c r="K92" s="1063"/>
      <c r="L92" s="1063"/>
      <c r="M92" s="1063"/>
      <c r="N92" s="1063"/>
      <c r="O92" s="1063"/>
      <c r="P92" s="1063"/>
      <c r="Q92" s="1063"/>
      <c r="R92" s="1063"/>
      <c r="S92" s="1676" t="s">
        <v>2699</v>
      </c>
      <c r="T92" s="1686">
        <f>10000*5</f>
        <v>50000</v>
      </c>
      <c r="U92" s="1772">
        <v>0</v>
      </c>
    </row>
    <row r="93" spans="1:22" s="1655" customFormat="1" ht="117" customHeight="1">
      <c r="A93" s="5264"/>
      <c r="B93" s="5266"/>
      <c r="C93" s="5268"/>
      <c r="D93" s="5269"/>
      <c r="E93" s="5270"/>
      <c r="F93" s="5272"/>
      <c r="G93" s="1063"/>
      <c r="H93" s="1063"/>
      <c r="I93" s="1063"/>
      <c r="J93" s="1063"/>
      <c r="K93" s="1063"/>
      <c r="L93" s="1063"/>
      <c r="M93" s="1063"/>
      <c r="N93" s="1063"/>
      <c r="O93" s="1063"/>
      <c r="P93" s="1063"/>
      <c r="Q93" s="1063"/>
      <c r="R93" s="1063"/>
      <c r="S93" s="1773" t="s">
        <v>2700</v>
      </c>
      <c r="T93" s="1774">
        <f>4*2050*12*2</f>
        <v>196800</v>
      </c>
      <c r="U93" s="1775">
        <v>0</v>
      </c>
    </row>
    <row r="94" spans="1:22" s="1646" customFormat="1" ht="58.5">
      <c r="A94" s="5255" t="s">
        <v>2701</v>
      </c>
      <c r="B94" s="5276" t="s">
        <v>2702</v>
      </c>
      <c r="C94" s="5276">
        <v>1</v>
      </c>
      <c r="D94" s="1776" t="s">
        <v>2703</v>
      </c>
      <c r="E94" s="5255" t="s">
        <v>2704</v>
      </c>
      <c r="F94" s="5257" t="s">
        <v>2705</v>
      </c>
      <c r="G94" s="5259"/>
      <c r="H94" s="5287"/>
      <c r="I94" s="1063"/>
      <c r="J94" s="5284"/>
      <c r="K94" s="5276"/>
      <c r="L94" s="5276"/>
      <c r="M94" s="5276"/>
      <c r="N94" s="5279"/>
      <c r="O94" s="5281"/>
      <c r="P94" s="5284"/>
      <c r="Q94" s="5276"/>
      <c r="R94" s="5276"/>
      <c r="S94" s="5286" t="s">
        <v>2706</v>
      </c>
      <c r="T94" s="5273">
        <v>0</v>
      </c>
      <c r="U94" s="5273">
        <v>0</v>
      </c>
      <c r="V94" s="1642"/>
    </row>
    <row r="95" spans="1:22" s="1656" customFormat="1" ht="19.5">
      <c r="A95" s="5256"/>
      <c r="B95" s="5275"/>
      <c r="C95" s="5275"/>
      <c r="D95" s="1777" t="s">
        <v>2707</v>
      </c>
      <c r="E95" s="5256"/>
      <c r="F95" s="5258"/>
      <c r="G95" s="5260"/>
      <c r="H95" s="5288"/>
      <c r="I95" s="1063"/>
      <c r="J95" s="5285"/>
      <c r="K95" s="5275"/>
      <c r="L95" s="5275"/>
      <c r="M95" s="5275"/>
      <c r="N95" s="5280"/>
      <c r="O95" s="5282"/>
      <c r="P95" s="5285"/>
      <c r="Q95" s="5275"/>
      <c r="R95" s="5275"/>
      <c r="S95" s="5274"/>
      <c r="T95" s="5168"/>
      <c r="U95" s="5168"/>
    </row>
    <row r="96" spans="1:22" s="1656" customFormat="1" ht="29.25" customHeight="1">
      <c r="A96" s="5256"/>
      <c r="B96" s="5275"/>
      <c r="C96" s="5275"/>
      <c r="D96" s="1777" t="s">
        <v>2708</v>
      </c>
      <c r="E96" s="5256"/>
      <c r="F96" s="5258"/>
      <c r="G96" s="5261"/>
      <c r="H96" s="5289"/>
      <c r="I96" s="1063"/>
      <c r="J96" s="5285"/>
      <c r="K96" s="5275"/>
      <c r="L96" s="5275"/>
      <c r="M96" s="5275"/>
      <c r="N96" s="5280"/>
      <c r="O96" s="5283"/>
      <c r="P96" s="5285"/>
      <c r="Q96" s="5275"/>
      <c r="R96" s="5275"/>
      <c r="S96" s="5274"/>
      <c r="T96" s="5168"/>
      <c r="U96" s="5168"/>
    </row>
    <row r="97" spans="1:22" s="1656" customFormat="1" ht="19.5">
      <c r="A97" s="5274" t="s">
        <v>2709</v>
      </c>
      <c r="B97" s="5275" t="s">
        <v>2710</v>
      </c>
      <c r="C97" s="5275">
        <v>1</v>
      </c>
      <c r="D97" s="1694" t="s">
        <v>2711</v>
      </c>
      <c r="E97" s="5274" t="s">
        <v>2712</v>
      </c>
      <c r="F97" s="5275" t="s">
        <v>2713</v>
      </c>
      <c r="G97" s="5276"/>
      <c r="H97" s="5276"/>
      <c r="I97" s="5277"/>
      <c r="J97" s="5275"/>
      <c r="K97" s="5275"/>
      <c r="L97" s="1063"/>
      <c r="M97" s="5275"/>
      <c r="N97" s="5275"/>
      <c r="O97" s="5276"/>
      <c r="P97" s="5275"/>
      <c r="Q97" s="5275"/>
      <c r="R97" s="5275"/>
      <c r="S97" s="5274"/>
      <c r="T97" s="5168">
        <v>0</v>
      </c>
      <c r="U97" s="5168">
        <v>0</v>
      </c>
    </row>
    <row r="98" spans="1:22" ht="19.5">
      <c r="A98" s="5274"/>
      <c r="B98" s="5275"/>
      <c r="C98" s="5275"/>
      <c r="D98" s="1778" t="s">
        <v>2714</v>
      </c>
      <c r="E98" s="5274"/>
      <c r="F98" s="5275"/>
      <c r="G98" s="5275"/>
      <c r="H98" s="5275"/>
      <c r="I98" s="5278"/>
      <c r="J98" s="5275"/>
      <c r="K98" s="5275"/>
      <c r="L98" s="1063"/>
      <c r="M98" s="5275"/>
      <c r="N98" s="5275"/>
      <c r="O98" s="5275"/>
      <c r="P98" s="5275"/>
      <c r="Q98" s="5275"/>
      <c r="R98" s="5275"/>
      <c r="S98" s="5274"/>
      <c r="T98" s="5168"/>
      <c r="U98" s="5168"/>
    </row>
    <row r="99" spans="1:22" s="1636" customFormat="1" ht="117">
      <c r="A99" s="5126" t="s">
        <v>2715</v>
      </c>
      <c r="B99" s="5275" t="s">
        <v>2716</v>
      </c>
      <c r="C99" s="5292">
        <v>0.3</v>
      </c>
      <c r="D99" s="1694" t="s">
        <v>2717</v>
      </c>
      <c r="E99" s="5290" t="s">
        <v>2718</v>
      </c>
      <c r="F99" s="5275" t="s">
        <v>2719</v>
      </c>
      <c r="G99" s="5129"/>
      <c r="H99" s="5129"/>
      <c r="I99" s="5129"/>
      <c r="J99" s="5129"/>
      <c r="K99" s="5129"/>
      <c r="L99" s="5129"/>
      <c r="M99" s="5129"/>
      <c r="N99" s="5129"/>
      <c r="O99" s="5129"/>
      <c r="P99" s="5129"/>
      <c r="Q99" s="5129"/>
      <c r="R99" s="1063"/>
      <c r="S99" s="5295"/>
      <c r="T99" s="5168">
        <v>800000</v>
      </c>
      <c r="U99" s="5168">
        <v>0</v>
      </c>
    </row>
    <row r="100" spans="1:22" s="1636" customFormat="1" ht="39">
      <c r="A100" s="5126"/>
      <c r="B100" s="5275"/>
      <c r="C100" s="5292"/>
      <c r="D100" s="1694" t="s">
        <v>2720</v>
      </c>
      <c r="E100" s="5291"/>
      <c r="F100" s="5275"/>
      <c r="G100" s="5129"/>
      <c r="H100" s="5129"/>
      <c r="I100" s="5129"/>
      <c r="J100" s="5129"/>
      <c r="K100" s="5129"/>
      <c r="L100" s="5129"/>
      <c r="M100" s="5129"/>
      <c r="N100" s="5129"/>
      <c r="O100" s="5129"/>
      <c r="P100" s="5129"/>
      <c r="Q100" s="5129"/>
      <c r="R100" s="1063"/>
      <c r="S100" s="5295"/>
      <c r="T100" s="5168"/>
      <c r="U100" s="5168"/>
    </row>
    <row r="101" spans="1:22" ht="31.5" customHeight="1">
      <c r="A101" s="5126" t="s">
        <v>2721</v>
      </c>
      <c r="B101" s="5275" t="s">
        <v>2722</v>
      </c>
      <c r="C101" s="5292">
        <v>1</v>
      </c>
      <c r="D101" s="1779" t="s">
        <v>2981</v>
      </c>
      <c r="E101" s="5290" t="s">
        <v>2681</v>
      </c>
      <c r="F101" s="5275" t="s">
        <v>2723</v>
      </c>
      <c r="G101" s="5275"/>
      <c r="H101" s="5275"/>
      <c r="I101" s="5275"/>
      <c r="J101" s="5275"/>
      <c r="K101" s="5275"/>
      <c r="L101" s="1063"/>
      <c r="M101" s="5275"/>
      <c r="N101" s="5275"/>
      <c r="O101" s="5275"/>
      <c r="P101" s="5275"/>
      <c r="Q101" s="5275"/>
      <c r="R101" s="1063"/>
      <c r="S101" s="5274" t="s">
        <v>2724</v>
      </c>
      <c r="T101" s="5168">
        <f>(30*2*100)+50000</f>
        <v>56000</v>
      </c>
      <c r="U101" s="5168">
        <v>0</v>
      </c>
    </row>
    <row r="102" spans="1:22" ht="44.25" customHeight="1">
      <c r="A102" s="5126"/>
      <c r="B102" s="5275"/>
      <c r="C102" s="5293"/>
      <c r="D102" s="1779" t="s">
        <v>2982</v>
      </c>
      <c r="E102" s="5294"/>
      <c r="F102" s="5275"/>
      <c r="G102" s="5275"/>
      <c r="H102" s="5275"/>
      <c r="I102" s="5275"/>
      <c r="J102" s="5275"/>
      <c r="K102" s="5275"/>
      <c r="L102" s="1063"/>
      <c r="M102" s="5275"/>
      <c r="N102" s="5275"/>
      <c r="O102" s="5275"/>
      <c r="P102" s="5275"/>
      <c r="Q102" s="5275"/>
      <c r="R102" s="1063"/>
      <c r="S102" s="5274"/>
      <c r="T102" s="5168"/>
      <c r="U102" s="5168"/>
    </row>
    <row r="103" spans="1:22" ht="36.75" customHeight="1">
      <c r="A103" s="5127" t="s">
        <v>2725</v>
      </c>
      <c r="B103" s="5129" t="s">
        <v>2722</v>
      </c>
      <c r="C103" s="5129">
        <v>1</v>
      </c>
      <c r="D103" s="1695" t="s">
        <v>2726</v>
      </c>
      <c r="E103" s="5130" t="s">
        <v>2727</v>
      </c>
      <c r="F103" s="5130" t="s">
        <v>2728</v>
      </c>
      <c r="G103" s="1684"/>
      <c r="H103" s="1684"/>
      <c r="I103" s="1684"/>
      <c r="J103" s="1684"/>
      <c r="K103" s="1684"/>
      <c r="L103" s="1684"/>
      <c r="M103" s="1684"/>
      <c r="N103" s="1684"/>
      <c r="O103" s="1684"/>
      <c r="P103" s="1684"/>
      <c r="Q103" s="1063"/>
      <c r="R103" s="1684"/>
      <c r="S103" s="5298" t="s">
        <v>2729</v>
      </c>
      <c r="T103" s="5168">
        <v>0</v>
      </c>
      <c r="U103" s="5168">
        <v>0</v>
      </c>
    </row>
    <row r="104" spans="1:22" ht="46.5" customHeight="1">
      <c r="A104" s="5296"/>
      <c r="B104" s="5129"/>
      <c r="C104" s="5129"/>
      <c r="D104" s="1695" t="s">
        <v>2730</v>
      </c>
      <c r="E104" s="5297"/>
      <c r="F104" s="5297"/>
      <c r="G104" s="1684"/>
      <c r="H104" s="1684"/>
      <c r="I104" s="1684"/>
      <c r="J104" s="1684"/>
      <c r="K104" s="1684"/>
      <c r="L104" s="1684"/>
      <c r="M104" s="1684"/>
      <c r="N104" s="1684"/>
      <c r="O104" s="1684"/>
      <c r="P104" s="1684"/>
      <c r="Q104" s="1063"/>
      <c r="R104" s="1684"/>
      <c r="S104" s="5299"/>
      <c r="T104" s="5168"/>
      <c r="U104" s="5168"/>
    </row>
    <row r="105" spans="1:22" ht="27" customHeight="1">
      <c r="A105" s="5125"/>
      <c r="B105" s="5129"/>
      <c r="C105" s="5129"/>
      <c r="D105" s="1695" t="s">
        <v>2731</v>
      </c>
      <c r="E105" s="5297"/>
      <c r="F105" s="5297"/>
      <c r="G105" s="1684"/>
      <c r="H105" s="1684"/>
      <c r="I105" s="1684"/>
      <c r="J105" s="1684"/>
      <c r="K105" s="1684"/>
      <c r="L105" s="1684"/>
      <c r="M105" s="1684"/>
      <c r="N105" s="1684"/>
      <c r="O105" s="1684"/>
      <c r="P105" s="1684"/>
      <c r="Q105" s="1684"/>
      <c r="R105" s="1063"/>
      <c r="S105" s="5300"/>
      <c r="T105" s="5168"/>
      <c r="U105" s="5168"/>
    </row>
    <row r="106" spans="1:22" ht="96" customHeight="1">
      <c r="A106" s="1667" t="s">
        <v>2732</v>
      </c>
      <c r="B106" s="1684" t="s">
        <v>2733</v>
      </c>
      <c r="C106" s="1684">
        <v>2</v>
      </c>
      <c r="D106" s="1695" t="s">
        <v>2734</v>
      </c>
      <c r="E106" s="1683" t="s">
        <v>2735</v>
      </c>
      <c r="F106" s="1684" t="s">
        <v>2736</v>
      </c>
      <c r="G106" s="1684"/>
      <c r="H106" s="1684"/>
      <c r="I106" s="1684"/>
      <c r="J106" s="1684"/>
      <c r="K106" s="1684"/>
      <c r="L106" s="1063"/>
      <c r="M106" s="1684"/>
      <c r="N106" s="1684"/>
      <c r="O106" s="1684"/>
      <c r="P106" s="1684"/>
      <c r="Q106" s="1063"/>
      <c r="R106" s="1684"/>
      <c r="S106" s="1780"/>
      <c r="T106" s="1686">
        <v>0</v>
      </c>
      <c r="U106" s="1686">
        <v>3800</v>
      </c>
    </row>
    <row r="107" spans="1:22" ht="36.75" customHeight="1">
      <c r="A107" s="5126" t="s">
        <v>2737</v>
      </c>
      <c r="B107" s="5129" t="s">
        <v>2738</v>
      </c>
      <c r="C107" s="5129">
        <v>1</v>
      </c>
      <c r="D107" s="1695" t="s">
        <v>2739</v>
      </c>
      <c r="E107" s="5126" t="s">
        <v>2983</v>
      </c>
      <c r="F107" s="5129" t="s">
        <v>2740</v>
      </c>
      <c r="G107" s="5129"/>
      <c r="H107" s="5129"/>
      <c r="I107" s="5129"/>
      <c r="J107" s="5129"/>
      <c r="K107" s="5129"/>
      <c r="L107" s="5129"/>
      <c r="M107" s="5129"/>
      <c r="N107" s="5129"/>
      <c r="O107" s="1063"/>
      <c r="P107" s="5129"/>
      <c r="Q107" s="5129"/>
      <c r="R107" s="5129"/>
      <c r="S107" s="5126" t="s">
        <v>2741</v>
      </c>
      <c r="T107" s="5168">
        <v>0</v>
      </c>
      <c r="U107" s="5168">
        <v>0</v>
      </c>
    </row>
    <row r="108" spans="1:22" ht="39">
      <c r="A108" s="5126"/>
      <c r="B108" s="5129"/>
      <c r="C108" s="5129"/>
      <c r="D108" s="1695" t="s">
        <v>2742</v>
      </c>
      <c r="E108" s="5126"/>
      <c r="F108" s="5129"/>
      <c r="G108" s="5129"/>
      <c r="H108" s="5129"/>
      <c r="I108" s="5129"/>
      <c r="J108" s="5129"/>
      <c r="K108" s="5129"/>
      <c r="L108" s="5129"/>
      <c r="M108" s="5129"/>
      <c r="N108" s="5129"/>
      <c r="O108" s="1063"/>
      <c r="P108" s="5129"/>
      <c r="Q108" s="5129"/>
      <c r="R108" s="5129"/>
      <c r="S108" s="5126"/>
      <c r="T108" s="5168"/>
      <c r="U108" s="5168"/>
    </row>
    <row r="109" spans="1:22" ht="58.5">
      <c r="A109" s="5126"/>
      <c r="B109" s="5129"/>
      <c r="C109" s="5129"/>
      <c r="D109" s="1742" t="s">
        <v>2743</v>
      </c>
      <c r="E109" s="5126"/>
      <c r="F109" s="5129"/>
      <c r="G109" s="5129"/>
      <c r="H109" s="5129"/>
      <c r="I109" s="5129"/>
      <c r="J109" s="5129"/>
      <c r="K109" s="5129"/>
      <c r="L109" s="5129"/>
      <c r="M109" s="5129"/>
      <c r="N109" s="5129"/>
      <c r="O109" s="1063"/>
      <c r="P109" s="5129"/>
      <c r="Q109" s="5129"/>
      <c r="R109" s="5129"/>
      <c r="S109" s="5126"/>
      <c r="T109" s="5168"/>
      <c r="U109" s="5168"/>
    </row>
    <row r="110" spans="1:22" s="1646" customFormat="1" ht="39">
      <c r="A110" s="5126"/>
      <c r="B110" s="5129"/>
      <c r="C110" s="5184"/>
      <c r="D110" s="1050" t="s">
        <v>2744</v>
      </c>
      <c r="E110" s="5126"/>
      <c r="F110" s="5129"/>
      <c r="G110" s="5129"/>
      <c r="H110" s="5129"/>
      <c r="I110" s="5129"/>
      <c r="J110" s="5129"/>
      <c r="K110" s="5129"/>
      <c r="L110" s="5129"/>
      <c r="M110" s="5129"/>
      <c r="N110" s="5129"/>
      <c r="O110" s="1063"/>
      <c r="P110" s="5129"/>
      <c r="Q110" s="5129"/>
      <c r="R110" s="5129"/>
      <c r="S110" s="5126"/>
      <c r="T110" s="5168"/>
      <c r="U110" s="5168"/>
      <c r="V110" s="1642"/>
    </row>
    <row r="111" spans="1:22" s="1650" customFormat="1" ht="39">
      <c r="A111" s="5126" t="s">
        <v>2745</v>
      </c>
      <c r="B111" s="5129" t="s">
        <v>2746</v>
      </c>
      <c r="C111" s="5304">
        <v>1</v>
      </c>
      <c r="D111" s="1696" t="s">
        <v>2747</v>
      </c>
      <c r="E111" s="5126" t="s">
        <v>2748</v>
      </c>
      <c r="F111" s="5129" t="s">
        <v>2749</v>
      </c>
      <c r="G111" s="1063"/>
      <c r="H111" s="1063"/>
      <c r="I111" s="1063"/>
      <c r="J111" s="1063"/>
      <c r="K111" s="1063"/>
      <c r="L111" s="1063"/>
      <c r="M111" s="1063"/>
      <c r="N111" s="1063"/>
      <c r="O111" s="1063"/>
      <c r="P111" s="1063"/>
      <c r="Q111" s="1063"/>
      <c r="R111" s="1063"/>
      <c r="S111" s="5126" t="s">
        <v>2750</v>
      </c>
      <c r="T111" s="5168">
        <f>+(2*60000*13)+(2*85000*13)</f>
        <v>3770000</v>
      </c>
      <c r="U111" s="5168">
        <v>0</v>
      </c>
      <c r="V111" s="1643"/>
    </row>
    <row r="112" spans="1:22" s="1646" customFormat="1" ht="19.5">
      <c r="A112" s="5126"/>
      <c r="B112" s="5129"/>
      <c r="C112" s="5304"/>
      <c r="D112" s="1695" t="s">
        <v>2751</v>
      </c>
      <c r="E112" s="5126"/>
      <c r="F112" s="5129"/>
      <c r="G112" s="1063"/>
      <c r="H112" s="1063"/>
      <c r="I112" s="1063"/>
      <c r="J112" s="1063"/>
      <c r="K112" s="1063"/>
      <c r="L112" s="1063"/>
      <c r="M112" s="1063"/>
      <c r="N112" s="1063"/>
      <c r="O112" s="1063"/>
      <c r="P112" s="1063"/>
      <c r="Q112" s="1063"/>
      <c r="R112" s="1063"/>
      <c r="S112" s="5126"/>
      <c r="T112" s="5168"/>
      <c r="U112" s="5168"/>
      <c r="V112" s="1642"/>
    </row>
    <row r="113" spans="1:22" s="1646" customFormat="1" ht="39">
      <c r="A113" s="5126"/>
      <c r="B113" s="5129"/>
      <c r="C113" s="5129"/>
      <c r="D113" s="1695" t="s">
        <v>2752</v>
      </c>
      <c r="E113" s="5126"/>
      <c r="F113" s="5129"/>
      <c r="G113" s="1063"/>
      <c r="H113" s="1063"/>
      <c r="I113" s="1063"/>
      <c r="J113" s="1063"/>
      <c r="K113" s="1063"/>
      <c r="L113" s="1063"/>
      <c r="M113" s="1063"/>
      <c r="N113" s="1063"/>
      <c r="O113" s="1063"/>
      <c r="P113" s="1063"/>
      <c r="Q113" s="1063"/>
      <c r="R113" s="1063"/>
      <c r="S113" s="5126"/>
      <c r="T113" s="5168"/>
      <c r="U113" s="5168"/>
      <c r="V113" s="1642"/>
    </row>
    <row r="114" spans="1:22" s="1646" customFormat="1" ht="19.5">
      <c r="A114" s="5301" t="s">
        <v>12</v>
      </c>
      <c r="B114" s="5302"/>
      <c r="C114" s="5302"/>
      <c r="D114" s="5302"/>
      <c r="E114" s="5302"/>
      <c r="F114" s="5302"/>
      <c r="G114" s="5302"/>
      <c r="H114" s="5302"/>
      <c r="I114" s="5302"/>
      <c r="J114" s="5302"/>
      <c r="K114" s="5302"/>
      <c r="L114" s="5302"/>
      <c r="M114" s="5302"/>
      <c r="N114" s="5302"/>
      <c r="O114" s="5302"/>
      <c r="P114" s="5302"/>
      <c r="Q114" s="5302"/>
      <c r="R114" s="5302"/>
      <c r="S114" s="5302"/>
      <c r="T114" s="5302"/>
      <c r="U114" s="5303"/>
      <c r="V114" s="1642"/>
    </row>
    <row r="115" spans="1:22" ht="19.5">
      <c r="A115" s="1160">
        <v>1</v>
      </c>
      <c r="B115" s="1065">
        <v>2</v>
      </c>
      <c r="C115" s="1066">
        <v>3</v>
      </c>
      <c r="D115" s="1160">
        <v>2</v>
      </c>
      <c r="E115" s="1160">
        <v>3</v>
      </c>
      <c r="F115" s="1665">
        <v>4</v>
      </c>
      <c r="G115" s="5122">
        <v>5</v>
      </c>
      <c r="H115" s="5122"/>
      <c r="I115" s="5122"/>
      <c r="J115" s="5122"/>
      <c r="K115" s="5122"/>
      <c r="L115" s="5122"/>
      <c r="M115" s="5122"/>
      <c r="N115" s="5122"/>
      <c r="O115" s="5122"/>
      <c r="P115" s="5122"/>
      <c r="Q115" s="5122"/>
      <c r="R115" s="5122"/>
      <c r="S115" s="5123">
        <v>6</v>
      </c>
      <c r="T115" s="5123"/>
      <c r="U115" s="5124"/>
    </row>
    <row r="116" spans="1:22" ht="14.25" customHeight="1">
      <c r="A116" s="3208" t="s">
        <v>2593</v>
      </c>
      <c r="B116" s="3241" t="s">
        <v>295</v>
      </c>
      <c r="C116" s="3206" t="s">
        <v>296</v>
      </c>
      <c r="D116" s="5226" t="s">
        <v>0</v>
      </c>
      <c r="E116" s="5228" t="s">
        <v>619</v>
      </c>
      <c r="F116" s="3408" t="s">
        <v>297</v>
      </c>
      <c r="G116" s="3734" t="s">
        <v>2</v>
      </c>
      <c r="H116" s="3735"/>
      <c r="I116" s="3735"/>
      <c r="J116" s="3735"/>
      <c r="K116" s="3735"/>
      <c r="L116" s="3735"/>
      <c r="M116" s="3735"/>
      <c r="N116" s="3735"/>
      <c r="O116" s="3735"/>
      <c r="P116" s="3735"/>
      <c r="Q116" s="3735"/>
      <c r="R116" s="3735"/>
      <c r="S116" s="3736" t="s">
        <v>3</v>
      </c>
      <c r="T116" s="3736"/>
      <c r="U116" s="3737"/>
    </row>
    <row r="117" spans="1:22" ht="14.25" customHeight="1">
      <c r="A117" s="3209"/>
      <c r="B117" s="3241"/>
      <c r="C117" s="3206"/>
      <c r="D117" s="4871"/>
      <c r="E117" s="5228"/>
      <c r="F117" s="4872"/>
      <c r="G117" s="3738" t="s">
        <v>4</v>
      </c>
      <c r="H117" s="3738"/>
      <c r="I117" s="3738"/>
      <c r="J117" s="3738" t="s">
        <v>5</v>
      </c>
      <c r="K117" s="3738"/>
      <c r="L117" s="3738"/>
      <c r="M117" s="3738" t="s">
        <v>6</v>
      </c>
      <c r="N117" s="3738"/>
      <c r="O117" s="3738"/>
      <c r="P117" s="3738" t="s">
        <v>298</v>
      </c>
      <c r="Q117" s="3738"/>
      <c r="R117" s="3738"/>
      <c r="S117" s="3739" t="s">
        <v>299</v>
      </c>
      <c r="T117" s="3741" t="s">
        <v>300</v>
      </c>
      <c r="U117" s="3742"/>
    </row>
    <row r="118" spans="1:22" ht="19.5">
      <c r="A118" s="3210"/>
      <c r="B118" s="3241"/>
      <c r="C118" s="3206"/>
      <c r="D118" s="5227"/>
      <c r="E118" s="5228"/>
      <c r="F118" s="5229"/>
      <c r="G118" s="982">
        <v>1</v>
      </c>
      <c r="H118" s="982">
        <v>2</v>
      </c>
      <c r="I118" s="982">
        <v>3</v>
      </c>
      <c r="J118" s="982">
        <v>4</v>
      </c>
      <c r="K118" s="239">
        <v>5</v>
      </c>
      <c r="L118" s="996">
        <v>6</v>
      </c>
      <c r="M118" s="982">
        <v>7</v>
      </c>
      <c r="N118" s="239">
        <v>8</v>
      </c>
      <c r="O118" s="1155">
        <v>9</v>
      </c>
      <c r="P118" s="996">
        <v>10</v>
      </c>
      <c r="Q118" s="982">
        <v>11</v>
      </c>
      <c r="R118" s="239">
        <v>12</v>
      </c>
      <c r="S118" s="3740"/>
      <c r="T118" s="1163" t="s">
        <v>7</v>
      </c>
      <c r="U118" s="1162" t="s">
        <v>8</v>
      </c>
    </row>
    <row r="119" spans="1:22" ht="39">
      <c r="A119" s="5274" t="s">
        <v>2753</v>
      </c>
      <c r="B119" s="5129" t="s">
        <v>2754</v>
      </c>
      <c r="C119" s="5275">
        <v>1</v>
      </c>
      <c r="D119" s="1694" t="s">
        <v>2755</v>
      </c>
      <c r="E119" s="5256" t="s">
        <v>2756</v>
      </c>
      <c r="F119" s="5275" t="s">
        <v>2705</v>
      </c>
      <c r="G119" s="5305"/>
      <c r="H119" s="5305"/>
      <c r="I119" s="5305"/>
      <c r="J119" s="5305"/>
      <c r="K119" s="5305"/>
      <c r="L119" s="5305"/>
      <c r="M119" s="5305"/>
      <c r="N119" s="5305"/>
      <c r="O119" s="1063"/>
      <c r="P119" s="5305"/>
      <c r="Q119" s="5305"/>
      <c r="R119" s="5305"/>
      <c r="S119" s="5307" t="s">
        <v>2757</v>
      </c>
      <c r="T119" s="5306">
        <v>0</v>
      </c>
      <c r="U119" s="5306">
        <v>0</v>
      </c>
    </row>
    <row r="120" spans="1:22" ht="19.5">
      <c r="A120" s="5274"/>
      <c r="B120" s="5129"/>
      <c r="C120" s="5275"/>
      <c r="D120" s="1694" t="s">
        <v>2758</v>
      </c>
      <c r="E120" s="5256"/>
      <c r="F120" s="5275"/>
      <c r="G120" s="5305"/>
      <c r="H120" s="5305"/>
      <c r="I120" s="5305"/>
      <c r="J120" s="5305"/>
      <c r="K120" s="5305"/>
      <c r="L120" s="5305"/>
      <c r="M120" s="5305"/>
      <c r="N120" s="5305"/>
      <c r="O120" s="1063"/>
      <c r="P120" s="5305"/>
      <c r="Q120" s="5305"/>
      <c r="R120" s="5305"/>
      <c r="S120" s="5307"/>
      <c r="T120" s="5306"/>
      <c r="U120" s="5306"/>
    </row>
    <row r="121" spans="1:22" ht="39">
      <c r="A121" s="5274"/>
      <c r="B121" s="5129"/>
      <c r="C121" s="5275"/>
      <c r="D121" s="1694" t="s">
        <v>2759</v>
      </c>
      <c r="E121" s="5256"/>
      <c r="F121" s="5275"/>
      <c r="G121" s="5305"/>
      <c r="H121" s="5305"/>
      <c r="I121" s="5305"/>
      <c r="J121" s="5305"/>
      <c r="K121" s="5305"/>
      <c r="L121" s="5305"/>
      <c r="M121" s="5305"/>
      <c r="N121" s="5305"/>
      <c r="O121" s="1063"/>
      <c r="P121" s="5305"/>
      <c r="Q121" s="5305"/>
      <c r="R121" s="5305"/>
      <c r="S121" s="5307"/>
      <c r="T121" s="5306"/>
      <c r="U121" s="5306"/>
    </row>
    <row r="122" spans="1:22" ht="39">
      <c r="A122" s="5274" t="s">
        <v>2760</v>
      </c>
      <c r="B122" s="5129" t="s">
        <v>2754</v>
      </c>
      <c r="C122" s="5275">
        <v>3</v>
      </c>
      <c r="D122" s="1694" t="s">
        <v>2761</v>
      </c>
      <c r="E122" s="5256" t="s">
        <v>2762</v>
      </c>
      <c r="F122" s="5275" t="s">
        <v>2763</v>
      </c>
      <c r="G122" s="5129"/>
      <c r="H122" s="5129"/>
      <c r="I122" s="5129"/>
      <c r="J122" s="5129"/>
      <c r="K122" s="5129"/>
      <c r="L122" s="1063"/>
      <c r="M122" s="5129"/>
      <c r="N122" s="5129"/>
      <c r="O122" s="1063"/>
      <c r="P122" s="5129"/>
      <c r="Q122" s="5129"/>
      <c r="R122" s="5129"/>
      <c r="S122" s="5308"/>
      <c r="T122" s="5306">
        <v>0</v>
      </c>
      <c r="U122" s="5306">
        <v>0</v>
      </c>
    </row>
    <row r="123" spans="1:22" ht="39">
      <c r="A123" s="5274"/>
      <c r="B123" s="5129"/>
      <c r="C123" s="5275"/>
      <c r="D123" s="1694" t="s">
        <v>2764</v>
      </c>
      <c r="E123" s="5256"/>
      <c r="F123" s="5275"/>
      <c r="G123" s="5129"/>
      <c r="H123" s="5129"/>
      <c r="I123" s="5129"/>
      <c r="J123" s="5129"/>
      <c r="K123" s="5129"/>
      <c r="L123" s="1063"/>
      <c r="M123" s="5129"/>
      <c r="N123" s="5129"/>
      <c r="O123" s="1063"/>
      <c r="P123" s="5129"/>
      <c r="Q123" s="5129"/>
      <c r="R123" s="5129"/>
      <c r="S123" s="5307"/>
      <c r="T123" s="5306"/>
      <c r="U123" s="5306"/>
    </row>
    <row r="124" spans="1:22" ht="39">
      <c r="A124" s="5274"/>
      <c r="B124" s="5129"/>
      <c r="C124" s="5275"/>
      <c r="D124" s="1694" t="s">
        <v>2765</v>
      </c>
      <c r="E124" s="5256"/>
      <c r="F124" s="5275"/>
      <c r="G124" s="5129"/>
      <c r="H124" s="5129"/>
      <c r="I124" s="5129"/>
      <c r="J124" s="5129"/>
      <c r="K124" s="5129"/>
      <c r="L124" s="1063"/>
      <c r="M124" s="5129"/>
      <c r="N124" s="5129"/>
      <c r="O124" s="1063"/>
      <c r="P124" s="5129"/>
      <c r="Q124" s="5129"/>
      <c r="R124" s="5129"/>
      <c r="S124" s="5307"/>
      <c r="T124" s="5306"/>
      <c r="U124" s="5306"/>
    </row>
    <row r="125" spans="1:22" ht="27.75" customHeight="1">
      <c r="A125" s="5309" t="s">
        <v>2766</v>
      </c>
      <c r="B125" s="5129" t="s">
        <v>2754</v>
      </c>
      <c r="C125" s="5275">
        <v>4</v>
      </c>
      <c r="D125" s="1694" t="s">
        <v>2767</v>
      </c>
      <c r="E125" s="5126" t="s">
        <v>2768</v>
      </c>
      <c r="F125" s="5275" t="s">
        <v>2769</v>
      </c>
      <c r="G125" s="5129"/>
      <c r="H125" s="5129"/>
      <c r="I125" s="1063"/>
      <c r="J125" s="5129"/>
      <c r="K125" s="5129"/>
      <c r="L125" s="1063"/>
      <c r="M125" s="5129"/>
      <c r="N125" s="5129"/>
      <c r="O125" s="1063"/>
      <c r="P125" s="5129"/>
      <c r="Q125" s="5129"/>
      <c r="R125" s="1063"/>
      <c r="S125" s="5307" t="s">
        <v>2770</v>
      </c>
      <c r="T125" s="5306">
        <v>0</v>
      </c>
      <c r="U125" s="5306">
        <v>0</v>
      </c>
    </row>
    <row r="126" spans="1:22" ht="39.75" customHeight="1">
      <c r="A126" s="5309"/>
      <c r="B126" s="5129"/>
      <c r="C126" s="5275"/>
      <c r="D126" s="1694" t="s">
        <v>2771</v>
      </c>
      <c r="E126" s="5126"/>
      <c r="F126" s="5310"/>
      <c r="G126" s="5129"/>
      <c r="H126" s="5129"/>
      <c r="I126" s="1063"/>
      <c r="J126" s="5129"/>
      <c r="K126" s="5129"/>
      <c r="L126" s="1063"/>
      <c r="M126" s="5129"/>
      <c r="N126" s="5129"/>
      <c r="O126" s="1063"/>
      <c r="P126" s="5129"/>
      <c r="Q126" s="5129"/>
      <c r="R126" s="1063"/>
      <c r="S126" s="5307"/>
      <c r="T126" s="5306"/>
      <c r="U126" s="5306"/>
    </row>
    <row r="127" spans="1:22" s="1646" customFormat="1" ht="30" customHeight="1">
      <c r="A127" s="5309" t="s">
        <v>2772</v>
      </c>
      <c r="B127" s="5129" t="s">
        <v>2754</v>
      </c>
      <c r="C127" s="5275">
        <v>276</v>
      </c>
      <c r="D127" s="1694" t="s">
        <v>2767</v>
      </c>
      <c r="E127" s="5126" t="s">
        <v>2773</v>
      </c>
      <c r="F127" s="5275" t="s">
        <v>2705</v>
      </c>
      <c r="G127" s="1063"/>
      <c r="H127" s="1063"/>
      <c r="I127" s="1063"/>
      <c r="J127" s="1063"/>
      <c r="K127" s="1063"/>
      <c r="L127" s="1063"/>
      <c r="M127" s="1063"/>
      <c r="N127" s="1063"/>
      <c r="O127" s="1063"/>
      <c r="P127" s="1063"/>
      <c r="Q127" s="1063"/>
      <c r="R127" s="1063"/>
      <c r="S127" s="5307"/>
      <c r="T127" s="5306">
        <v>0</v>
      </c>
      <c r="U127" s="5306">
        <v>0</v>
      </c>
    </row>
    <row r="128" spans="1:22" s="1646" customFormat="1" ht="33.75" customHeight="1">
      <c r="A128" s="5309"/>
      <c r="B128" s="5129"/>
      <c r="C128" s="5275"/>
      <c r="D128" s="1694" t="s">
        <v>2771</v>
      </c>
      <c r="E128" s="5126"/>
      <c r="F128" s="5275"/>
      <c r="G128" s="1063"/>
      <c r="H128" s="1063"/>
      <c r="I128" s="1063"/>
      <c r="J128" s="1063"/>
      <c r="K128" s="1063"/>
      <c r="L128" s="1063"/>
      <c r="M128" s="1063"/>
      <c r="N128" s="1063"/>
      <c r="O128" s="1063"/>
      <c r="P128" s="1063"/>
      <c r="Q128" s="1063"/>
      <c r="R128" s="1063"/>
      <c r="S128" s="5307"/>
      <c r="T128" s="5306"/>
      <c r="U128" s="5306"/>
    </row>
    <row r="129" spans="1:22" s="1646" customFormat="1" ht="24" customHeight="1">
      <c r="A129" s="5312" t="s">
        <v>2774</v>
      </c>
      <c r="B129" s="5129" t="s">
        <v>2754</v>
      </c>
      <c r="C129" s="5275">
        <v>12</v>
      </c>
      <c r="D129" s="1777" t="s">
        <v>2767</v>
      </c>
      <c r="E129" s="5223" t="s">
        <v>2775</v>
      </c>
      <c r="F129" s="5313" t="s">
        <v>2705</v>
      </c>
      <c r="G129" s="1063"/>
      <c r="H129" s="1063"/>
      <c r="I129" s="1063"/>
      <c r="J129" s="1063"/>
      <c r="K129" s="1063"/>
      <c r="L129" s="1063"/>
      <c r="M129" s="1063"/>
      <c r="N129" s="1063"/>
      <c r="O129" s="1063"/>
      <c r="P129" s="1063"/>
      <c r="Q129" s="1063"/>
      <c r="R129" s="1063"/>
      <c r="S129" s="5256" t="s">
        <v>2776</v>
      </c>
      <c r="T129" s="5306">
        <v>0</v>
      </c>
      <c r="U129" s="5306">
        <v>0</v>
      </c>
    </row>
    <row r="130" spans="1:22" s="1646" customFormat="1" ht="39" customHeight="1">
      <c r="A130" s="5312"/>
      <c r="B130" s="5129"/>
      <c r="C130" s="5275"/>
      <c r="D130" s="1777" t="s">
        <v>2771</v>
      </c>
      <c r="E130" s="5223"/>
      <c r="F130" s="5313"/>
      <c r="G130" s="1063"/>
      <c r="H130" s="1063"/>
      <c r="I130" s="1063"/>
      <c r="J130" s="1063"/>
      <c r="K130" s="1063"/>
      <c r="L130" s="1063"/>
      <c r="M130" s="1063"/>
      <c r="N130" s="1063"/>
      <c r="O130" s="1063"/>
      <c r="P130" s="1063"/>
      <c r="Q130" s="1063"/>
      <c r="R130" s="1063"/>
      <c r="S130" s="5256"/>
      <c r="T130" s="5306"/>
      <c r="U130" s="5306"/>
    </row>
    <row r="131" spans="1:22" s="1656" customFormat="1" ht="25.5" customHeight="1">
      <c r="A131" s="5312" t="s">
        <v>2984</v>
      </c>
      <c r="B131" s="5129" t="s">
        <v>2777</v>
      </c>
      <c r="C131" s="5275">
        <v>12</v>
      </c>
      <c r="D131" s="1777" t="s">
        <v>2778</v>
      </c>
      <c r="E131" s="5256" t="s">
        <v>2779</v>
      </c>
      <c r="F131" s="5313" t="s">
        <v>2705</v>
      </c>
      <c r="G131" s="1063"/>
      <c r="H131" s="1063"/>
      <c r="I131" s="1063"/>
      <c r="J131" s="1063"/>
      <c r="K131" s="1063"/>
      <c r="L131" s="1063"/>
      <c r="M131" s="1063"/>
      <c r="N131" s="1063"/>
      <c r="O131" s="1063"/>
      <c r="P131" s="1063"/>
      <c r="Q131" s="1063"/>
      <c r="R131" s="1063"/>
      <c r="S131" s="5256" t="s">
        <v>2780</v>
      </c>
      <c r="T131" s="5311">
        <v>0</v>
      </c>
      <c r="U131" s="5311">
        <v>0</v>
      </c>
    </row>
    <row r="132" spans="1:22" s="1656" customFormat="1" ht="23.25" customHeight="1">
      <c r="A132" s="5312"/>
      <c r="B132" s="5129"/>
      <c r="C132" s="5275"/>
      <c r="D132" s="1777" t="s">
        <v>2781</v>
      </c>
      <c r="E132" s="5256"/>
      <c r="F132" s="5313"/>
      <c r="G132" s="1063"/>
      <c r="H132" s="1063"/>
      <c r="I132" s="1063"/>
      <c r="J132" s="1063"/>
      <c r="K132" s="1063"/>
      <c r="L132" s="1063"/>
      <c r="M132" s="1063"/>
      <c r="N132" s="1063"/>
      <c r="O132" s="1063"/>
      <c r="P132" s="1063"/>
      <c r="Q132" s="1063"/>
      <c r="R132" s="1063"/>
      <c r="S132" s="5256"/>
      <c r="T132" s="5311"/>
      <c r="U132" s="5311"/>
    </row>
    <row r="133" spans="1:22" ht="48.75" customHeight="1">
      <c r="A133" s="5312"/>
      <c r="B133" s="5129"/>
      <c r="C133" s="5275"/>
      <c r="D133" s="1777" t="s">
        <v>2782</v>
      </c>
      <c r="E133" s="5256"/>
      <c r="F133" s="5313"/>
      <c r="G133" s="1063"/>
      <c r="H133" s="1063"/>
      <c r="I133" s="1063"/>
      <c r="J133" s="1063"/>
      <c r="K133" s="1063"/>
      <c r="L133" s="1063"/>
      <c r="M133" s="1063"/>
      <c r="N133" s="1063"/>
      <c r="O133" s="1063"/>
      <c r="P133" s="1063"/>
      <c r="Q133" s="1063"/>
      <c r="R133" s="1063"/>
      <c r="S133" s="5256"/>
      <c r="T133" s="5311"/>
      <c r="U133" s="5311"/>
    </row>
    <row r="134" spans="1:22" ht="97.5">
      <c r="A134" s="1781" t="s">
        <v>2783</v>
      </c>
      <c r="B134" s="1684" t="s">
        <v>2754</v>
      </c>
      <c r="C134" s="1782">
        <v>2</v>
      </c>
      <c r="D134" s="1777" t="s">
        <v>2784</v>
      </c>
      <c r="E134" s="1783" t="s">
        <v>2785</v>
      </c>
      <c r="F134" s="1784" t="s">
        <v>2786</v>
      </c>
      <c r="G134" s="1677"/>
      <c r="H134" s="1677"/>
      <c r="I134" s="1063"/>
      <c r="J134" s="1677"/>
      <c r="K134" s="1677"/>
      <c r="L134" s="1677"/>
      <c r="M134" s="1677"/>
      <c r="N134" s="1677"/>
      <c r="O134" s="1063"/>
      <c r="P134" s="1677"/>
      <c r="Q134" s="1677"/>
      <c r="R134" s="1677"/>
      <c r="S134" s="1785" t="s">
        <v>2787</v>
      </c>
      <c r="T134" s="1657">
        <v>0</v>
      </c>
      <c r="U134" s="1657">
        <v>0</v>
      </c>
    </row>
    <row r="135" spans="1:22" ht="36" customHeight="1">
      <c r="A135" s="5274" t="s">
        <v>2788</v>
      </c>
      <c r="B135" s="5275" t="s">
        <v>2716</v>
      </c>
      <c r="C135" s="5292">
        <v>0.8</v>
      </c>
      <c r="D135" s="1694" t="s">
        <v>2789</v>
      </c>
      <c r="E135" s="5290" t="s">
        <v>2790</v>
      </c>
      <c r="F135" s="5275" t="s">
        <v>2786</v>
      </c>
      <c r="G135" s="1063"/>
      <c r="H135" s="1063"/>
      <c r="I135" s="1063"/>
      <c r="J135" s="1063"/>
      <c r="K135" s="1063"/>
      <c r="L135" s="1063"/>
      <c r="M135" s="1063"/>
      <c r="N135" s="1063"/>
      <c r="O135" s="1063"/>
      <c r="P135" s="1063"/>
      <c r="Q135" s="1063"/>
      <c r="R135" s="1063"/>
      <c r="S135" s="1786"/>
      <c r="T135" s="5315">
        <v>0</v>
      </c>
      <c r="U135" s="5314">
        <v>0</v>
      </c>
    </row>
    <row r="136" spans="1:22" s="1644" customFormat="1" ht="48" customHeight="1">
      <c r="A136" s="5274"/>
      <c r="B136" s="5275"/>
      <c r="C136" s="5292"/>
      <c r="D136" s="1787" t="s">
        <v>2791</v>
      </c>
      <c r="E136" s="5291"/>
      <c r="F136" s="5275"/>
      <c r="G136" s="1063"/>
      <c r="H136" s="1063"/>
      <c r="I136" s="1063"/>
      <c r="J136" s="1063"/>
      <c r="K136" s="1063"/>
      <c r="L136" s="1063"/>
      <c r="M136" s="1063"/>
      <c r="N136" s="1063"/>
      <c r="O136" s="1063"/>
      <c r="P136" s="1063"/>
      <c r="Q136" s="1063"/>
      <c r="R136" s="1063"/>
      <c r="S136" s="1788"/>
      <c r="T136" s="5315"/>
      <c r="U136" s="5314"/>
    </row>
    <row r="137" spans="1:22" ht="58.5">
      <c r="A137" s="5274" t="s">
        <v>2792</v>
      </c>
      <c r="B137" s="5275" t="s">
        <v>2716</v>
      </c>
      <c r="C137" s="5292">
        <v>1</v>
      </c>
      <c r="D137" s="1694" t="s">
        <v>2793</v>
      </c>
      <c r="E137" s="5274" t="s">
        <v>2790</v>
      </c>
      <c r="F137" s="5275" t="s">
        <v>2786</v>
      </c>
      <c r="G137" s="1063"/>
      <c r="H137" s="1063"/>
      <c r="I137" s="1063"/>
      <c r="J137" s="1063"/>
      <c r="K137" s="1063"/>
      <c r="L137" s="1063"/>
      <c r="M137" s="1063"/>
      <c r="N137" s="1063"/>
      <c r="O137" s="1063"/>
      <c r="P137" s="1063"/>
      <c r="Q137" s="1063"/>
      <c r="R137" s="1063"/>
      <c r="S137" s="1789"/>
      <c r="T137" s="5315">
        <v>0</v>
      </c>
      <c r="U137" s="5314">
        <v>0</v>
      </c>
    </row>
    <row r="138" spans="1:22" ht="21.75" customHeight="1">
      <c r="A138" s="5274"/>
      <c r="B138" s="5275"/>
      <c r="C138" s="5292"/>
      <c r="D138" s="1694" t="s">
        <v>2791</v>
      </c>
      <c r="E138" s="5274"/>
      <c r="F138" s="5275"/>
      <c r="G138" s="1063"/>
      <c r="H138" s="1063"/>
      <c r="I138" s="1063"/>
      <c r="J138" s="1063"/>
      <c r="K138" s="1063"/>
      <c r="L138" s="1063"/>
      <c r="M138" s="1063"/>
      <c r="N138" s="1063"/>
      <c r="O138" s="1063"/>
      <c r="P138" s="1063"/>
      <c r="Q138" s="1063"/>
      <c r="R138" s="1063"/>
      <c r="S138" s="1790"/>
      <c r="T138" s="5315"/>
      <c r="U138" s="5314"/>
    </row>
    <row r="139" spans="1:22" ht="58.5">
      <c r="A139" s="5274" t="s">
        <v>2794</v>
      </c>
      <c r="B139" s="5275" t="s">
        <v>2716</v>
      </c>
      <c r="C139" s="5292">
        <v>1</v>
      </c>
      <c r="D139" s="1694" t="s">
        <v>2793</v>
      </c>
      <c r="E139" s="5274" t="s">
        <v>2795</v>
      </c>
      <c r="F139" s="5275" t="s">
        <v>2796</v>
      </c>
      <c r="G139" s="1063"/>
      <c r="H139" s="1063"/>
      <c r="I139" s="1063"/>
      <c r="J139" s="1063"/>
      <c r="K139" s="1063"/>
      <c r="L139" s="1063"/>
      <c r="M139" s="1063"/>
      <c r="N139" s="1063"/>
      <c r="O139" s="1063"/>
      <c r="P139" s="1063"/>
      <c r="Q139" s="1063"/>
      <c r="R139" s="1063"/>
      <c r="S139" s="5274"/>
      <c r="T139" s="5316">
        <v>0</v>
      </c>
      <c r="U139" s="5316">
        <v>0</v>
      </c>
    </row>
    <row r="140" spans="1:22" ht="36.75" customHeight="1">
      <c r="A140" s="5274"/>
      <c r="B140" s="5275"/>
      <c r="C140" s="5292"/>
      <c r="D140" s="1694" t="s">
        <v>2797</v>
      </c>
      <c r="E140" s="5274"/>
      <c r="F140" s="5275"/>
      <c r="G140" s="1063"/>
      <c r="H140" s="1063"/>
      <c r="I140" s="1063"/>
      <c r="J140" s="1063"/>
      <c r="K140" s="1063"/>
      <c r="L140" s="1063"/>
      <c r="M140" s="1063"/>
      <c r="N140" s="1063"/>
      <c r="O140" s="1063"/>
      <c r="P140" s="1063"/>
      <c r="Q140" s="1063"/>
      <c r="R140" s="1063"/>
      <c r="S140" s="5274"/>
      <c r="T140" s="5317">
        <v>0</v>
      </c>
      <c r="U140" s="5317">
        <v>0</v>
      </c>
    </row>
    <row r="141" spans="1:22" s="1646" customFormat="1" ht="97.5">
      <c r="A141" s="1791" t="s">
        <v>2798</v>
      </c>
      <c r="B141" s="1684" t="s">
        <v>2754</v>
      </c>
      <c r="C141" s="1782">
        <v>1</v>
      </c>
      <c r="D141" s="1694" t="s">
        <v>2799</v>
      </c>
      <c r="E141" s="1683" t="s">
        <v>2800</v>
      </c>
      <c r="F141" s="1782" t="s">
        <v>2801</v>
      </c>
      <c r="G141" s="1792"/>
      <c r="H141" s="1792"/>
      <c r="I141" s="1063"/>
      <c r="J141" s="1792"/>
      <c r="K141" s="1792"/>
      <c r="L141" s="1792"/>
      <c r="M141" s="1792"/>
      <c r="N141" s="1792"/>
      <c r="O141" s="1792"/>
      <c r="P141" s="1792"/>
      <c r="Q141" s="1792"/>
      <c r="R141" s="1792"/>
      <c r="S141" s="1793"/>
      <c r="T141" s="1641">
        <v>0</v>
      </c>
      <c r="U141" s="1641">
        <v>0</v>
      </c>
      <c r="V141" s="1642"/>
    </row>
    <row r="142" spans="1:22" s="1650" customFormat="1" ht="40.5" customHeight="1">
      <c r="A142" s="5318" t="s">
        <v>2802</v>
      </c>
      <c r="B142" s="1684" t="s">
        <v>2754</v>
      </c>
      <c r="C142" s="1782">
        <v>1</v>
      </c>
      <c r="D142" s="1694" t="s">
        <v>2803</v>
      </c>
      <c r="E142" s="5202" t="s">
        <v>2800</v>
      </c>
      <c r="F142" s="5320" t="s">
        <v>2801</v>
      </c>
      <c r="G142" s="1792"/>
      <c r="H142" s="1792"/>
      <c r="I142" s="1063"/>
      <c r="J142" s="1792"/>
      <c r="K142" s="1792"/>
      <c r="L142" s="1792"/>
      <c r="M142" s="1792"/>
      <c r="N142" s="1792"/>
      <c r="O142" s="1792"/>
      <c r="P142" s="1792"/>
      <c r="Q142" s="1792"/>
      <c r="R142" s="1792"/>
      <c r="S142" s="1793"/>
      <c r="T142" s="1641">
        <v>0</v>
      </c>
      <c r="U142" s="1641">
        <v>0</v>
      </c>
      <c r="V142" s="1643"/>
    </row>
    <row r="143" spans="1:22" s="1650" customFormat="1" ht="111" customHeight="1">
      <c r="A143" s="5319"/>
      <c r="B143" s="1684"/>
      <c r="C143" s="1782"/>
      <c r="D143" s="1694" t="s">
        <v>2804</v>
      </c>
      <c r="E143" s="5196"/>
      <c r="F143" s="5276"/>
      <c r="G143" s="1792"/>
      <c r="H143" s="1792"/>
      <c r="I143" s="1063"/>
      <c r="J143" s="1792"/>
      <c r="K143" s="1792"/>
      <c r="L143" s="1792"/>
      <c r="M143" s="1794"/>
      <c r="N143" s="1792"/>
      <c r="O143" s="1794"/>
      <c r="P143" s="1792"/>
      <c r="Q143" s="1792"/>
      <c r="R143" s="1792"/>
      <c r="S143" s="1793"/>
      <c r="T143" s="1641">
        <v>0</v>
      </c>
      <c r="U143" s="1641">
        <v>0</v>
      </c>
      <c r="V143" s="1643"/>
    </row>
    <row r="144" spans="1:22" s="1646" customFormat="1" ht="46.5" customHeight="1">
      <c r="A144" s="5312" t="s">
        <v>2805</v>
      </c>
      <c r="B144" s="5129" t="s">
        <v>2754</v>
      </c>
      <c r="C144" s="5275">
        <v>2</v>
      </c>
      <c r="D144" s="1777" t="s">
        <v>2767</v>
      </c>
      <c r="E144" s="5223" t="s">
        <v>2806</v>
      </c>
      <c r="F144" s="5313" t="s">
        <v>2807</v>
      </c>
      <c r="G144" s="5129"/>
      <c r="H144" s="1063"/>
      <c r="I144" s="1795"/>
      <c r="J144" s="5188"/>
      <c r="K144" s="5129"/>
      <c r="L144" s="5184"/>
      <c r="M144" s="1796"/>
      <c r="N144" s="1063"/>
      <c r="O144" s="1795"/>
      <c r="P144" s="5188"/>
      <c r="Q144" s="5129"/>
      <c r="R144" s="5224"/>
      <c r="S144" s="5323"/>
      <c r="T144" s="1799">
        <v>0</v>
      </c>
      <c r="U144" s="1799">
        <v>0</v>
      </c>
      <c r="V144" s="1642"/>
    </row>
    <row r="145" spans="1:22" s="1646" customFormat="1" ht="43.5" customHeight="1">
      <c r="A145" s="5312"/>
      <c r="B145" s="5129"/>
      <c r="C145" s="5275"/>
      <c r="D145" s="1777" t="s">
        <v>2771</v>
      </c>
      <c r="E145" s="5223"/>
      <c r="F145" s="5313"/>
      <c r="G145" s="5321"/>
      <c r="H145" s="1063"/>
      <c r="I145" s="1797"/>
      <c r="J145" s="5325"/>
      <c r="K145" s="5321"/>
      <c r="L145" s="5326"/>
      <c r="M145" s="1798"/>
      <c r="N145" s="1063"/>
      <c r="O145" s="1797"/>
      <c r="P145" s="5325"/>
      <c r="Q145" s="5321"/>
      <c r="R145" s="5322"/>
      <c r="S145" s="5324"/>
      <c r="T145" s="1799"/>
      <c r="U145" s="1799"/>
      <c r="V145" s="1642"/>
    </row>
    <row r="146" spans="1:22" ht="19.5">
      <c r="A146" s="1160">
        <v>1</v>
      </c>
      <c r="B146" s="1065">
        <v>2</v>
      </c>
      <c r="C146" s="1066">
        <v>3</v>
      </c>
      <c r="D146" s="1160">
        <v>2</v>
      </c>
      <c r="E146" s="1160">
        <v>3</v>
      </c>
      <c r="F146" s="1161">
        <v>4</v>
      </c>
      <c r="G146" s="5122">
        <v>5</v>
      </c>
      <c r="H146" s="5122"/>
      <c r="I146" s="5122"/>
      <c r="J146" s="5122"/>
      <c r="K146" s="5122"/>
      <c r="L146" s="5122"/>
      <c r="M146" s="5122"/>
      <c r="N146" s="5122"/>
      <c r="O146" s="5122"/>
      <c r="P146" s="5122"/>
      <c r="Q146" s="5122"/>
      <c r="R146" s="5122"/>
      <c r="S146" s="5123">
        <v>6</v>
      </c>
      <c r="T146" s="5123"/>
      <c r="U146" s="5124"/>
    </row>
    <row r="147" spans="1:22" s="1656" customFormat="1" ht="19.5" customHeight="1">
      <c r="A147" s="3208" t="s">
        <v>2593</v>
      </c>
      <c r="B147" s="3241" t="s">
        <v>295</v>
      </c>
      <c r="C147" s="3206" t="s">
        <v>296</v>
      </c>
      <c r="D147" s="5226" t="s">
        <v>0</v>
      </c>
      <c r="E147" s="5228" t="s">
        <v>619</v>
      </c>
      <c r="F147" s="3408" t="s">
        <v>297</v>
      </c>
      <c r="G147" s="3734" t="s">
        <v>2</v>
      </c>
      <c r="H147" s="3735"/>
      <c r="I147" s="3735"/>
      <c r="J147" s="3735"/>
      <c r="K147" s="3735"/>
      <c r="L147" s="3735"/>
      <c r="M147" s="3735"/>
      <c r="N147" s="3735"/>
      <c r="O147" s="3735"/>
      <c r="P147" s="3735"/>
      <c r="Q147" s="3735"/>
      <c r="R147" s="3735"/>
      <c r="S147" s="3736" t="s">
        <v>3</v>
      </c>
      <c r="T147" s="3736"/>
      <c r="U147" s="3737"/>
    </row>
    <row r="148" spans="1:22" s="1656" customFormat="1" ht="19.5" customHeight="1">
      <c r="A148" s="3209"/>
      <c r="B148" s="3241"/>
      <c r="C148" s="3206"/>
      <c r="D148" s="4871"/>
      <c r="E148" s="5228"/>
      <c r="F148" s="4872"/>
      <c r="G148" s="3738" t="s">
        <v>4</v>
      </c>
      <c r="H148" s="3738"/>
      <c r="I148" s="3738"/>
      <c r="J148" s="3738" t="s">
        <v>5</v>
      </c>
      <c r="K148" s="3738"/>
      <c r="L148" s="3738"/>
      <c r="M148" s="3738" t="s">
        <v>6</v>
      </c>
      <c r="N148" s="3738"/>
      <c r="O148" s="3738"/>
      <c r="P148" s="3738" t="s">
        <v>298</v>
      </c>
      <c r="Q148" s="3738"/>
      <c r="R148" s="3738"/>
      <c r="S148" s="3739" t="s">
        <v>299</v>
      </c>
      <c r="T148" s="3741" t="s">
        <v>300</v>
      </c>
      <c r="U148" s="3742"/>
    </row>
    <row r="149" spans="1:22" ht="19.5">
      <c r="A149" s="3210"/>
      <c r="B149" s="3241"/>
      <c r="C149" s="3206"/>
      <c r="D149" s="5227"/>
      <c r="E149" s="5228"/>
      <c r="F149" s="5229"/>
      <c r="G149" s="982">
        <v>1</v>
      </c>
      <c r="H149" s="982">
        <v>2</v>
      </c>
      <c r="I149" s="982">
        <v>3</v>
      </c>
      <c r="J149" s="982">
        <v>4</v>
      </c>
      <c r="K149" s="239">
        <v>5</v>
      </c>
      <c r="L149" s="996">
        <v>6</v>
      </c>
      <c r="M149" s="982">
        <v>7</v>
      </c>
      <c r="N149" s="239">
        <v>8</v>
      </c>
      <c r="O149" s="1155">
        <v>9</v>
      </c>
      <c r="P149" s="996">
        <v>10</v>
      </c>
      <c r="Q149" s="982">
        <v>11</v>
      </c>
      <c r="R149" s="239">
        <v>12</v>
      </c>
      <c r="S149" s="3740"/>
      <c r="T149" s="1163" t="s">
        <v>7</v>
      </c>
      <c r="U149" s="1162" t="s">
        <v>8</v>
      </c>
    </row>
    <row r="150" spans="1:22" ht="36.75" customHeight="1">
      <c r="A150" s="5312" t="s">
        <v>2808</v>
      </c>
      <c r="B150" s="5129" t="s">
        <v>2754</v>
      </c>
      <c r="C150" s="5275">
        <v>2</v>
      </c>
      <c r="D150" s="1777" t="s">
        <v>2767</v>
      </c>
      <c r="E150" s="5223" t="s">
        <v>2806</v>
      </c>
      <c r="F150" s="5327" t="s">
        <v>2809</v>
      </c>
      <c r="G150" s="5129"/>
      <c r="H150" s="5329"/>
      <c r="I150" s="1800"/>
      <c r="J150" s="5129"/>
      <c r="K150" s="5129"/>
      <c r="L150" s="5129"/>
      <c r="M150" s="5129"/>
      <c r="N150" s="5329"/>
      <c r="O150" s="1800"/>
      <c r="P150" s="5129"/>
      <c r="Q150" s="5129"/>
      <c r="R150" s="5224"/>
      <c r="S150" s="5323"/>
      <c r="T150" s="1801"/>
      <c r="U150" s="1801"/>
    </row>
    <row r="151" spans="1:22" ht="41.25" customHeight="1">
      <c r="A151" s="5312"/>
      <c r="B151" s="5129"/>
      <c r="C151" s="5275"/>
      <c r="D151" s="1777" t="s">
        <v>2771</v>
      </c>
      <c r="E151" s="5223"/>
      <c r="F151" s="5328"/>
      <c r="G151" s="5129"/>
      <c r="H151" s="5330"/>
      <c r="I151" s="1800"/>
      <c r="J151" s="5129"/>
      <c r="K151" s="5129"/>
      <c r="L151" s="5129"/>
      <c r="M151" s="5129"/>
      <c r="N151" s="5330"/>
      <c r="O151" s="1800"/>
      <c r="P151" s="5129"/>
      <c r="Q151" s="5129"/>
      <c r="R151" s="5224"/>
      <c r="S151" s="5274"/>
      <c r="T151" s="1801"/>
      <c r="U151" s="1801"/>
    </row>
    <row r="152" spans="1:22" ht="39">
      <c r="A152" s="5274" t="s">
        <v>2810</v>
      </c>
      <c r="B152" s="5129" t="s">
        <v>2754</v>
      </c>
      <c r="C152" s="5275">
        <v>1</v>
      </c>
      <c r="D152" s="1694" t="s">
        <v>2811</v>
      </c>
      <c r="E152" s="5274" t="s">
        <v>2812</v>
      </c>
      <c r="F152" s="5275" t="s">
        <v>2813</v>
      </c>
      <c r="G152" s="1802"/>
      <c r="H152" s="1063"/>
      <c r="I152" s="1802"/>
      <c r="J152" s="1802"/>
      <c r="K152" s="1802"/>
      <c r="L152" s="1802"/>
      <c r="M152" s="1802"/>
      <c r="N152" s="1683"/>
      <c r="O152" s="1802"/>
      <c r="P152" s="1802"/>
      <c r="Q152" s="1802"/>
      <c r="R152" s="1802"/>
      <c r="S152" s="5307" t="s">
        <v>2814</v>
      </c>
      <c r="T152" s="5331">
        <v>0</v>
      </c>
      <c r="U152" s="5331">
        <v>0</v>
      </c>
    </row>
    <row r="153" spans="1:22" ht="21" customHeight="1">
      <c r="A153" s="5274"/>
      <c r="B153" s="5129"/>
      <c r="C153" s="5275"/>
      <c r="D153" s="1787" t="s">
        <v>2815</v>
      </c>
      <c r="E153" s="5274"/>
      <c r="F153" s="5275"/>
      <c r="G153" s="1803"/>
      <c r="H153" s="1803"/>
      <c r="I153" s="1063"/>
      <c r="J153" s="1803"/>
      <c r="K153" s="1803"/>
      <c r="L153" s="1803"/>
      <c r="M153" s="1803"/>
      <c r="N153" s="1803"/>
      <c r="O153" s="1803"/>
      <c r="P153" s="1803"/>
      <c r="Q153" s="1803"/>
      <c r="R153" s="1803"/>
      <c r="S153" s="5307"/>
      <c r="T153" s="5331"/>
      <c r="U153" s="5331"/>
    </row>
    <row r="154" spans="1:22" ht="24.75" customHeight="1">
      <c r="A154" s="5274"/>
      <c r="B154" s="5129"/>
      <c r="C154" s="5275"/>
      <c r="D154" s="1787" t="s">
        <v>2816</v>
      </c>
      <c r="E154" s="5274"/>
      <c r="F154" s="5275"/>
      <c r="G154" s="1803"/>
      <c r="H154" s="1803"/>
      <c r="I154" s="1803"/>
      <c r="J154" s="1063"/>
      <c r="K154" s="1803"/>
      <c r="L154" s="1803"/>
      <c r="M154" s="1803"/>
      <c r="N154" s="1803"/>
      <c r="O154" s="1803"/>
      <c r="P154" s="1803"/>
      <c r="Q154" s="1803"/>
      <c r="R154" s="1803"/>
      <c r="S154" s="5307"/>
      <c r="T154" s="5331"/>
      <c r="U154" s="5331"/>
    </row>
    <row r="155" spans="1:22" ht="67.5" customHeight="1">
      <c r="A155" s="5126" t="s">
        <v>2817</v>
      </c>
      <c r="B155" s="5129" t="s">
        <v>2818</v>
      </c>
      <c r="C155" s="5332">
        <v>1</v>
      </c>
      <c r="D155" s="5202" t="s">
        <v>2819</v>
      </c>
      <c r="E155" s="5126" t="s">
        <v>2820</v>
      </c>
      <c r="F155" s="5129" t="s">
        <v>2821</v>
      </c>
      <c r="G155" s="1063"/>
      <c r="H155" s="1063"/>
      <c r="I155" s="1063"/>
      <c r="J155" s="1063"/>
      <c r="K155" s="1063"/>
      <c r="L155" s="1063"/>
      <c r="M155" s="1063"/>
      <c r="N155" s="1063"/>
      <c r="O155" s="1063"/>
      <c r="P155" s="1063"/>
      <c r="Q155" s="1063"/>
      <c r="R155" s="1063"/>
      <c r="S155" s="5126" t="s">
        <v>2698</v>
      </c>
      <c r="T155" s="5168">
        <f>60000*2*13</f>
        <v>1560000</v>
      </c>
      <c r="U155" s="5333">
        <v>0</v>
      </c>
    </row>
    <row r="156" spans="1:22" ht="19.5">
      <c r="A156" s="5126"/>
      <c r="B156" s="5129"/>
      <c r="C156" s="5332"/>
      <c r="D156" s="5195"/>
      <c r="E156" s="5126"/>
      <c r="F156" s="5129"/>
      <c r="G156" s="1063"/>
      <c r="H156" s="1063"/>
      <c r="I156" s="1063"/>
      <c r="J156" s="1063"/>
      <c r="K156" s="1063"/>
      <c r="L156" s="1063"/>
      <c r="M156" s="1063"/>
      <c r="N156" s="1063"/>
      <c r="O156" s="1063"/>
      <c r="P156" s="1063"/>
      <c r="Q156" s="1063"/>
      <c r="R156" s="1063"/>
      <c r="S156" s="5126"/>
      <c r="T156" s="5168"/>
      <c r="U156" s="5333"/>
    </row>
    <row r="157" spans="1:22" ht="19.5">
      <c r="A157" s="5126"/>
      <c r="B157" s="5129"/>
      <c r="C157" s="5332"/>
      <c r="D157" s="5195"/>
      <c r="E157" s="5126"/>
      <c r="F157" s="5129"/>
      <c r="G157" s="1063"/>
      <c r="H157" s="1063"/>
      <c r="I157" s="1063"/>
      <c r="J157" s="1063"/>
      <c r="K157" s="1063"/>
      <c r="L157" s="1063"/>
      <c r="M157" s="1063"/>
      <c r="N157" s="1063"/>
      <c r="O157" s="1063"/>
      <c r="P157" s="1063"/>
      <c r="Q157" s="1063"/>
      <c r="R157" s="1063"/>
      <c r="S157" s="5127" t="s">
        <v>2822</v>
      </c>
      <c r="T157" s="5220">
        <v>0</v>
      </c>
      <c r="U157" s="5334">
        <v>21000</v>
      </c>
    </row>
    <row r="158" spans="1:22" ht="19.5">
      <c r="A158" s="5126"/>
      <c r="B158" s="5129"/>
      <c r="C158" s="5332"/>
      <c r="D158" s="5195"/>
      <c r="E158" s="5126"/>
      <c r="F158" s="5129"/>
      <c r="G158" s="1063"/>
      <c r="H158" s="1063"/>
      <c r="I158" s="1063"/>
      <c r="J158" s="1063"/>
      <c r="K158" s="1063"/>
      <c r="L158" s="1063"/>
      <c r="M158" s="1063"/>
      <c r="N158" s="1063"/>
      <c r="O158" s="1063"/>
      <c r="P158" s="1063"/>
      <c r="Q158" s="1063"/>
      <c r="R158" s="1063"/>
      <c r="S158" s="5125"/>
      <c r="T158" s="5273"/>
      <c r="U158" s="5335"/>
    </row>
    <row r="159" spans="1:22" ht="45.75" customHeight="1">
      <c r="A159" s="5126"/>
      <c r="B159" s="5129"/>
      <c r="C159" s="5332"/>
      <c r="D159" s="5196"/>
      <c r="E159" s="5126"/>
      <c r="F159" s="5129"/>
      <c r="G159" s="1063"/>
      <c r="H159" s="1063"/>
      <c r="I159" s="1063"/>
      <c r="J159" s="1063"/>
      <c r="K159" s="1063"/>
      <c r="L159" s="1063"/>
      <c r="M159" s="1063"/>
      <c r="N159" s="1063"/>
      <c r="O159" s="1063"/>
      <c r="P159" s="1063"/>
      <c r="Q159" s="1063"/>
      <c r="R159" s="1063"/>
      <c r="S159" s="1683" t="s">
        <v>2823</v>
      </c>
      <c r="T159" s="1686">
        <f>10000*5</f>
        <v>50000</v>
      </c>
      <c r="U159" s="1804">
        <v>0</v>
      </c>
    </row>
    <row r="160" spans="1:22" ht="119.25" customHeight="1">
      <c r="A160" s="5126"/>
      <c r="B160" s="5129"/>
      <c r="C160" s="5332"/>
      <c r="D160" s="5202" t="s">
        <v>2824</v>
      </c>
      <c r="E160" s="5126"/>
      <c r="F160" s="5129"/>
      <c r="G160" s="1063"/>
      <c r="H160" s="1063"/>
      <c r="I160" s="1063"/>
      <c r="J160" s="1063"/>
      <c r="K160" s="1063"/>
      <c r="L160" s="1063"/>
      <c r="M160" s="1063"/>
      <c r="N160" s="1063"/>
      <c r="O160" s="1063"/>
      <c r="P160" s="1063"/>
      <c r="Q160" s="1063"/>
      <c r="R160" s="1063"/>
      <c r="S160" s="1683" t="s">
        <v>2825</v>
      </c>
      <c r="T160" s="1686">
        <f>4*2050*12*2</f>
        <v>196800</v>
      </c>
      <c r="U160" s="1804">
        <v>0</v>
      </c>
    </row>
    <row r="161" spans="1:21" ht="19.5">
      <c r="A161" s="5126"/>
      <c r="B161" s="5129"/>
      <c r="C161" s="5332"/>
      <c r="D161" s="5196"/>
      <c r="E161" s="5126"/>
      <c r="F161" s="5129"/>
      <c r="G161" s="1063"/>
      <c r="H161" s="1063"/>
      <c r="I161" s="1063"/>
      <c r="J161" s="1063"/>
      <c r="K161" s="1063"/>
      <c r="L161" s="1063"/>
      <c r="M161" s="1063"/>
      <c r="N161" s="1063"/>
      <c r="O161" s="1063"/>
      <c r="P161" s="1063"/>
      <c r="Q161" s="1063"/>
      <c r="R161" s="1063"/>
      <c r="S161" s="1805"/>
      <c r="T161" s="1806"/>
      <c r="U161" s="1807"/>
    </row>
    <row r="162" spans="1:21" ht="63" customHeight="1">
      <c r="A162" s="5202" t="s">
        <v>2826</v>
      </c>
      <c r="B162" s="1684"/>
      <c r="C162" s="1808"/>
      <c r="D162" s="1695" t="s">
        <v>2827</v>
      </c>
      <c r="E162" s="5202" t="s">
        <v>2828</v>
      </c>
      <c r="F162" s="5130" t="s">
        <v>2829</v>
      </c>
      <c r="G162" s="1677"/>
      <c r="H162" s="1063"/>
      <c r="I162" s="1677"/>
      <c r="J162" s="1677"/>
      <c r="K162" s="1677"/>
      <c r="L162" s="1677"/>
      <c r="M162" s="1677"/>
      <c r="N162" s="1063"/>
      <c r="O162" s="1677"/>
      <c r="P162" s="1677"/>
      <c r="Q162" s="1677"/>
      <c r="R162" s="1677"/>
      <c r="S162" s="5202" t="s">
        <v>2830</v>
      </c>
      <c r="T162" s="1686">
        <v>0</v>
      </c>
      <c r="U162" s="1804">
        <v>0</v>
      </c>
    </row>
    <row r="163" spans="1:21" ht="22.5" customHeight="1">
      <c r="A163" s="5195"/>
      <c r="B163" s="1684"/>
      <c r="C163" s="1808"/>
      <c r="D163" s="1695" t="s">
        <v>2831</v>
      </c>
      <c r="E163" s="5195"/>
      <c r="F163" s="5297"/>
      <c r="G163" s="1677"/>
      <c r="H163" s="1063"/>
      <c r="I163" s="1677"/>
      <c r="J163" s="1677"/>
      <c r="K163" s="1677"/>
      <c r="L163" s="1677"/>
      <c r="M163" s="1677"/>
      <c r="N163" s="1063"/>
      <c r="O163" s="1677"/>
      <c r="P163" s="1677"/>
      <c r="Q163" s="1677"/>
      <c r="R163" s="1677"/>
      <c r="S163" s="5195"/>
      <c r="T163" s="1686">
        <v>0</v>
      </c>
      <c r="U163" s="1804">
        <v>0</v>
      </c>
    </row>
    <row r="164" spans="1:21" ht="35.25" customHeight="1">
      <c r="A164" s="5196"/>
      <c r="B164" s="1684"/>
      <c r="C164" s="1808"/>
      <c r="D164" s="1695" t="s">
        <v>2832</v>
      </c>
      <c r="E164" s="5196"/>
      <c r="F164" s="5336"/>
      <c r="G164" s="1677"/>
      <c r="H164" s="1063"/>
      <c r="I164" s="1677"/>
      <c r="J164" s="1677"/>
      <c r="K164" s="1677"/>
      <c r="L164" s="1677"/>
      <c r="M164" s="1677"/>
      <c r="N164" s="1063"/>
      <c r="O164" s="1677"/>
      <c r="P164" s="1677"/>
      <c r="Q164" s="1677"/>
      <c r="R164" s="1677"/>
      <c r="S164" s="5196"/>
      <c r="T164" s="1686">
        <v>0</v>
      </c>
      <c r="U164" s="1804">
        <v>0</v>
      </c>
    </row>
    <row r="165" spans="1:21" ht="45.75" customHeight="1">
      <c r="A165" s="5126" t="s">
        <v>2833</v>
      </c>
      <c r="B165" s="5129" t="s">
        <v>2834</v>
      </c>
      <c r="C165" s="5292">
        <v>1</v>
      </c>
      <c r="D165" s="1777" t="s">
        <v>2835</v>
      </c>
      <c r="E165" s="5126" t="s">
        <v>2836</v>
      </c>
      <c r="F165" s="5129" t="s">
        <v>2837</v>
      </c>
      <c r="G165" s="5129"/>
      <c r="H165" s="5129"/>
      <c r="I165" s="5129"/>
      <c r="J165" s="5129"/>
      <c r="K165" s="5129"/>
      <c r="L165" s="5129"/>
      <c r="M165" s="5129"/>
      <c r="N165" s="5129"/>
      <c r="O165" s="5129"/>
      <c r="P165" s="5129"/>
      <c r="Q165" s="5129"/>
      <c r="R165" s="1063"/>
      <c r="S165" s="5274" t="s">
        <v>2838</v>
      </c>
      <c r="T165" s="5168">
        <v>0</v>
      </c>
      <c r="U165" s="5331">
        <v>0</v>
      </c>
    </row>
    <row r="166" spans="1:21" ht="39">
      <c r="A166" s="5126"/>
      <c r="B166" s="5129"/>
      <c r="C166" s="5275"/>
      <c r="D166" s="1760" t="s">
        <v>2839</v>
      </c>
      <c r="E166" s="5126"/>
      <c r="F166" s="5129"/>
      <c r="G166" s="5129"/>
      <c r="H166" s="5129"/>
      <c r="I166" s="5129"/>
      <c r="J166" s="5129"/>
      <c r="K166" s="5129"/>
      <c r="L166" s="5129"/>
      <c r="M166" s="5129"/>
      <c r="N166" s="5129"/>
      <c r="O166" s="5129"/>
      <c r="P166" s="5129"/>
      <c r="Q166" s="5129"/>
      <c r="R166" s="1063"/>
      <c r="S166" s="5274"/>
      <c r="T166" s="5168"/>
      <c r="U166" s="5331"/>
    </row>
    <row r="167" spans="1:21" ht="39">
      <c r="A167" s="5126"/>
      <c r="B167" s="5129"/>
      <c r="C167" s="5275"/>
      <c r="D167" s="1760" t="s">
        <v>2840</v>
      </c>
      <c r="E167" s="5126"/>
      <c r="F167" s="5129"/>
      <c r="G167" s="5129"/>
      <c r="H167" s="5129"/>
      <c r="I167" s="5129"/>
      <c r="J167" s="5129"/>
      <c r="K167" s="5129"/>
      <c r="L167" s="5129"/>
      <c r="M167" s="5129"/>
      <c r="N167" s="5129"/>
      <c r="O167" s="5129"/>
      <c r="P167" s="5129"/>
      <c r="Q167" s="5129"/>
      <c r="R167" s="1063"/>
      <c r="S167" s="5340"/>
      <c r="T167" s="5168"/>
      <c r="U167" s="5331"/>
    </row>
    <row r="168" spans="1:21" ht="27.75" customHeight="1">
      <c r="A168" s="5202" t="s">
        <v>2841</v>
      </c>
      <c r="B168" s="1684"/>
      <c r="C168" s="1782"/>
      <c r="D168" s="1695" t="s">
        <v>2842</v>
      </c>
      <c r="E168" s="5126" t="s">
        <v>2843</v>
      </c>
      <c r="F168" s="5337" t="s">
        <v>2713</v>
      </c>
      <c r="G168" s="1684"/>
      <c r="H168" s="1684"/>
      <c r="I168" s="1684"/>
      <c r="J168" s="1684"/>
      <c r="K168" s="1684"/>
      <c r="L168" s="1684"/>
      <c r="M168" s="1684"/>
      <c r="N168" s="1684"/>
      <c r="O168" s="1684"/>
      <c r="P168" s="1684"/>
      <c r="Q168" s="1684"/>
      <c r="R168" s="1063"/>
      <c r="S168" s="5338" t="s">
        <v>2838</v>
      </c>
      <c r="T168" s="1809">
        <v>0</v>
      </c>
      <c r="U168" s="1810">
        <v>0</v>
      </c>
    </row>
    <row r="169" spans="1:21" ht="49.5" customHeight="1">
      <c r="A169" s="5196"/>
      <c r="B169" s="1684"/>
      <c r="C169" s="1782"/>
      <c r="D169" s="1695" t="s">
        <v>2844</v>
      </c>
      <c r="E169" s="5126"/>
      <c r="F169" s="5337"/>
      <c r="G169" s="1684"/>
      <c r="H169" s="1684"/>
      <c r="I169" s="1684"/>
      <c r="J169" s="1684"/>
      <c r="K169" s="1684"/>
      <c r="L169" s="1684"/>
      <c r="M169" s="1684"/>
      <c r="N169" s="1684"/>
      <c r="O169" s="1684"/>
      <c r="P169" s="1684"/>
      <c r="Q169" s="1684"/>
      <c r="R169" s="1063"/>
      <c r="S169" s="5339"/>
      <c r="T169" s="1809">
        <v>0</v>
      </c>
      <c r="U169" s="1810">
        <v>0</v>
      </c>
    </row>
    <row r="170" spans="1:21" ht="28.5" customHeight="1">
      <c r="A170" s="5126" t="s">
        <v>2845</v>
      </c>
      <c r="B170" s="5129" t="s">
        <v>2846</v>
      </c>
      <c r="C170" s="5342">
        <v>1</v>
      </c>
      <c r="D170" s="1695" t="s">
        <v>2739</v>
      </c>
      <c r="E170" s="5343" t="s">
        <v>2847</v>
      </c>
      <c r="F170" s="5337" t="s">
        <v>2713</v>
      </c>
      <c r="G170" s="5129"/>
      <c r="H170" s="5129"/>
      <c r="I170" s="5129"/>
      <c r="J170" s="5129"/>
      <c r="K170" s="5129"/>
      <c r="L170" s="5129"/>
      <c r="M170" s="5129"/>
      <c r="N170" s="5129"/>
      <c r="O170" s="5129"/>
      <c r="P170" s="5129"/>
      <c r="Q170" s="5129"/>
      <c r="R170" s="1063"/>
      <c r="S170" s="1811"/>
      <c r="T170" s="5344">
        <v>0</v>
      </c>
      <c r="U170" s="5341">
        <v>0</v>
      </c>
    </row>
    <row r="171" spans="1:21" ht="27.75" customHeight="1">
      <c r="A171" s="5126"/>
      <c r="B171" s="5129"/>
      <c r="C171" s="5342"/>
      <c r="D171" s="1695" t="s">
        <v>2848</v>
      </c>
      <c r="E171" s="5343"/>
      <c r="F171" s="5337"/>
      <c r="G171" s="5129"/>
      <c r="H171" s="5129"/>
      <c r="I171" s="5129"/>
      <c r="J171" s="5129"/>
      <c r="K171" s="5129"/>
      <c r="L171" s="5129"/>
      <c r="M171" s="5129"/>
      <c r="N171" s="5129"/>
      <c r="O171" s="5129"/>
      <c r="P171" s="5129"/>
      <c r="Q171" s="5129"/>
      <c r="R171" s="1063"/>
      <c r="S171" s="1812"/>
      <c r="T171" s="5344"/>
      <c r="U171" s="5341"/>
    </row>
    <row r="172" spans="1:21" ht="58.5">
      <c r="A172" s="5126" t="s">
        <v>2849</v>
      </c>
      <c r="B172" s="5129" t="s">
        <v>2850</v>
      </c>
      <c r="C172" s="5342">
        <v>1</v>
      </c>
      <c r="D172" s="1695" t="s">
        <v>2851</v>
      </c>
      <c r="E172" s="5343" t="s">
        <v>2847</v>
      </c>
      <c r="F172" s="5337" t="s">
        <v>2713</v>
      </c>
      <c r="G172" s="1063"/>
      <c r="H172" s="1063"/>
      <c r="I172" s="5129"/>
      <c r="J172" s="5129"/>
      <c r="K172" s="5129"/>
      <c r="L172" s="5129"/>
      <c r="M172" s="5129"/>
      <c r="N172" s="5129"/>
      <c r="O172" s="5129"/>
      <c r="P172" s="5129"/>
      <c r="Q172" s="5129"/>
      <c r="R172" s="5129"/>
      <c r="S172" s="5343" t="s">
        <v>2852</v>
      </c>
      <c r="T172" s="5341">
        <v>0</v>
      </c>
      <c r="U172" s="5341">
        <v>0</v>
      </c>
    </row>
    <row r="173" spans="1:21" ht="19.5">
      <c r="A173" s="5126"/>
      <c r="B173" s="5129"/>
      <c r="C173" s="5342"/>
      <c r="D173" s="1695" t="s">
        <v>2853</v>
      </c>
      <c r="E173" s="5343"/>
      <c r="F173" s="5337"/>
      <c r="G173" s="1063"/>
      <c r="H173" s="1063"/>
      <c r="I173" s="5129"/>
      <c r="J173" s="5129"/>
      <c r="K173" s="5129"/>
      <c r="L173" s="5129"/>
      <c r="M173" s="5129"/>
      <c r="N173" s="5129"/>
      <c r="O173" s="5129"/>
      <c r="P173" s="5129"/>
      <c r="Q173" s="5129"/>
      <c r="R173" s="5129"/>
      <c r="S173" s="5343"/>
      <c r="T173" s="5341"/>
      <c r="U173" s="5341"/>
    </row>
    <row r="174" spans="1:21" ht="58.5">
      <c r="A174" s="5126"/>
      <c r="B174" s="5129"/>
      <c r="C174" s="5342"/>
      <c r="D174" s="1695" t="s">
        <v>2854</v>
      </c>
      <c r="E174" s="5343"/>
      <c r="F174" s="5337"/>
      <c r="G174" s="1063"/>
      <c r="H174" s="1063"/>
      <c r="I174" s="5129"/>
      <c r="J174" s="5129"/>
      <c r="K174" s="5129"/>
      <c r="L174" s="5129"/>
      <c r="M174" s="5129"/>
      <c r="N174" s="5129"/>
      <c r="O174" s="5129"/>
      <c r="P174" s="5129"/>
      <c r="Q174" s="5129"/>
      <c r="R174" s="5129"/>
      <c r="S174" s="5343"/>
      <c r="T174" s="5341"/>
      <c r="U174" s="5341">
        <v>0</v>
      </c>
    </row>
    <row r="175" spans="1:21" ht="58.5">
      <c r="A175" s="5126" t="s">
        <v>2855</v>
      </c>
      <c r="B175" s="5129" t="s">
        <v>2834</v>
      </c>
      <c r="C175" s="5292">
        <v>1</v>
      </c>
      <c r="D175" s="1695" t="s">
        <v>2856</v>
      </c>
      <c r="E175" s="5126" t="s">
        <v>2857</v>
      </c>
      <c r="F175" s="5129" t="s">
        <v>2858</v>
      </c>
      <c r="G175" s="5129"/>
      <c r="H175" s="5129"/>
      <c r="I175" s="5129"/>
      <c r="J175" s="5129"/>
      <c r="K175" s="5129"/>
      <c r="L175" s="5129"/>
      <c r="M175" s="5129"/>
      <c r="N175" s="5129"/>
      <c r="O175" s="5129"/>
      <c r="P175" s="5129"/>
      <c r="Q175" s="5129"/>
      <c r="R175" s="1063"/>
      <c r="S175" s="5126" t="s">
        <v>2859</v>
      </c>
      <c r="T175" s="5168">
        <v>0</v>
      </c>
      <c r="U175" s="5168">
        <v>0</v>
      </c>
    </row>
    <row r="176" spans="1:21" ht="19.5">
      <c r="A176" s="5126"/>
      <c r="B176" s="5129"/>
      <c r="C176" s="5292"/>
      <c r="D176" s="1695" t="s">
        <v>2860</v>
      </c>
      <c r="E176" s="5126"/>
      <c r="F176" s="5129"/>
      <c r="G176" s="5129"/>
      <c r="H176" s="5129"/>
      <c r="I176" s="5129"/>
      <c r="J176" s="5129"/>
      <c r="K176" s="5129"/>
      <c r="L176" s="5129"/>
      <c r="M176" s="5129"/>
      <c r="N176" s="5129"/>
      <c r="O176" s="5129"/>
      <c r="P176" s="5129"/>
      <c r="Q176" s="5129"/>
      <c r="R176" s="1063"/>
      <c r="S176" s="5126"/>
      <c r="T176" s="5168"/>
      <c r="U176" s="5168"/>
    </row>
    <row r="177" spans="1:22" ht="19.5">
      <c r="A177" s="5126"/>
      <c r="B177" s="5129"/>
      <c r="C177" s="5292"/>
      <c r="D177" s="1695" t="s">
        <v>2816</v>
      </c>
      <c r="E177" s="5126"/>
      <c r="F177" s="5129"/>
      <c r="G177" s="5129"/>
      <c r="H177" s="5129"/>
      <c r="I177" s="5129"/>
      <c r="J177" s="5129"/>
      <c r="K177" s="5130"/>
      <c r="L177" s="5129"/>
      <c r="M177" s="5130"/>
      <c r="N177" s="5130"/>
      <c r="O177" s="5129"/>
      <c r="P177" s="5129"/>
      <c r="Q177" s="5129"/>
      <c r="R177" s="1063"/>
      <c r="S177" s="5126"/>
      <c r="T177" s="5168"/>
      <c r="U177" s="5168"/>
    </row>
    <row r="178" spans="1:22" ht="58.5">
      <c r="A178" s="5126" t="s">
        <v>2861</v>
      </c>
      <c r="B178" s="5129" t="s">
        <v>2834</v>
      </c>
      <c r="C178" s="5292">
        <v>1</v>
      </c>
      <c r="D178" s="1695" t="s">
        <v>2862</v>
      </c>
      <c r="E178" s="5126" t="s">
        <v>2857</v>
      </c>
      <c r="F178" s="5129" t="s">
        <v>2863</v>
      </c>
      <c r="G178" s="5129"/>
      <c r="H178" s="5129"/>
      <c r="I178" s="5129"/>
      <c r="J178" s="5184"/>
      <c r="K178" s="5357"/>
      <c r="L178" s="5360"/>
      <c r="M178" s="5357"/>
      <c r="N178" s="5362"/>
      <c r="O178" s="5188"/>
      <c r="P178" s="5129"/>
      <c r="Q178" s="5129"/>
      <c r="R178" s="1063"/>
      <c r="S178" s="5126" t="s">
        <v>2859</v>
      </c>
      <c r="T178" s="5168">
        <v>0</v>
      </c>
      <c r="U178" s="5168">
        <v>0</v>
      </c>
    </row>
    <row r="179" spans="1:22" ht="19.5">
      <c r="A179" s="5126"/>
      <c r="B179" s="5129"/>
      <c r="C179" s="5292"/>
      <c r="D179" s="1695" t="s">
        <v>2864</v>
      </c>
      <c r="E179" s="5126"/>
      <c r="F179" s="5129"/>
      <c r="G179" s="5129"/>
      <c r="H179" s="5129"/>
      <c r="I179" s="5129"/>
      <c r="J179" s="5184"/>
      <c r="K179" s="5358"/>
      <c r="L179" s="5360"/>
      <c r="M179" s="5358"/>
      <c r="N179" s="5363"/>
      <c r="O179" s="5188"/>
      <c r="P179" s="5129"/>
      <c r="Q179" s="5129"/>
      <c r="R179" s="1063"/>
      <c r="S179" s="5126"/>
      <c r="T179" s="5168"/>
      <c r="U179" s="5168"/>
    </row>
    <row r="180" spans="1:22" ht="19.5">
      <c r="A180" s="5127"/>
      <c r="B180" s="5130"/>
      <c r="C180" s="5345"/>
      <c r="D180" s="1742" t="s">
        <v>2816</v>
      </c>
      <c r="E180" s="5127"/>
      <c r="F180" s="5130"/>
      <c r="G180" s="5130"/>
      <c r="H180" s="5130"/>
      <c r="I180" s="5130"/>
      <c r="J180" s="5356"/>
      <c r="K180" s="5359"/>
      <c r="L180" s="5361"/>
      <c r="M180" s="5359"/>
      <c r="N180" s="5364"/>
      <c r="O180" s="5355"/>
      <c r="P180" s="5130"/>
      <c r="Q180" s="5130"/>
      <c r="R180" s="1133"/>
      <c r="S180" s="5127"/>
      <c r="T180" s="5220"/>
      <c r="U180" s="5220"/>
    </row>
    <row r="181" spans="1:22" s="1646" customFormat="1" ht="58.5">
      <c r="A181" s="5247" t="s">
        <v>2865</v>
      </c>
      <c r="B181" s="5249" t="s">
        <v>2754</v>
      </c>
      <c r="C181" s="5346">
        <v>1</v>
      </c>
      <c r="D181" s="1843" t="s">
        <v>2866</v>
      </c>
      <c r="E181" s="5348" t="s">
        <v>2867</v>
      </c>
      <c r="F181" s="5136" t="s">
        <v>2868</v>
      </c>
      <c r="G181" s="1830"/>
      <c r="H181" s="1830"/>
      <c r="I181" s="1107"/>
      <c r="J181" s="1243"/>
      <c r="K181" s="1832"/>
      <c r="L181" s="1834"/>
      <c r="M181" s="1832"/>
      <c r="N181" s="1835"/>
      <c r="O181" s="1832"/>
      <c r="P181" s="1832"/>
      <c r="Q181" s="1835"/>
      <c r="R181" s="1832"/>
      <c r="S181" s="5349" t="s">
        <v>2869</v>
      </c>
      <c r="T181" s="5352">
        <v>0</v>
      </c>
      <c r="U181" s="5353">
        <f>5000*2</f>
        <v>10000</v>
      </c>
      <c r="V181" s="1642"/>
    </row>
    <row r="182" spans="1:22" s="1646" customFormat="1" ht="39">
      <c r="A182" s="5248"/>
      <c r="B182" s="5129"/>
      <c r="C182" s="5347"/>
      <c r="D182" s="1695" t="s">
        <v>2870</v>
      </c>
      <c r="E182" s="5343"/>
      <c r="F182" s="5137"/>
      <c r="G182" s="1830"/>
      <c r="H182" s="1830"/>
      <c r="I182" s="1841"/>
      <c r="J182" s="1244"/>
      <c r="K182" s="1830"/>
      <c r="L182" s="1199"/>
      <c r="M182" s="1830"/>
      <c r="N182" s="1243"/>
      <c r="O182" s="1830"/>
      <c r="P182" s="1830"/>
      <c r="Q182" s="1243"/>
      <c r="R182" s="1830"/>
      <c r="S182" s="5350"/>
      <c r="T182" s="5166"/>
      <c r="U182" s="5354"/>
      <c r="V182" s="1642"/>
    </row>
    <row r="183" spans="1:22" s="1650" customFormat="1" ht="39">
      <c r="A183" s="5248"/>
      <c r="B183" s="5129"/>
      <c r="C183" s="5347"/>
      <c r="D183" s="1695" t="s">
        <v>2871</v>
      </c>
      <c r="E183" s="5343"/>
      <c r="F183" s="5137"/>
      <c r="G183" s="1848"/>
      <c r="H183" s="1849"/>
      <c r="I183" s="1835"/>
      <c r="J183" s="1833"/>
      <c r="K183" s="1832"/>
      <c r="L183" s="1834"/>
      <c r="M183" s="1832"/>
      <c r="N183" s="1386"/>
      <c r="O183" s="1832"/>
      <c r="P183" s="1832"/>
      <c r="Q183" s="1835"/>
      <c r="R183" s="1832"/>
      <c r="S183" s="5350"/>
      <c r="T183" s="5166"/>
      <c r="U183" s="5354"/>
      <c r="V183" s="1643"/>
    </row>
    <row r="184" spans="1:22" s="1646" customFormat="1" ht="39">
      <c r="A184" s="5248"/>
      <c r="B184" s="5129"/>
      <c r="C184" s="5347"/>
      <c r="D184" s="1695" t="s">
        <v>2872</v>
      </c>
      <c r="E184" s="5343"/>
      <c r="F184" s="5137"/>
      <c r="G184" s="1830"/>
      <c r="H184" s="1830"/>
      <c r="I184" s="1830"/>
      <c r="J184" s="1837"/>
      <c r="K184" s="1830"/>
      <c r="L184" s="1839"/>
      <c r="M184" s="1830"/>
      <c r="N184" s="1243"/>
      <c r="O184" s="1063"/>
      <c r="P184" s="1830"/>
      <c r="Q184" s="1243"/>
      <c r="R184" s="1830"/>
      <c r="S184" s="5350"/>
      <c r="T184" s="5166"/>
      <c r="U184" s="5354"/>
      <c r="V184" s="1642"/>
    </row>
    <row r="185" spans="1:22" s="1646" customFormat="1" ht="39">
      <c r="A185" s="5248"/>
      <c r="B185" s="5129"/>
      <c r="C185" s="5347"/>
      <c r="D185" s="1695" t="s">
        <v>2873</v>
      </c>
      <c r="E185" s="5343"/>
      <c r="F185" s="5137"/>
      <c r="G185" s="1836"/>
      <c r="H185" s="1838"/>
      <c r="I185" s="1838"/>
      <c r="J185" s="1244"/>
      <c r="K185" s="1838"/>
      <c r="L185" s="1840"/>
      <c r="M185" s="1838"/>
      <c r="N185" s="1841"/>
      <c r="O185" s="1838"/>
      <c r="P185" s="1838"/>
      <c r="Q185" s="1841"/>
      <c r="R185" s="1194"/>
      <c r="S185" s="5351"/>
      <c r="T185" s="5166"/>
      <c r="U185" s="5354"/>
      <c r="V185" s="1642"/>
    </row>
    <row r="186" spans="1:22" s="1646" customFormat="1" ht="19.5">
      <c r="A186" s="5365" t="s">
        <v>12</v>
      </c>
      <c r="B186" s="5302"/>
      <c r="C186" s="5302"/>
      <c r="D186" s="5302"/>
      <c r="E186" s="5302"/>
      <c r="F186" s="5302"/>
      <c r="G186" s="5302"/>
      <c r="H186" s="5302"/>
      <c r="I186" s="5302"/>
      <c r="J186" s="5302"/>
      <c r="K186" s="5302"/>
      <c r="L186" s="5302"/>
      <c r="M186" s="5302"/>
      <c r="N186" s="5302"/>
      <c r="O186" s="5302"/>
      <c r="P186" s="5302"/>
      <c r="Q186" s="5302"/>
      <c r="R186" s="5302"/>
      <c r="S186" s="5302"/>
      <c r="T186" s="5302"/>
      <c r="U186" s="5366"/>
      <c r="V186" s="1642"/>
    </row>
    <row r="187" spans="1:22" ht="19.5">
      <c r="A187" s="1844">
        <v>1</v>
      </c>
      <c r="B187" s="1845">
        <v>2</v>
      </c>
      <c r="C187" s="1846">
        <v>3</v>
      </c>
      <c r="D187" s="1845">
        <v>2</v>
      </c>
      <c r="E187" s="1845">
        <v>3</v>
      </c>
      <c r="F187" s="1847">
        <v>4</v>
      </c>
      <c r="G187" s="5367">
        <v>5</v>
      </c>
      <c r="H187" s="5367"/>
      <c r="I187" s="5367"/>
      <c r="J187" s="5367"/>
      <c r="K187" s="5367"/>
      <c r="L187" s="5367"/>
      <c r="M187" s="5367"/>
      <c r="N187" s="5367"/>
      <c r="O187" s="5367"/>
      <c r="P187" s="5367"/>
      <c r="Q187" s="5367"/>
      <c r="R187" s="5367"/>
      <c r="S187" s="4946">
        <v>6</v>
      </c>
      <c r="T187" s="4946"/>
      <c r="U187" s="4947"/>
    </row>
    <row r="188" spans="1:22" ht="21.75" customHeight="1">
      <c r="A188" s="5368" t="s">
        <v>2593</v>
      </c>
      <c r="B188" s="4948" t="s">
        <v>295</v>
      </c>
      <c r="C188" s="5369" t="s">
        <v>296</v>
      </c>
      <c r="D188" s="5370" t="s">
        <v>0</v>
      </c>
      <c r="E188" s="3400" t="s">
        <v>619</v>
      </c>
      <c r="F188" s="5371" t="s">
        <v>297</v>
      </c>
      <c r="G188" s="3202" t="s">
        <v>2</v>
      </c>
      <c r="H188" s="3345"/>
      <c r="I188" s="3345"/>
      <c r="J188" s="3345"/>
      <c r="K188" s="3345"/>
      <c r="L188" s="3345"/>
      <c r="M188" s="3345"/>
      <c r="N188" s="3345"/>
      <c r="O188" s="3345"/>
      <c r="P188" s="3345"/>
      <c r="Q188" s="3345"/>
      <c r="R188" s="3345"/>
      <c r="S188" s="3483" t="s">
        <v>3</v>
      </c>
      <c r="T188" s="3483"/>
      <c r="U188" s="5372"/>
    </row>
    <row r="189" spans="1:22" ht="14.25" customHeight="1">
      <c r="A189" s="3209"/>
      <c r="B189" s="3241"/>
      <c r="C189" s="3206"/>
      <c r="D189" s="4871"/>
      <c r="E189" s="5228"/>
      <c r="F189" s="4872"/>
      <c r="G189" s="3738" t="s">
        <v>4</v>
      </c>
      <c r="H189" s="3738"/>
      <c r="I189" s="3738"/>
      <c r="J189" s="3738" t="s">
        <v>5</v>
      </c>
      <c r="K189" s="3738"/>
      <c r="L189" s="3738"/>
      <c r="M189" s="3738" t="s">
        <v>6</v>
      </c>
      <c r="N189" s="3738"/>
      <c r="O189" s="3738"/>
      <c r="P189" s="3738" t="s">
        <v>298</v>
      </c>
      <c r="Q189" s="3738"/>
      <c r="R189" s="3738"/>
      <c r="S189" s="3739" t="s">
        <v>299</v>
      </c>
      <c r="T189" s="3741" t="s">
        <v>300</v>
      </c>
      <c r="U189" s="3742"/>
    </row>
    <row r="190" spans="1:22" ht="19.5">
      <c r="A190" s="3210"/>
      <c r="B190" s="3241"/>
      <c r="C190" s="3206"/>
      <c r="D190" s="5227"/>
      <c r="E190" s="5228"/>
      <c r="F190" s="5229"/>
      <c r="G190" s="982">
        <v>1</v>
      </c>
      <c r="H190" s="982">
        <v>2</v>
      </c>
      <c r="I190" s="982">
        <v>3</v>
      </c>
      <c r="J190" s="982">
        <v>4</v>
      </c>
      <c r="K190" s="239">
        <v>5</v>
      </c>
      <c r="L190" s="996">
        <v>6</v>
      </c>
      <c r="M190" s="982">
        <v>7</v>
      </c>
      <c r="N190" s="239">
        <v>8</v>
      </c>
      <c r="O190" s="1155">
        <v>9</v>
      </c>
      <c r="P190" s="996">
        <v>10</v>
      </c>
      <c r="Q190" s="982">
        <v>11</v>
      </c>
      <c r="R190" s="239">
        <v>12</v>
      </c>
      <c r="S190" s="3740"/>
      <c r="T190" s="1163" t="s">
        <v>7</v>
      </c>
      <c r="U190" s="1162" t="s">
        <v>8</v>
      </c>
    </row>
    <row r="191" spans="1:22" ht="39">
      <c r="A191" s="5126" t="s">
        <v>2874</v>
      </c>
      <c r="B191" s="5129" t="s">
        <v>2722</v>
      </c>
      <c r="C191" s="5129">
        <v>1</v>
      </c>
      <c r="D191" s="1695" t="s">
        <v>2875</v>
      </c>
      <c r="E191" s="5126" t="s">
        <v>2727</v>
      </c>
      <c r="F191" s="5129" t="s">
        <v>2713</v>
      </c>
      <c r="G191" s="1063"/>
      <c r="H191" s="5129"/>
      <c r="I191" s="5129"/>
      <c r="J191" s="5129"/>
      <c r="K191" s="5129"/>
      <c r="L191" s="5129"/>
      <c r="M191" s="5129"/>
      <c r="N191" s="5129"/>
      <c r="O191" s="5129"/>
      <c r="P191" s="5129"/>
      <c r="Q191" s="5373"/>
      <c r="R191" s="5129"/>
      <c r="S191" s="5375" t="s">
        <v>2876</v>
      </c>
      <c r="T191" s="5168">
        <v>0</v>
      </c>
      <c r="U191" s="5168">
        <v>0</v>
      </c>
    </row>
    <row r="192" spans="1:22" ht="19.5">
      <c r="A192" s="5126"/>
      <c r="B192" s="5129"/>
      <c r="C192" s="5129"/>
      <c r="D192" s="1695" t="s">
        <v>2877</v>
      </c>
      <c r="E192" s="5126"/>
      <c r="F192" s="5129"/>
      <c r="G192" s="1063"/>
      <c r="H192" s="5129"/>
      <c r="I192" s="5129"/>
      <c r="J192" s="5129"/>
      <c r="K192" s="5129"/>
      <c r="L192" s="5129"/>
      <c r="M192" s="5129"/>
      <c r="N192" s="5129"/>
      <c r="O192" s="5129"/>
      <c r="P192" s="5129"/>
      <c r="Q192" s="5374"/>
      <c r="R192" s="5129"/>
      <c r="S192" s="5375"/>
      <c r="T192" s="5168"/>
      <c r="U192" s="5168"/>
    </row>
    <row r="193" spans="1:21" ht="58.5">
      <c r="A193" s="5126" t="s">
        <v>2878</v>
      </c>
      <c r="B193" s="5129" t="s">
        <v>2754</v>
      </c>
      <c r="C193" s="5347">
        <v>1</v>
      </c>
      <c r="D193" s="1695" t="s">
        <v>2879</v>
      </c>
      <c r="E193" s="5343" t="s">
        <v>2880</v>
      </c>
      <c r="F193" s="5129" t="s">
        <v>2881</v>
      </c>
      <c r="G193" s="5129"/>
      <c r="H193" s="5129"/>
      <c r="I193" s="5129"/>
      <c r="J193" s="5129"/>
      <c r="K193" s="5129"/>
      <c r="L193" s="5129"/>
      <c r="M193" s="5129"/>
      <c r="N193" s="1063"/>
      <c r="O193" s="5129"/>
      <c r="P193" s="1691"/>
      <c r="Q193" s="5129"/>
      <c r="R193" s="5129"/>
      <c r="S193" s="5126"/>
      <c r="T193" s="5168">
        <v>0</v>
      </c>
      <c r="U193" s="5168">
        <v>0</v>
      </c>
    </row>
    <row r="194" spans="1:21" ht="39">
      <c r="A194" s="5126"/>
      <c r="B194" s="5129"/>
      <c r="C194" s="5347"/>
      <c r="D194" s="1695" t="s">
        <v>2882</v>
      </c>
      <c r="E194" s="5343"/>
      <c r="F194" s="5129"/>
      <c r="G194" s="5129"/>
      <c r="H194" s="5129"/>
      <c r="I194" s="5129"/>
      <c r="J194" s="5129"/>
      <c r="K194" s="5129"/>
      <c r="L194" s="5129"/>
      <c r="M194" s="5129"/>
      <c r="N194" s="1063"/>
      <c r="O194" s="5129"/>
      <c r="P194" s="1691"/>
      <c r="Q194" s="5129"/>
      <c r="R194" s="5129"/>
      <c r="S194" s="5126"/>
      <c r="T194" s="5168"/>
      <c r="U194" s="5168"/>
    </row>
    <row r="195" spans="1:21" ht="39">
      <c r="A195" s="5126"/>
      <c r="B195" s="5129"/>
      <c r="C195" s="5347"/>
      <c r="D195" s="1695" t="s">
        <v>2883</v>
      </c>
      <c r="E195" s="5343"/>
      <c r="F195" s="5129"/>
      <c r="G195" s="5129"/>
      <c r="H195" s="5129"/>
      <c r="I195" s="5129"/>
      <c r="J195" s="5129"/>
      <c r="K195" s="5129"/>
      <c r="L195" s="5129"/>
      <c r="M195" s="5129"/>
      <c r="N195" s="1063"/>
      <c r="O195" s="5129"/>
      <c r="P195" s="1691"/>
      <c r="Q195" s="5129"/>
      <c r="R195" s="5129"/>
      <c r="S195" s="5126"/>
      <c r="T195" s="5168"/>
      <c r="U195" s="5168"/>
    </row>
    <row r="196" spans="1:21" ht="39">
      <c r="A196" s="5126" t="s">
        <v>2884</v>
      </c>
      <c r="B196" s="5129" t="s">
        <v>2885</v>
      </c>
      <c r="C196" s="5347">
        <v>52</v>
      </c>
      <c r="D196" s="1695" t="s">
        <v>2886</v>
      </c>
      <c r="E196" s="5343" t="s">
        <v>2887</v>
      </c>
      <c r="F196" s="5129" t="s">
        <v>2713</v>
      </c>
      <c r="G196" s="1063"/>
      <c r="H196" s="1063"/>
      <c r="I196" s="1063"/>
      <c r="J196" s="1063"/>
      <c r="K196" s="1063"/>
      <c r="L196" s="1063"/>
      <c r="M196" s="1063"/>
      <c r="N196" s="1063"/>
      <c r="O196" s="1063"/>
      <c r="P196" s="1063"/>
      <c r="Q196" s="1063"/>
      <c r="R196" s="1063"/>
      <c r="S196" s="5126"/>
      <c r="T196" s="5341">
        <v>0</v>
      </c>
      <c r="U196" s="5341">
        <v>0</v>
      </c>
    </row>
    <row r="197" spans="1:21" ht="19.5">
      <c r="A197" s="5126"/>
      <c r="B197" s="5129"/>
      <c r="C197" s="5347"/>
      <c r="D197" s="1695" t="s">
        <v>2888</v>
      </c>
      <c r="E197" s="5343"/>
      <c r="F197" s="5129"/>
      <c r="G197" s="1063"/>
      <c r="H197" s="1063"/>
      <c r="I197" s="1063"/>
      <c r="J197" s="1063"/>
      <c r="K197" s="1063"/>
      <c r="L197" s="1063"/>
      <c r="M197" s="1063"/>
      <c r="N197" s="1063"/>
      <c r="O197" s="1063"/>
      <c r="P197" s="1063"/>
      <c r="Q197" s="1063"/>
      <c r="R197" s="1063"/>
      <c r="S197" s="5126"/>
      <c r="T197" s="5341"/>
      <c r="U197" s="5341"/>
    </row>
    <row r="198" spans="1:21" ht="58.5">
      <c r="A198" s="5126" t="s">
        <v>2889</v>
      </c>
      <c r="B198" s="5129" t="s">
        <v>2890</v>
      </c>
      <c r="C198" s="5342">
        <v>12</v>
      </c>
      <c r="D198" s="1813" t="s">
        <v>2891</v>
      </c>
      <c r="E198" s="5343" t="s">
        <v>2892</v>
      </c>
      <c r="F198" s="5337" t="s">
        <v>2893</v>
      </c>
      <c r="G198" s="1063"/>
      <c r="H198" s="1063"/>
      <c r="I198" s="1063"/>
      <c r="J198" s="1063"/>
      <c r="K198" s="1063"/>
      <c r="L198" s="1063"/>
      <c r="M198" s="1063"/>
      <c r="N198" s="1063"/>
      <c r="O198" s="1063"/>
      <c r="P198" s="1063"/>
      <c r="Q198" s="1063"/>
      <c r="R198" s="1063"/>
      <c r="S198" s="5376"/>
      <c r="T198" s="5341">
        <v>0</v>
      </c>
      <c r="U198" s="5341">
        <v>0</v>
      </c>
    </row>
    <row r="199" spans="1:21" ht="19.5">
      <c r="A199" s="5126"/>
      <c r="B199" s="5129"/>
      <c r="C199" s="5342"/>
      <c r="D199" s="1814" t="s">
        <v>2894</v>
      </c>
      <c r="E199" s="5343"/>
      <c r="F199" s="5337"/>
      <c r="G199" s="1063"/>
      <c r="H199" s="1063"/>
      <c r="I199" s="1063"/>
      <c r="J199" s="1063"/>
      <c r="K199" s="1063"/>
      <c r="L199" s="1063"/>
      <c r="M199" s="1063"/>
      <c r="N199" s="1063"/>
      <c r="O199" s="1063"/>
      <c r="P199" s="1063"/>
      <c r="Q199" s="1063"/>
      <c r="R199" s="1063"/>
      <c r="S199" s="5376"/>
      <c r="T199" s="5341"/>
      <c r="U199" s="5341"/>
    </row>
    <row r="200" spans="1:21" ht="19.5">
      <c r="A200" s="5343" t="s">
        <v>2895</v>
      </c>
      <c r="B200" s="5129" t="s">
        <v>2896</v>
      </c>
      <c r="C200" s="5342">
        <v>12</v>
      </c>
      <c r="D200" s="1813" t="s">
        <v>2897</v>
      </c>
      <c r="E200" s="5223" t="s">
        <v>2898</v>
      </c>
      <c r="F200" s="5337" t="s">
        <v>2893</v>
      </c>
      <c r="G200" s="1063"/>
      <c r="H200" s="1063"/>
      <c r="I200" s="1063"/>
      <c r="J200" s="1063"/>
      <c r="K200" s="1063"/>
      <c r="L200" s="1063"/>
      <c r="M200" s="1063"/>
      <c r="N200" s="1063"/>
      <c r="O200" s="1063"/>
      <c r="P200" s="1063"/>
      <c r="Q200" s="1063"/>
      <c r="R200" s="1063"/>
      <c r="S200" s="5376" t="s">
        <v>2899</v>
      </c>
      <c r="T200" s="5341">
        <v>25000</v>
      </c>
      <c r="U200" s="5341">
        <v>0</v>
      </c>
    </row>
    <row r="201" spans="1:21" ht="19.5">
      <c r="A201" s="5343"/>
      <c r="B201" s="5129"/>
      <c r="C201" s="5342"/>
      <c r="D201" s="1813" t="s">
        <v>2877</v>
      </c>
      <c r="E201" s="5223"/>
      <c r="F201" s="5337"/>
      <c r="G201" s="1063"/>
      <c r="H201" s="1063"/>
      <c r="I201" s="1063"/>
      <c r="J201" s="1063"/>
      <c r="K201" s="1063"/>
      <c r="L201" s="1063"/>
      <c r="M201" s="1063"/>
      <c r="N201" s="1063"/>
      <c r="O201" s="1063"/>
      <c r="P201" s="1063"/>
      <c r="Q201" s="1063"/>
      <c r="R201" s="1063"/>
      <c r="S201" s="5376"/>
      <c r="T201" s="5341"/>
      <c r="U201" s="5341"/>
    </row>
    <row r="202" spans="1:21" ht="39">
      <c r="A202" s="5343"/>
      <c r="B202" s="5129"/>
      <c r="C202" s="5342"/>
      <c r="D202" s="1813" t="s">
        <v>2900</v>
      </c>
      <c r="E202" s="5223"/>
      <c r="F202" s="5337"/>
      <c r="G202" s="1063"/>
      <c r="H202" s="1063"/>
      <c r="I202" s="1063"/>
      <c r="J202" s="1063"/>
      <c r="K202" s="1063"/>
      <c r="L202" s="1133"/>
      <c r="M202" s="1063"/>
      <c r="N202" s="1063"/>
      <c r="O202" s="1063"/>
      <c r="P202" s="1063"/>
      <c r="Q202" s="1063"/>
      <c r="R202" s="1063"/>
      <c r="S202" s="5376"/>
      <c r="T202" s="5341"/>
      <c r="U202" s="5341"/>
    </row>
    <row r="203" spans="1:21" ht="19.5">
      <c r="A203" s="5343" t="s">
        <v>2901</v>
      </c>
      <c r="B203" s="5129" t="s">
        <v>2902</v>
      </c>
      <c r="C203" s="5342">
        <v>12</v>
      </c>
      <c r="D203" s="1813" t="s">
        <v>2897</v>
      </c>
      <c r="E203" s="5343" t="s">
        <v>2779</v>
      </c>
      <c r="F203" s="5337" t="s">
        <v>2893</v>
      </c>
      <c r="G203" s="1063"/>
      <c r="H203" s="5389"/>
      <c r="I203" s="5389"/>
      <c r="J203" s="1063"/>
      <c r="K203" s="5385"/>
      <c r="L203" s="5393"/>
      <c r="M203" s="1107"/>
      <c r="N203" s="5385"/>
      <c r="O203" s="5387"/>
      <c r="P203" s="1063"/>
      <c r="Q203" s="5389"/>
      <c r="R203" s="5389"/>
      <c r="S203" s="5376"/>
      <c r="T203" s="5341">
        <v>0</v>
      </c>
      <c r="U203" s="5341">
        <v>0</v>
      </c>
    </row>
    <row r="204" spans="1:21" ht="39">
      <c r="A204" s="5343"/>
      <c r="B204" s="5129"/>
      <c r="C204" s="5342"/>
      <c r="D204" s="1813" t="s">
        <v>2903</v>
      </c>
      <c r="E204" s="5343"/>
      <c r="F204" s="5337"/>
      <c r="G204" s="1063"/>
      <c r="H204" s="5389"/>
      <c r="I204" s="5389"/>
      <c r="J204" s="1063"/>
      <c r="K204" s="5385"/>
      <c r="L204" s="5394"/>
      <c r="M204" s="1107"/>
      <c r="N204" s="5385"/>
      <c r="O204" s="5387"/>
      <c r="P204" s="1063"/>
      <c r="Q204" s="5389"/>
      <c r="R204" s="5389"/>
      <c r="S204" s="5376"/>
      <c r="T204" s="5341"/>
      <c r="U204" s="5341"/>
    </row>
    <row r="205" spans="1:21" ht="39">
      <c r="A205" s="5343"/>
      <c r="B205" s="5129"/>
      <c r="C205" s="5342"/>
      <c r="D205" s="1813" t="s">
        <v>2904</v>
      </c>
      <c r="E205" s="5343"/>
      <c r="F205" s="5373"/>
      <c r="G205" s="1133"/>
      <c r="H205" s="5391"/>
      <c r="I205" s="5391"/>
      <c r="J205" s="1133"/>
      <c r="K205" s="5392"/>
      <c r="L205" s="5395"/>
      <c r="M205" s="1386"/>
      <c r="N205" s="5386"/>
      <c r="O205" s="5388"/>
      <c r="P205" s="1133"/>
      <c r="Q205" s="5390"/>
      <c r="R205" s="5391"/>
      <c r="S205" s="5376"/>
      <c r="T205" s="5341"/>
      <c r="U205" s="5341"/>
    </row>
    <row r="206" spans="1:21" ht="31.5" customHeight="1">
      <c r="A206" s="5126" t="s">
        <v>2905</v>
      </c>
      <c r="B206" s="5377" t="s">
        <v>2906</v>
      </c>
      <c r="C206" s="5378">
        <v>4</v>
      </c>
      <c r="D206" s="1695" t="s">
        <v>2907</v>
      </c>
      <c r="E206" s="5131" t="s">
        <v>2908</v>
      </c>
      <c r="F206" s="5379" t="s">
        <v>2893</v>
      </c>
      <c r="G206" s="2075"/>
      <c r="H206" s="1142"/>
      <c r="I206" s="1824"/>
      <c r="J206" s="2076"/>
      <c r="K206" s="1107"/>
      <c r="L206" s="1824"/>
      <c r="M206" s="2075"/>
      <c r="N206" s="1107"/>
      <c r="O206" s="2012"/>
      <c r="P206" s="2075"/>
      <c r="Q206" s="1142"/>
      <c r="R206" s="1824"/>
      <c r="S206" s="5381" t="s">
        <v>2909</v>
      </c>
      <c r="T206" s="5383">
        <v>0</v>
      </c>
      <c r="U206" s="5383">
        <v>0</v>
      </c>
    </row>
    <row r="207" spans="1:21" ht="39" customHeight="1">
      <c r="A207" s="5126"/>
      <c r="B207" s="5377"/>
      <c r="C207" s="5378"/>
      <c r="D207" s="1695" t="s">
        <v>2910</v>
      </c>
      <c r="E207" s="5131"/>
      <c r="F207" s="5380"/>
      <c r="G207" s="2074"/>
      <c r="H207" s="1199"/>
      <c r="I207" s="1824"/>
      <c r="J207" s="2076"/>
      <c r="K207" s="1063"/>
      <c r="L207" s="1824"/>
      <c r="M207" s="2075"/>
      <c r="N207" s="1107"/>
      <c r="O207" s="2077"/>
      <c r="P207" s="2075"/>
      <c r="Q207" s="1142"/>
      <c r="R207" s="1824"/>
      <c r="S207" s="5382"/>
      <c r="T207" s="5384"/>
      <c r="U207" s="5384"/>
    </row>
    <row r="208" spans="1:21" ht="19.5">
      <c r="A208" s="5126" t="s">
        <v>2911</v>
      </c>
      <c r="B208" s="5377" t="s">
        <v>2912</v>
      </c>
      <c r="C208" s="5378">
        <v>12</v>
      </c>
      <c r="D208" s="1695" t="s">
        <v>2907</v>
      </c>
      <c r="E208" s="5126" t="s">
        <v>2913</v>
      </c>
      <c r="F208" s="5397" t="s">
        <v>2893</v>
      </c>
      <c r="G208" s="1194"/>
      <c r="H208" s="1194"/>
      <c r="I208" s="1194"/>
      <c r="J208" s="1194"/>
      <c r="K208" s="1194"/>
      <c r="L208" s="1194"/>
      <c r="M208" s="1194"/>
      <c r="N208" s="1107"/>
      <c r="O208" s="1063"/>
      <c r="P208" s="1194"/>
      <c r="Q208" s="1868"/>
      <c r="R208" s="1194"/>
      <c r="S208" s="5390"/>
      <c r="T208" s="5383">
        <v>0</v>
      </c>
      <c r="U208" s="5383">
        <v>0</v>
      </c>
    </row>
    <row r="209" spans="1:22" ht="19.5">
      <c r="A209" s="5126"/>
      <c r="B209" s="5377"/>
      <c r="C209" s="5378"/>
      <c r="D209" s="1695" t="s">
        <v>2914</v>
      </c>
      <c r="E209" s="5126"/>
      <c r="F209" s="5342"/>
      <c r="G209" s="1063"/>
      <c r="H209" s="1063"/>
      <c r="I209" s="1063"/>
      <c r="J209" s="1063"/>
      <c r="K209" s="1063"/>
      <c r="L209" s="1063"/>
      <c r="M209" s="1063"/>
      <c r="N209" s="1107"/>
      <c r="O209" s="1063"/>
      <c r="P209" s="1063"/>
      <c r="Q209" s="1063"/>
      <c r="R209" s="1063"/>
      <c r="S209" s="5277"/>
      <c r="T209" s="5396"/>
      <c r="U209" s="5396"/>
    </row>
    <row r="210" spans="1:22" ht="39">
      <c r="A210" s="5126"/>
      <c r="B210" s="5377"/>
      <c r="C210" s="5378"/>
      <c r="D210" s="1695" t="s">
        <v>2915</v>
      </c>
      <c r="E210" s="5126"/>
      <c r="F210" s="5342"/>
      <c r="G210" s="1063"/>
      <c r="H210" s="1063"/>
      <c r="I210" s="1063"/>
      <c r="J210" s="1063"/>
      <c r="K210" s="1063"/>
      <c r="L210" s="1063"/>
      <c r="M210" s="1063"/>
      <c r="N210" s="1063"/>
      <c r="O210" s="1063"/>
      <c r="P210" s="1063"/>
      <c r="Q210" s="1063"/>
      <c r="R210" s="1063"/>
      <c r="S210" s="5278"/>
      <c r="T210" s="5384"/>
      <c r="U210" s="5384"/>
    </row>
    <row r="211" spans="1:22" ht="36" customHeight="1">
      <c r="A211" s="5126" t="s">
        <v>2916</v>
      </c>
      <c r="B211" s="1666"/>
      <c r="C211" s="1816"/>
      <c r="D211" s="1695" t="s">
        <v>2907</v>
      </c>
      <c r="E211" s="5202" t="s">
        <v>2917</v>
      </c>
      <c r="F211" s="5342" t="s">
        <v>2893</v>
      </c>
      <c r="G211" s="1063"/>
      <c r="H211" s="1063"/>
      <c r="I211" s="1063"/>
      <c r="J211" s="1063"/>
      <c r="K211" s="1063"/>
      <c r="L211" s="1063"/>
      <c r="M211" s="1063"/>
      <c r="N211" s="1063"/>
      <c r="O211" s="1063"/>
      <c r="P211" s="1063"/>
      <c r="Q211" s="1063"/>
      <c r="R211" s="1063"/>
      <c r="S211" s="5391"/>
      <c r="T211" s="5383">
        <v>0</v>
      </c>
      <c r="U211" s="5383">
        <v>0</v>
      </c>
    </row>
    <row r="212" spans="1:22" ht="36" customHeight="1">
      <c r="A212" s="5126"/>
      <c r="B212" s="1666"/>
      <c r="C212" s="1816"/>
      <c r="D212" s="1695" t="s">
        <v>2918</v>
      </c>
      <c r="E212" s="5195"/>
      <c r="F212" s="5342"/>
      <c r="G212" s="1063"/>
      <c r="H212" s="1063"/>
      <c r="I212" s="1063"/>
      <c r="J212" s="1063"/>
      <c r="K212" s="1063"/>
      <c r="L212" s="1063"/>
      <c r="M212" s="1063"/>
      <c r="N212" s="1063"/>
      <c r="O212" s="1063"/>
      <c r="P212" s="1063"/>
      <c r="Q212" s="1063"/>
      <c r="R212" s="1063"/>
      <c r="S212" s="5277"/>
      <c r="T212" s="5396"/>
      <c r="U212" s="5396"/>
    </row>
    <row r="213" spans="1:22" ht="36" customHeight="1">
      <c r="A213" s="5126"/>
      <c r="B213" s="1666"/>
      <c r="C213" s="1816"/>
      <c r="D213" s="1695" t="s">
        <v>2919</v>
      </c>
      <c r="E213" s="5196"/>
      <c r="F213" s="5342"/>
      <c r="G213" s="1063"/>
      <c r="H213" s="1063"/>
      <c r="I213" s="1063"/>
      <c r="J213" s="1063"/>
      <c r="K213" s="1063"/>
      <c r="L213" s="1063"/>
      <c r="M213" s="1063"/>
      <c r="N213" s="1063"/>
      <c r="O213" s="1063"/>
      <c r="P213" s="1063"/>
      <c r="Q213" s="1063"/>
      <c r="R213" s="1063"/>
      <c r="S213" s="5278"/>
      <c r="T213" s="5384"/>
      <c r="U213" s="5384"/>
    </row>
    <row r="214" spans="1:22" ht="19.5">
      <c r="A214" s="5202" t="s">
        <v>2920</v>
      </c>
      <c r="B214" s="1666"/>
      <c r="C214" s="1816"/>
      <c r="D214" s="1695" t="s">
        <v>2907</v>
      </c>
      <c r="E214" s="5202" t="s">
        <v>2921</v>
      </c>
      <c r="F214" s="5398" t="s">
        <v>2893</v>
      </c>
      <c r="G214" s="5398"/>
      <c r="H214" s="1063"/>
      <c r="I214" s="5398"/>
      <c r="J214" s="5398"/>
      <c r="K214" s="5398"/>
      <c r="L214" s="5398"/>
      <c r="M214" s="1063"/>
      <c r="N214" s="5398"/>
      <c r="O214" s="5398"/>
      <c r="P214" s="5398"/>
      <c r="Q214" s="5398"/>
      <c r="R214" s="5398"/>
      <c r="S214" s="5401" t="s">
        <v>2922</v>
      </c>
      <c r="T214" s="5383">
        <v>0</v>
      </c>
      <c r="U214" s="5383">
        <v>0</v>
      </c>
    </row>
    <row r="215" spans="1:22" ht="19.5">
      <c r="A215" s="5195"/>
      <c r="B215" s="1666"/>
      <c r="C215" s="1816"/>
      <c r="D215" s="1695" t="s">
        <v>2923</v>
      </c>
      <c r="E215" s="5195"/>
      <c r="F215" s="5399"/>
      <c r="G215" s="5399"/>
      <c r="H215" s="1063"/>
      <c r="I215" s="5399"/>
      <c r="J215" s="5399"/>
      <c r="K215" s="5399"/>
      <c r="L215" s="5399"/>
      <c r="M215" s="1063"/>
      <c r="N215" s="5399"/>
      <c r="O215" s="5399"/>
      <c r="P215" s="5399"/>
      <c r="Q215" s="5399"/>
      <c r="R215" s="5399"/>
      <c r="S215" s="5402"/>
      <c r="T215" s="5396"/>
      <c r="U215" s="5396"/>
    </row>
    <row r="216" spans="1:22" ht="19.5">
      <c r="A216" s="5196"/>
      <c r="B216" s="1666"/>
      <c r="C216" s="1816"/>
      <c r="D216" s="1695" t="s">
        <v>2816</v>
      </c>
      <c r="E216" s="5196"/>
      <c r="F216" s="5397"/>
      <c r="G216" s="5397"/>
      <c r="H216" s="1063"/>
      <c r="I216" s="5397"/>
      <c r="J216" s="5397"/>
      <c r="K216" s="5397"/>
      <c r="L216" s="5397"/>
      <c r="M216" s="1063"/>
      <c r="N216" s="5397"/>
      <c r="O216" s="5397"/>
      <c r="P216" s="5397"/>
      <c r="Q216" s="5397"/>
      <c r="R216" s="5397"/>
      <c r="S216" s="5403"/>
      <c r="T216" s="5384"/>
      <c r="U216" s="5384"/>
    </row>
    <row r="217" spans="1:22" ht="42.75" customHeight="1">
      <c r="A217" s="5126" t="s">
        <v>2924</v>
      </c>
      <c r="B217" s="5377" t="s">
        <v>2925</v>
      </c>
      <c r="C217" s="5378">
        <v>4</v>
      </c>
      <c r="D217" s="1695" t="s">
        <v>2926</v>
      </c>
      <c r="E217" s="5126" t="s">
        <v>2892</v>
      </c>
      <c r="F217" s="5342" t="s">
        <v>2893</v>
      </c>
      <c r="G217" s="1063"/>
      <c r="H217" s="1063"/>
      <c r="I217" s="1063"/>
      <c r="J217" s="1063"/>
      <c r="K217" s="1063"/>
      <c r="L217" s="1063"/>
      <c r="M217" s="1063"/>
      <c r="N217" s="1063"/>
      <c r="O217" s="1063"/>
      <c r="P217" s="1063"/>
      <c r="Q217" s="1063"/>
      <c r="R217" s="1063"/>
      <c r="S217" s="5143" t="s">
        <v>2927</v>
      </c>
      <c r="T217" s="5383">
        <v>0</v>
      </c>
      <c r="U217" s="5383">
        <v>0</v>
      </c>
    </row>
    <row r="218" spans="1:22" ht="19.5" customHeight="1">
      <c r="A218" s="5126"/>
      <c r="B218" s="5377"/>
      <c r="C218" s="5378"/>
      <c r="D218" s="1695" t="s">
        <v>2928</v>
      </c>
      <c r="E218" s="5126"/>
      <c r="F218" s="5342"/>
      <c r="G218" s="1063"/>
      <c r="H218" s="1063"/>
      <c r="I218" s="1063"/>
      <c r="J218" s="1063"/>
      <c r="K218" s="1063"/>
      <c r="L218" s="1063"/>
      <c r="M218" s="1063"/>
      <c r="N218" s="1063"/>
      <c r="O218" s="1063"/>
      <c r="P218" s="1063"/>
      <c r="Q218" s="1063"/>
      <c r="R218" s="1063"/>
      <c r="S218" s="5210"/>
      <c r="T218" s="5396"/>
      <c r="U218" s="5396"/>
    </row>
    <row r="219" spans="1:22" ht="39">
      <c r="A219" s="5126"/>
      <c r="B219" s="5377"/>
      <c r="C219" s="5378"/>
      <c r="D219" s="1695" t="s">
        <v>2929</v>
      </c>
      <c r="E219" s="5126"/>
      <c r="F219" s="5342"/>
      <c r="G219" s="1063"/>
      <c r="H219" s="1063"/>
      <c r="I219" s="1063"/>
      <c r="J219" s="1063"/>
      <c r="K219" s="1063"/>
      <c r="L219" s="1063"/>
      <c r="M219" s="1063"/>
      <c r="N219" s="1063"/>
      <c r="O219" s="1063"/>
      <c r="P219" s="1063"/>
      <c r="Q219" s="1063"/>
      <c r="R219" s="1063"/>
      <c r="S219" s="5144"/>
      <c r="T219" s="5384"/>
      <c r="U219" s="5384"/>
    </row>
    <row r="220" spans="1:22" ht="19.5">
      <c r="A220" s="5126" t="s">
        <v>2930</v>
      </c>
      <c r="B220" s="1666"/>
      <c r="C220" s="5378">
        <v>40</v>
      </c>
      <c r="D220" s="1695" t="s">
        <v>2094</v>
      </c>
      <c r="E220" s="5126" t="s">
        <v>1307</v>
      </c>
      <c r="F220" s="5129" t="s">
        <v>2931</v>
      </c>
      <c r="G220" s="1063"/>
      <c r="H220" s="1063"/>
      <c r="I220" s="1063"/>
      <c r="J220" s="1063"/>
      <c r="K220" s="1063"/>
      <c r="L220" s="1063"/>
      <c r="M220" s="1063"/>
      <c r="N220" s="1063"/>
      <c r="O220" s="1063"/>
      <c r="P220" s="1063"/>
      <c r="Q220" s="1063"/>
      <c r="R220" s="1063"/>
      <c r="S220" s="5223" t="s">
        <v>2932</v>
      </c>
      <c r="T220" s="5400"/>
      <c r="U220" s="5400"/>
    </row>
    <row r="221" spans="1:22" s="1646" customFormat="1" ht="19.5">
      <c r="A221" s="5126"/>
      <c r="B221" s="1666"/>
      <c r="C221" s="5378"/>
      <c r="D221" s="1695" t="s">
        <v>2933</v>
      </c>
      <c r="E221" s="5126"/>
      <c r="F221" s="5129"/>
      <c r="G221" s="1063"/>
      <c r="H221" s="1063"/>
      <c r="I221" s="1063"/>
      <c r="J221" s="1063"/>
      <c r="K221" s="1063"/>
      <c r="L221" s="1063"/>
      <c r="M221" s="1063"/>
      <c r="N221" s="1063"/>
      <c r="O221" s="1063"/>
      <c r="P221" s="1063"/>
      <c r="Q221" s="1063"/>
      <c r="R221" s="1063"/>
      <c r="S221" s="5223"/>
      <c r="T221" s="5400"/>
      <c r="U221" s="5400"/>
      <c r="V221" s="1642"/>
    </row>
    <row r="222" spans="1:22" ht="35.25" customHeight="1">
      <c r="A222" s="5126"/>
      <c r="B222" s="1666"/>
      <c r="C222" s="5378"/>
      <c r="D222" s="1695" t="s">
        <v>2816</v>
      </c>
      <c r="E222" s="5126"/>
      <c r="F222" s="5129"/>
      <c r="G222" s="1063"/>
      <c r="H222" s="1063"/>
      <c r="I222" s="1063"/>
      <c r="J222" s="1063"/>
      <c r="K222" s="1063"/>
      <c r="L222" s="1063"/>
      <c r="M222" s="1063"/>
      <c r="N222" s="1063"/>
      <c r="O222" s="1063"/>
      <c r="P222" s="1063"/>
      <c r="Q222" s="1063"/>
      <c r="R222" s="1063"/>
      <c r="S222" s="5223"/>
      <c r="T222" s="5400"/>
      <c r="U222" s="5400"/>
    </row>
    <row r="223" spans="1:22" ht="19.5">
      <c r="A223" s="5126" t="s">
        <v>2934</v>
      </c>
      <c r="B223" s="5377" t="s">
        <v>2925</v>
      </c>
      <c r="C223" s="5378">
        <v>6</v>
      </c>
      <c r="D223" s="1817" t="s">
        <v>2907</v>
      </c>
      <c r="E223" s="5343" t="s">
        <v>2935</v>
      </c>
      <c r="F223" s="5337" t="s">
        <v>2936</v>
      </c>
      <c r="G223" s="1063"/>
      <c r="H223" s="1063"/>
      <c r="I223" s="1063"/>
      <c r="J223" s="1063"/>
      <c r="K223" s="1063"/>
      <c r="L223" s="1063"/>
      <c r="M223" s="1063"/>
      <c r="N223" s="1063"/>
      <c r="O223" s="1063"/>
      <c r="P223" s="1063"/>
      <c r="Q223" s="1063"/>
      <c r="R223" s="1063"/>
      <c r="S223" s="5391"/>
      <c r="T223" s="5383">
        <v>0</v>
      </c>
      <c r="U223" s="5383">
        <v>0</v>
      </c>
    </row>
    <row r="224" spans="1:22" s="1656" customFormat="1" ht="30.75" customHeight="1">
      <c r="A224" s="5126"/>
      <c r="B224" s="5377"/>
      <c r="C224" s="5378"/>
      <c r="D224" s="1817" t="s">
        <v>2937</v>
      </c>
      <c r="E224" s="5343"/>
      <c r="F224" s="5337"/>
      <c r="G224" s="1063"/>
      <c r="H224" s="1063"/>
      <c r="I224" s="1063"/>
      <c r="J224" s="1063"/>
      <c r="K224" s="1063"/>
      <c r="L224" s="1063"/>
      <c r="M224" s="1063"/>
      <c r="N224" s="1063"/>
      <c r="O224" s="1063"/>
      <c r="P224" s="1063"/>
      <c r="Q224" s="1063"/>
      <c r="R224" s="1063"/>
      <c r="S224" s="5277"/>
      <c r="T224" s="5396"/>
      <c r="U224" s="5396"/>
      <c r="V224" s="1659"/>
    </row>
    <row r="225" spans="1:22" s="1656" customFormat="1" ht="69.75" customHeight="1">
      <c r="A225" s="5126"/>
      <c r="B225" s="5377"/>
      <c r="C225" s="5378"/>
      <c r="D225" s="1817" t="s">
        <v>2938</v>
      </c>
      <c r="E225" s="5343"/>
      <c r="F225" s="5337"/>
      <c r="G225" s="1063"/>
      <c r="H225" s="1063"/>
      <c r="I225" s="1063"/>
      <c r="J225" s="1063"/>
      <c r="K225" s="1063"/>
      <c r="L225" s="1063"/>
      <c r="M225" s="1063"/>
      <c r="N225" s="1063"/>
      <c r="O225" s="1063"/>
      <c r="P225" s="1063"/>
      <c r="Q225" s="1063"/>
      <c r="R225" s="1063"/>
      <c r="S225" s="5278"/>
      <c r="T225" s="5384"/>
      <c r="U225" s="5384"/>
      <c r="V225" s="1659"/>
    </row>
    <row r="226" spans="1:22" s="1656" customFormat="1" ht="19.5">
      <c r="A226" s="5301" t="s">
        <v>12</v>
      </c>
      <c r="B226" s="5302"/>
      <c r="C226" s="5302"/>
      <c r="D226" s="5302"/>
      <c r="E226" s="5302"/>
      <c r="F226" s="5302"/>
      <c r="G226" s="5302"/>
      <c r="H226" s="5302"/>
      <c r="I226" s="5302"/>
      <c r="J226" s="5302"/>
      <c r="K226" s="5302"/>
      <c r="L226" s="5302"/>
      <c r="M226" s="5302"/>
      <c r="N226" s="5302"/>
      <c r="O226" s="5302"/>
      <c r="P226" s="5302"/>
      <c r="Q226" s="5302"/>
      <c r="R226" s="5302"/>
      <c r="S226" s="5302"/>
      <c r="T226" s="5302"/>
      <c r="U226" s="5303"/>
    </row>
    <row r="227" spans="1:22" s="1656" customFormat="1" ht="19.5">
      <c r="A227" s="1160">
        <v>1</v>
      </c>
      <c r="B227" s="1065">
        <v>2</v>
      </c>
      <c r="C227" s="1066">
        <v>3</v>
      </c>
      <c r="D227" s="1160">
        <v>2</v>
      </c>
      <c r="E227" s="1160">
        <v>3</v>
      </c>
      <c r="F227" s="1161">
        <v>4</v>
      </c>
      <c r="G227" s="5406">
        <v>5</v>
      </c>
      <c r="H227" s="5406"/>
      <c r="I227" s="5406"/>
      <c r="J227" s="5406"/>
      <c r="K227" s="5406"/>
      <c r="L227" s="5406"/>
      <c r="M227" s="5406"/>
      <c r="N227" s="5406"/>
      <c r="O227" s="5406"/>
      <c r="P227" s="5406"/>
      <c r="Q227" s="5406"/>
      <c r="R227" s="5406"/>
      <c r="S227" s="5123">
        <v>6</v>
      </c>
      <c r="T227" s="5123"/>
      <c r="U227" s="5124"/>
    </row>
    <row r="228" spans="1:22" s="1656" customFormat="1" ht="14.25" customHeight="1">
      <c r="A228" s="3208" t="s">
        <v>2593</v>
      </c>
      <c r="B228" s="3241" t="s">
        <v>295</v>
      </c>
      <c r="C228" s="3206" t="s">
        <v>296</v>
      </c>
      <c r="D228" s="5226" t="s">
        <v>0</v>
      </c>
      <c r="E228" s="5228" t="s">
        <v>619</v>
      </c>
      <c r="F228" s="3408" t="s">
        <v>297</v>
      </c>
      <c r="G228" s="3734" t="s">
        <v>2</v>
      </c>
      <c r="H228" s="3735"/>
      <c r="I228" s="3735"/>
      <c r="J228" s="3735"/>
      <c r="K228" s="3735"/>
      <c r="L228" s="3735"/>
      <c r="M228" s="3735"/>
      <c r="N228" s="3735"/>
      <c r="O228" s="3735"/>
      <c r="P228" s="3735"/>
      <c r="Q228" s="3735"/>
      <c r="R228" s="5411"/>
      <c r="S228" s="5412" t="s">
        <v>3</v>
      </c>
      <c r="T228" s="3736"/>
      <c r="U228" s="3737"/>
      <c r="V228" s="5404"/>
    </row>
    <row r="229" spans="1:22" s="1656" customFormat="1" ht="14.25" customHeight="1">
      <c r="A229" s="3209"/>
      <c r="B229" s="3241"/>
      <c r="C229" s="3206"/>
      <c r="D229" s="4871"/>
      <c r="E229" s="5228"/>
      <c r="F229" s="4872"/>
      <c r="G229" s="3738" t="s">
        <v>4</v>
      </c>
      <c r="H229" s="3738"/>
      <c r="I229" s="3738"/>
      <c r="J229" s="3738" t="s">
        <v>5</v>
      </c>
      <c r="K229" s="3738"/>
      <c r="L229" s="3738"/>
      <c r="M229" s="3738" t="s">
        <v>6</v>
      </c>
      <c r="N229" s="3738"/>
      <c r="O229" s="3738"/>
      <c r="P229" s="3738" t="s">
        <v>298</v>
      </c>
      <c r="Q229" s="3738"/>
      <c r="R229" s="5405"/>
      <c r="S229" s="4933" t="s">
        <v>299</v>
      </c>
      <c r="T229" s="3741" t="s">
        <v>300</v>
      </c>
      <c r="U229" s="3742"/>
      <c r="V229" s="5404"/>
    </row>
    <row r="230" spans="1:22" s="1660" customFormat="1" ht="19.5">
      <c r="A230" s="3210"/>
      <c r="B230" s="3241"/>
      <c r="C230" s="3206"/>
      <c r="D230" s="5227"/>
      <c r="E230" s="5228"/>
      <c r="F230" s="5229"/>
      <c r="G230" s="984">
        <v>1</v>
      </c>
      <c r="H230" s="984">
        <v>2</v>
      </c>
      <c r="I230" s="984">
        <v>3</v>
      </c>
      <c r="J230" s="984">
        <v>4</v>
      </c>
      <c r="K230" s="1826">
        <v>5</v>
      </c>
      <c r="L230" s="1827">
        <v>6</v>
      </c>
      <c r="M230" s="984">
        <v>7</v>
      </c>
      <c r="N230" s="1826">
        <v>8</v>
      </c>
      <c r="O230" s="1828">
        <v>9</v>
      </c>
      <c r="P230" s="1827">
        <v>10</v>
      </c>
      <c r="Q230" s="984">
        <v>11</v>
      </c>
      <c r="R230" s="1826">
        <v>12</v>
      </c>
      <c r="S230" s="3740"/>
      <c r="T230" s="1163" t="s">
        <v>7</v>
      </c>
      <c r="U230" s="1162" t="s">
        <v>8</v>
      </c>
    </row>
    <row r="231" spans="1:22" s="1660" customFormat="1" ht="19.5" customHeight="1">
      <c r="A231" s="5202" t="s">
        <v>2939</v>
      </c>
      <c r="B231" s="1666"/>
      <c r="C231" s="1666"/>
      <c r="D231" s="1825" t="s">
        <v>2940</v>
      </c>
      <c r="E231" s="5286" t="s">
        <v>2941</v>
      </c>
      <c r="F231" s="5276" t="s">
        <v>2893</v>
      </c>
      <c r="G231" s="5407"/>
      <c r="H231" s="5407"/>
      <c r="I231" s="5407"/>
      <c r="J231" s="5407"/>
      <c r="K231" s="5407"/>
      <c r="L231" s="5409"/>
      <c r="M231" s="5407"/>
      <c r="N231" s="5407"/>
      <c r="O231" s="5407"/>
      <c r="P231" s="5407"/>
      <c r="Q231" s="5407"/>
      <c r="R231" s="5409"/>
      <c r="S231" s="5413"/>
      <c r="T231" s="5416">
        <v>0</v>
      </c>
      <c r="U231" s="5416">
        <v>0</v>
      </c>
    </row>
    <row r="232" spans="1:22" s="1660" customFormat="1" ht="39">
      <c r="A232" s="5195"/>
      <c r="B232" s="1666"/>
      <c r="C232" s="1666"/>
      <c r="D232" s="1694" t="s">
        <v>2942</v>
      </c>
      <c r="E232" s="5274"/>
      <c r="F232" s="5275"/>
      <c r="G232" s="5407"/>
      <c r="H232" s="5407"/>
      <c r="I232" s="5407"/>
      <c r="J232" s="5407"/>
      <c r="K232" s="5407"/>
      <c r="L232" s="5409"/>
      <c r="M232" s="5407"/>
      <c r="N232" s="5407"/>
      <c r="O232" s="5407"/>
      <c r="P232" s="5407"/>
      <c r="Q232" s="5407"/>
      <c r="R232" s="5409"/>
      <c r="S232" s="5414"/>
      <c r="T232" s="5417"/>
      <c r="U232" s="5417"/>
    </row>
    <row r="233" spans="1:22" s="1660" customFormat="1" ht="19.5" customHeight="1">
      <c r="A233" s="5195"/>
      <c r="B233" s="1666"/>
      <c r="C233" s="1666"/>
      <c r="D233" s="1694" t="s">
        <v>2943</v>
      </c>
      <c r="E233" s="5274"/>
      <c r="F233" s="5275"/>
      <c r="G233" s="5407"/>
      <c r="H233" s="5407"/>
      <c r="I233" s="5407"/>
      <c r="J233" s="5407"/>
      <c r="K233" s="5407"/>
      <c r="L233" s="5409"/>
      <c r="M233" s="5407"/>
      <c r="N233" s="5407"/>
      <c r="O233" s="5407"/>
      <c r="P233" s="5407"/>
      <c r="Q233" s="5407"/>
      <c r="R233" s="5409"/>
      <c r="S233" s="5414"/>
      <c r="T233" s="5417"/>
      <c r="U233" s="5417"/>
    </row>
    <row r="234" spans="1:22" s="1660" customFormat="1" ht="19.5" customHeight="1">
      <c r="A234" s="5196"/>
      <c r="B234" s="1666"/>
      <c r="C234" s="1666"/>
      <c r="D234" s="1694" t="s">
        <v>2944</v>
      </c>
      <c r="E234" s="5274"/>
      <c r="F234" s="5275"/>
      <c r="G234" s="5408"/>
      <c r="H234" s="5408"/>
      <c r="I234" s="5408"/>
      <c r="J234" s="5408"/>
      <c r="K234" s="5408"/>
      <c r="L234" s="5410"/>
      <c r="M234" s="5408"/>
      <c r="N234" s="5408"/>
      <c r="O234" s="5408"/>
      <c r="P234" s="5408"/>
      <c r="Q234" s="5408"/>
      <c r="R234" s="5410"/>
      <c r="S234" s="5415"/>
      <c r="T234" s="5418"/>
      <c r="U234" s="5418"/>
    </row>
    <row r="235" spans="1:22" s="1660" customFormat="1" ht="33.75" customHeight="1">
      <c r="A235" s="5126" t="s">
        <v>2945</v>
      </c>
      <c r="B235" s="5275" t="s">
        <v>2946</v>
      </c>
      <c r="C235" s="5293">
        <v>1</v>
      </c>
      <c r="D235" s="1694" t="s">
        <v>2947</v>
      </c>
      <c r="E235" s="5274" t="s">
        <v>2948</v>
      </c>
      <c r="F235" s="5275" t="s">
        <v>2949</v>
      </c>
      <c r="G235" s="5275"/>
      <c r="H235" s="5275"/>
      <c r="I235" s="5275"/>
      <c r="J235" s="5275"/>
      <c r="K235" s="5275"/>
      <c r="L235" s="5275"/>
      <c r="M235" s="5419"/>
      <c r="N235" s="5422"/>
      <c r="O235" s="5419"/>
      <c r="P235" s="5275"/>
      <c r="Q235" s="5275"/>
      <c r="R235" s="5275"/>
      <c r="S235" s="5274"/>
      <c r="T235" s="5331">
        <v>0</v>
      </c>
      <c r="U235" s="5331">
        <v>0</v>
      </c>
    </row>
    <row r="236" spans="1:22" s="1660" customFormat="1" ht="23.25" customHeight="1">
      <c r="A236" s="5126"/>
      <c r="B236" s="5275"/>
      <c r="C236" s="5293"/>
      <c r="D236" s="1694" t="s">
        <v>2950</v>
      </c>
      <c r="E236" s="5274"/>
      <c r="F236" s="5275"/>
      <c r="G236" s="5275"/>
      <c r="H236" s="5275"/>
      <c r="I236" s="5275"/>
      <c r="J236" s="5275"/>
      <c r="K236" s="5275"/>
      <c r="L236" s="5275"/>
      <c r="M236" s="5420"/>
      <c r="N236" s="5409"/>
      <c r="O236" s="5420"/>
      <c r="P236" s="5275"/>
      <c r="Q236" s="5275"/>
      <c r="R236" s="5275"/>
      <c r="S236" s="5274"/>
      <c r="T236" s="5331"/>
      <c r="U236" s="5331"/>
    </row>
    <row r="237" spans="1:22" ht="18" customHeight="1">
      <c r="A237" s="5126"/>
      <c r="B237" s="5275"/>
      <c r="C237" s="5293"/>
      <c r="D237" s="1694" t="s">
        <v>2751</v>
      </c>
      <c r="E237" s="5274"/>
      <c r="F237" s="5275"/>
      <c r="G237" s="5275"/>
      <c r="H237" s="5275"/>
      <c r="I237" s="5275"/>
      <c r="J237" s="5275"/>
      <c r="K237" s="5275"/>
      <c r="L237" s="5275"/>
      <c r="M237" s="5421"/>
      <c r="N237" s="5409"/>
      <c r="O237" s="5421"/>
      <c r="P237" s="5275"/>
      <c r="Q237" s="5275"/>
      <c r="R237" s="5275"/>
      <c r="S237" s="5274"/>
      <c r="T237" s="5331"/>
      <c r="U237" s="5331"/>
    </row>
    <row r="238" spans="1:22" ht="27.75" customHeight="1">
      <c r="A238" s="5126" t="s">
        <v>2951</v>
      </c>
      <c r="B238" s="5129" t="s">
        <v>2952</v>
      </c>
      <c r="C238" s="5310">
        <v>1</v>
      </c>
      <c r="D238" s="1694" t="s">
        <v>2778</v>
      </c>
      <c r="E238" s="5274" t="s">
        <v>2779</v>
      </c>
      <c r="F238" s="5129" t="s">
        <v>2953</v>
      </c>
      <c r="G238" s="1818"/>
      <c r="H238" s="1818"/>
      <c r="I238" s="1818"/>
      <c r="J238" s="1818"/>
      <c r="K238" s="1818"/>
      <c r="L238" s="1818"/>
      <c r="M238" s="1818"/>
      <c r="N238" s="1818"/>
      <c r="O238" s="1818"/>
      <c r="P238" s="1818"/>
      <c r="Q238" s="1818"/>
      <c r="R238" s="5422"/>
      <c r="S238" s="5274" t="s">
        <v>2954</v>
      </c>
      <c r="T238" s="5168">
        <v>0</v>
      </c>
      <c r="U238" s="5168">
        <v>0</v>
      </c>
    </row>
    <row r="239" spans="1:22" ht="27" customHeight="1">
      <c r="A239" s="5126"/>
      <c r="B239" s="5129"/>
      <c r="C239" s="5310"/>
      <c r="D239" s="1694" t="s">
        <v>2955</v>
      </c>
      <c r="E239" s="5274"/>
      <c r="F239" s="5129"/>
      <c r="G239" s="1818"/>
      <c r="H239" s="1818"/>
      <c r="I239" s="1818"/>
      <c r="J239" s="1818"/>
      <c r="K239" s="1818"/>
      <c r="L239" s="1818"/>
      <c r="M239" s="1818"/>
      <c r="N239" s="1818"/>
      <c r="O239" s="1818"/>
      <c r="P239" s="1818"/>
      <c r="Q239" s="1818"/>
      <c r="R239" s="5409"/>
      <c r="S239" s="5274"/>
      <c r="T239" s="5168"/>
      <c r="U239" s="5168"/>
    </row>
    <row r="240" spans="1:22" ht="84.75" customHeight="1">
      <c r="A240" s="5126"/>
      <c r="B240" s="5129"/>
      <c r="C240" s="5310"/>
      <c r="D240" s="1694" t="s">
        <v>2956</v>
      </c>
      <c r="E240" s="5274"/>
      <c r="F240" s="5129"/>
      <c r="G240" s="1818"/>
      <c r="H240" s="1818"/>
      <c r="I240" s="1818"/>
      <c r="J240" s="1818"/>
      <c r="K240" s="1818"/>
      <c r="L240" s="1818"/>
      <c r="M240" s="1818"/>
      <c r="N240" s="1818"/>
      <c r="O240" s="1818"/>
      <c r="P240" s="1818"/>
      <c r="Q240" s="1818"/>
      <c r="R240" s="5409"/>
      <c r="S240" s="5274"/>
      <c r="T240" s="5168"/>
      <c r="U240" s="5168"/>
    </row>
    <row r="241" spans="1:21" ht="27.75" customHeight="1">
      <c r="A241" s="5202" t="s">
        <v>2957</v>
      </c>
      <c r="B241" s="1666"/>
      <c r="C241" s="1818"/>
      <c r="D241" s="1694" t="s">
        <v>2778</v>
      </c>
      <c r="E241" s="5274" t="s">
        <v>2779</v>
      </c>
      <c r="F241" s="5129" t="s">
        <v>2958</v>
      </c>
      <c r="G241" s="1818"/>
      <c r="H241" s="1818"/>
      <c r="I241" s="1818"/>
      <c r="J241" s="1818"/>
      <c r="K241" s="1818"/>
      <c r="L241" s="1818"/>
      <c r="M241" s="1818"/>
      <c r="N241" s="1818"/>
      <c r="O241" s="1818"/>
      <c r="P241" s="1818"/>
      <c r="Q241" s="1818"/>
      <c r="R241" s="5422"/>
      <c r="S241" s="5274" t="s">
        <v>2959</v>
      </c>
      <c r="T241" s="5331">
        <v>0</v>
      </c>
      <c r="U241" s="5331">
        <v>0</v>
      </c>
    </row>
    <row r="242" spans="1:21" ht="30.75" customHeight="1">
      <c r="A242" s="5195"/>
      <c r="B242" s="1666"/>
      <c r="C242" s="1818"/>
      <c r="D242" s="1694" t="s">
        <v>2955</v>
      </c>
      <c r="E242" s="5274"/>
      <c r="F242" s="5129"/>
      <c r="G242" s="1818"/>
      <c r="H242" s="1818"/>
      <c r="I242" s="1818"/>
      <c r="J242" s="1818"/>
      <c r="K242" s="1818"/>
      <c r="L242" s="1818"/>
      <c r="M242" s="1818"/>
      <c r="N242" s="1818"/>
      <c r="O242" s="1818"/>
      <c r="P242" s="1818"/>
      <c r="Q242" s="1818"/>
      <c r="R242" s="5409"/>
      <c r="S242" s="5274"/>
      <c r="T242" s="5331"/>
      <c r="U242" s="5331"/>
    </row>
    <row r="243" spans="1:21" ht="56.25" customHeight="1">
      <c r="A243" s="5196"/>
      <c r="B243" s="1666"/>
      <c r="C243" s="1818"/>
      <c r="D243" s="1694" t="s">
        <v>2956</v>
      </c>
      <c r="E243" s="5274"/>
      <c r="F243" s="5129"/>
      <c r="G243" s="1818"/>
      <c r="H243" s="1818"/>
      <c r="I243" s="1818"/>
      <c r="J243" s="1818"/>
      <c r="K243" s="1818"/>
      <c r="L243" s="1818"/>
      <c r="M243" s="1818"/>
      <c r="N243" s="1818"/>
      <c r="O243" s="1818"/>
      <c r="P243" s="1818"/>
      <c r="Q243" s="1818"/>
      <c r="R243" s="5409"/>
      <c r="S243" s="5274"/>
      <c r="T243" s="5331"/>
      <c r="U243" s="5331"/>
    </row>
    <row r="244" spans="1:21" ht="27" customHeight="1">
      <c r="A244" s="5202" t="s">
        <v>2960</v>
      </c>
      <c r="B244" s="1666"/>
      <c r="C244" s="1818"/>
      <c r="D244" s="1694" t="s">
        <v>2961</v>
      </c>
      <c r="E244" s="5274" t="s">
        <v>2962</v>
      </c>
      <c r="F244" s="5129" t="s">
        <v>2713</v>
      </c>
      <c r="G244" s="1818"/>
      <c r="H244" s="1818"/>
      <c r="I244" s="1818"/>
      <c r="J244" s="1818"/>
      <c r="K244" s="1818"/>
      <c r="L244" s="1818"/>
      <c r="M244" s="1818"/>
      <c r="N244" s="1818"/>
      <c r="O244" s="5422"/>
      <c r="P244" s="1818"/>
      <c r="Q244" s="1819"/>
      <c r="R244" s="1815"/>
      <c r="S244" s="5425" t="s">
        <v>2963</v>
      </c>
      <c r="T244" s="5416">
        <v>0</v>
      </c>
      <c r="U244" s="5416">
        <v>0</v>
      </c>
    </row>
    <row r="245" spans="1:21" ht="60.75" customHeight="1">
      <c r="A245" s="5196"/>
      <c r="B245" s="1666"/>
      <c r="C245" s="1818"/>
      <c r="D245" s="1694" t="s">
        <v>2964</v>
      </c>
      <c r="E245" s="5274"/>
      <c r="F245" s="5129"/>
      <c r="G245" s="1818"/>
      <c r="H245" s="1818"/>
      <c r="I245" s="1818"/>
      <c r="J245" s="1818"/>
      <c r="K245" s="1818"/>
      <c r="L245" s="1818"/>
      <c r="M245" s="1818"/>
      <c r="N245" s="1818"/>
      <c r="O245" s="5409"/>
      <c r="P245" s="1818"/>
      <c r="Q245" s="1819"/>
      <c r="R245" s="1815"/>
      <c r="S245" s="5426"/>
      <c r="T245" s="5418"/>
      <c r="U245" s="5418"/>
    </row>
    <row r="246" spans="1:21" ht="38.25" customHeight="1">
      <c r="A246" s="5223" t="s">
        <v>2965</v>
      </c>
      <c r="B246" s="5275" t="s">
        <v>2966</v>
      </c>
      <c r="C246" s="5292">
        <v>0.75</v>
      </c>
      <c r="D246" s="1695" t="s">
        <v>2967</v>
      </c>
      <c r="E246" s="5274" t="s">
        <v>2790</v>
      </c>
      <c r="F246" s="5275" t="s">
        <v>2968</v>
      </c>
      <c r="G246" s="1820"/>
      <c r="H246" s="1820"/>
      <c r="I246" s="1820"/>
      <c r="J246" s="1820"/>
      <c r="K246" s="1820"/>
      <c r="L246" s="1820"/>
      <c r="M246" s="1820"/>
      <c r="N246" s="1820"/>
      <c r="O246" s="1820"/>
      <c r="P246" s="1820"/>
      <c r="Q246" s="1820"/>
      <c r="R246" s="5422"/>
      <c r="S246" s="5126" t="s">
        <v>2985</v>
      </c>
      <c r="T246" s="5423"/>
      <c r="U246" s="5168">
        <v>0</v>
      </c>
    </row>
    <row r="247" spans="1:21" ht="33" customHeight="1">
      <c r="A247" s="5223"/>
      <c r="B247" s="5275"/>
      <c r="C247" s="5292"/>
      <c r="D247" s="1695" t="s">
        <v>2969</v>
      </c>
      <c r="E247" s="5274"/>
      <c r="F247" s="5275"/>
      <c r="G247" s="1820"/>
      <c r="H247" s="1820"/>
      <c r="I247" s="1820"/>
      <c r="J247" s="1820"/>
      <c r="K247" s="1820"/>
      <c r="L247" s="1820"/>
      <c r="M247" s="1820"/>
      <c r="N247" s="1820"/>
      <c r="O247" s="1820"/>
      <c r="P247" s="1820"/>
      <c r="Q247" s="1820"/>
      <c r="R247" s="5409"/>
      <c r="S247" s="5126"/>
      <c r="T247" s="5423"/>
      <c r="U247" s="5168"/>
    </row>
    <row r="248" spans="1:21" ht="39">
      <c r="A248" s="5223"/>
      <c r="B248" s="5275"/>
      <c r="C248" s="5292"/>
      <c r="D248" s="1695" t="s">
        <v>2970</v>
      </c>
      <c r="E248" s="5274"/>
      <c r="F248" s="5275"/>
      <c r="G248" s="1820"/>
      <c r="H248" s="1820"/>
      <c r="I248" s="1820"/>
      <c r="J248" s="1820"/>
      <c r="K248" s="1820"/>
      <c r="L248" s="1820"/>
      <c r="M248" s="1820"/>
      <c r="N248" s="1820"/>
      <c r="O248" s="1820"/>
      <c r="P248" s="1820"/>
      <c r="Q248" s="1820"/>
      <c r="R248" s="5422"/>
      <c r="S248" s="5126"/>
      <c r="T248" s="5423"/>
      <c r="U248" s="5168"/>
    </row>
    <row r="249" spans="1:21" ht="45" customHeight="1">
      <c r="A249" s="5223"/>
      <c r="B249" s="5275"/>
      <c r="C249" s="5292"/>
      <c r="D249" s="1694" t="s">
        <v>2971</v>
      </c>
      <c r="E249" s="5274"/>
      <c r="F249" s="5275"/>
      <c r="G249" s="1820"/>
      <c r="H249" s="1820"/>
      <c r="I249" s="1820"/>
      <c r="J249" s="1820"/>
      <c r="K249" s="1820"/>
      <c r="L249" s="1820"/>
      <c r="M249" s="1820"/>
      <c r="N249" s="1820"/>
      <c r="O249" s="1820"/>
      <c r="P249" s="1820"/>
      <c r="Q249" s="1820"/>
      <c r="R249" s="5409"/>
      <c r="S249" s="5126"/>
      <c r="T249" s="5423"/>
      <c r="U249" s="5168"/>
    </row>
    <row r="250" spans="1:21" ht="58.5">
      <c r="A250" s="5126" t="s">
        <v>2972</v>
      </c>
      <c r="B250" s="5275" t="s">
        <v>2966</v>
      </c>
      <c r="C250" s="5292">
        <v>0.75</v>
      </c>
      <c r="D250" s="1695" t="s">
        <v>2973</v>
      </c>
      <c r="E250" s="5274" t="s">
        <v>2974</v>
      </c>
      <c r="F250" s="5275" t="s">
        <v>2975</v>
      </c>
      <c r="G250" s="1820"/>
      <c r="H250" s="1820"/>
      <c r="I250" s="1820"/>
      <c r="J250" s="1063"/>
      <c r="K250" s="1820"/>
      <c r="L250" s="1820"/>
      <c r="M250" s="1820"/>
      <c r="N250" s="1820"/>
      <c r="O250" s="1820"/>
      <c r="P250" s="1820"/>
      <c r="Q250" s="1820"/>
      <c r="R250" s="1820"/>
      <c r="S250" s="5126" t="s">
        <v>2976</v>
      </c>
      <c r="T250" s="5168">
        <v>0</v>
      </c>
      <c r="U250" s="5168">
        <v>10000</v>
      </c>
    </row>
    <row r="251" spans="1:21" ht="45.75" customHeight="1">
      <c r="A251" s="5126"/>
      <c r="B251" s="5275"/>
      <c r="C251" s="5292"/>
      <c r="D251" s="1695" t="s">
        <v>2977</v>
      </c>
      <c r="E251" s="5274"/>
      <c r="F251" s="5275"/>
      <c r="G251" s="1820"/>
      <c r="H251" s="1820"/>
      <c r="I251" s="1820"/>
      <c r="J251" s="1820"/>
      <c r="K251" s="1063"/>
      <c r="L251" s="1820"/>
      <c r="M251" s="1820"/>
      <c r="N251" s="1820"/>
      <c r="O251" s="1820"/>
      <c r="P251" s="1820"/>
      <c r="Q251" s="1820"/>
      <c r="R251" s="1820"/>
      <c r="S251" s="5126"/>
      <c r="T251" s="5168"/>
      <c r="U251" s="5168"/>
    </row>
    <row r="252" spans="1:21" ht="38.25" customHeight="1">
      <c r="A252" s="5126"/>
      <c r="B252" s="5275"/>
      <c r="C252" s="5292"/>
      <c r="D252" s="1695" t="s">
        <v>2970</v>
      </c>
      <c r="E252" s="5274"/>
      <c r="F252" s="5275"/>
      <c r="G252" s="1820"/>
      <c r="H252" s="1820"/>
      <c r="I252" s="1820"/>
      <c r="J252" s="1820"/>
      <c r="K252" s="1820"/>
      <c r="L252" s="1820"/>
      <c r="M252" s="1820"/>
      <c r="N252" s="1820"/>
      <c r="O252" s="1820"/>
      <c r="P252" s="1063"/>
      <c r="Q252" s="1822"/>
      <c r="R252" s="1820"/>
      <c r="S252" s="5126"/>
      <c r="T252" s="5168"/>
      <c r="U252" s="5168"/>
    </row>
    <row r="253" spans="1:21" ht="24.75" customHeight="1">
      <c r="A253" s="5126"/>
      <c r="B253" s="5275"/>
      <c r="C253" s="5292"/>
      <c r="D253" s="1694" t="s">
        <v>2978</v>
      </c>
      <c r="E253" s="5274"/>
      <c r="F253" s="5275"/>
      <c r="G253" s="1820"/>
      <c r="H253" s="1820"/>
      <c r="I253" s="1820"/>
      <c r="J253" s="1820"/>
      <c r="K253" s="1820"/>
      <c r="L253" s="1820"/>
      <c r="M253" s="1820"/>
      <c r="N253" s="1820"/>
      <c r="O253" s="1820"/>
      <c r="P253" s="1821"/>
      <c r="Q253" s="1823"/>
      <c r="R253" s="1063"/>
      <c r="S253" s="5126"/>
      <c r="T253" s="5168"/>
      <c r="U253" s="5168"/>
    </row>
    <row r="254" spans="1:21" ht="58.5">
      <c r="A254" s="5126"/>
      <c r="B254" s="5275"/>
      <c r="C254" s="5292"/>
      <c r="D254" s="1694" t="s">
        <v>2979</v>
      </c>
      <c r="E254" s="5274"/>
      <c r="F254" s="5275"/>
      <c r="G254" s="1820"/>
      <c r="H254" s="1820"/>
      <c r="I254" s="1820"/>
      <c r="J254" s="1820"/>
      <c r="K254" s="1820"/>
      <c r="L254" s="1820"/>
      <c r="M254" s="1820"/>
      <c r="N254" s="1820"/>
      <c r="O254" s="1820"/>
      <c r="P254" s="1821"/>
      <c r="Q254" s="1824"/>
      <c r="R254" s="1107"/>
      <c r="S254" s="5126"/>
      <c r="T254" s="5168"/>
      <c r="U254" s="5168"/>
    </row>
  </sheetData>
  <mergeCells count="832">
    <mergeCell ref="R241:R243"/>
    <mergeCell ref="O244:O245"/>
    <mergeCell ref="A53:T53"/>
    <mergeCell ref="A75:T75"/>
    <mergeCell ref="A85:S85"/>
    <mergeCell ref="T85:U85"/>
    <mergeCell ref="A244:A245"/>
    <mergeCell ref="E244:E245"/>
    <mergeCell ref="F244:F245"/>
    <mergeCell ref="S244:S245"/>
    <mergeCell ref="T244:T245"/>
    <mergeCell ref="U244:U245"/>
    <mergeCell ref="A241:A243"/>
    <mergeCell ref="E241:E243"/>
    <mergeCell ref="F241:F243"/>
    <mergeCell ref="S241:S243"/>
    <mergeCell ref="T241:T243"/>
    <mergeCell ref="U241:U243"/>
    <mergeCell ref="U235:U237"/>
    <mergeCell ref="A238:A240"/>
    <mergeCell ref="A5:S5"/>
    <mergeCell ref="T5:U5"/>
    <mergeCell ref="T246:T249"/>
    <mergeCell ref="U246:U249"/>
    <mergeCell ref="A250:A254"/>
    <mergeCell ref="B250:B254"/>
    <mergeCell ref="C250:C254"/>
    <mergeCell ref="E250:E254"/>
    <mergeCell ref="F250:F254"/>
    <mergeCell ref="S250:S254"/>
    <mergeCell ref="T250:T254"/>
    <mergeCell ref="U250:U254"/>
    <mergeCell ref="A246:A249"/>
    <mergeCell ref="B246:B249"/>
    <mergeCell ref="C246:C249"/>
    <mergeCell ref="E246:E249"/>
    <mergeCell ref="F246:F249"/>
    <mergeCell ref="S246:S249"/>
    <mergeCell ref="R246:R247"/>
    <mergeCell ref="R248:R249"/>
    <mergeCell ref="S146:U146"/>
    <mergeCell ref="S147:U147"/>
    <mergeCell ref="T148:U148"/>
    <mergeCell ref="R238:R240"/>
    <mergeCell ref="B238:B240"/>
    <mergeCell ref="C238:C240"/>
    <mergeCell ref="E238:E240"/>
    <mergeCell ref="F238:F240"/>
    <mergeCell ref="S238:S240"/>
    <mergeCell ref="T238:T240"/>
    <mergeCell ref="U238:U240"/>
    <mergeCell ref="O235:O237"/>
    <mergeCell ref="P235:P237"/>
    <mergeCell ref="Q235:Q237"/>
    <mergeCell ref="R235:R237"/>
    <mergeCell ref="S235:S237"/>
    <mergeCell ref="T235:T237"/>
    <mergeCell ref="I235:I237"/>
    <mergeCell ref="J235:J237"/>
    <mergeCell ref="K235:K237"/>
    <mergeCell ref="L235:L237"/>
    <mergeCell ref="M235:M237"/>
    <mergeCell ref="N235:N237"/>
    <mergeCell ref="G228:R228"/>
    <mergeCell ref="S228:U228"/>
    <mergeCell ref="S231:S234"/>
    <mergeCell ref="T231:T234"/>
    <mergeCell ref="U231:U234"/>
    <mergeCell ref="A235:A237"/>
    <mergeCell ref="B235:B237"/>
    <mergeCell ref="C235:C237"/>
    <mergeCell ref="E235:E237"/>
    <mergeCell ref="F235:F237"/>
    <mergeCell ref="G235:G237"/>
    <mergeCell ref="H235:H237"/>
    <mergeCell ref="M231:M234"/>
    <mergeCell ref="N231:N234"/>
    <mergeCell ref="O231:O234"/>
    <mergeCell ref="P231:P234"/>
    <mergeCell ref="Q231:Q234"/>
    <mergeCell ref="R231:R234"/>
    <mergeCell ref="A231:A234"/>
    <mergeCell ref="E231:E234"/>
    <mergeCell ref="F231:F234"/>
    <mergeCell ref="G231:G234"/>
    <mergeCell ref="H231:H234"/>
    <mergeCell ref="I231:I234"/>
    <mergeCell ref="J231:J234"/>
    <mergeCell ref="K231:K234"/>
    <mergeCell ref="L231:L234"/>
    <mergeCell ref="V228:V229"/>
    <mergeCell ref="G229:I229"/>
    <mergeCell ref="J229:L229"/>
    <mergeCell ref="M229:O229"/>
    <mergeCell ref="P229:R229"/>
    <mergeCell ref="S229:S230"/>
    <mergeCell ref="T223:T225"/>
    <mergeCell ref="U223:U225"/>
    <mergeCell ref="A226:U226"/>
    <mergeCell ref="G227:R227"/>
    <mergeCell ref="S227:U227"/>
    <mergeCell ref="A228:A230"/>
    <mergeCell ref="B228:B230"/>
    <mergeCell ref="C228:C230"/>
    <mergeCell ref="D228:D230"/>
    <mergeCell ref="A223:A225"/>
    <mergeCell ref="B223:B225"/>
    <mergeCell ref="C223:C225"/>
    <mergeCell ref="E223:E225"/>
    <mergeCell ref="F223:F225"/>
    <mergeCell ref="S223:S225"/>
    <mergeCell ref="T229:U229"/>
    <mergeCell ref="E228:E230"/>
    <mergeCell ref="F228:F230"/>
    <mergeCell ref="U217:U219"/>
    <mergeCell ref="A220:A222"/>
    <mergeCell ref="C220:C222"/>
    <mergeCell ref="E220:E222"/>
    <mergeCell ref="F220:F222"/>
    <mergeCell ref="S220:S222"/>
    <mergeCell ref="T220:T222"/>
    <mergeCell ref="U220:U222"/>
    <mergeCell ref="S214:S216"/>
    <mergeCell ref="T214:T216"/>
    <mergeCell ref="U214:U216"/>
    <mergeCell ref="A217:A219"/>
    <mergeCell ref="B217:B219"/>
    <mergeCell ref="C217:C219"/>
    <mergeCell ref="E217:E219"/>
    <mergeCell ref="F217:F219"/>
    <mergeCell ref="S217:S219"/>
    <mergeCell ref="T217:T219"/>
    <mergeCell ref="N214:N216"/>
    <mergeCell ref="O214:O216"/>
    <mergeCell ref="P214:P216"/>
    <mergeCell ref="Q214:Q216"/>
    <mergeCell ref="R214:R216"/>
    <mergeCell ref="A214:A216"/>
    <mergeCell ref="E214:E216"/>
    <mergeCell ref="F214:F216"/>
    <mergeCell ref="G214:G216"/>
    <mergeCell ref="I214:I216"/>
    <mergeCell ref="J214:J216"/>
    <mergeCell ref="K214:K216"/>
    <mergeCell ref="L214:L216"/>
    <mergeCell ref="S211:S213"/>
    <mergeCell ref="S208:S210"/>
    <mergeCell ref="T208:T210"/>
    <mergeCell ref="U208:U210"/>
    <mergeCell ref="A211:A213"/>
    <mergeCell ref="E211:E213"/>
    <mergeCell ref="F211:F213"/>
    <mergeCell ref="U206:U207"/>
    <mergeCell ref="A208:A210"/>
    <mergeCell ref="B208:B210"/>
    <mergeCell ref="C208:C210"/>
    <mergeCell ref="E208:E210"/>
    <mergeCell ref="F208:F210"/>
    <mergeCell ref="U211:U213"/>
    <mergeCell ref="T211:T213"/>
    <mergeCell ref="A206:A207"/>
    <mergeCell ref="B206:B207"/>
    <mergeCell ref="C206:C207"/>
    <mergeCell ref="E206:E207"/>
    <mergeCell ref="F206:F207"/>
    <mergeCell ref="S206:S207"/>
    <mergeCell ref="T206:T207"/>
    <mergeCell ref="N203:N205"/>
    <mergeCell ref="O203:O205"/>
    <mergeCell ref="Q203:Q205"/>
    <mergeCell ref="R203:R205"/>
    <mergeCell ref="H203:H205"/>
    <mergeCell ref="I203:I205"/>
    <mergeCell ref="K203:K205"/>
    <mergeCell ref="L203:L205"/>
    <mergeCell ref="S200:S202"/>
    <mergeCell ref="T200:T202"/>
    <mergeCell ref="U200:U202"/>
    <mergeCell ref="A203:A205"/>
    <mergeCell ref="B203:B205"/>
    <mergeCell ref="C203:C205"/>
    <mergeCell ref="E203:E205"/>
    <mergeCell ref="F203:F205"/>
    <mergeCell ref="U198:U199"/>
    <mergeCell ref="A200:A202"/>
    <mergeCell ref="B200:B202"/>
    <mergeCell ref="C200:C202"/>
    <mergeCell ref="E200:E202"/>
    <mergeCell ref="F200:F202"/>
    <mergeCell ref="S198:S199"/>
    <mergeCell ref="T198:T199"/>
    <mergeCell ref="S203:S205"/>
    <mergeCell ref="T203:T205"/>
    <mergeCell ref="U203:U205"/>
    <mergeCell ref="S196:S197"/>
    <mergeCell ref="T196:T197"/>
    <mergeCell ref="U196:U197"/>
    <mergeCell ref="A198:A199"/>
    <mergeCell ref="B198:B199"/>
    <mergeCell ref="C198:C199"/>
    <mergeCell ref="E198:E199"/>
    <mergeCell ref="F198:F199"/>
    <mergeCell ref="Q193:Q195"/>
    <mergeCell ref="R193:R195"/>
    <mergeCell ref="S193:S195"/>
    <mergeCell ref="T193:T195"/>
    <mergeCell ref="U193:U195"/>
    <mergeCell ref="A196:A197"/>
    <mergeCell ref="B196:B197"/>
    <mergeCell ref="C196:C197"/>
    <mergeCell ref="E196:E197"/>
    <mergeCell ref="F196:F197"/>
    <mergeCell ref="J193:J195"/>
    <mergeCell ref="K193:K195"/>
    <mergeCell ref="L193:L195"/>
    <mergeCell ref="M193:M195"/>
    <mergeCell ref="O193:O195"/>
    <mergeCell ref="A193:A195"/>
    <mergeCell ref="B193:B195"/>
    <mergeCell ref="C193:C195"/>
    <mergeCell ref="E193:E195"/>
    <mergeCell ref="F193:F195"/>
    <mergeCell ref="G193:G195"/>
    <mergeCell ref="H193:H195"/>
    <mergeCell ref="I193:I195"/>
    <mergeCell ref="N191:N192"/>
    <mergeCell ref="H191:H192"/>
    <mergeCell ref="I191:I192"/>
    <mergeCell ref="J191:J192"/>
    <mergeCell ref="K191:K192"/>
    <mergeCell ref="L191:L192"/>
    <mergeCell ref="M191:M192"/>
    <mergeCell ref="A191:A192"/>
    <mergeCell ref="B191:B192"/>
    <mergeCell ref="C191:C192"/>
    <mergeCell ref="E191:E192"/>
    <mergeCell ref="F191:F192"/>
    <mergeCell ref="G188:R188"/>
    <mergeCell ref="S188:U188"/>
    <mergeCell ref="G189:I189"/>
    <mergeCell ref="J189:L189"/>
    <mergeCell ref="M189:O189"/>
    <mergeCell ref="P189:R189"/>
    <mergeCell ref="S189:S190"/>
    <mergeCell ref="T189:U189"/>
    <mergeCell ref="T191:T192"/>
    <mergeCell ref="U191:U192"/>
    <mergeCell ref="O191:O192"/>
    <mergeCell ref="P191:P192"/>
    <mergeCell ref="Q191:Q192"/>
    <mergeCell ref="R191:R192"/>
    <mergeCell ref="S191:S192"/>
    <mergeCell ref="A186:U186"/>
    <mergeCell ref="G187:R187"/>
    <mergeCell ref="S187:U187"/>
    <mergeCell ref="A188:A190"/>
    <mergeCell ref="B188:B190"/>
    <mergeCell ref="C188:C190"/>
    <mergeCell ref="D188:D190"/>
    <mergeCell ref="E188:E190"/>
    <mergeCell ref="F188:F190"/>
    <mergeCell ref="U178:U180"/>
    <mergeCell ref="A181:A185"/>
    <mergeCell ref="B181:B185"/>
    <mergeCell ref="C181:C185"/>
    <mergeCell ref="E181:E185"/>
    <mergeCell ref="F181:F185"/>
    <mergeCell ref="S181:S185"/>
    <mergeCell ref="T181:T185"/>
    <mergeCell ref="U181:U185"/>
    <mergeCell ref="O178:O180"/>
    <mergeCell ref="P178:P180"/>
    <mergeCell ref="Q178:Q180"/>
    <mergeCell ref="S178:S180"/>
    <mergeCell ref="T178:T180"/>
    <mergeCell ref="I178:I180"/>
    <mergeCell ref="J178:J180"/>
    <mergeCell ref="K178:K180"/>
    <mergeCell ref="L178:L180"/>
    <mergeCell ref="M178:M180"/>
    <mergeCell ref="N178:N180"/>
    <mergeCell ref="A178:A180"/>
    <mergeCell ref="B178:B180"/>
    <mergeCell ref="C178:C180"/>
    <mergeCell ref="E178:E180"/>
    <mergeCell ref="F178:F180"/>
    <mergeCell ref="G178:G180"/>
    <mergeCell ref="H178:H180"/>
    <mergeCell ref="M175:M177"/>
    <mergeCell ref="N175:N177"/>
    <mergeCell ref="G175:G177"/>
    <mergeCell ref="H175:H177"/>
    <mergeCell ref="I175:I177"/>
    <mergeCell ref="J175:J177"/>
    <mergeCell ref="K175:K177"/>
    <mergeCell ref="L175:L177"/>
    <mergeCell ref="Q172:Q174"/>
    <mergeCell ref="R172:R174"/>
    <mergeCell ref="S172:S174"/>
    <mergeCell ref="T172:T174"/>
    <mergeCell ref="U172:U174"/>
    <mergeCell ref="A175:A177"/>
    <mergeCell ref="B175:B177"/>
    <mergeCell ref="C175:C177"/>
    <mergeCell ref="E175:E177"/>
    <mergeCell ref="F175:F177"/>
    <mergeCell ref="K172:K174"/>
    <mergeCell ref="L172:L174"/>
    <mergeCell ref="M172:M174"/>
    <mergeCell ref="N172:N174"/>
    <mergeCell ref="O172:O174"/>
    <mergeCell ref="P172:P174"/>
    <mergeCell ref="S175:S177"/>
    <mergeCell ref="T175:T177"/>
    <mergeCell ref="U175:U177"/>
    <mergeCell ref="O175:O177"/>
    <mergeCell ref="P175:P177"/>
    <mergeCell ref="Q175:Q177"/>
    <mergeCell ref="U170:U171"/>
    <mergeCell ref="A172:A174"/>
    <mergeCell ref="B172:B174"/>
    <mergeCell ref="C172:C174"/>
    <mergeCell ref="E172:E174"/>
    <mergeCell ref="F172:F174"/>
    <mergeCell ref="I172:I174"/>
    <mergeCell ref="J172:J174"/>
    <mergeCell ref="N170:N171"/>
    <mergeCell ref="O170:O171"/>
    <mergeCell ref="P170:P171"/>
    <mergeCell ref="Q170:Q171"/>
    <mergeCell ref="T170:T171"/>
    <mergeCell ref="H170:H171"/>
    <mergeCell ref="I170:I171"/>
    <mergeCell ref="J170:J171"/>
    <mergeCell ref="K170:K171"/>
    <mergeCell ref="L170:L171"/>
    <mergeCell ref="M170:M171"/>
    <mergeCell ref="A170:A171"/>
    <mergeCell ref="B170:B171"/>
    <mergeCell ref="C170:C171"/>
    <mergeCell ref="E170:E171"/>
    <mergeCell ref="F170:F171"/>
    <mergeCell ref="G170:G171"/>
    <mergeCell ref="T165:T167"/>
    <mergeCell ref="U165:U167"/>
    <mergeCell ref="A168:A169"/>
    <mergeCell ref="E168:E169"/>
    <mergeCell ref="F168:F169"/>
    <mergeCell ref="S168:S169"/>
    <mergeCell ref="N165:N167"/>
    <mergeCell ref="O165:O167"/>
    <mergeCell ref="P165:P167"/>
    <mergeCell ref="Q165:Q167"/>
    <mergeCell ref="S165:S167"/>
    <mergeCell ref="H165:H167"/>
    <mergeCell ref="I165:I167"/>
    <mergeCell ref="J165:J167"/>
    <mergeCell ref="K165:K167"/>
    <mergeCell ref="L165:L167"/>
    <mergeCell ref="M165:M167"/>
    <mergeCell ref="A165:A167"/>
    <mergeCell ref="B165:B167"/>
    <mergeCell ref="C165:C167"/>
    <mergeCell ref="E165:E167"/>
    <mergeCell ref="F165:F167"/>
    <mergeCell ref="G165:G167"/>
    <mergeCell ref="U155:U156"/>
    <mergeCell ref="S157:S158"/>
    <mergeCell ref="T157:T158"/>
    <mergeCell ref="U157:U158"/>
    <mergeCell ref="D160:D161"/>
    <mergeCell ref="A162:A164"/>
    <mergeCell ref="E162:E164"/>
    <mergeCell ref="F162:F164"/>
    <mergeCell ref="S162:S164"/>
    <mergeCell ref="S155:S156"/>
    <mergeCell ref="T155:T156"/>
    <mergeCell ref="T152:T154"/>
    <mergeCell ref="U152:U154"/>
    <mergeCell ref="A155:A161"/>
    <mergeCell ref="B155:B161"/>
    <mergeCell ref="C155:C161"/>
    <mergeCell ref="D155:D159"/>
    <mergeCell ref="E155:E161"/>
    <mergeCell ref="F155:F161"/>
    <mergeCell ref="S150:S151"/>
    <mergeCell ref="A152:A154"/>
    <mergeCell ref="B152:B154"/>
    <mergeCell ref="C152:C154"/>
    <mergeCell ref="E152:E154"/>
    <mergeCell ref="F152:F154"/>
    <mergeCell ref="S152:S154"/>
    <mergeCell ref="L150:L151"/>
    <mergeCell ref="M150:M151"/>
    <mergeCell ref="N150:N151"/>
    <mergeCell ref="P150:P151"/>
    <mergeCell ref="Q150:Q151"/>
    <mergeCell ref="R150:R151"/>
    <mergeCell ref="A150:A151"/>
    <mergeCell ref="B150:B151"/>
    <mergeCell ref="C150:C151"/>
    <mergeCell ref="E150:E151"/>
    <mergeCell ref="F150:F151"/>
    <mergeCell ref="G150:G151"/>
    <mergeCell ref="F147:F149"/>
    <mergeCell ref="G147:R147"/>
    <mergeCell ref="G148:I148"/>
    <mergeCell ref="J148:L148"/>
    <mergeCell ref="M148:O148"/>
    <mergeCell ref="P148:R148"/>
    <mergeCell ref="H150:H151"/>
    <mergeCell ref="J150:J151"/>
    <mergeCell ref="K150:K151"/>
    <mergeCell ref="A147:A149"/>
    <mergeCell ref="B147:B149"/>
    <mergeCell ref="C147:C149"/>
    <mergeCell ref="D147:D149"/>
    <mergeCell ref="E147:E149"/>
    <mergeCell ref="Q144:Q145"/>
    <mergeCell ref="R144:R145"/>
    <mergeCell ref="S144:S145"/>
    <mergeCell ref="G146:R146"/>
    <mergeCell ref="S148:S149"/>
    <mergeCell ref="J144:J145"/>
    <mergeCell ref="K144:K145"/>
    <mergeCell ref="L144:L145"/>
    <mergeCell ref="P144:P145"/>
    <mergeCell ref="A144:A145"/>
    <mergeCell ref="B144:B145"/>
    <mergeCell ref="C144:C145"/>
    <mergeCell ref="E144:E145"/>
    <mergeCell ref="F144:F145"/>
    <mergeCell ref="G144:G145"/>
    <mergeCell ref="T139:T140"/>
    <mergeCell ref="U139:U140"/>
    <mergeCell ref="A142:A143"/>
    <mergeCell ref="E142:E143"/>
    <mergeCell ref="F142:F143"/>
    <mergeCell ref="S139:S140"/>
    <mergeCell ref="T137:T138"/>
    <mergeCell ref="U137:U138"/>
    <mergeCell ref="A139:A140"/>
    <mergeCell ref="B139:B140"/>
    <mergeCell ref="C139:C140"/>
    <mergeCell ref="E139:E140"/>
    <mergeCell ref="F139:F140"/>
    <mergeCell ref="U135:U136"/>
    <mergeCell ref="A137:A138"/>
    <mergeCell ref="B137:B138"/>
    <mergeCell ref="C137:C138"/>
    <mergeCell ref="E137:E138"/>
    <mergeCell ref="F137:F138"/>
    <mergeCell ref="T135:T136"/>
    <mergeCell ref="A135:A136"/>
    <mergeCell ref="B135:B136"/>
    <mergeCell ref="C135:C136"/>
    <mergeCell ref="E135:E136"/>
    <mergeCell ref="F135:F136"/>
    <mergeCell ref="S131:S133"/>
    <mergeCell ref="T131:T133"/>
    <mergeCell ref="U131:U133"/>
    <mergeCell ref="T129:T130"/>
    <mergeCell ref="U129:U130"/>
    <mergeCell ref="A131:A133"/>
    <mergeCell ref="B131:B133"/>
    <mergeCell ref="C131:C133"/>
    <mergeCell ref="E131:E133"/>
    <mergeCell ref="F131:F133"/>
    <mergeCell ref="S129:S130"/>
    <mergeCell ref="A129:A130"/>
    <mergeCell ref="B129:B130"/>
    <mergeCell ref="C129:C130"/>
    <mergeCell ref="E129:E130"/>
    <mergeCell ref="F129:F130"/>
    <mergeCell ref="S127:S128"/>
    <mergeCell ref="T127:T128"/>
    <mergeCell ref="U127:U128"/>
    <mergeCell ref="T125:T126"/>
    <mergeCell ref="U125:U126"/>
    <mergeCell ref="A127:A128"/>
    <mergeCell ref="B127:B128"/>
    <mergeCell ref="C127:C128"/>
    <mergeCell ref="E127:E128"/>
    <mergeCell ref="F127:F128"/>
    <mergeCell ref="N125:N126"/>
    <mergeCell ref="P125:P126"/>
    <mergeCell ref="Q125:Q126"/>
    <mergeCell ref="S125:S126"/>
    <mergeCell ref="H125:H126"/>
    <mergeCell ref="J125:J126"/>
    <mergeCell ref="K125:K126"/>
    <mergeCell ref="M125:M126"/>
    <mergeCell ref="A125:A126"/>
    <mergeCell ref="B125:B126"/>
    <mergeCell ref="C125:C126"/>
    <mergeCell ref="E125:E126"/>
    <mergeCell ref="F125:F126"/>
    <mergeCell ref="G125:G126"/>
    <mergeCell ref="P122:P124"/>
    <mergeCell ref="Q122:Q124"/>
    <mergeCell ref="R122:R124"/>
    <mergeCell ref="S122:S124"/>
    <mergeCell ref="T122:T124"/>
    <mergeCell ref="U122:U124"/>
    <mergeCell ref="J122:J124"/>
    <mergeCell ref="K122:K124"/>
    <mergeCell ref="M122:M124"/>
    <mergeCell ref="N122:N124"/>
    <mergeCell ref="A122:A124"/>
    <mergeCell ref="B122:B124"/>
    <mergeCell ref="C122:C124"/>
    <mergeCell ref="E122:E124"/>
    <mergeCell ref="F122:F124"/>
    <mergeCell ref="G122:G124"/>
    <mergeCell ref="H122:H124"/>
    <mergeCell ref="I122:I124"/>
    <mergeCell ref="N119:N121"/>
    <mergeCell ref="H119:H121"/>
    <mergeCell ref="I119:I121"/>
    <mergeCell ref="J119:J121"/>
    <mergeCell ref="K119:K121"/>
    <mergeCell ref="L119:L121"/>
    <mergeCell ref="M119:M121"/>
    <mergeCell ref="A119:A121"/>
    <mergeCell ref="B119:B121"/>
    <mergeCell ref="C119:C121"/>
    <mergeCell ref="E119:E121"/>
    <mergeCell ref="F119:F121"/>
    <mergeCell ref="G119:G121"/>
    <mergeCell ref="E116:E118"/>
    <mergeCell ref="F116:F118"/>
    <mergeCell ref="G116:R116"/>
    <mergeCell ref="S116:U116"/>
    <mergeCell ref="G117:I117"/>
    <mergeCell ref="J117:L117"/>
    <mergeCell ref="M117:O117"/>
    <mergeCell ref="P117:R117"/>
    <mergeCell ref="S117:S118"/>
    <mergeCell ref="T117:U117"/>
    <mergeCell ref="T119:T121"/>
    <mergeCell ref="U119:U121"/>
    <mergeCell ref="P119:P121"/>
    <mergeCell ref="Q119:Q121"/>
    <mergeCell ref="R119:R121"/>
    <mergeCell ref="S119:S121"/>
    <mergeCell ref="L107:L110"/>
    <mergeCell ref="M107:M110"/>
    <mergeCell ref="N107:N110"/>
    <mergeCell ref="T111:T113"/>
    <mergeCell ref="U111:U113"/>
    <mergeCell ref="A114:U114"/>
    <mergeCell ref="G115:R115"/>
    <mergeCell ref="S115:U115"/>
    <mergeCell ref="A116:A118"/>
    <mergeCell ref="B116:B118"/>
    <mergeCell ref="C116:C118"/>
    <mergeCell ref="D116:D118"/>
    <mergeCell ref="S111:S113"/>
    <mergeCell ref="A111:A113"/>
    <mergeCell ref="B111:B113"/>
    <mergeCell ref="C111:C113"/>
    <mergeCell ref="E111:E113"/>
    <mergeCell ref="F111:F113"/>
    <mergeCell ref="T103:T105"/>
    <mergeCell ref="U103:U105"/>
    <mergeCell ref="A107:A110"/>
    <mergeCell ref="B107:B110"/>
    <mergeCell ref="C107:C110"/>
    <mergeCell ref="E107:E110"/>
    <mergeCell ref="F107:F110"/>
    <mergeCell ref="G107:G110"/>
    <mergeCell ref="H107:H110"/>
    <mergeCell ref="I107:I110"/>
    <mergeCell ref="A103:A105"/>
    <mergeCell ref="B103:B105"/>
    <mergeCell ref="C103:C105"/>
    <mergeCell ref="E103:E105"/>
    <mergeCell ref="F103:F105"/>
    <mergeCell ref="S103:S105"/>
    <mergeCell ref="P107:P110"/>
    <mergeCell ref="Q107:Q110"/>
    <mergeCell ref="R107:R110"/>
    <mergeCell ref="S107:S110"/>
    <mergeCell ref="T107:T110"/>
    <mergeCell ref="U107:U110"/>
    <mergeCell ref="J107:J110"/>
    <mergeCell ref="K107:K110"/>
    <mergeCell ref="P101:P102"/>
    <mergeCell ref="Q101:Q102"/>
    <mergeCell ref="S101:S102"/>
    <mergeCell ref="T101:T102"/>
    <mergeCell ref="U101:U102"/>
    <mergeCell ref="J101:J102"/>
    <mergeCell ref="K101:K102"/>
    <mergeCell ref="M101:M102"/>
    <mergeCell ref="N101:N102"/>
    <mergeCell ref="O101:O102"/>
    <mergeCell ref="A101:A102"/>
    <mergeCell ref="B101:B102"/>
    <mergeCell ref="C101:C102"/>
    <mergeCell ref="E101:E102"/>
    <mergeCell ref="F101:F102"/>
    <mergeCell ref="G101:G102"/>
    <mergeCell ref="H101:H102"/>
    <mergeCell ref="I101:I102"/>
    <mergeCell ref="N99:N100"/>
    <mergeCell ref="H99:H100"/>
    <mergeCell ref="I99:I100"/>
    <mergeCell ref="J99:J100"/>
    <mergeCell ref="K99:K100"/>
    <mergeCell ref="L99:L100"/>
    <mergeCell ref="M99:M100"/>
    <mergeCell ref="A99:A100"/>
    <mergeCell ref="B99:B100"/>
    <mergeCell ref="C99:C100"/>
    <mergeCell ref="E99:E100"/>
    <mergeCell ref="F99:F100"/>
    <mergeCell ref="G99:G100"/>
    <mergeCell ref="P97:P98"/>
    <mergeCell ref="Q97:Q98"/>
    <mergeCell ref="R97:R98"/>
    <mergeCell ref="S97:S98"/>
    <mergeCell ref="T97:T98"/>
    <mergeCell ref="U97:U98"/>
    <mergeCell ref="J97:J98"/>
    <mergeCell ref="K97:K98"/>
    <mergeCell ref="M97:M98"/>
    <mergeCell ref="N97:N98"/>
    <mergeCell ref="O97:O98"/>
    <mergeCell ref="T99:T100"/>
    <mergeCell ref="U99:U100"/>
    <mergeCell ref="O99:O100"/>
    <mergeCell ref="P99:P100"/>
    <mergeCell ref="Q99:Q100"/>
    <mergeCell ref="S99:S100"/>
    <mergeCell ref="T94:T96"/>
    <mergeCell ref="U94:U96"/>
    <mergeCell ref="A97:A98"/>
    <mergeCell ref="B97:B98"/>
    <mergeCell ref="C97:C98"/>
    <mergeCell ref="E97:E98"/>
    <mergeCell ref="F97:F98"/>
    <mergeCell ref="G97:G98"/>
    <mergeCell ref="H97:H98"/>
    <mergeCell ref="I97:I98"/>
    <mergeCell ref="N94:N96"/>
    <mergeCell ref="O94:O96"/>
    <mergeCell ref="P94:P96"/>
    <mergeCell ref="Q94:Q96"/>
    <mergeCell ref="R94:R96"/>
    <mergeCell ref="S94:S96"/>
    <mergeCell ref="H94:H96"/>
    <mergeCell ref="J94:J96"/>
    <mergeCell ref="K94:K96"/>
    <mergeCell ref="L94:L96"/>
    <mergeCell ref="M94:M96"/>
    <mergeCell ref="A94:A96"/>
    <mergeCell ref="B94:B96"/>
    <mergeCell ref="C94:C96"/>
    <mergeCell ref="E94:E96"/>
    <mergeCell ref="F94:F96"/>
    <mergeCell ref="G94:G96"/>
    <mergeCell ref="A90:A93"/>
    <mergeCell ref="B91:B93"/>
    <mergeCell ref="C91:C93"/>
    <mergeCell ref="D91:D93"/>
    <mergeCell ref="E91:E93"/>
    <mergeCell ref="F91:F93"/>
    <mergeCell ref="C80:C81"/>
    <mergeCell ref="E80:E81"/>
    <mergeCell ref="F80:F81"/>
    <mergeCell ref="S80:S81"/>
    <mergeCell ref="G87:R87"/>
    <mergeCell ref="S87:U87"/>
    <mergeCell ref="G88:I88"/>
    <mergeCell ref="J88:L88"/>
    <mergeCell ref="M88:O88"/>
    <mergeCell ref="P88:R88"/>
    <mergeCell ref="S88:S89"/>
    <mergeCell ref="T88:U88"/>
    <mergeCell ref="G86:R86"/>
    <mergeCell ref="S86:U86"/>
    <mergeCell ref="M78:O78"/>
    <mergeCell ref="P78:R78"/>
    <mergeCell ref="S78:S79"/>
    <mergeCell ref="T78:U78"/>
    <mergeCell ref="G76:R76"/>
    <mergeCell ref="S76:U76"/>
    <mergeCell ref="A87:A89"/>
    <mergeCell ref="B87:B89"/>
    <mergeCell ref="C87:C89"/>
    <mergeCell ref="D87:D89"/>
    <mergeCell ref="E87:E89"/>
    <mergeCell ref="F87:F89"/>
    <mergeCell ref="T80:T81"/>
    <mergeCell ref="U80:U81"/>
    <mergeCell ref="A82:A83"/>
    <mergeCell ref="B82:B83"/>
    <mergeCell ref="C82:C83"/>
    <mergeCell ref="E82:E83"/>
    <mergeCell ref="F82:F83"/>
    <mergeCell ref="S82:S83"/>
    <mergeCell ref="T82:T83"/>
    <mergeCell ref="U82:U83"/>
    <mergeCell ref="A80:A81"/>
    <mergeCell ref="B80:B81"/>
    <mergeCell ref="A77:A79"/>
    <mergeCell ref="B77:B79"/>
    <mergeCell ref="C77:C79"/>
    <mergeCell ref="D77:D79"/>
    <mergeCell ref="E77:E79"/>
    <mergeCell ref="F77:F79"/>
    <mergeCell ref="T66:T68"/>
    <mergeCell ref="U66:U68"/>
    <mergeCell ref="A69:A73"/>
    <mergeCell ref="E69:E73"/>
    <mergeCell ref="F69:F73"/>
    <mergeCell ref="S69:S73"/>
    <mergeCell ref="T69:T73"/>
    <mergeCell ref="U69:U73"/>
    <mergeCell ref="A66:A68"/>
    <mergeCell ref="B66:B68"/>
    <mergeCell ref="C66:C68"/>
    <mergeCell ref="E66:E68"/>
    <mergeCell ref="F66:F68"/>
    <mergeCell ref="S66:S68"/>
    <mergeCell ref="G77:R77"/>
    <mergeCell ref="S77:U77"/>
    <mergeCell ref="G78:I78"/>
    <mergeCell ref="J78:L78"/>
    <mergeCell ref="T58:T61"/>
    <mergeCell ref="U58:U61"/>
    <mergeCell ref="A62:A63"/>
    <mergeCell ref="E62:E63"/>
    <mergeCell ref="F62:F63"/>
    <mergeCell ref="A64:A65"/>
    <mergeCell ref="A58:A61"/>
    <mergeCell ref="B58:B60"/>
    <mergeCell ref="C58:C60"/>
    <mergeCell ref="E58:E61"/>
    <mergeCell ref="F58:F61"/>
    <mergeCell ref="S58:S61"/>
    <mergeCell ref="G55:R55"/>
    <mergeCell ref="S55:U55"/>
    <mergeCell ref="G56:I56"/>
    <mergeCell ref="J56:L56"/>
    <mergeCell ref="M56:O56"/>
    <mergeCell ref="P56:R56"/>
    <mergeCell ref="S56:S57"/>
    <mergeCell ref="T56:U56"/>
    <mergeCell ref="G54:R54"/>
    <mergeCell ref="S54:U54"/>
    <mergeCell ref="A55:A57"/>
    <mergeCell ref="B55:B57"/>
    <mergeCell ref="C55:C57"/>
    <mergeCell ref="D55:D57"/>
    <mergeCell ref="E55:E57"/>
    <mergeCell ref="F55:F57"/>
    <mergeCell ref="A47:A51"/>
    <mergeCell ref="E47:E51"/>
    <mergeCell ref="F47:F51"/>
    <mergeCell ref="S47:S51"/>
    <mergeCell ref="T47:T51"/>
    <mergeCell ref="U47:U51"/>
    <mergeCell ref="A43:A46"/>
    <mergeCell ref="E43:E46"/>
    <mergeCell ref="F43:F46"/>
    <mergeCell ref="S43:S46"/>
    <mergeCell ref="T43:T46"/>
    <mergeCell ref="U43:U46"/>
    <mergeCell ref="A38:A39"/>
    <mergeCell ref="E38:E39"/>
    <mergeCell ref="F38:F39"/>
    <mergeCell ref="S38:S39"/>
    <mergeCell ref="A40:A42"/>
    <mergeCell ref="E40:E42"/>
    <mergeCell ref="F40:F42"/>
    <mergeCell ref="T30:T33"/>
    <mergeCell ref="U30:U33"/>
    <mergeCell ref="A34:A37"/>
    <mergeCell ref="E34:E37"/>
    <mergeCell ref="F34:F37"/>
    <mergeCell ref="S34:S37"/>
    <mergeCell ref="T34:T37"/>
    <mergeCell ref="U34:U37"/>
    <mergeCell ref="N30:N33"/>
    <mergeCell ref="O30:O33"/>
    <mergeCell ref="S30:S33"/>
    <mergeCell ref="H30:H33"/>
    <mergeCell ref="I30:I33"/>
    <mergeCell ref="J30:J33"/>
    <mergeCell ref="K30:K33"/>
    <mergeCell ref="L30:L33"/>
    <mergeCell ref="M30:M33"/>
    <mergeCell ref="A30:A33"/>
    <mergeCell ref="B30:B33"/>
    <mergeCell ref="C30:C33"/>
    <mergeCell ref="E30:E33"/>
    <mergeCell ref="F30:F33"/>
    <mergeCell ref="G30:G33"/>
    <mergeCell ref="A15:A16"/>
    <mergeCell ref="F15:F16"/>
    <mergeCell ref="A17:A18"/>
    <mergeCell ref="A20:A21"/>
    <mergeCell ref="A22:A29"/>
    <mergeCell ref="D22:D23"/>
    <mergeCell ref="D24:D25"/>
    <mergeCell ref="D26:D27"/>
    <mergeCell ref="D28:D29"/>
    <mergeCell ref="A12:A14"/>
    <mergeCell ref="B12:B14"/>
    <mergeCell ref="C12:C14"/>
    <mergeCell ref="D12:D14"/>
    <mergeCell ref="E12:E14"/>
    <mergeCell ref="G11:R11"/>
    <mergeCell ref="S11:U11"/>
    <mergeCell ref="A6:S6"/>
    <mergeCell ref="T6:U6"/>
    <mergeCell ref="A7:S7"/>
    <mergeCell ref="F12:F14"/>
    <mergeCell ref="G12:R12"/>
    <mergeCell ref="S12:U12"/>
    <mergeCell ref="G13:I13"/>
    <mergeCell ref="J13:L13"/>
    <mergeCell ref="M13:O13"/>
    <mergeCell ref="P13:R13"/>
    <mergeCell ref="S13:S14"/>
    <mergeCell ref="T13:U13"/>
    <mergeCell ref="A9:S9"/>
    <mergeCell ref="T9:U9"/>
    <mergeCell ref="A10:T10"/>
    <mergeCell ref="T7:U7"/>
  </mergeCells>
  <printOptions horizontalCentered="1"/>
  <pageMargins left="0.35433070866141736" right="0.35433070866141736" top="0.39370078740157483" bottom="0.39370078740157483" header="0" footer="0"/>
  <pageSetup scale="43" fitToHeight="34" orientation="landscape" r:id="rId1"/>
  <headerFooter alignWithMargins="0">
    <oddFooter>&amp;LDPDI&amp;R&amp;"Calibri,Cursiva"&amp;P/&amp;P
&amp;D</oddFooter>
  </headerFooter>
  <rowBreaks count="7" manualBreakCount="7">
    <brk id="33" max="20" man="1"/>
    <brk id="68" max="21" man="1"/>
    <brk id="100" max="21" man="1"/>
    <brk id="113" max="21" man="1"/>
    <brk id="140" max="20" man="1"/>
    <brk id="174" max="20" man="1"/>
    <brk id="234" max="21" man="1"/>
  </rowBreaks>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127"/>
  <sheetViews>
    <sheetView showGridLines="0" zoomScale="41" zoomScaleNormal="41" zoomScaleSheetLayoutView="70" workbookViewId="0">
      <selection activeCell="R29" sqref="R29:T29"/>
    </sheetView>
  </sheetViews>
  <sheetFormatPr baseColWidth="10" defaultColWidth="11.5703125" defaultRowHeight="48" customHeight="1"/>
  <cols>
    <col min="1" max="1" width="53.140625" style="1" customWidth="1"/>
    <col min="2" max="2" width="63.42578125" style="1" customWidth="1"/>
    <col min="3" max="3" width="53.28515625" style="2" hidden="1" customWidth="1"/>
    <col min="4" max="4" width="55.28515625" style="1" customWidth="1"/>
    <col min="5" max="5" width="36" style="2" customWidth="1"/>
    <col min="6" max="6" width="5.28515625" style="2" customWidth="1"/>
    <col min="7" max="7" width="5.140625" style="2" customWidth="1"/>
    <col min="8" max="8" width="6" style="2" customWidth="1"/>
    <col min="9" max="9" width="4.85546875" style="2" customWidth="1"/>
    <col min="10" max="11" width="6.28515625" style="2" customWidth="1"/>
    <col min="12" max="12" width="4.5703125" style="2" customWidth="1"/>
    <col min="13" max="13" width="4.7109375" style="2" customWidth="1"/>
    <col min="14" max="14" width="3.85546875" style="2" customWidth="1"/>
    <col min="15" max="16" width="5.42578125" style="2" customWidth="1"/>
    <col min="17" max="17" width="5.5703125" style="2" customWidth="1"/>
    <col min="18" max="18" width="49.42578125" style="2" customWidth="1"/>
    <col min="19" max="19" width="24.7109375" style="3" customWidth="1"/>
    <col min="20" max="20" width="11.85546875" style="3" customWidth="1"/>
    <col min="21" max="16384" width="11.5703125" style="2"/>
  </cols>
  <sheetData>
    <row r="1" spans="1:20" ht="63" customHeight="1"/>
    <row r="2" spans="1:20" ht="63" customHeight="1"/>
    <row r="3" spans="1:20" ht="33" customHeight="1">
      <c r="A3" s="3146" t="s">
        <v>1450</v>
      </c>
      <c r="B3" s="3147"/>
      <c r="C3" s="3147"/>
      <c r="D3" s="3147"/>
      <c r="E3" s="3147"/>
      <c r="F3" s="3147"/>
      <c r="G3" s="3147"/>
      <c r="H3" s="3147"/>
      <c r="I3" s="3147"/>
      <c r="J3" s="3147"/>
      <c r="K3" s="3147"/>
      <c r="L3" s="3147"/>
      <c r="M3" s="3147"/>
      <c r="N3" s="3147"/>
      <c r="O3" s="3147"/>
      <c r="P3" s="3147"/>
      <c r="Q3" s="3147"/>
      <c r="R3" s="3147"/>
      <c r="S3" s="3147"/>
      <c r="T3" s="3147"/>
    </row>
    <row r="4" spans="1:20" ht="39.75" customHeight="1" thickBot="1">
      <c r="A4" s="3148" t="s">
        <v>1912</v>
      </c>
      <c r="B4" s="3148"/>
      <c r="C4" s="3148"/>
      <c r="D4" s="3148"/>
      <c r="E4" s="3148"/>
      <c r="F4" s="3148"/>
      <c r="G4" s="3148"/>
      <c r="H4" s="3148"/>
      <c r="I4" s="3148"/>
      <c r="J4" s="3148"/>
      <c r="K4" s="3148"/>
      <c r="L4" s="3148"/>
      <c r="M4" s="3148"/>
      <c r="N4" s="3148"/>
      <c r="O4" s="3148"/>
      <c r="P4" s="3148"/>
      <c r="Q4" s="3148"/>
      <c r="R4" s="3148"/>
      <c r="S4" s="3148"/>
      <c r="T4" s="3148"/>
    </row>
    <row r="5" spans="1:20" ht="33.75" customHeight="1" thickBot="1">
      <c r="A5" s="3149" t="s">
        <v>293</v>
      </c>
      <c r="B5" s="3149"/>
      <c r="C5" s="3149"/>
      <c r="D5" s="3149"/>
      <c r="E5" s="3149"/>
      <c r="F5" s="3149"/>
      <c r="G5" s="3149"/>
      <c r="H5" s="3149"/>
      <c r="I5" s="3149"/>
      <c r="J5" s="3149"/>
      <c r="K5" s="3149"/>
      <c r="L5" s="3149"/>
      <c r="M5" s="3149"/>
      <c r="N5" s="3149"/>
      <c r="O5" s="3149"/>
      <c r="P5" s="3149"/>
      <c r="Q5" s="3149"/>
      <c r="R5" s="3149"/>
      <c r="S5" s="3149"/>
      <c r="T5" s="3149"/>
    </row>
    <row r="6" spans="1:20" s="9" customFormat="1" ht="24.75" customHeight="1">
      <c r="A6" s="4"/>
      <c r="B6" s="4"/>
      <c r="C6" s="5"/>
      <c r="D6" s="6"/>
      <c r="E6" s="7"/>
      <c r="F6" s="7"/>
      <c r="G6" s="7"/>
      <c r="H6" s="7"/>
      <c r="I6" s="7"/>
      <c r="J6" s="7"/>
      <c r="K6" s="7"/>
      <c r="L6" s="7"/>
      <c r="M6" s="7"/>
      <c r="N6" s="7"/>
      <c r="O6" s="7"/>
      <c r="P6" s="7"/>
      <c r="Q6" s="7"/>
      <c r="R6" s="7"/>
      <c r="S6" s="8"/>
      <c r="T6" s="8"/>
    </row>
    <row r="7" spans="1:20" s="10" customFormat="1" ht="42.75" customHeight="1">
      <c r="A7" s="3237" t="s">
        <v>1913</v>
      </c>
      <c r="B7" s="3237"/>
      <c r="C7" s="3237"/>
      <c r="D7" s="3237"/>
      <c r="E7" s="3237"/>
      <c r="F7" s="3237"/>
      <c r="G7" s="3237"/>
      <c r="H7" s="3237"/>
      <c r="I7" s="3237"/>
      <c r="J7" s="3237"/>
      <c r="K7" s="3237"/>
      <c r="L7" s="3237"/>
      <c r="M7" s="3237"/>
      <c r="N7" s="3237"/>
      <c r="O7" s="3237"/>
      <c r="P7" s="3237"/>
      <c r="Q7" s="3237"/>
      <c r="R7" s="3237"/>
      <c r="S7" s="3237"/>
      <c r="T7" s="3237"/>
    </row>
    <row r="8" spans="1:20" ht="48" customHeight="1">
      <c r="A8" s="5427" t="s">
        <v>1914</v>
      </c>
      <c r="B8" s="5427"/>
      <c r="C8" s="5427"/>
      <c r="D8" s="5427"/>
      <c r="E8" s="5427"/>
      <c r="F8" s="5427"/>
      <c r="G8" s="5427"/>
      <c r="H8" s="5427"/>
      <c r="I8" s="5427"/>
      <c r="J8" s="5427"/>
      <c r="K8" s="5427"/>
      <c r="L8" s="5427"/>
      <c r="M8" s="5427"/>
      <c r="N8" s="5427"/>
      <c r="O8" s="5427"/>
      <c r="P8" s="5427"/>
      <c r="Q8" s="5427"/>
      <c r="R8" s="5427"/>
      <c r="S8" s="5427"/>
      <c r="T8" s="5427"/>
    </row>
    <row r="9" spans="1:20" s="11" customFormat="1" ht="48" customHeight="1">
      <c r="A9" s="69">
        <v>1</v>
      </c>
      <c r="B9" s="69">
        <v>2</v>
      </c>
      <c r="C9" s="14"/>
      <c r="D9" s="69">
        <v>3</v>
      </c>
      <c r="E9" s="69">
        <v>4</v>
      </c>
      <c r="F9" s="3150">
        <v>5</v>
      </c>
      <c r="G9" s="3150"/>
      <c r="H9" s="3150"/>
      <c r="I9" s="3150"/>
      <c r="J9" s="3150"/>
      <c r="K9" s="3150"/>
      <c r="L9" s="3150"/>
      <c r="M9" s="3150"/>
      <c r="N9" s="3150"/>
      <c r="O9" s="3150"/>
      <c r="P9" s="3150"/>
      <c r="Q9" s="3150"/>
      <c r="R9" s="3151">
        <v>6</v>
      </c>
      <c r="S9" s="3151"/>
      <c r="T9" s="3151"/>
    </row>
    <row r="10" spans="1:20" ht="25.5" customHeight="1">
      <c r="A10" s="3145" t="s">
        <v>9</v>
      </c>
      <c r="B10" s="3145" t="s">
        <v>0</v>
      </c>
      <c r="C10" s="3145" t="s">
        <v>1</v>
      </c>
      <c r="D10" s="3145" t="s">
        <v>10</v>
      </c>
      <c r="E10" s="3145" t="s">
        <v>297</v>
      </c>
      <c r="F10" s="3145" t="s">
        <v>2</v>
      </c>
      <c r="G10" s="3145"/>
      <c r="H10" s="3145"/>
      <c r="I10" s="3145"/>
      <c r="J10" s="3145"/>
      <c r="K10" s="3145"/>
      <c r="L10" s="3145"/>
      <c r="M10" s="3145"/>
      <c r="N10" s="3145"/>
      <c r="O10" s="3145"/>
      <c r="P10" s="3145"/>
      <c r="Q10" s="3145"/>
      <c r="R10" s="3142" t="s">
        <v>3</v>
      </c>
      <c r="S10" s="3142"/>
      <c r="T10" s="3142"/>
    </row>
    <row r="11" spans="1:20" ht="25.5" customHeight="1">
      <c r="A11" s="3145"/>
      <c r="B11" s="3145"/>
      <c r="C11" s="3145"/>
      <c r="D11" s="3145"/>
      <c r="E11" s="3145"/>
      <c r="F11" s="3143" t="s">
        <v>4</v>
      </c>
      <c r="G11" s="3143"/>
      <c r="H11" s="3143"/>
      <c r="I11" s="3143" t="s">
        <v>5</v>
      </c>
      <c r="J11" s="3143"/>
      <c r="K11" s="3143"/>
      <c r="L11" s="3143" t="s">
        <v>6</v>
      </c>
      <c r="M11" s="3143"/>
      <c r="N11" s="3143"/>
      <c r="O11" s="3143" t="s">
        <v>298</v>
      </c>
      <c r="P11" s="3143"/>
      <c r="Q11" s="3143"/>
      <c r="R11" s="3142" t="s">
        <v>299</v>
      </c>
      <c r="S11" s="3198" t="s">
        <v>300</v>
      </c>
      <c r="T11" s="3198"/>
    </row>
    <row r="12" spans="1:20" ht="25.5" customHeight="1">
      <c r="A12" s="3145"/>
      <c r="B12" s="3145"/>
      <c r="C12" s="3145"/>
      <c r="D12" s="3145"/>
      <c r="E12" s="3145"/>
      <c r="F12" s="68">
        <v>1</v>
      </c>
      <c r="G12" s="68">
        <v>2</v>
      </c>
      <c r="H12" s="68">
        <v>3</v>
      </c>
      <c r="I12" s="68">
        <v>4</v>
      </c>
      <c r="J12" s="68">
        <v>5</v>
      </c>
      <c r="K12" s="68">
        <v>6</v>
      </c>
      <c r="L12" s="68">
        <v>7</v>
      </c>
      <c r="M12" s="68">
        <v>8</v>
      </c>
      <c r="N12" s="68">
        <v>9</v>
      </c>
      <c r="O12" s="68">
        <v>10</v>
      </c>
      <c r="P12" s="68">
        <v>11</v>
      </c>
      <c r="Q12" s="68">
        <v>12</v>
      </c>
      <c r="R12" s="3142"/>
      <c r="S12" s="87" t="s">
        <v>7</v>
      </c>
      <c r="T12" s="87" t="s">
        <v>8</v>
      </c>
    </row>
    <row r="13" spans="1:20" ht="116.25" customHeight="1">
      <c r="A13" s="75" t="s">
        <v>1915</v>
      </c>
      <c r="B13" s="891"/>
      <c r="C13" s="795"/>
      <c r="D13" s="892" t="s">
        <v>1916</v>
      </c>
      <c r="E13" s="76"/>
      <c r="F13" s="15"/>
      <c r="G13" s="15"/>
      <c r="H13" s="833"/>
      <c r="I13" s="15"/>
      <c r="J13" s="15"/>
      <c r="K13" s="833"/>
      <c r="L13" s="15"/>
      <c r="M13" s="15"/>
      <c r="N13" s="833"/>
      <c r="O13" s="15"/>
      <c r="P13" s="15"/>
      <c r="Q13" s="833"/>
      <c r="R13" s="810"/>
      <c r="S13" s="812">
        <v>0</v>
      </c>
      <c r="T13" s="812">
        <v>0</v>
      </c>
    </row>
    <row r="14" spans="1:20" ht="15" customHeight="1">
      <c r="A14" s="814"/>
      <c r="B14" s="815"/>
      <c r="C14" s="816"/>
      <c r="D14" s="164"/>
      <c r="E14" s="817"/>
      <c r="F14" s="818"/>
      <c r="G14" s="818"/>
      <c r="H14" s="818"/>
      <c r="I14" s="818"/>
      <c r="J14" s="818"/>
      <c r="K14" s="818"/>
      <c r="L14" s="818"/>
      <c r="M14" s="818"/>
      <c r="N14" s="818"/>
      <c r="O14" s="818"/>
      <c r="P14" s="818"/>
      <c r="Q14" s="818"/>
      <c r="R14" s="819"/>
      <c r="S14" s="820"/>
      <c r="T14" s="820"/>
    </row>
    <row r="15" spans="1:20" ht="48" customHeight="1">
      <c r="A15" s="5427" t="s">
        <v>1917</v>
      </c>
      <c r="B15" s="5427"/>
      <c r="C15" s="5427"/>
      <c r="D15" s="5427"/>
      <c r="E15" s="5427"/>
      <c r="F15" s="5427"/>
      <c r="G15" s="5427"/>
      <c r="H15" s="5427"/>
      <c r="I15" s="5427"/>
      <c r="J15" s="5427"/>
      <c r="K15" s="5427"/>
      <c r="L15" s="5427"/>
      <c r="M15" s="5427"/>
      <c r="N15" s="5427"/>
      <c r="O15" s="5427"/>
      <c r="P15" s="5427"/>
      <c r="Q15" s="5427"/>
      <c r="R15" s="5427"/>
      <c r="S15" s="5427"/>
      <c r="T15" s="5427"/>
    </row>
    <row r="16" spans="1:20" s="11" customFormat="1" ht="48" customHeight="1">
      <c r="A16" s="69">
        <v>1</v>
      </c>
      <c r="B16" s="69">
        <v>2</v>
      </c>
      <c r="C16" s="14"/>
      <c r="D16" s="69">
        <v>3</v>
      </c>
      <c r="E16" s="69">
        <v>4</v>
      </c>
      <c r="F16" s="3150">
        <v>5</v>
      </c>
      <c r="G16" s="3150"/>
      <c r="H16" s="3150"/>
      <c r="I16" s="3150"/>
      <c r="J16" s="3150"/>
      <c r="K16" s="3150"/>
      <c r="L16" s="3150"/>
      <c r="M16" s="3150"/>
      <c r="N16" s="3150"/>
      <c r="O16" s="3150"/>
      <c r="P16" s="3150"/>
      <c r="Q16" s="3150"/>
      <c r="R16" s="3151">
        <v>6</v>
      </c>
      <c r="S16" s="3151"/>
      <c r="T16" s="3151"/>
    </row>
    <row r="17" spans="1:25" ht="25.5" customHeight="1">
      <c r="A17" s="3145" t="s">
        <v>9</v>
      </c>
      <c r="B17" s="3145" t="s">
        <v>0</v>
      </c>
      <c r="C17" s="3145" t="s">
        <v>1</v>
      </c>
      <c r="D17" s="3145" t="s">
        <v>10</v>
      </c>
      <c r="E17" s="3145" t="s">
        <v>297</v>
      </c>
      <c r="F17" s="3145" t="s">
        <v>2</v>
      </c>
      <c r="G17" s="3145"/>
      <c r="H17" s="3145"/>
      <c r="I17" s="3145"/>
      <c r="J17" s="3145"/>
      <c r="K17" s="3145"/>
      <c r="L17" s="3145"/>
      <c r="M17" s="3145"/>
      <c r="N17" s="3145"/>
      <c r="O17" s="3145"/>
      <c r="P17" s="3145"/>
      <c r="Q17" s="3145"/>
      <c r="R17" s="3142" t="s">
        <v>3</v>
      </c>
      <c r="S17" s="3142"/>
      <c r="T17" s="3142"/>
    </row>
    <row r="18" spans="1:25" ht="25.5" customHeight="1">
      <c r="A18" s="3145"/>
      <c r="B18" s="3145"/>
      <c r="C18" s="3145"/>
      <c r="D18" s="3145"/>
      <c r="E18" s="3145"/>
      <c r="F18" s="3143" t="s">
        <v>4</v>
      </c>
      <c r="G18" s="3143"/>
      <c r="H18" s="3143"/>
      <c r="I18" s="3143" t="s">
        <v>5</v>
      </c>
      <c r="J18" s="3143"/>
      <c r="K18" s="3143"/>
      <c r="L18" s="3143" t="s">
        <v>6</v>
      </c>
      <c r="M18" s="3143"/>
      <c r="N18" s="3143"/>
      <c r="O18" s="3143" t="s">
        <v>298</v>
      </c>
      <c r="P18" s="3143"/>
      <c r="Q18" s="3143"/>
      <c r="R18" s="3142" t="s">
        <v>299</v>
      </c>
      <c r="S18" s="3198" t="s">
        <v>300</v>
      </c>
      <c r="T18" s="3198"/>
    </row>
    <row r="19" spans="1:25" ht="25.5" customHeight="1">
      <c r="A19" s="3145"/>
      <c r="B19" s="3145"/>
      <c r="C19" s="3145"/>
      <c r="D19" s="3145"/>
      <c r="E19" s="3145"/>
      <c r="F19" s="68">
        <v>1</v>
      </c>
      <c r="G19" s="68">
        <v>2</v>
      </c>
      <c r="H19" s="68">
        <v>3</v>
      </c>
      <c r="I19" s="68">
        <v>4</v>
      </c>
      <c r="J19" s="68">
        <v>5</v>
      </c>
      <c r="K19" s="68">
        <v>6</v>
      </c>
      <c r="L19" s="68">
        <v>7</v>
      </c>
      <c r="M19" s="68">
        <v>8</v>
      </c>
      <c r="N19" s="68">
        <v>9</v>
      </c>
      <c r="O19" s="68">
        <v>10</v>
      </c>
      <c r="P19" s="68">
        <v>11</v>
      </c>
      <c r="Q19" s="68">
        <v>12</v>
      </c>
      <c r="R19" s="3142"/>
      <c r="S19" s="87" t="s">
        <v>7</v>
      </c>
      <c r="T19" s="87" t="s">
        <v>8</v>
      </c>
    </row>
    <row r="20" spans="1:25" ht="146.25" customHeight="1">
      <c r="A20" s="75" t="s">
        <v>1918</v>
      </c>
      <c r="B20" s="72"/>
      <c r="C20" s="15"/>
      <c r="D20" s="72"/>
      <c r="E20" s="73" t="s">
        <v>1919</v>
      </c>
      <c r="F20" s="893"/>
      <c r="G20" s="797"/>
      <c r="H20" s="797"/>
      <c r="I20" s="797"/>
      <c r="J20" s="797"/>
      <c r="K20" s="16"/>
      <c r="L20" s="797"/>
      <c r="M20" s="797"/>
      <c r="N20" s="16"/>
      <c r="O20" s="797"/>
      <c r="P20" s="15"/>
      <c r="Q20" s="797"/>
      <c r="R20" s="809"/>
      <c r="S20" s="1040">
        <v>0</v>
      </c>
      <c r="T20" s="1040">
        <v>0</v>
      </c>
    </row>
    <row r="21" spans="1:25" s="798" customFormat="1" ht="109.5" customHeight="1">
      <c r="A21" s="5432" t="s">
        <v>1920</v>
      </c>
      <c r="B21" s="998" t="s">
        <v>1921</v>
      </c>
      <c r="C21" s="787"/>
      <c r="D21" s="999" t="s">
        <v>1922</v>
      </c>
      <c r="E21" s="5434" t="s">
        <v>1923</v>
      </c>
      <c r="F21" s="894"/>
      <c r="G21" s="894"/>
      <c r="H21" s="895"/>
      <c r="I21" s="895"/>
      <c r="J21" s="894"/>
      <c r="K21" s="894"/>
      <c r="L21" s="894"/>
      <c r="M21" s="894"/>
      <c r="N21" s="894"/>
      <c r="O21" s="894"/>
      <c r="P21" s="894"/>
      <c r="Q21" s="894"/>
      <c r="R21" s="3532"/>
      <c r="S21" s="5435">
        <v>0</v>
      </c>
      <c r="T21" s="5435">
        <v>0</v>
      </c>
      <c r="Y21" s="798">
        <v>0</v>
      </c>
    </row>
    <row r="22" spans="1:25" s="798" customFormat="1" ht="84" customHeight="1">
      <c r="A22" s="5433"/>
      <c r="B22" s="998" t="s">
        <v>1924</v>
      </c>
      <c r="C22" s="787"/>
      <c r="D22" s="1000" t="s">
        <v>1925</v>
      </c>
      <c r="E22" s="5434"/>
      <c r="F22" s="894"/>
      <c r="G22" s="894"/>
      <c r="H22" s="894"/>
      <c r="I22" s="894"/>
      <c r="J22" s="894"/>
      <c r="K22" s="894"/>
      <c r="L22" s="895"/>
      <c r="M22" s="895"/>
      <c r="N22" s="895"/>
      <c r="O22" s="895"/>
      <c r="P22" s="895"/>
      <c r="Q22" s="895"/>
      <c r="R22" s="3532"/>
      <c r="S22" s="5435"/>
      <c r="T22" s="5435"/>
    </row>
    <row r="23" spans="1:25" s="798" customFormat="1" ht="94.5" customHeight="1">
      <c r="A23" s="5433"/>
      <c r="B23" s="998" t="s">
        <v>1926</v>
      </c>
      <c r="C23" s="787"/>
      <c r="D23" s="1000" t="s">
        <v>1925</v>
      </c>
      <c r="E23" s="5434"/>
      <c r="F23" s="894"/>
      <c r="G23" s="894"/>
      <c r="H23" s="895"/>
      <c r="I23" s="894"/>
      <c r="J23" s="894"/>
      <c r="K23" s="895"/>
      <c r="L23" s="894"/>
      <c r="M23" s="894"/>
      <c r="N23" s="895"/>
      <c r="O23" s="894"/>
      <c r="P23" s="894"/>
      <c r="Q23" s="895"/>
      <c r="R23" s="3532"/>
      <c r="S23" s="5435"/>
      <c r="T23" s="5435"/>
    </row>
    <row r="24" spans="1:25" s="798" customFormat="1" ht="88.5" customHeight="1">
      <c r="A24" s="5433"/>
      <c r="B24" s="998" t="s">
        <v>1927</v>
      </c>
      <c r="C24" s="787"/>
      <c r="D24" s="1000" t="s">
        <v>1925</v>
      </c>
      <c r="E24" s="5434"/>
      <c r="F24" s="894"/>
      <c r="G24" s="894"/>
      <c r="H24" s="895"/>
      <c r="I24" s="894"/>
      <c r="J24" s="894"/>
      <c r="K24" s="895"/>
      <c r="L24" s="894"/>
      <c r="M24" s="894"/>
      <c r="N24" s="895"/>
      <c r="O24" s="894"/>
      <c r="P24" s="894"/>
      <c r="Q24" s="895"/>
      <c r="R24" s="3532"/>
      <c r="S24" s="5435"/>
      <c r="T24" s="5435"/>
    </row>
    <row r="25" spans="1:25" s="9" customFormat="1" ht="8.25" customHeight="1">
      <c r="A25" s="4"/>
      <c r="B25" s="800"/>
      <c r="C25" s="801"/>
      <c r="D25" s="800"/>
      <c r="E25" s="801"/>
      <c r="F25" s="801"/>
      <c r="G25" s="801"/>
      <c r="H25" s="801"/>
      <c r="I25" s="801"/>
      <c r="J25" s="801"/>
      <c r="K25" s="801"/>
      <c r="L25" s="801"/>
      <c r="M25" s="801"/>
      <c r="N25" s="801"/>
      <c r="O25" s="801"/>
      <c r="P25" s="801"/>
      <c r="Q25" s="801"/>
      <c r="R25" s="802"/>
      <c r="S25" s="803"/>
      <c r="T25" s="803"/>
    </row>
    <row r="26" spans="1:25" ht="48" customHeight="1">
      <c r="A26" s="5436" t="s">
        <v>1928</v>
      </c>
      <c r="B26" s="5436"/>
      <c r="C26" s="5436"/>
      <c r="D26" s="5436"/>
      <c r="E26" s="5436"/>
      <c r="F26" s="5436"/>
      <c r="G26" s="5436"/>
      <c r="H26" s="5436"/>
      <c r="I26" s="5436"/>
      <c r="J26" s="5436"/>
      <c r="K26" s="5436"/>
      <c r="L26" s="5436"/>
      <c r="M26" s="5436"/>
      <c r="N26" s="5436"/>
      <c r="O26" s="5436"/>
      <c r="P26" s="5436"/>
      <c r="Q26" s="5436"/>
      <c r="R26" s="5436"/>
      <c r="S26" s="5436"/>
      <c r="T26" s="5436"/>
    </row>
    <row r="27" spans="1:25" s="11" customFormat="1" ht="48" customHeight="1">
      <c r="A27" s="5428" t="s">
        <v>1929</v>
      </c>
      <c r="B27" s="5428"/>
      <c r="C27" s="5428"/>
      <c r="D27" s="5428"/>
      <c r="E27" s="5428"/>
      <c r="F27" s="5428"/>
      <c r="G27" s="5428"/>
      <c r="H27" s="5428"/>
      <c r="I27" s="5428"/>
      <c r="J27" s="5428"/>
      <c r="K27" s="5428"/>
      <c r="L27" s="5428"/>
      <c r="M27" s="5428"/>
      <c r="N27" s="5428"/>
      <c r="O27" s="5428"/>
      <c r="P27" s="5428"/>
      <c r="Q27" s="5428"/>
      <c r="R27" s="5428"/>
      <c r="S27" s="5428"/>
      <c r="T27" s="5428"/>
    </row>
    <row r="28" spans="1:25" ht="25.5" customHeight="1">
      <c r="A28" s="69">
        <v>1</v>
      </c>
      <c r="B28" s="69">
        <v>2</v>
      </c>
      <c r="C28" s="14"/>
      <c r="D28" s="69">
        <v>3</v>
      </c>
      <c r="E28" s="69">
        <v>4</v>
      </c>
      <c r="F28" s="3150">
        <v>5</v>
      </c>
      <c r="G28" s="3150"/>
      <c r="H28" s="3150"/>
      <c r="I28" s="3150"/>
      <c r="J28" s="3150"/>
      <c r="K28" s="3150"/>
      <c r="L28" s="3150"/>
      <c r="M28" s="3150"/>
      <c r="N28" s="3150"/>
      <c r="O28" s="3150"/>
      <c r="P28" s="3150"/>
      <c r="Q28" s="3150"/>
      <c r="R28" s="3151">
        <v>6</v>
      </c>
      <c r="S28" s="3151"/>
      <c r="T28" s="3151"/>
    </row>
    <row r="29" spans="1:25" ht="25.5" customHeight="1">
      <c r="A29" s="3145" t="s">
        <v>9</v>
      </c>
      <c r="B29" s="3145" t="s">
        <v>0</v>
      </c>
      <c r="C29" s="3145" t="s">
        <v>1</v>
      </c>
      <c r="D29" s="3145" t="s">
        <v>10</v>
      </c>
      <c r="E29" s="3145" t="s">
        <v>297</v>
      </c>
      <c r="F29" s="3145" t="s">
        <v>2</v>
      </c>
      <c r="G29" s="3145"/>
      <c r="H29" s="3145"/>
      <c r="I29" s="3145"/>
      <c r="J29" s="3145"/>
      <c r="K29" s="3145"/>
      <c r="L29" s="3145"/>
      <c r="M29" s="3145"/>
      <c r="N29" s="3145"/>
      <c r="O29" s="3145"/>
      <c r="P29" s="3145"/>
      <c r="Q29" s="3145"/>
      <c r="R29" s="3142" t="s">
        <v>3</v>
      </c>
      <c r="S29" s="3142"/>
      <c r="T29" s="3142"/>
    </row>
    <row r="30" spans="1:25" ht="38.25" customHeight="1">
      <c r="A30" s="3145"/>
      <c r="B30" s="3145"/>
      <c r="C30" s="3145"/>
      <c r="D30" s="3145"/>
      <c r="E30" s="3145"/>
      <c r="F30" s="3143" t="s">
        <v>4</v>
      </c>
      <c r="G30" s="3143"/>
      <c r="H30" s="3143"/>
      <c r="I30" s="3143" t="s">
        <v>5</v>
      </c>
      <c r="J30" s="3143"/>
      <c r="K30" s="3143"/>
      <c r="L30" s="3143" t="s">
        <v>6</v>
      </c>
      <c r="M30" s="3143"/>
      <c r="N30" s="3143"/>
      <c r="O30" s="3143" t="s">
        <v>298</v>
      </c>
      <c r="P30" s="3143"/>
      <c r="Q30" s="3143"/>
      <c r="R30" s="3142" t="s">
        <v>299</v>
      </c>
      <c r="S30" s="3198" t="s">
        <v>300</v>
      </c>
      <c r="T30" s="3198"/>
    </row>
    <row r="31" spans="1:25" ht="26.25" customHeight="1">
      <c r="A31" s="3145"/>
      <c r="B31" s="3145"/>
      <c r="C31" s="3145"/>
      <c r="D31" s="3145"/>
      <c r="E31" s="3145"/>
      <c r="F31" s="68">
        <v>1</v>
      </c>
      <c r="G31" s="68">
        <v>2</v>
      </c>
      <c r="H31" s="68">
        <v>3</v>
      </c>
      <c r="I31" s="68">
        <v>4</v>
      </c>
      <c r="J31" s="68">
        <v>5</v>
      </c>
      <c r="K31" s="68">
        <v>6</v>
      </c>
      <c r="L31" s="68">
        <v>7</v>
      </c>
      <c r="M31" s="68">
        <v>8</v>
      </c>
      <c r="N31" s="68">
        <v>9</v>
      </c>
      <c r="O31" s="68">
        <v>10</v>
      </c>
      <c r="P31" s="68">
        <v>11</v>
      </c>
      <c r="Q31" s="68">
        <v>12</v>
      </c>
      <c r="R31" s="3142"/>
      <c r="S31" s="87" t="s">
        <v>7</v>
      </c>
      <c r="T31" s="87" t="s">
        <v>8</v>
      </c>
    </row>
    <row r="32" spans="1:25" ht="89.25" customHeight="1">
      <c r="A32" s="5437" t="s">
        <v>1930</v>
      </c>
      <c r="B32" s="1038" t="s">
        <v>1931</v>
      </c>
      <c r="C32" s="1042"/>
      <c r="D32" s="1038" t="s">
        <v>1932</v>
      </c>
      <c r="E32" s="997" t="s">
        <v>1933</v>
      </c>
      <c r="F32" s="893"/>
      <c r="G32" s="893"/>
      <c r="H32" s="893"/>
      <c r="I32" s="896"/>
      <c r="J32" s="896"/>
      <c r="K32" s="896"/>
      <c r="L32" s="15"/>
      <c r="M32" s="15"/>
      <c r="N32" s="15"/>
      <c r="O32" s="15"/>
      <c r="P32" s="15"/>
      <c r="Q32" s="15"/>
      <c r="R32" s="1039" t="s">
        <v>1934</v>
      </c>
      <c r="S32" s="1041">
        <v>400000</v>
      </c>
      <c r="T32" s="3533"/>
    </row>
    <row r="33" spans="1:20" ht="87.75" customHeight="1">
      <c r="A33" s="5437"/>
      <c r="B33" s="1043" t="s">
        <v>1935</v>
      </c>
      <c r="C33" s="1042"/>
      <c r="D33" s="1043" t="s">
        <v>1936</v>
      </c>
      <c r="E33" s="997" t="s">
        <v>1937</v>
      </c>
      <c r="F33" s="893"/>
      <c r="G33" s="893"/>
      <c r="H33" s="893"/>
      <c r="I33" s="896"/>
      <c r="J33" s="896"/>
      <c r="K33" s="896"/>
      <c r="L33" s="15"/>
      <c r="M33" s="15"/>
      <c r="N33" s="15"/>
      <c r="O33" s="15"/>
      <c r="P33" s="15"/>
      <c r="Q33" s="15"/>
      <c r="R33" s="5438" t="s">
        <v>1938</v>
      </c>
      <c r="S33" s="5439">
        <v>3000000</v>
      </c>
      <c r="T33" s="3533"/>
    </row>
    <row r="34" spans="1:20" ht="45.75" customHeight="1">
      <c r="A34" s="5437"/>
      <c r="B34" s="1043" t="s">
        <v>1939</v>
      </c>
      <c r="C34" s="1042"/>
      <c r="D34" s="1043" t="s">
        <v>1940</v>
      </c>
      <c r="E34" s="1044" t="s">
        <v>2523</v>
      </c>
      <c r="F34" s="896"/>
      <c r="G34" s="896"/>
      <c r="H34" s="893"/>
      <c r="I34" s="893"/>
      <c r="J34" s="893"/>
      <c r="K34" s="896"/>
      <c r="L34" s="15"/>
      <c r="M34" s="15"/>
      <c r="N34" s="15"/>
      <c r="O34" s="15"/>
      <c r="P34" s="15"/>
      <c r="Q34" s="15"/>
      <c r="R34" s="5438"/>
      <c r="S34" s="5439"/>
      <c r="T34" s="3533"/>
    </row>
    <row r="35" spans="1:20" ht="48" customHeight="1">
      <c r="A35" s="5437"/>
      <c r="B35" s="1045" t="s">
        <v>2524</v>
      </c>
      <c r="C35" s="1042"/>
      <c r="D35" s="1043" t="s">
        <v>1941</v>
      </c>
      <c r="E35" s="997" t="s">
        <v>1942</v>
      </c>
      <c r="F35" s="896"/>
      <c r="G35" s="896"/>
      <c r="H35" s="896"/>
      <c r="I35" s="896"/>
      <c r="J35" s="896"/>
      <c r="K35" s="893"/>
      <c r="L35" s="15"/>
      <c r="M35" s="15"/>
      <c r="N35" s="15"/>
      <c r="O35" s="15"/>
      <c r="P35" s="15"/>
      <c r="Q35" s="15"/>
      <c r="R35" s="5438"/>
      <c r="S35" s="5439"/>
      <c r="T35" s="3533"/>
    </row>
    <row r="36" spans="1:20" s="11" customFormat="1" ht="16.5" customHeight="1">
      <c r="A36" s="5"/>
      <c r="B36" s="4"/>
      <c r="C36" s="20"/>
      <c r="D36" s="20"/>
      <c r="E36" s="804"/>
      <c r="F36" s="801"/>
      <c r="G36" s="801"/>
      <c r="H36" s="801"/>
      <c r="I36" s="801"/>
      <c r="J36" s="801"/>
      <c r="K36" s="801"/>
      <c r="L36" s="801"/>
      <c r="M36" s="801"/>
      <c r="N36" s="801"/>
      <c r="O36" s="801"/>
      <c r="P36" s="801"/>
      <c r="Q36" s="801"/>
      <c r="R36" s="805"/>
      <c r="S36" s="806"/>
      <c r="T36" s="806"/>
    </row>
    <row r="37" spans="1:20" s="11" customFormat="1" ht="48.75" customHeight="1">
      <c r="A37" s="5429" t="s">
        <v>302</v>
      </c>
      <c r="B37" s="5430"/>
      <c r="C37" s="5430"/>
      <c r="D37" s="5430"/>
      <c r="E37" s="5430"/>
      <c r="F37" s="5430"/>
      <c r="G37" s="5430"/>
      <c r="H37" s="5430"/>
      <c r="I37" s="5430"/>
      <c r="J37" s="5430"/>
      <c r="K37" s="5430"/>
      <c r="L37" s="5430"/>
      <c r="M37" s="5430"/>
      <c r="N37" s="5430"/>
      <c r="O37" s="5430"/>
      <c r="P37" s="5430"/>
      <c r="Q37" s="5430"/>
      <c r="R37" s="5430"/>
      <c r="S37" s="5430"/>
      <c r="T37" s="5431"/>
    </row>
    <row r="38" spans="1:20" s="11" customFormat="1" ht="43.5" customHeight="1">
      <c r="A38" s="5428" t="s">
        <v>1943</v>
      </c>
      <c r="B38" s="5428"/>
      <c r="C38" s="5428"/>
      <c r="D38" s="5428"/>
      <c r="E38" s="5428"/>
      <c r="F38" s="5428"/>
      <c r="G38" s="5428"/>
      <c r="H38" s="5428"/>
      <c r="I38" s="5428"/>
      <c r="J38" s="5428"/>
      <c r="K38" s="5428"/>
      <c r="L38" s="5428"/>
      <c r="M38" s="5428"/>
      <c r="N38" s="5428"/>
      <c r="O38" s="5428"/>
      <c r="P38" s="5428"/>
      <c r="Q38" s="5428"/>
      <c r="R38" s="5428"/>
      <c r="S38" s="5428"/>
      <c r="T38" s="5428"/>
    </row>
    <row r="39" spans="1:20" s="11" customFormat="1" ht="26.25" customHeight="1">
      <c r="A39" s="69">
        <v>1</v>
      </c>
      <c r="B39" s="69">
        <v>2</v>
      </c>
      <c r="C39" s="20"/>
      <c r="D39" s="69">
        <v>3</v>
      </c>
      <c r="E39" s="69">
        <v>4</v>
      </c>
      <c r="F39" s="3150">
        <v>5</v>
      </c>
      <c r="G39" s="3150"/>
      <c r="H39" s="3150"/>
      <c r="I39" s="3150"/>
      <c r="J39" s="3150"/>
      <c r="K39" s="3150"/>
      <c r="L39" s="3150"/>
      <c r="M39" s="3150"/>
      <c r="N39" s="3150"/>
      <c r="O39" s="3150"/>
      <c r="P39" s="3150"/>
      <c r="Q39" s="3150"/>
      <c r="R39" s="3151">
        <v>6</v>
      </c>
      <c r="S39" s="3151"/>
      <c r="T39" s="3151"/>
    </row>
    <row r="40" spans="1:20" s="11" customFormat="1" ht="26.25" customHeight="1">
      <c r="A40" s="3145" t="s">
        <v>9</v>
      </c>
      <c r="B40" s="3145" t="s">
        <v>0</v>
      </c>
      <c r="C40" s="20"/>
      <c r="D40" s="3145" t="s">
        <v>10</v>
      </c>
      <c r="E40" s="3145" t="s">
        <v>11</v>
      </c>
      <c r="F40" s="3145" t="s">
        <v>2</v>
      </c>
      <c r="G40" s="3145"/>
      <c r="H40" s="3145"/>
      <c r="I40" s="3145"/>
      <c r="J40" s="3145"/>
      <c r="K40" s="3145"/>
      <c r="L40" s="3145"/>
      <c r="M40" s="3145"/>
      <c r="N40" s="3145"/>
      <c r="O40" s="3145"/>
      <c r="P40" s="3145"/>
      <c r="Q40" s="3145"/>
      <c r="R40" s="3142" t="s">
        <v>3</v>
      </c>
      <c r="S40" s="3142"/>
      <c r="T40" s="3142"/>
    </row>
    <row r="41" spans="1:20" s="11" customFormat="1" ht="26.25" customHeight="1">
      <c r="A41" s="3145"/>
      <c r="B41" s="3145"/>
      <c r="C41" s="20"/>
      <c r="D41" s="3145"/>
      <c r="E41" s="3145"/>
      <c r="F41" s="3143" t="s">
        <v>4</v>
      </c>
      <c r="G41" s="3143"/>
      <c r="H41" s="3143"/>
      <c r="I41" s="3143" t="s">
        <v>5</v>
      </c>
      <c r="J41" s="3143"/>
      <c r="K41" s="3143"/>
      <c r="L41" s="3143" t="s">
        <v>6</v>
      </c>
      <c r="M41" s="3143"/>
      <c r="N41" s="3143"/>
      <c r="O41" s="3143" t="s">
        <v>298</v>
      </c>
      <c r="P41" s="3143"/>
      <c r="Q41" s="3143"/>
      <c r="R41" s="3142" t="s">
        <v>299</v>
      </c>
      <c r="S41" s="3198" t="s">
        <v>300</v>
      </c>
      <c r="T41" s="3198"/>
    </row>
    <row r="42" spans="1:20" s="11" customFormat="1" ht="26.25" customHeight="1">
      <c r="A42" s="3145"/>
      <c r="B42" s="3145"/>
      <c r="C42" s="20"/>
      <c r="D42" s="3145"/>
      <c r="E42" s="3145"/>
      <c r="F42" s="240">
        <v>1</v>
      </c>
      <c r="G42" s="240">
        <v>2</v>
      </c>
      <c r="H42" s="240">
        <v>3</v>
      </c>
      <c r="I42" s="240">
        <v>4</v>
      </c>
      <c r="J42" s="240">
        <v>5</v>
      </c>
      <c r="K42" s="240">
        <v>6</v>
      </c>
      <c r="L42" s="240">
        <v>7</v>
      </c>
      <c r="M42" s="240">
        <v>8</v>
      </c>
      <c r="N42" s="240">
        <v>9</v>
      </c>
      <c r="O42" s="240">
        <v>10</v>
      </c>
      <c r="P42" s="240">
        <v>11</v>
      </c>
      <c r="Q42" s="240">
        <v>12</v>
      </c>
      <c r="R42" s="3142"/>
      <c r="S42" s="85" t="s">
        <v>7</v>
      </c>
      <c r="T42" s="87" t="s">
        <v>8</v>
      </c>
    </row>
    <row r="43" spans="1:20" s="11" customFormat="1" ht="142.5" customHeight="1">
      <c r="A43" s="4372" t="s">
        <v>1944</v>
      </c>
      <c r="B43" s="998" t="s">
        <v>1945</v>
      </c>
      <c r="C43" s="20"/>
      <c r="D43" s="998" t="s">
        <v>1946</v>
      </c>
      <c r="E43" s="3497"/>
      <c r="F43" s="837"/>
      <c r="G43" s="837"/>
      <c r="H43" s="837"/>
      <c r="I43" s="837"/>
      <c r="J43" s="837"/>
      <c r="K43" s="837"/>
      <c r="L43" s="837"/>
      <c r="M43" s="837"/>
      <c r="N43" s="837"/>
      <c r="O43" s="837"/>
      <c r="P43" s="837"/>
      <c r="Q43" s="837"/>
      <c r="R43" s="5442" t="s">
        <v>1947</v>
      </c>
      <c r="S43" s="5444">
        <v>2500000</v>
      </c>
      <c r="T43" s="5445"/>
    </row>
    <row r="44" spans="1:20" s="11" customFormat="1" ht="105" customHeight="1">
      <c r="A44" s="5440"/>
      <c r="B44" s="1004" t="s">
        <v>1948</v>
      </c>
      <c r="C44" s="20"/>
      <c r="D44" s="998" t="s">
        <v>1949</v>
      </c>
      <c r="E44" s="5441"/>
      <c r="F44" s="837"/>
      <c r="G44" s="837"/>
      <c r="H44" s="837"/>
      <c r="I44" s="837"/>
      <c r="J44" s="837"/>
      <c r="K44" s="837"/>
      <c r="L44" s="837"/>
      <c r="M44" s="837"/>
      <c r="N44" s="837"/>
      <c r="O44" s="837"/>
      <c r="P44" s="837"/>
      <c r="Q44" s="837"/>
      <c r="R44" s="5443"/>
      <c r="S44" s="5444"/>
      <c r="T44" s="5446"/>
    </row>
    <row r="45" spans="1:20" ht="48" customHeight="1">
      <c r="A45" s="5447" t="s">
        <v>1950</v>
      </c>
      <c r="B45" s="5447"/>
      <c r="C45" s="5447"/>
      <c r="D45" s="5447"/>
      <c r="E45" s="5447"/>
      <c r="F45" s="5448"/>
      <c r="G45" s="5448"/>
      <c r="H45" s="5448"/>
      <c r="I45" s="5448"/>
      <c r="J45" s="5448"/>
      <c r="K45" s="5448"/>
      <c r="L45" s="5448"/>
      <c r="M45" s="5448"/>
      <c r="N45" s="5448"/>
      <c r="O45" s="5448"/>
      <c r="P45" s="5448"/>
      <c r="Q45" s="5448"/>
      <c r="R45" s="5447"/>
      <c r="S45" s="5448"/>
      <c r="T45" s="5447"/>
    </row>
    <row r="46" spans="1:20" ht="26.25" customHeight="1">
      <c r="A46" s="69">
        <v>1</v>
      </c>
      <c r="B46" s="69">
        <v>2</v>
      </c>
      <c r="C46" s="14"/>
      <c r="D46" s="69">
        <v>3</v>
      </c>
      <c r="E46" s="69">
        <v>4</v>
      </c>
      <c r="F46" s="3150">
        <v>5</v>
      </c>
      <c r="G46" s="3150"/>
      <c r="H46" s="3150"/>
      <c r="I46" s="3150"/>
      <c r="J46" s="3150"/>
      <c r="K46" s="3150"/>
      <c r="L46" s="3150"/>
      <c r="M46" s="3150"/>
      <c r="N46" s="3150"/>
      <c r="O46" s="3150"/>
      <c r="P46" s="3150"/>
      <c r="Q46" s="3150"/>
      <c r="R46" s="3151">
        <v>6</v>
      </c>
      <c r="S46" s="3151"/>
      <c r="T46" s="3151"/>
    </row>
    <row r="47" spans="1:20" ht="26.25" customHeight="1">
      <c r="A47" s="3145" t="s">
        <v>9</v>
      </c>
      <c r="B47" s="3145" t="s">
        <v>0</v>
      </c>
      <c r="C47" s="3145" t="s">
        <v>1</v>
      </c>
      <c r="D47" s="3145" t="s">
        <v>10</v>
      </c>
      <c r="E47" s="3145" t="s">
        <v>11</v>
      </c>
      <c r="F47" s="3145" t="s">
        <v>2</v>
      </c>
      <c r="G47" s="3145"/>
      <c r="H47" s="3145"/>
      <c r="I47" s="3145"/>
      <c r="J47" s="3145"/>
      <c r="K47" s="3145"/>
      <c r="L47" s="3145"/>
      <c r="M47" s="3145"/>
      <c r="N47" s="3145"/>
      <c r="O47" s="3145"/>
      <c r="P47" s="3145"/>
      <c r="Q47" s="3145"/>
      <c r="R47" s="3142" t="s">
        <v>3</v>
      </c>
      <c r="S47" s="3142"/>
      <c r="T47" s="3142"/>
    </row>
    <row r="48" spans="1:20" s="798" customFormat="1" ht="19.5">
      <c r="A48" s="3145"/>
      <c r="B48" s="3145"/>
      <c r="C48" s="3145"/>
      <c r="D48" s="3145"/>
      <c r="E48" s="3145"/>
      <c r="F48" s="3143" t="s">
        <v>4</v>
      </c>
      <c r="G48" s="3143"/>
      <c r="H48" s="3143"/>
      <c r="I48" s="3143" t="s">
        <v>5</v>
      </c>
      <c r="J48" s="3143"/>
      <c r="K48" s="3143"/>
      <c r="L48" s="3143" t="s">
        <v>6</v>
      </c>
      <c r="M48" s="3143"/>
      <c r="N48" s="3143"/>
      <c r="O48" s="3143" t="s">
        <v>298</v>
      </c>
      <c r="P48" s="3143"/>
      <c r="Q48" s="3143"/>
      <c r="R48" s="3142" t="s">
        <v>299</v>
      </c>
      <c r="S48" s="3198" t="s">
        <v>300</v>
      </c>
      <c r="T48" s="3198"/>
    </row>
    <row r="49" spans="1:20" s="798" customFormat="1" ht="22.5" customHeight="1">
      <c r="A49" s="3145"/>
      <c r="B49" s="3145"/>
      <c r="C49" s="3145"/>
      <c r="D49" s="3145"/>
      <c r="E49" s="3145"/>
      <c r="F49" s="68">
        <v>1</v>
      </c>
      <c r="G49" s="68">
        <v>2</v>
      </c>
      <c r="H49" s="68">
        <v>3</v>
      </c>
      <c r="I49" s="68">
        <v>4</v>
      </c>
      <c r="J49" s="68">
        <v>5</v>
      </c>
      <c r="K49" s="68">
        <v>6</v>
      </c>
      <c r="L49" s="68">
        <v>7</v>
      </c>
      <c r="M49" s="68">
        <v>8</v>
      </c>
      <c r="N49" s="68">
        <v>9</v>
      </c>
      <c r="O49" s="68">
        <v>10</v>
      </c>
      <c r="P49" s="68">
        <v>11</v>
      </c>
      <c r="Q49" s="68">
        <v>12</v>
      </c>
      <c r="R49" s="3142"/>
      <c r="S49" s="87" t="s">
        <v>7</v>
      </c>
      <c r="T49" s="87" t="s">
        <v>8</v>
      </c>
    </row>
    <row r="50" spans="1:20" s="798" customFormat="1" ht="81.75" customHeight="1">
      <c r="A50" s="5449" t="s">
        <v>1951</v>
      </c>
      <c r="B50" s="1005" t="s">
        <v>2517</v>
      </c>
      <c r="C50" s="1006"/>
      <c r="D50" s="1007"/>
      <c r="E50" s="5450" t="s">
        <v>1952</v>
      </c>
      <c r="F50" s="893"/>
      <c r="G50" s="893"/>
      <c r="H50" s="893"/>
      <c r="I50" s="19"/>
      <c r="J50" s="15"/>
      <c r="K50" s="15"/>
      <c r="L50" s="15"/>
      <c r="M50" s="15"/>
      <c r="N50" s="15"/>
      <c r="O50" s="15"/>
      <c r="P50" s="15"/>
      <c r="Q50" s="15"/>
      <c r="R50" s="5452"/>
      <c r="S50" s="3433"/>
      <c r="T50" s="3433"/>
    </row>
    <row r="51" spans="1:20" s="798" customFormat="1" ht="69" customHeight="1">
      <c r="A51" s="5449"/>
      <c r="B51" s="1008" t="s">
        <v>1953</v>
      </c>
      <c r="C51" s="1006"/>
      <c r="D51" s="1010"/>
      <c r="E51" s="5451"/>
      <c r="F51" s="457"/>
      <c r="G51" s="457"/>
      <c r="H51" s="457"/>
      <c r="I51" s="1011"/>
      <c r="J51" s="1012"/>
      <c r="K51" s="1012"/>
      <c r="L51" s="1012"/>
      <c r="M51" s="1011"/>
      <c r="N51" s="1011"/>
      <c r="O51" s="1011"/>
      <c r="P51" s="1011"/>
      <c r="Q51" s="1011"/>
      <c r="R51" s="5453"/>
      <c r="S51" s="3434"/>
      <c r="T51" s="3434"/>
    </row>
    <row r="52" spans="1:20" s="798" customFormat="1" ht="21" customHeight="1">
      <c r="A52" s="1009"/>
      <c r="B52" s="898"/>
      <c r="C52" s="801"/>
      <c r="D52" s="1013"/>
      <c r="E52" s="1014"/>
      <c r="F52" s="1015"/>
      <c r="G52" s="1015"/>
      <c r="H52" s="1015"/>
      <c r="I52" s="1016"/>
      <c r="J52" s="1015"/>
      <c r="K52" s="1015"/>
      <c r="L52" s="1015"/>
      <c r="M52" s="1016"/>
      <c r="N52" s="1016"/>
      <c r="O52" s="1016"/>
      <c r="P52" s="1016"/>
      <c r="Q52" s="1016"/>
      <c r="R52" s="1017"/>
      <c r="S52" s="1018"/>
      <c r="T52" s="1019"/>
    </row>
    <row r="53" spans="1:20" s="11" customFormat="1" ht="44.25" customHeight="1">
      <c r="A53" s="5454" t="s">
        <v>1954</v>
      </c>
      <c r="B53" s="5454"/>
      <c r="C53" s="5454"/>
      <c r="D53" s="5454"/>
      <c r="E53" s="5454"/>
      <c r="F53" s="5454"/>
      <c r="G53" s="5454"/>
      <c r="H53" s="5454"/>
      <c r="I53" s="5454"/>
      <c r="J53" s="5454"/>
      <c r="K53" s="5454"/>
      <c r="L53" s="5454"/>
      <c r="M53" s="5454"/>
      <c r="N53" s="5454"/>
      <c r="O53" s="5454"/>
      <c r="P53" s="5454"/>
      <c r="Q53" s="5454"/>
      <c r="R53" s="5454"/>
      <c r="S53" s="5454"/>
      <c r="T53" s="5455"/>
    </row>
    <row r="54" spans="1:20" ht="19.5">
      <c r="A54" s="69">
        <v>1</v>
      </c>
      <c r="B54" s="69">
        <v>2</v>
      </c>
      <c r="C54" s="14">
        <v>3</v>
      </c>
      <c r="D54" s="69">
        <v>3</v>
      </c>
      <c r="E54" s="69">
        <v>4</v>
      </c>
      <c r="F54" s="3150">
        <v>5</v>
      </c>
      <c r="G54" s="3150"/>
      <c r="H54" s="3150"/>
      <c r="I54" s="3150"/>
      <c r="J54" s="3150"/>
      <c r="K54" s="3150"/>
      <c r="L54" s="3150"/>
      <c r="M54" s="3150"/>
      <c r="N54" s="3150"/>
      <c r="O54" s="3150"/>
      <c r="P54" s="3150"/>
      <c r="Q54" s="3150"/>
      <c r="R54" s="3151">
        <v>6</v>
      </c>
      <c r="S54" s="3151">
        <v>8</v>
      </c>
      <c r="T54" s="3151">
        <v>9</v>
      </c>
    </row>
    <row r="55" spans="1:20" ht="22.5" customHeight="1">
      <c r="A55" s="3145" t="s">
        <v>9</v>
      </c>
      <c r="B55" s="3145" t="s">
        <v>0</v>
      </c>
      <c r="C55" s="3145" t="s">
        <v>1</v>
      </c>
      <c r="D55" s="3145" t="s">
        <v>10</v>
      </c>
      <c r="E55" s="3145" t="s">
        <v>11</v>
      </c>
      <c r="F55" s="3144" t="s">
        <v>2</v>
      </c>
      <c r="G55" s="3144"/>
      <c r="H55" s="3144"/>
      <c r="I55" s="3144"/>
      <c r="J55" s="3144"/>
      <c r="K55" s="3144"/>
      <c r="L55" s="3144"/>
      <c r="M55" s="3144"/>
      <c r="N55" s="3144"/>
      <c r="O55" s="3144"/>
      <c r="P55" s="3144"/>
      <c r="Q55" s="3144"/>
      <c r="R55" s="3142" t="s">
        <v>3</v>
      </c>
      <c r="S55" s="3142"/>
      <c r="T55" s="3142"/>
    </row>
    <row r="56" spans="1:20" ht="19.5">
      <c r="A56" s="3145"/>
      <c r="B56" s="3145"/>
      <c r="C56" s="3145"/>
      <c r="D56" s="3145"/>
      <c r="E56" s="3145"/>
      <c r="F56" s="3534" t="s">
        <v>4</v>
      </c>
      <c r="G56" s="3534"/>
      <c r="H56" s="3534"/>
      <c r="I56" s="3534" t="s">
        <v>5</v>
      </c>
      <c r="J56" s="3534"/>
      <c r="K56" s="3534"/>
      <c r="L56" s="3534" t="s">
        <v>5</v>
      </c>
      <c r="M56" s="3534"/>
      <c r="N56" s="3534"/>
      <c r="O56" s="3534" t="s">
        <v>6</v>
      </c>
      <c r="P56" s="3534"/>
      <c r="Q56" s="3534"/>
      <c r="R56" s="3142" t="s">
        <v>13</v>
      </c>
      <c r="S56" s="3142" t="s">
        <v>14</v>
      </c>
      <c r="T56" s="3142"/>
    </row>
    <row r="57" spans="1:20" ht="19.5">
      <c r="A57" s="3145"/>
      <c r="B57" s="3145"/>
      <c r="C57" s="3145"/>
      <c r="D57" s="3145"/>
      <c r="E57" s="3145"/>
      <c r="F57" s="71">
        <v>1</v>
      </c>
      <c r="G57" s="71">
        <v>2</v>
      </c>
      <c r="H57" s="71">
        <v>3</v>
      </c>
      <c r="I57" s="71">
        <v>4</v>
      </c>
      <c r="J57" s="71">
        <v>5</v>
      </c>
      <c r="K57" s="71">
        <v>6</v>
      </c>
      <c r="L57" s="71">
        <v>7</v>
      </c>
      <c r="M57" s="71">
        <v>8</v>
      </c>
      <c r="N57" s="71">
        <v>9</v>
      </c>
      <c r="O57" s="71">
        <v>10</v>
      </c>
      <c r="P57" s="71">
        <v>11</v>
      </c>
      <c r="Q57" s="71">
        <v>12</v>
      </c>
      <c r="R57" s="3142"/>
      <c r="S57" s="70" t="s">
        <v>7</v>
      </c>
      <c r="T57" s="70" t="s">
        <v>8</v>
      </c>
    </row>
    <row r="58" spans="1:20" ht="152.25" customHeight="1">
      <c r="A58" s="5459" t="s">
        <v>1955</v>
      </c>
      <c r="B58" s="1004" t="s">
        <v>1956</v>
      </c>
      <c r="C58" s="786"/>
      <c r="D58" s="1020" t="s">
        <v>1957</v>
      </c>
      <c r="E58" s="5460" t="s">
        <v>1958</v>
      </c>
      <c r="F58" s="16"/>
      <c r="G58" s="16"/>
      <c r="H58" s="16"/>
      <c r="I58" s="16"/>
      <c r="J58" s="16"/>
      <c r="K58" s="16"/>
      <c r="L58" s="16"/>
      <c r="M58" s="16"/>
      <c r="N58" s="16"/>
      <c r="O58" s="16"/>
      <c r="P58" s="16"/>
      <c r="Q58" s="16"/>
      <c r="R58" s="3524"/>
      <c r="S58" s="5461">
        <v>0</v>
      </c>
      <c r="T58" s="5461">
        <v>0</v>
      </c>
    </row>
    <row r="59" spans="1:20" ht="87.75" customHeight="1">
      <c r="A59" s="5459"/>
      <c r="B59" s="1004" t="s">
        <v>1959</v>
      </c>
      <c r="C59" s="786"/>
      <c r="D59" s="1021" t="s">
        <v>1960</v>
      </c>
      <c r="E59" s="5460"/>
      <c r="F59" s="16"/>
      <c r="G59" s="16"/>
      <c r="H59" s="16"/>
      <c r="I59" s="16"/>
      <c r="J59" s="16"/>
      <c r="K59" s="16"/>
      <c r="L59" s="16"/>
      <c r="M59" s="16"/>
      <c r="N59" s="16"/>
      <c r="O59" s="16"/>
      <c r="P59" s="16"/>
      <c r="Q59" s="16"/>
      <c r="R59" s="3524"/>
      <c r="S59" s="5461"/>
      <c r="T59" s="5461"/>
    </row>
    <row r="60" spans="1:20" ht="87" customHeight="1">
      <c r="A60" s="5456" t="s">
        <v>1961</v>
      </c>
      <c r="B60" s="999" t="s">
        <v>1962</v>
      </c>
      <c r="C60" s="786"/>
      <c r="D60" s="899" t="s">
        <v>1963</v>
      </c>
      <c r="E60" s="997" t="s">
        <v>1964</v>
      </c>
      <c r="F60" s="823"/>
      <c r="G60" s="823"/>
      <c r="H60" s="823"/>
      <c r="I60" s="823"/>
      <c r="J60" s="16"/>
      <c r="K60" s="16"/>
      <c r="L60" s="799"/>
      <c r="M60" s="799"/>
      <c r="N60" s="823"/>
      <c r="O60" s="823"/>
      <c r="P60" s="823"/>
      <c r="Q60" s="893"/>
      <c r="R60" s="5098"/>
      <c r="S60" s="5457">
        <v>12000</v>
      </c>
      <c r="T60" s="5457">
        <v>0</v>
      </c>
    </row>
    <row r="61" spans="1:20" ht="174.75" customHeight="1">
      <c r="A61" s="5456"/>
      <c r="B61" s="1004" t="s">
        <v>1965</v>
      </c>
      <c r="C61" s="786"/>
      <c r="D61" s="899"/>
      <c r="E61" s="1002" t="s">
        <v>1966</v>
      </c>
      <c r="F61" s="823"/>
      <c r="G61" s="823"/>
      <c r="H61" s="823"/>
      <c r="I61" s="823"/>
      <c r="J61" s="16"/>
      <c r="K61" s="16"/>
      <c r="L61" s="799"/>
      <c r="M61" s="799"/>
      <c r="N61" s="823"/>
      <c r="O61" s="823"/>
      <c r="P61" s="823"/>
      <c r="Q61" s="893"/>
      <c r="R61" s="5100"/>
      <c r="S61" s="5458"/>
      <c r="T61" s="5458"/>
    </row>
    <row r="62" spans="1:20" s="11" customFormat="1" ht="11.25" customHeight="1">
      <c r="A62" s="13"/>
      <c r="B62" s="20"/>
      <c r="C62" s="20"/>
      <c r="D62" s="21"/>
      <c r="E62" s="22"/>
      <c r="F62" s="10"/>
      <c r="G62" s="10"/>
      <c r="H62" s="10"/>
      <c r="I62" s="10"/>
      <c r="J62" s="10"/>
      <c r="K62" s="10"/>
      <c r="L62" s="10"/>
      <c r="M62" s="10"/>
      <c r="N62" s="10"/>
      <c r="O62" s="10"/>
      <c r="P62" s="10"/>
      <c r="Q62" s="10"/>
      <c r="R62" s="23"/>
      <c r="S62" s="24"/>
      <c r="T62" s="25"/>
    </row>
    <row r="63" spans="1:20" ht="19.5">
      <c r="A63" s="5428" t="s">
        <v>1967</v>
      </c>
      <c r="B63" s="5428"/>
      <c r="C63" s="5428"/>
      <c r="D63" s="5428"/>
      <c r="E63" s="5428"/>
      <c r="F63" s="5428"/>
      <c r="G63" s="5428"/>
      <c r="H63" s="5428"/>
      <c r="I63" s="5428"/>
      <c r="J63" s="5428"/>
      <c r="K63" s="5428"/>
      <c r="L63" s="5428"/>
      <c r="M63" s="5428"/>
      <c r="N63" s="5428"/>
      <c r="O63" s="5428"/>
      <c r="P63" s="5428"/>
      <c r="Q63" s="5428"/>
      <c r="R63" s="5428"/>
      <c r="S63" s="5428"/>
      <c r="T63" s="5428"/>
    </row>
    <row r="64" spans="1:20" ht="32.25" customHeight="1">
      <c r="A64" s="784">
        <v>1</v>
      </c>
      <c r="B64" s="784">
        <v>2</v>
      </c>
      <c r="C64" s="14">
        <v>3</v>
      </c>
      <c r="D64" s="784">
        <v>3</v>
      </c>
      <c r="E64" s="784">
        <v>4</v>
      </c>
      <c r="F64" s="3150">
        <v>5</v>
      </c>
      <c r="G64" s="3150"/>
      <c r="H64" s="3150"/>
      <c r="I64" s="3150"/>
      <c r="J64" s="3150"/>
      <c r="K64" s="3150"/>
      <c r="L64" s="3150"/>
      <c r="M64" s="3150"/>
      <c r="N64" s="3150"/>
      <c r="O64" s="3150"/>
      <c r="P64" s="3150"/>
      <c r="Q64" s="3150"/>
      <c r="R64" s="3151">
        <v>6</v>
      </c>
      <c r="S64" s="3151">
        <v>8</v>
      </c>
      <c r="T64" s="3151">
        <v>9</v>
      </c>
    </row>
    <row r="65" spans="1:20" ht="30" customHeight="1">
      <c r="A65" s="3145" t="s">
        <v>9</v>
      </c>
      <c r="B65" s="3145" t="s">
        <v>0</v>
      </c>
      <c r="C65" s="3145" t="s">
        <v>1</v>
      </c>
      <c r="D65" s="3145" t="s">
        <v>10</v>
      </c>
      <c r="E65" s="3145" t="s">
        <v>11</v>
      </c>
      <c r="F65" s="3144" t="s">
        <v>2</v>
      </c>
      <c r="G65" s="3144"/>
      <c r="H65" s="3144"/>
      <c r="I65" s="3144"/>
      <c r="J65" s="3144"/>
      <c r="K65" s="3144"/>
      <c r="L65" s="3144"/>
      <c r="M65" s="3144"/>
      <c r="N65" s="3144"/>
      <c r="O65" s="3144"/>
      <c r="P65" s="3144"/>
      <c r="Q65" s="3144"/>
      <c r="R65" s="3142" t="s">
        <v>3</v>
      </c>
      <c r="S65" s="3142"/>
      <c r="T65" s="3142"/>
    </row>
    <row r="66" spans="1:20" ht="19.5">
      <c r="A66" s="3145"/>
      <c r="B66" s="3145"/>
      <c r="C66" s="3145"/>
      <c r="D66" s="3145"/>
      <c r="E66" s="3145"/>
      <c r="F66" s="3143" t="s">
        <v>4</v>
      </c>
      <c r="G66" s="3143"/>
      <c r="H66" s="3143"/>
      <c r="I66" s="3143" t="s">
        <v>5</v>
      </c>
      <c r="J66" s="3143"/>
      <c r="K66" s="3143"/>
      <c r="L66" s="3143" t="s">
        <v>5</v>
      </c>
      <c r="M66" s="3143"/>
      <c r="N66" s="3143"/>
      <c r="O66" s="3143" t="s">
        <v>6</v>
      </c>
      <c r="P66" s="3143"/>
      <c r="Q66" s="3143"/>
      <c r="R66" s="3142" t="s">
        <v>13</v>
      </c>
      <c r="S66" s="3142" t="s">
        <v>14</v>
      </c>
      <c r="T66" s="3142"/>
    </row>
    <row r="67" spans="1:20" ht="19.5">
      <c r="A67" s="3145"/>
      <c r="B67" s="3145"/>
      <c r="C67" s="3145"/>
      <c r="D67" s="3243"/>
      <c r="E67" s="3145"/>
      <c r="F67" s="782">
        <v>1</v>
      </c>
      <c r="G67" s="782">
        <v>2</v>
      </c>
      <c r="H67" s="782">
        <v>3</v>
      </c>
      <c r="I67" s="782">
        <v>4</v>
      </c>
      <c r="J67" s="782">
        <v>5</v>
      </c>
      <c r="K67" s="782">
        <v>6</v>
      </c>
      <c r="L67" s="782">
        <v>7</v>
      </c>
      <c r="M67" s="782">
        <v>8</v>
      </c>
      <c r="N67" s="782">
        <v>9</v>
      </c>
      <c r="O67" s="782">
        <v>10</v>
      </c>
      <c r="P67" s="782">
        <v>11</v>
      </c>
      <c r="Q67" s="782">
        <v>12</v>
      </c>
      <c r="R67" s="3142"/>
      <c r="S67" s="780" t="s">
        <v>7</v>
      </c>
      <c r="T67" s="780" t="s">
        <v>8</v>
      </c>
    </row>
    <row r="68" spans="1:20" ht="60" customHeight="1">
      <c r="A68" s="5462" t="s">
        <v>1968</v>
      </c>
      <c r="B68" s="1000" t="s">
        <v>1969</v>
      </c>
      <c r="C68" s="166"/>
      <c r="D68" s="1000" t="s">
        <v>1970</v>
      </c>
      <c r="E68" s="5463" t="s">
        <v>1971</v>
      </c>
      <c r="F68" s="823"/>
      <c r="G68" s="823"/>
      <c r="H68" s="823"/>
      <c r="I68" s="823"/>
      <c r="J68" s="823"/>
      <c r="K68" s="823"/>
      <c r="L68" s="799"/>
      <c r="M68" s="799"/>
      <c r="N68" s="799"/>
      <c r="O68" s="799"/>
      <c r="P68" s="16"/>
      <c r="Q68" s="16"/>
      <c r="R68" s="5464"/>
      <c r="S68" s="5457">
        <v>0</v>
      </c>
      <c r="T68" s="5457">
        <v>0</v>
      </c>
    </row>
    <row r="69" spans="1:20" ht="47.25" customHeight="1">
      <c r="A69" s="5462"/>
      <c r="B69" s="1000" t="s">
        <v>1972</v>
      </c>
      <c r="C69" s="900"/>
      <c r="D69" s="1000" t="s">
        <v>1973</v>
      </c>
      <c r="E69" s="5463"/>
      <c r="F69" s="823"/>
      <c r="G69" s="823"/>
      <c r="H69" s="823"/>
      <c r="I69" s="823"/>
      <c r="J69" s="823"/>
      <c r="K69" s="823"/>
      <c r="L69" s="799"/>
      <c r="M69" s="799"/>
      <c r="N69" s="799"/>
      <c r="O69" s="799"/>
      <c r="P69" s="16"/>
      <c r="Q69" s="16"/>
      <c r="R69" s="5465"/>
      <c r="S69" s="5467"/>
      <c r="T69" s="5467"/>
    </row>
    <row r="70" spans="1:20" ht="48" customHeight="1">
      <c r="A70" s="5462"/>
      <c r="B70" s="1000" t="s">
        <v>1974</v>
      </c>
      <c r="C70" s="900"/>
      <c r="D70" s="1000" t="s">
        <v>1975</v>
      </c>
      <c r="E70" s="5463"/>
      <c r="F70" s="823"/>
      <c r="G70" s="823"/>
      <c r="H70" s="823"/>
      <c r="I70" s="823"/>
      <c r="J70" s="823"/>
      <c r="K70" s="823"/>
      <c r="L70" s="799"/>
      <c r="M70" s="799"/>
      <c r="N70" s="799"/>
      <c r="O70" s="799"/>
      <c r="P70" s="16"/>
      <c r="Q70" s="16"/>
      <c r="R70" s="5466"/>
      <c r="S70" s="5468"/>
      <c r="T70" s="5458"/>
    </row>
    <row r="71" spans="1:20" ht="48" customHeight="1">
      <c r="A71" s="5462"/>
      <c r="B71" s="998" t="s">
        <v>1976</v>
      </c>
      <c r="C71" s="900"/>
      <c r="D71" s="1000" t="s">
        <v>1977</v>
      </c>
      <c r="E71" s="5463"/>
      <c r="F71" s="823"/>
      <c r="G71" s="823"/>
      <c r="H71" s="823"/>
      <c r="I71" s="823"/>
      <c r="J71" s="823"/>
      <c r="K71" s="823"/>
      <c r="L71" s="799"/>
      <c r="M71" s="799"/>
      <c r="N71" s="799"/>
      <c r="O71" s="799"/>
      <c r="P71" s="16"/>
      <c r="Q71" s="16"/>
      <c r="R71" s="901" t="s">
        <v>1978</v>
      </c>
      <c r="S71" s="1041">
        <v>300000</v>
      </c>
      <c r="T71" s="902"/>
    </row>
    <row r="72" spans="1:20" s="11" customFormat="1" ht="21.75" customHeight="1">
      <c r="A72" s="824"/>
      <c r="B72" s="825"/>
      <c r="C72" s="826"/>
      <c r="D72" s="825"/>
      <c r="E72" s="897"/>
      <c r="F72" s="827"/>
      <c r="G72" s="827"/>
      <c r="H72" s="827"/>
      <c r="I72" s="828"/>
      <c r="J72" s="828"/>
      <c r="K72" s="828"/>
      <c r="L72" s="828"/>
      <c r="M72" s="828"/>
      <c r="N72" s="828"/>
      <c r="O72" s="828"/>
      <c r="P72" s="828"/>
      <c r="Q72" s="828"/>
      <c r="R72" s="829"/>
      <c r="S72" s="10"/>
      <c r="T72" s="10"/>
    </row>
    <row r="73" spans="1:20" ht="41.25" customHeight="1">
      <c r="A73" s="5428" t="s">
        <v>1979</v>
      </c>
      <c r="B73" s="5428"/>
      <c r="C73" s="5428"/>
      <c r="D73" s="5428"/>
      <c r="E73" s="5428"/>
      <c r="F73" s="5428"/>
      <c r="G73" s="5428"/>
      <c r="H73" s="5428"/>
      <c r="I73" s="5428"/>
      <c r="J73" s="5428"/>
      <c r="K73" s="5428"/>
      <c r="L73" s="5428"/>
      <c r="M73" s="5428"/>
      <c r="N73" s="5428"/>
      <c r="O73" s="5428"/>
      <c r="P73" s="5428"/>
      <c r="Q73" s="5428"/>
      <c r="R73" s="5428"/>
      <c r="S73" s="5428"/>
      <c r="T73" s="5428"/>
    </row>
    <row r="74" spans="1:20" ht="21.75" customHeight="1">
      <c r="A74" s="784">
        <v>1</v>
      </c>
      <c r="B74" s="784">
        <v>2</v>
      </c>
      <c r="C74" s="14">
        <v>3</v>
      </c>
      <c r="D74" s="784">
        <v>3</v>
      </c>
      <c r="E74" s="784">
        <v>4</v>
      </c>
      <c r="F74" s="3150">
        <v>5</v>
      </c>
      <c r="G74" s="3150"/>
      <c r="H74" s="3150"/>
      <c r="I74" s="3150"/>
      <c r="J74" s="3150"/>
      <c r="K74" s="3150"/>
      <c r="L74" s="3150"/>
      <c r="M74" s="3150"/>
      <c r="N74" s="3150"/>
      <c r="O74" s="3150"/>
      <c r="P74" s="3150"/>
      <c r="Q74" s="3150"/>
      <c r="R74" s="3151">
        <v>6</v>
      </c>
      <c r="S74" s="3151">
        <v>8</v>
      </c>
      <c r="T74" s="3151">
        <v>9</v>
      </c>
    </row>
    <row r="75" spans="1:20" ht="21.75" customHeight="1">
      <c r="A75" s="3145" t="s">
        <v>9</v>
      </c>
      <c r="B75" s="3145" t="s">
        <v>0</v>
      </c>
      <c r="C75" s="3145" t="s">
        <v>1</v>
      </c>
      <c r="D75" s="3145" t="s">
        <v>10</v>
      </c>
      <c r="E75" s="3145" t="s">
        <v>11</v>
      </c>
      <c r="F75" s="3144" t="s">
        <v>2</v>
      </c>
      <c r="G75" s="3144"/>
      <c r="H75" s="3144"/>
      <c r="I75" s="3144"/>
      <c r="J75" s="3144"/>
      <c r="K75" s="3144"/>
      <c r="L75" s="3144"/>
      <c r="M75" s="3144"/>
      <c r="N75" s="3144"/>
      <c r="O75" s="3144"/>
      <c r="P75" s="3144"/>
      <c r="Q75" s="3144"/>
      <c r="R75" s="3142" t="s">
        <v>3</v>
      </c>
      <c r="S75" s="3142"/>
      <c r="T75" s="3142"/>
    </row>
    <row r="76" spans="1:20" ht="19.5">
      <c r="A76" s="3145"/>
      <c r="B76" s="3145"/>
      <c r="C76" s="3145"/>
      <c r="D76" s="3145"/>
      <c r="E76" s="3145"/>
      <c r="F76" s="3536" t="s">
        <v>4</v>
      </c>
      <c r="G76" s="5469"/>
      <c r="H76" s="4935"/>
      <c r="I76" s="3534" t="s">
        <v>5</v>
      </c>
      <c r="J76" s="3534"/>
      <c r="K76" s="3534"/>
      <c r="L76" s="3534" t="s">
        <v>5</v>
      </c>
      <c r="M76" s="3534"/>
      <c r="N76" s="3534"/>
      <c r="O76" s="3534" t="s">
        <v>6</v>
      </c>
      <c r="P76" s="3534"/>
      <c r="Q76" s="3534"/>
      <c r="R76" s="3142" t="s">
        <v>13</v>
      </c>
      <c r="S76" s="3142" t="s">
        <v>14</v>
      </c>
      <c r="T76" s="3142"/>
    </row>
    <row r="77" spans="1:20" ht="19.5">
      <c r="A77" s="3145"/>
      <c r="B77" s="3145"/>
      <c r="C77" s="3145"/>
      <c r="D77" s="3145"/>
      <c r="E77" s="3145"/>
      <c r="F77" s="781">
        <v>1</v>
      </c>
      <c r="G77" s="781">
        <v>2</v>
      </c>
      <c r="H77" s="781">
        <v>3</v>
      </c>
      <c r="I77" s="781">
        <v>4</v>
      </c>
      <c r="J77" s="781">
        <v>5</v>
      </c>
      <c r="K77" s="781">
        <v>6</v>
      </c>
      <c r="L77" s="781">
        <v>7</v>
      </c>
      <c r="M77" s="781">
        <v>8</v>
      </c>
      <c r="N77" s="781">
        <v>9</v>
      </c>
      <c r="O77" s="781">
        <v>10</v>
      </c>
      <c r="P77" s="781">
        <v>11</v>
      </c>
      <c r="Q77" s="781">
        <v>12</v>
      </c>
      <c r="R77" s="3142"/>
      <c r="S77" s="780" t="s">
        <v>7</v>
      </c>
      <c r="T77" s="780" t="s">
        <v>8</v>
      </c>
    </row>
    <row r="78" spans="1:20" ht="67.5" customHeight="1">
      <c r="A78" s="5459" t="s">
        <v>1980</v>
      </c>
      <c r="B78" s="998" t="s">
        <v>1981</v>
      </c>
      <c r="C78" s="788"/>
      <c r="D78" s="44" t="s">
        <v>1982</v>
      </c>
      <c r="E78" s="1022" t="s">
        <v>1983</v>
      </c>
      <c r="F78" s="830"/>
      <c r="G78" s="830"/>
      <c r="H78" s="893"/>
      <c r="I78" s="830"/>
      <c r="J78" s="830"/>
      <c r="K78" s="16"/>
      <c r="L78" s="830"/>
      <c r="M78" s="830"/>
      <c r="N78" s="830"/>
      <c r="O78" s="830"/>
      <c r="P78" s="830"/>
      <c r="Q78" s="16"/>
      <c r="R78" s="3524"/>
      <c r="S78" s="3599">
        <v>0</v>
      </c>
      <c r="T78" s="3599">
        <v>0</v>
      </c>
    </row>
    <row r="79" spans="1:20" ht="97.5">
      <c r="A79" s="5459"/>
      <c r="B79" s="1004" t="s">
        <v>1984</v>
      </c>
      <c r="C79" s="788"/>
      <c r="D79" s="44"/>
      <c r="E79" s="1022" t="s">
        <v>1985</v>
      </c>
      <c r="F79" s="830"/>
      <c r="G79" s="830"/>
      <c r="H79" s="893"/>
      <c r="I79" s="830"/>
      <c r="J79" s="16"/>
      <c r="K79" s="830"/>
      <c r="L79" s="830"/>
      <c r="M79" s="830"/>
      <c r="N79" s="830"/>
      <c r="O79" s="830"/>
      <c r="P79" s="16"/>
      <c r="Q79" s="830"/>
      <c r="R79" s="3524"/>
      <c r="S79" s="3599"/>
      <c r="T79" s="3599"/>
    </row>
    <row r="80" spans="1:20" ht="19.5">
      <c r="A80" s="5470" t="s">
        <v>1986</v>
      </c>
      <c r="B80" s="5471"/>
      <c r="C80" s="5471"/>
      <c r="D80" s="5471"/>
      <c r="E80" s="5471"/>
      <c r="F80" s="5471"/>
      <c r="G80" s="5471"/>
      <c r="H80" s="5471"/>
      <c r="I80" s="5471"/>
      <c r="J80" s="5471"/>
      <c r="K80" s="5471"/>
      <c r="L80" s="5471"/>
      <c r="M80" s="5471"/>
      <c r="N80" s="5471"/>
      <c r="O80" s="5471"/>
      <c r="P80" s="5471"/>
      <c r="Q80" s="5471"/>
      <c r="R80" s="5471"/>
      <c r="S80" s="5471"/>
      <c r="T80" s="5471"/>
    </row>
    <row r="81" spans="1:20" ht="21.75" customHeight="1">
      <c r="A81" s="784">
        <v>1</v>
      </c>
      <c r="B81" s="784">
        <v>2</v>
      </c>
      <c r="C81" s="14">
        <v>3</v>
      </c>
      <c r="D81" s="784">
        <v>3</v>
      </c>
      <c r="E81" s="784">
        <v>4</v>
      </c>
      <c r="F81" s="3150">
        <v>5</v>
      </c>
      <c r="G81" s="3150"/>
      <c r="H81" s="3150"/>
      <c r="I81" s="3150"/>
      <c r="J81" s="3150"/>
      <c r="K81" s="3150"/>
      <c r="L81" s="3150"/>
      <c r="M81" s="3150"/>
      <c r="N81" s="3150"/>
      <c r="O81" s="3150"/>
      <c r="P81" s="3150"/>
      <c r="Q81" s="3150"/>
      <c r="R81" s="3151">
        <v>6</v>
      </c>
      <c r="S81" s="3151">
        <v>8</v>
      </c>
      <c r="T81" s="3151">
        <v>9</v>
      </c>
    </row>
    <row r="82" spans="1:20" ht="19.5">
      <c r="A82" s="3243" t="s">
        <v>440</v>
      </c>
      <c r="B82" s="3243" t="s">
        <v>0</v>
      </c>
      <c r="C82" s="3145" t="s">
        <v>1</v>
      </c>
      <c r="D82" s="3243" t="s">
        <v>10</v>
      </c>
      <c r="E82" s="3243" t="s">
        <v>11</v>
      </c>
      <c r="F82" s="3144" t="s">
        <v>2</v>
      </c>
      <c r="G82" s="3144"/>
      <c r="H82" s="3144"/>
      <c r="I82" s="3144"/>
      <c r="J82" s="3144"/>
      <c r="K82" s="3144"/>
      <c r="L82" s="3144"/>
      <c r="M82" s="3144"/>
      <c r="N82" s="3144"/>
      <c r="O82" s="3144"/>
      <c r="P82" s="3144"/>
      <c r="Q82" s="3144"/>
      <c r="R82" s="3142" t="s">
        <v>3</v>
      </c>
      <c r="S82" s="3142"/>
      <c r="T82" s="3142"/>
    </row>
    <row r="83" spans="1:20" ht="19.5">
      <c r="A83" s="3305"/>
      <c r="B83" s="3305"/>
      <c r="C83" s="3145"/>
      <c r="D83" s="3305"/>
      <c r="E83" s="3305"/>
      <c r="F83" s="3534" t="s">
        <v>4</v>
      </c>
      <c r="G83" s="3534"/>
      <c r="H83" s="3534"/>
      <c r="I83" s="3534" t="s">
        <v>5</v>
      </c>
      <c r="J83" s="3534"/>
      <c r="K83" s="3534"/>
      <c r="L83" s="3534" t="s">
        <v>5</v>
      </c>
      <c r="M83" s="3534"/>
      <c r="N83" s="3534"/>
      <c r="O83" s="3534" t="s">
        <v>6</v>
      </c>
      <c r="P83" s="3534"/>
      <c r="Q83" s="3534"/>
      <c r="R83" s="5475" t="s">
        <v>13</v>
      </c>
      <c r="S83" s="808" t="s">
        <v>14</v>
      </c>
      <c r="T83" s="808"/>
    </row>
    <row r="84" spans="1:20" ht="19.5">
      <c r="A84" s="3306"/>
      <c r="B84" s="3306"/>
      <c r="C84" s="3145"/>
      <c r="D84" s="3306"/>
      <c r="E84" s="3305"/>
      <c r="F84" s="781">
        <v>1</v>
      </c>
      <c r="G84" s="781">
        <v>2</v>
      </c>
      <c r="H84" s="781">
        <v>3</v>
      </c>
      <c r="I84" s="781">
        <v>4</v>
      </c>
      <c r="J84" s="781">
        <v>5</v>
      </c>
      <c r="K84" s="781">
        <v>6</v>
      </c>
      <c r="L84" s="781">
        <v>7</v>
      </c>
      <c r="M84" s="781">
        <v>8</v>
      </c>
      <c r="N84" s="781">
        <v>9</v>
      </c>
      <c r="O84" s="781">
        <v>10</v>
      </c>
      <c r="P84" s="781">
        <v>11</v>
      </c>
      <c r="Q84" s="781">
        <v>12</v>
      </c>
      <c r="R84" s="5476"/>
      <c r="S84" s="780" t="s">
        <v>7</v>
      </c>
      <c r="T84" s="780" t="s">
        <v>8</v>
      </c>
    </row>
    <row r="85" spans="1:20" ht="121.5" customHeight="1">
      <c r="A85" s="1023" t="s">
        <v>1987</v>
      </c>
      <c r="B85" s="1000"/>
      <c r="C85" s="788"/>
      <c r="D85" s="1000"/>
      <c r="E85" s="1022" t="s">
        <v>1919</v>
      </c>
      <c r="F85" s="16"/>
      <c r="G85" s="16"/>
      <c r="H85" s="16"/>
      <c r="I85" s="16"/>
      <c r="J85" s="16"/>
      <c r="K85" s="16"/>
      <c r="L85" s="16"/>
      <c r="M85" s="16"/>
      <c r="N85" s="16"/>
      <c r="O85" s="16"/>
      <c r="P85" s="16"/>
      <c r="Q85" s="16"/>
      <c r="R85" s="1024"/>
      <c r="S85" s="1046">
        <v>0</v>
      </c>
      <c r="T85" s="1046">
        <v>0</v>
      </c>
    </row>
    <row r="86" spans="1:20" ht="48" customHeight="1">
      <c r="A86" s="5474" t="s">
        <v>1988</v>
      </c>
      <c r="B86" s="998" t="s">
        <v>1989</v>
      </c>
      <c r="C86" s="788"/>
      <c r="D86" s="5463" t="s">
        <v>1990</v>
      </c>
      <c r="E86" s="5463" t="s">
        <v>1991</v>
      </c>
      <c r="F86" s="1025"/>
      <c r="G86" s="1025"/>
      <c r="H86" s="1025"/>
      <c r="I86" s="1025"/>
      <c r="J86" s="1025"/>
      <c r="K86" s="1025"/>
      <c r="L86" s="1025"/>
      <c r="M86" s="1025"/>
      <c r="N86" s="1025"/>
      <c r="O86" s="1025"/>
      <c r="P86" s="1025"/>
      <c r="Q86" s="1025"/>
      <c r="R86" s="5456" t="s">
        <v>1992</v>
      </c>
      <c r="S86" s="5472">
        <v>0</v>
      </c>
      <c r="T86" s="5473">
        <v>0</v>
      </c>
    </row>
    <row r="87" spans="1:20" ht="48" customHeight="1">
      <c r="A87" s="5474"/>
      <c r="B87" s="998" t="s">
        <v>1993</v>
      </c>
      <c r="C87" s="788"/>
      <c r="D87" s="5463"/>
      <c r="E87" s="5463"/>
      <c r="F87" s="1025"/>
      <c r="G87" s="1025"/>
      <c r="H87" s="1025"/>
      <c r="I87" s="1025"/>
      <c r="J87" s="1025"/>
      <c r="K87" s="1025"/>
      <c r="L87" s="1025"/>
      <c r="M87" s="1025"/>
      <c r="N87" s="1025"/>
      <c r="O87" s="1025"/>
      <c r="P87" s="1025"/>
      <c r="Q87" s="1025"/>
      <c r="R87" s="5456"/>
      <c r="S87" s="5472"/>
      <c r="T87" s="5473"/>
    </row>
    <row r="88" spans="1:20" ht="48" customHeight="1">
      <c r="A88" s="5474"/>
      <c r="B88" s="998" t="s">
        <v>1994</v>
      </c>
      <c r="C88" s="788"/>
      <c r="D88" s="5463"/>
      <c r="E88" s="5463"/>
      <c r="F88" s="1025"/>
      <c r="G88" s="1025"/>
      <c r="H88" s="1025"/>
      <c r="I88" s="1025"/>
      <c r="J88" s="1025"/>
      <c r="K88" s="1025"/>
      <c r="L88" s="1025"/>
      <c r="M88" s="1025"/>
      <c r="N88" s="1025"/>
      <c r="O88" s="1025"/>
      <c r="P88" s="1025"/>
      <c r="Q88" s="1025"/>
      <c r="R88" s="5456"/>
      <c r="S88" s="5472"/>
      <c r="T88" s="5473"/>
    </row>
    <row r="89" spans="1:20" ht="48" customHeight="1">
      <c r="A89" s="5474"/>
      <c r="B89" s="998" t="s">
        <v>1995</v>
      </c>
      <c r="C89" s="788"/>
      <c r="D89" s="5463"/>
      <c r="E89" s="5463"/>
      <c r="F89" s="1025"/>
      <c r="G89" s="1025"/>
      <c r="H89" s="1025"/>
      <c r="I89" s="1025"/>
      <c r="J89" s="1025"/>
      <c r="K89" s="1025"/>
      <c r="L89" s="1025"/>
      <c r="M89" s="1025"/>
      <c r="N89" s="1025"/>
      <c r="O89" s="1025"/>
      <c r="P89" s="1025"/>
      <c r="Q89" s="1025"/>
      <c r="R89" s="5456"/>
      <c r="S89" s="5472"/>
      <c r="T89" s="5473"/>
    </row>
    <row r="90" spans="1:20" ht="87" customHeight="1">
      <c r="A90" s="5474"/>
      <c r="B90" s="998" t="s">
        <v>1996</v>
      </c>
      <c r="C90" s="788"/>
      <c r="D90" s="1003" t="s">
        <v>1997</v>
      </c>
      <c r="E90" s="5463"/>
      <c r="F90" s="1025"/>
      <c r="G90" s="1025"/>
      <c r="H90" s="1025"/>
      <c r="I90" s="1025"/>
      <c r="J90" s="1025"/>
      <c r="K90" s="1025"/>
      <c r="L90" s="1025"/>
      <c r="M90" s="1025"/>
      <c r="N90" s="1025"/>
      <c r="O90" s="1025"/>
      <c r="P90" s="1025"/>
      <c r="Q90" s="1025"/>
      <c r="R90" s="5456"/>
      <c r="S90" s="5472"/>
      <c r="T90" s="5473"/>
    </row>
    <row r="91" spans="1:20" ht="48" customHeight="1">
      <c r="A91" s="5474" t="s">
        <v>1998</v>
      </c>
      <c r="B91" s="998" t="s">
        <v>1999</v>
      </c>
      <c r="C91" s="788"/>
      <c r="D91" s="5474" t="s">
        <v>2000</v>
      </c>
      <c r="E91" s="5463" t="s">
        <v>2001</v>
      </c>
      <c r="F91" s="16"/>
      <c r="G91" s="16"/>
      <c r="H91" s="16"/>
      <c r="I91" s="16"/>
      <c r="J91" s="16"/>
      <c r="K91" s="16"/>
      <c r="L91" s="16"/>
      <c r="M91" s="16"/>
      <c r="N91" s="16"/>
      <c r="O91" s="16"/>
      <c r="P91" s="16"/>
      <c r="Q91" s="16"/>
      <c r="R91" s="5456" t="s">
        <v>2518</v>
      </c>
      <c r="S91" s="5473">
        <v>0</v>
      </c>
      <c r="T91" s="5473">
        <v>0</v>
      </c>
    </row>
    <row r="92" spans="1:20" ht="48" customHeight="1">
      <c r="A92" s="5474"/>
      <c r="B92" s="998" t="s">
        <v>2002</v>
      </c>
      <c r="C92" s="788"/>
      <c r="D92" s="5474"/>
      <c r="E92" s="5463"/>
      <c r="F92" s="16"/>
      <c r="G92" s="16"/>
      <c r="H92" s="16"/>
      <c r="I92" s="16"/>
      <c r="J92" s="16"/>
      <c r="K92" s="16"/>
      <c r="L92" s="16"/>
      <c r="M92" s="16"/>
      <c r="N92" s="16"/>
      <c r="O92" s="16"/>
      <c r="P92" s="16"/>
      <c r="Q92" s="16"/>
      <c r="R92" s="5456"/>
      <c r="S92" s="5473"/>
      <c r="T92" s="5473"/>
    </row>
    <row r="93" spans="1:20" ht="48" customHeight="1">
      <c r="A93" s="5474"/>
      <c r="B93" s="1026" t="s">
        <v>2003</v>
      </c>
      <c r="C93" s="788"/>
      <c r="D93" s="1027" t="s">
        <v>2004</v>
      </c>
      <c r="E93" s="5463"/>
      <c r="F93" s="16"/>
      <c r="G93" s="16"/>
      <c r="H93" s="16"/>
      <c r="I93" s="16"/>
      <c r="J93" s="16"/>
      <c r="K93" s="16"/>
      <c r="L93" s="16"/>
      <c r="M93" s="16"/>
      <c r="N93" s="16"/>
      <c r="O93" s="16"/>
      <c r="P93" s="16"/>
      <c r="Q93" s="16"/>
      <c r="R93" s="5456"/>
      <c r="S93" s="5473"/>
      <c r="T93" s="5473"/>
    </row>
    <row r="94" spans="1:20" ht="48" customHeight="1">
      <c r="A94" s="5474"/>
      <c r="B94" s="1026" t="s">
        <v>2005</v>
      </c>
      <c r="C94" s="788"/>
      <c r="D94" s="998" t="s">
        <v>2006</v>
      </c>
      <c r="E94" s="5463"/>
      <c r="F94" s="16"/>
      <c r="G94" s="16"/>
      <c r="H94" s="16"/>
      <c r="I94" s="16"/>
      <c r="J94" s="16"/>
      <c r="K94" s="16"/>
      <c r="L94" s="16"/>
      <c r="M94" s="16"/>
      <c r="N94" s="16"/>
      <c r="O94" s="16"/>
      <c r="P94" s="16"/>
      <c r="Q94" s="16"/>
      <c r="R94" s="5456"/>
      <c r="S94" s="5473"/>
      <c r="T94" s="5473"/>
    </row>
    <row r="95" spans="1:20" ht="138.75" customHeight="1">
      <c r="A95" s="5474"/>
      <c r="B95" s="1026" t="s">
        <v>2007</v>
      </c>
      <c r="C95" s="788"/>
      <c r="D95" s="1003" t="s">
        <v>2008</v>
      </c>
      <c r="E95" s="5463"/>
      <c r="F95" s="16"/>
      <c r="G95" s="16"/>
      <c r="H95" s="16"/>
      <c r="I95" s="16"/>
      <c r="J95" s="16"/>
      <c r="K95" s="16"/>
      <c r="L95" s="16"/>
      <c r="M95" s="16"/>
      <c r="N95" s="16"/>
      <c r="O95" s="16"/>
      <c r="P95" s="16"/>
      <c r="Q95" s="16"/>
      <c r="R95" s="5456"/>
      <c r="S95" s="5473"/>
      <c r="T95" s="5473"/>
    </row>
    <row r="96" spans="1:20" ht="58.5">
      <c r="A96" s="5437" t="s">
        <v>2522</v>
      </c>
      <c r="B96" s="1036" t="s">
        <v>2009</v>
      </c>
      <c r="C96" s="107"/>
      <c r="D96" s="1037" t="s">
        <v>2521</v>
      </c>
      <c r="E96" s="5479" t="s">
        <v>2010</v>
      </c>
      <c r="F96" s="16"/>
      <c r="G96" s="16"/>
      <c r="H96" s="16"/>
      <c r="I96" s="16"/>
      <c r="J96" s="16"/>
      <c r="K96" s="16"/>
      <c r="L96" s="16"/>
      <c r="M96" s="16"/>
      <c r="N96" s="16"/>
      <c r="O96" s="16"/>
      <c r="P96" s="16"/>
      <c r="Q96" s="16"/>
      <c r="R96" s="5480" t="s">
        <v>2011</v>
      </c>
      <c r="S96" s="5473">
        <v>0</v>
      </c>
      <c r="T96" s="5473">
        <v>0</v>
      </c>
    </row>
    <row r="97" spans="1:20" ht="48" customHeight="1">
      <c r="A97" s="5437"/>
      <c r="B97" s="1036" t="s">
        <v>2012</v>
      </c>
      <c r="C97" s="107"/>
      <c r="D97" s="1038" t="s">
        <v>2013</v>
      </c>
      <c r="E97" s="5479"/>
      <c r="F97" s="16"/>
      <c r="G97" s="16"/>
      <c r="H97" s="16"/>
      <c r="I97" s="16"/>
      <c r="J97" s="16"/>
      <c r="K97" s="16"/>
      <c r="L97" s="16"/>
      <c r="M97" s="16"/>
      <c r="N97" s="16"/>
      <c r="O97" s="16"/>
      <c r="P97" s="16"/>
      <c r="Q97" s="16"/>
      <c r="R97" s="5480"/>
      <c r="S97" s="5473"/>
      <c r="T97" s="5473"/>
    </row>
    <row r="98" spans="1:20" ht="93.75" customHeight="1">
      <c r="A98" s="5437"/>
      <c r="B98" s="1036" t="s">
        <v>2014</v>
      </c>
      <c r="C98" s="107"/>
      <c r="D98" s="1039" t="s">
        <v>2015</v>
      </c>
      <c r="E98" s="5479"/>
      <c r="F98" s="16"/>
      <c r="G98" s="16"/>
      <c r="H98" s="16"/>
      <c r="I98" s="16"/>
      <c r="J98" s="16"/>
      <c r="K98" s="16"/>
      <c r="L98" s="16"/>
      <c r="M98" s="16"/>
      <c r="N98" s="16"/>
      <c r="O98" s="16"/>
      <c r="P98" s="16"/>
      <c r="Q98" s="16"/>
      <c r="R98" s="5480"/>
      <c r="S98" s="5473"/>
      <c r="T98" s="5473"/>
    </row>
    <row r="99" spans="1:20" ht="128.25" customHeight="1">
      <c r="A99" s="5437"/>
      <c r="B99" s="1008" t="s">
        <v>2016</v>
      </c>
      <c r="C99" s="107"/>
      <c r="D99" s="1039" t="s">
        <v>2017</v>
      </c>
      <c r="E99" s="5479"/>
      <c r="F99" s="16"/>
      <c r="G99" s="16"/>
      <c r="H99" s="16"/>
      <c r="I99" s="16"/>
      <c r="J99" s="16"/>
      <c r="K99" s="16"/>
      <c r="L99" s="16"/>
      <c r="M99" s="16"/>
      <c r="N99" s="16"/>
      <c r="O99" s="16"/>
      <c r="P99" s="16"/>
      <c r="Q99" s="16"/>
      <c r="R99" s="5480"/>
      <c r="S99" s="5473"/>
      <c r="T99" s="5473"/>
    </row>
    <row r="100" spans="1:20" ht="99" customHeight="1">
      <c r="A100" s="5474" t="s">
        <v>2018</v>
      </c>
      <c r="B100" s="998" t="s">
        <v>2019</v>
      </c>
      <c r="C100" s="788"/>
      <c r="D100" s="1003" t="s">
        <v>2020</v>
      </c>
      <c r="E100" s="5463" t="s">
        <v>2021</v>
      </c>
      <c r="F100" s="16"/>
      <c r="G100" s="16"/>
      <c r="H100" s="16"/>
      <c r="I100" s="16"/>
      <c r="J100" s="16"/>
      <c r="K100" s="16"/>
      <c r="L100" s="16"/>
      <c r="M100" s="16"/>
      <c r="N100" s="16"/>
      <c r="O100" s="16"/>
      <c r="P100" s="16"/>
      <c r="Q100" s="16"/>
      <c r="R100" s="5481"/>
      <c r="S100" s="5477">
        <v>0</v>
      </c>
      <c r="T100" s="5477">
        <v>0</v>
      </c>
    </row>
    <row r="101" spans="1:20" ht="62.25" customHeight="1">
      <c r="A101" s="5474"/>
      <c r="B101" s="998" t="s">
        <v>2022</v>
      </c>
      <c r="C101" s="788"/>
      <c r="D101" s="1003" t="s">
        <v>2023</v>
      </c>
      <c r="E101" s="5463"/>
      <c r="F101" s="16"/>
      <c r="G101" s="16"/>
      <c r="H101" s="16"/>
      <c r="I101" s="16"/>
      <c r="J101" s="16"/>
      <c r="K101" s="16"/>
      <c r="L101" s="16"/>
      <c r="M101" s="16"/>
      <c r="N101" s="16"/>
      <c r="O101" s="16"/>
      <c r="P101" s="16"/>
      <c r="Q101" s="16"/>
      <c r="R101" s="5481"/>
      <c r="S101" s="5477"/>
      <c r="T101" s="5477"/>
    </row>
    <row r="102" spans="1:20" ht="65.25" customHeight="1">
      <c r="A102" s="5474"/>
      <c r="B102" s="998" t="s">
        <v>2024</v>
      </c>
      <c r="C102" s="788"/>
      <c r="D102" s="1003" t="s">
        <v>2025</v>
      </c>
      <c r="E102" s="5463"/>
      <c r="F102" s="16"/>
      <c r="G102" s="16"/>
      <c r="H102" s="16"/>
      <c r="I102" s="16"/>
      <c r="J102" s="16"/>
      <c r="K102" s="16"/>
      <c r="L102" s="16"/>
      <c r="M102" s="16"/>
      <c r="N102" s="16"/>
      <c r="O102" s="16"/>
      <c r="P102" s="16"/>
      <c r="Q102" s="16"/>
      <c r="R102" s="5481"/>
      <c r="S102" s="5477"/>
      <c r="T102" s="5477"/>
    </row>
    <row r="103" spans="1:20" ht="78.75" customHeight="1">
      <c r="A103" s="5474"/>
      <c r="B103" s="998" t="s">
        <v>2026</v>
      </c>
      <c r="C103" s="788"/>
      <c r="D103" s="1001" t="s">
        <v>2027</v>
      </c>
      <c r="E103" s="5463"/>
      <c r="F103" s="16"/>
      <c r="G103" s="16"/>
      <c r="H103" s="16"/>
      <c r="I103" s="16"/>
      <c r="J103" s="16"/>
      <c r="K103" s="16"/>
      <c r="L103" s="16"/>
      <c r="M103" s="16"/>
      <c r="N103" s="16"/>
      <c r="O103" s="16"/>
      <c r="P103" s="16"/>
      <c r="Q103" s="16"/>
      <c r="R103" s="5481"/>
      <c r="S103" s="5477"/>
      <c r="T103" s="5477"/>
    </row>
    <row r="104" spans="1:20" ht="77.25" customHeight="1">
      <c r="A104" s="5474" t="s">
        <v>2028</v>
      </c>
      <c r="B104" s="998" t="s">
        <v>2019</v>
      </c>
      <c r="C104" s="788"/>
      <c r="D104" s="1004" t="s">
        <v>2029</v>
      </c>
      <c r="E104" s="5463" t="s">
        <v>2030</v>
      </c>
      <c r="F104" s="16"/>
      <c r="G104" s="16"/>
      <c r="H104" s="16"/>
      <c r="I104" s="16"/>
      <c r="J104" s="16"/>
      <c r="K104" s="16"/>
      <c r="L104" s="16"/>
      <c r="M104" s="16"/>
      <c r="N104" s="16"/>
      <c r="O104" s="16"/>
      <c r="P104" s="16"/>
      <c r="Q104" s="16"/>
      <c r="R104" s="5474" t="s">
        <v>2031</v>
      </c>
      <c r="S104" s="5477">
        <v>0</v>
      </c>
      <c r="T104" s="5478">
        <v>0</v>
      </c>
    </row>
    <row r="105" spans="1:20" ht="48" customHeight="1">
      <c r="A105" s="5474"/>
      <c r="B105" s="998" t="s">
        <v>2032</v>
      </c>
      <c r="C105" s="788"/>
      <c r="D105" s="1003" t="s">
        <v>2033</v>
      </c>
      <c r="E105" s="5463"/>
      <c r="F105" s="16"/>
      <c r="G105" s="16"/>
      <c r="H105" s="16"/>
      <c r="I105" s="16"/>
      <c r="J105" s="16"/>
      <c r="K105" s="16"/>
      <c r="L105" s="16"/>
      <c r="M105" s="16"/>
      <c r="N105" s="16"/>
      <c r="O105" s="16"/>
      <c r="P105" s="16"/>
      <c r="Q105" s="16"/>
      <c r="R105" s="5474"/>
      <c r="S105" s="5477"/>
      <c r="T105" s="5478"/>
    </row>
    <row r="106" spans="1:20" ht="48" customHeight="1">
      <c r="A106" s="5474"/>
      <c r="B106" s="998" t="s">
        <v>2034</v>
      </c>
      <c r="C106" s="788"/>
      <c r="D106" s="1003" t="s">
        <v>2035</v>
      </c>
      <c r="E106" s="5463"/>
      <c r="F106" s="16"/>
      <c r="G106" s="16"/>
      <c r="H106" s="16"/>
      <c r="I106" s="16"/>
      <c r="J106" s="16"/>
      <c r="K106" s="16"/>
      <c r="L106" s="16"/>
      <c r="M106" s="16"/>
      <c r="N106" s="16"/>
      <c r="O106" s="16"/>
      <c r="P106" s="16"/>
      <c r="Q106" s="16"/>
      <c r="R106" s="5474"/>
      <c r="S106" s="5477"/>
      <c r="T106" s="5478"/>
    </row>
    <row r="107" spans="1:20" ht="81" customHeight="1">
      <c r="A107" s="5474" t="s">
        <v>2036</v>
      </c>
      <c r="B107" s="998" t="s">
        <v>2019</v>
      </c>
      <c r="C107" s="788"/>
      <c r="D107" s="1003" t="s">
        <v>2037</v>
      </c>
      <c r="E107" s="5463" t="s">
        <v>2038</v>
      </c>
      <c r="F107" s="16"/>
      <c r="G107" s="16"/>
      <c r="H107" s="16"/>
      <c r="I107" s="16"/>
      <c r="J107" s="16"/>
      <c r="K107" s="16"/>
      <c r="L107" s="16"/>
      <c r="M107" s="16"/>
      <c r="N107" s="16"/>
      <c r="O107" s="16"/>
      <c r="P107" s="16"/>
      <c r="Q107" s="16"/>
      <c r="R107" s="998" t="s">
        <v>2039</v>
      </c>
      <c r="S107" s="1028">
        <v>95000</v>
      </c>
      <c r="T107" s="1029"/>
    </row>
    <row r="108" spans="1:20" ht="48" customHeight="1">
      <c r="A108" s="5474"/>
      <c r="B108" s="998" t="s">
        <v>2040</v>
      </c>
      <c r="C108" s="788"/>
      <c r="D108" s="1003" t="s">
        <v>2041</v>
      </c>
      <c r="E108" s="5463"/>
      <c r="F108" s="16"/>
      <c r="G108" s="16"/>
      <c r="H108" s="16"/>
      <c r="I108" s="16"/>
      <c r="J108" s="16"/>
      <c r="K108" s="16"/>
      <c r="L108" s="16"/>
      <c r="M108" s="16"/>
      <c r="N108" s="16"/>
      <c r="O108" s="16"/>
      <c r="P108" s="16"/>
      <c r="Q108" s="16"/>
      <c r="R108" s="1027" t="s">
        <v>2042</v>
      </c>
      <c r="S108" s="1028">
        <v>60000</v>
      </c>
      <c r="T108" s="1029"/>
    </row>
    <row r="109" spans="1:20" ht="48" customHeight="1">
      <c r="A109" s="5474"/>
      <c r="B109" s="998" t="s">
        <v>2043</v>
      </c>
      <c r="C109" s="788"/>
      <c r="D109" s="1001" t="s">
        <v>2044</v>
      </c>
      <c r="E109" s="5463"/>
      <c r="F109" s="16"/>
      <c r="G109" s="16"/>
      <c r="H109" s="16"/>
      <c r="I109" s="16"/>
      <c r="J109" s="16"/>
      <c r="K109" s="16"/>
      <c r="L109" s="16"/>
      <c r="M109" s="16"/>
      <c r="N109" s="16"/>
      <c r="O109" s="16"/>
      <c r="P109" s="16"/>
      <c r="Q109" s="16"/>
      <c r="R109" s="1027" t="s">
        <v>2045</v>
      </c>
      <c r="S109" s="1028">
        <v>100000</v>
      </c>
      <c r="T109" s="1029"/>
    </row>
    <row r="110" spans="1:20" ht="70.5" customHeight="1">
      <c r="A110" s="5474" t="s">
        <v>2519</v>
      </c>
      <c r="B110" s="998" t="s">
        <v>2046</v>
      </c>
      <c r="C110" s="788"/>
      <c r="D110" s="1003" t="s">
        <v>2047</v>
      </c>
      <c r="E110" s="5463" t="s">
        <v>2001</v>
      </c>
      <c r="F110" s="16"/>
      <c r="G110" s="16"/>
      <c r="H110" s="16"/>
      <c r="I110" s="16"/>
      <c r="J110" s="16"/>
      <c r="K110" s="16"/>
      <c r="L110" s="16"/>
      <c r="M110" s="16"/>
      <c r="N110" s="16"/>
      <c r="O110" s="16"/>
      <c r="P110" s="16"/>
      <c r="Q110" s="16"/>
      <c r="R110" s="5456" t="s">
        <v>2048</v>
      </c>
      <c r="S110" s="5473">
        <v>0</v>
      </c>
      <c r="T110" s="5473">
        <v>0</v>
      </c>
    </row>
    <row r="111" spans="1:20" ht="48" customHeight="1">
      <c r="A111" s="5474"/>
      <c r="B111" s="998" t="s">
        <v>2049</v>
      </c>
      <c r="C111" s="788"/>
      <c r="D111" s="1003" t="s">
        <v>2050</v>
      </c>
      <c r="E111" s="5463"/>
      <c r="F111" s="16"/>
      <c r="G111" s="16"/>
      <c r="H111" s="16"/>
      <c r="I111" s="16"/>
      <c r="J111" s="16"/>
      <c r="K111" s="16"/>
      <c r="L111" s="16"/>
      <c r="M111" s="16"/>
      <c r="N111" s="16"/>
      <c r="O111" s="16"/>
      <c r="P111" s="16"/>
      <c r="Q111" s="16"/>
      <c r="R111" s="5456"/>
      <c r="S111" s="5473"/>
      <c r="T111" s="5473"/>
    </row>
    <row r="112" spans="1:20" ht="48" customHeight="1">
      <c r="A112" s="5474"/>
      <c r="B112" s="998" t="s">
        <v>2051</v>
      </c>
      <c r="C112" s="788"/>
      <c r="D112" s="1001" t="s">
        <v>2052</v>
      </c>
      <c r="E112" s="5463"/>
      <c r="F112" s="16"/>
      <c r="G112" s="16"/>
      <c r="H112" s="16"/>
      <c r="I112" s="16"/>
      <c r="J112" s="16"/>
      <c r="K112" s="16"/>
      <c r="L112" s="16"/>
      <c r="M112" s="16"/>
      <c r="N112" s="16"/>
      <c r="O112" s="16"/>
      <c r="P112" s="16"/>
      <c r="Q112" s="16"/>
      <c r="R112" s="5456"/>
      <c r="S112" s="5473"/>
      <c r="T112" s="5473"/>
    </row>
    <row r="113" spans="1:20" ht="48" customHeight="1">
      <c r="A113" s="5482" t="s">
        <v>2053</v>
      </c>
      <c r="B113" s="998" t="s">
        <v>2054</v>
      </c>
      <c r="C113" s="788"/>
      <c r="D113" s="1004" t="s">
        <v>2055</v>
      </c>
      <c r="E113" s="5463" t="s">
        <v>2056</v>
      </c>
      <c r="F113" s="16"/>
      <c r="G113" s="16"/>
      <c r="H113" s="16"/>
      <c r="I113" s="16"/>
      <c r="J113" s="16"/>
      <c r="K113" s="16"/>
      <c r="L113" s="16"/>
      <c r="M113" s="16"/>
      <c r="N113" s="16"/>
      <c r="O113" s="16"/>
      <c r="P113" s="16"/>
      <c r="Q113" s="16"/>
      <c r="R113" s="5483" t="s">
        <v>2057</v>
      </c>
      <c r="S113" s="5473">
        <v>0</v>
      </c>
      <c r="T113" s="5473">
        <v>0</v>
      </c>
    </row>
    <row r="114" spans="1:20" ht="48" customHeight="1">
      <c r="A114" s="5482"/>
      <c r="B114" s="998" t="s">
        <v>2058</v>
      </c>
      <c r="C114" s="788"/>
      <c r="D114" s="1004" t="s">
        <v>2059</v>
      </c>
      <c r="E114" s="5463"/>
      <c r="F114" s="16"/>
      <c r="G114" s="16"/>
      <c r="H114" s="16"/>
      <c r="I114" s="16"/>
      <c r="J114" s="16"/>
      <c r="K114" s="16"/>
      <c r="L114" s="16"/>
      <c r="M114" s="16"/>
      <c r="N114" s="16"/>
      <c r="O114" s="16"/>
      <c r="P114" s="16"/>
      <c r="Q114" s="16"/>
      <c r="R114" s="5483"/>
      <c r="S114" s="5473"/>
      <c r="T114" s="5473"/>
    </row>
    <row r="115" spans="1:20" ht="48" customHeight="1">
      <c r="A115" s="5482"/>
      <c r="B115" s="998" t="s">
        <v>2060</v>
      </c>
      <c r="C115" s="788"/>
      <c r="D115" s="1004" t="s">
        <v>2061</v>
      </c>
      <c r="E115" s="1022" t="s">
        <v>1919</v>
      </c>
      <c r="F115" s="16"/>
      <c r="G115" s="16"/>
      <c r="H115" s="16"/>
      <c r="I115" s="16"/>
      <c r="J115" s="16"/>
      <c r="K115" s="16"/>
      <c r="L115" s="16"/>
      <c r="M115" s="16"/>
      <c r="N115" s="16"/>
      <c r="O115" s="16"/>
      <c r="P115" s="16"/>
      <c r="Q115" s="16"/>
      <c r="R115" s="5483"/>
      <c r="S115" s="5473"/>
      <c r="T115" s="5473"/>
    </row>
    <row r="116" spans="1:20" ht="48" customHeight="1">
      <c r="A116" s="5482" t="s">
        <v>2062</v>
      </c>
      <c r="B116" s="998" t="s">
        <v>2054</v>
      </c>
      <c r="C116" s="788"/>
      <c r="D116" s="1004" t="s">
        <v>2055</v>
      </c>
      <c r="E116" s="5463" t="s">
        <v>1919</v>
      </c>
      <c r="F116" s="16"/>
      <c r="G116" s="16"/>
      <c r="H116" s="16"/>
      <c r="I116" s="16"/>
      <c r="J116" s="16"/>
      <c r="K116" s="16"/>
      <c r="L116" s="16"/>
      <c r="M116" s="16"/>
      <c r="N116" s="16"/>
      <c r="O116" s="16"/>
      <c r="P116" s="16"/>
      <c r="Q116" s="16"/>
      <c r="R116" s="5484" t="s">
        <v>2063</v>
      </c>
      <c r="S116" s="5473">
        <v>0</v>
      </c>
      <c r="T116" s="5473">
        <v>0</v>
      </c>
    </row>
    <row r="117" spans="1:20" ht="48" customHeight="1">
      <c r="A117" s="5482"/>
      <c r="B117" s="998" t="s">
        <v>2064</v>
      </c>
      <c r="C117" s="788"/>
      <c r="D117" s="1004" t="s">
        <v>2059</v>
      </c>
      <c r="E117" s="5463"/>
      <c r="F117" s="16"/>
      <c r="G117" s="16"/>
      <c r="H117" s="16"/>
      <c r="I117" s="16"/>
      <c r="J117" s="16"/>
      <c r="K117" s="16"/>
      <c r="L117" s="16"/>
      <c r="M117" s="16"/>
      <c r="N117" s="16"/>
      <c r="O117" s="16"/>
      <c r="P117" s="16"/>
      <c r="Q117" s="16"/>
      <c r="R117" s="5484"/>
      <c r="S117" s="5473"/>
      <c r="T117" s="5473"/>
    </row>
    <row r="118" spans="1:20" ht="48" customHeight="1">
      <c r="A118" s="5482"/>
      <c r="B118" s="998" t="s">
        <v>2060</v>
      </c>
      <c r="C118" s="788"/>
      <c r="D118" s="1004" t="s">
        <v>2065</v>
      </c>
      <c r="E118" s="5463"/>
      <c r="F118" s="16"/>
      <c r="G118" s="16"/>
      <c r="H118" s="16"/>
      <c r="I118" s="16"/>
      <c r="J118" s="16"/>
      <c r="K118" s="16"/>
      <c r="L118" s="16"/>
      <c r="M118" s="16"/>
      <c r="N118" s="16"/>
      <c r="O118" s="16"/>
      <c r="P118" s="16"/>
      <c r="Q118" s="16"/>
      <c r="R118" s="5484"/>
      <c r="S118" s="5473"/>
      <c r="T118" s="5473"/>
    </row>
    <row r="119" spans="1:20" ht="78.75" customHeight="1">
      <c r="A119" s="5482" t="s">
        <v>2066</v>
      </c>
      <c r="B119" s="998" t="s">
        <v>2067</v>
      </c>
      <c r="C119" s="788"/>
      <c r="D119" s="1004" t="s">
        <v>2068</v>
      </c>
      <c r="E119" s="5463"/>
      <c r="F119" s="1030"/>
      <c r="G119" s="1030"/>
      <c r="H119" s="16"/>
      <c r="I119" s="1030"/>
      <c r="J119" s="1030"/>
      <c r="K119" s="16"/>
      <c r="L119" s="1030"/>
      <c r="M119" s="1030"/>
      <c r="N119" s="16"/>
      <c r="O119" s="1030"/>
      <c r="P119" s="1030"/>
      <c r="Q119" s="16"/>
      <c r="R119" s="5485"/>
      <c r="S119" s="5473">
        <v>0</v>
      </c>
      <c r="T119" s="5473">
        <v>0</v>
      </c>
    </row>
    <row r="120" spans="1:20" ht="187.5" customHeight="1">
      <c r="A120" s="5482"/>
      <c r="B120" s="998" t="s">
        <v>2069</v>
      </c>
      <c r="C120" s="788"/>
      <c r="D120" s="1004" t="s">
        <v>2070</v>
      </c>
      <c r="E120" s="5463"/>
      <c r="F120" s="16"/>
      <c r="G120" s="16"/>
      <c r="H120" s="16"/>
      <c r="I120" s="16"/>
      <c r="J120" s="16"/>
      <c r="K120" s="16"/>
      <c r="L120" s="16"/>
      <c r="M120" s="16"/>
      <c r="N120" s="16"/>
      <c r="O120" s="16"/>
      <c r="P120" s="16"/>
      <c r="Q120" s="16"/>
      <c r="R120" s="5485"/>
      <c r="S120" s="5473"/>
      <c r="T120" s="5473"/>
    </row>
    <row r="121" spans="1:20" ht="143.25" customHeight="1">
      <c r="A121" s="5482"/>
      <c r="B121" s="998" t="s">
        <v>2071</v>
      </c>
      <c r="C121" s="788"/>
      <c r="D121" s="1004" t="s">
        <v>99</v>
      </c>
      <c r="E121" s="5463"/>
      <c r="F121" s="1030"/>
      <c r="G121" s="1030"/>
      <c r="H121" s="16"/>
      <c r="I121" s="1030"/>
      <c r="J121" s="1030"/>
      <c r="K121" s="16"/>
      <c r="L121" s="1030"/>
      <c r="M121" s="1030"/>
      <c r="N121" s="16"/>
      <c r="O121" s="1030"/>
      <c r="P121" s="1030"/>
      <c r="Q121" s="16"/>
      <c r="R121" s="5485"/>
      <c r="S121" s="5473"/>
      <c r="T121" s="5473"/>
    </row>
    <row r="122" spans="1:20" ht="116.25" customHeight="1">
      <c r="A122" s="5482" t="s">
        <v>2072</v>
      </c>
      <c r="B122" s="998" t="s">
        <v>2073</v>
      </c>
      <c r="C122" s="788"/>
      <c r="D122" s="1004" t="s">
        <v>2074</v>
      </c>
      <c r="E122" s="5463" t="s">
        <v>2075</v>
      </c>
      <c r="F122" s="16"/>
      <c r="G122" s="16"/>
      <c r="H122" s="16"/>
      <c r="I122" s="16"/>
      <c r="J122" s="16"/>
      <c r="K122" s="16"/>
      <c r="L122" s="16"/>
      <c r="M122" s="16"/>
      <c r="N122" s="16"/>
      <c r="O122" s="16"/>
      <c r="P122" s="16"/>
      <c r="Q122" s="16"/>
      <c r="R122" s="5486"/>
      <c r="S122" s="5489">
        <v>0</v>
      </c>
      <c r="T122" s="5489">
        <v>0</v>
      </c>
    </row>
    <row r="123" spans="1:20" ht="141" customHeight="1">
      <c r="A123" s="5482"/>
      <c r="B123" s="998" t="s">
        <v>2076</v>
      </c>
      <c r="C123" s="788"/>
      <c r="D123" s="1004" t="s">
        <v>2077</v>
      </c>
      <c r="E123" s="5463"/>
      <c r="F123" s="16"/>
      <c r="G123" s="16"/>
      <c r="H123" s="16"/>
      <c r="I123" s="16"/>
      <c r="J123" s="16"/>
      <c r="K123" s="16"/>
      <c r="L123" s="16"/>
      <c r="M123" s="16"/>
      <c r="N123" s="16"/>
      <c r="O123" s="16"/>
      <c r="P123" s="16"/>
      <c r="Q123" s="16"/>
      <c r="R123" s="5487"/>
      <c r="S123" s="5490"/>
      <c r="T123" s="5490"/>
    </row>
    <row r="124" spans="1:20" ht="110.25" customHeight="1">
      <c r="A124" s="5482"/>
      <c r="B124" s="998" t="s">
        <v>2078</v>
      </c>
      <c r="C124" s="788"/>
      <c r="D124" s="1004" t="s">
        <v>2079</v>
      </c>
      <c r="E124" s="5463"/>
      <c r="F124" s="16"/>
      <c r="G124" s="16"/>
      <c r="H124" s="16"/>
      <c r="I124" s="16"/>
      <c r="J124" s="16"/>
      <c r="K124" s="16"/>
      <c r="L124" s="16"/>
      <c r="M124" s="16"/>
      <c r="N124" s="16"/>
      <c r="O124" s="16"/>
      <c r="P124" s="16"/>
      <c r="Q124" s="16"/>
      <c r="R124" s="5487"/>
      <c r="S124" s="5490"/>
      <c r="T124" s="5490"/>
    </row>
    <row r="125" spans="1:20" ht="108.75" customHeight="1">
      <c r="A125" s="5482"/>
      <c r="B125" s="998" t="s">
        <v>2080</v>
      </c>
      <c r="C125" s="788"/>
      <c r="D125" s="1004" t="s">
        <v>2081</v>
      </c>
      <c r="E125" s="5463"/>
      <c r="F125" s="1030"/>
      <c r="G125" s="1030"/>
      <c r="H125" s="16"/>
      <c r="I125" s="16"/>
      <c r="J125" s="1030"/>
      <c r="K125" s="1030"/>
      <c r="L125" s="1030"/>
      <c r="M125" s="1030"/>
      <c r="N125" s="1030"/>
      <c r="O125" s="1030"/>
      <c r="P125" s="1030"/>
      <c r="Q125" s="1030"/>
      <c r="R125" s="5488"/>
      <c r="S125" s="5491"/>
      <c r="T125" s="5491"/>
    </row>
    <row r="126" spans="1:20" ht="83.25" customHeight="1">
      <c r="A126" s="5492" t="s">
        <v>2520</v>
      </c>
      <c r="B126" s="1031" t="s">
        <v>2082</v>
      </c>
      <c r="C126" s="788"/>
      <c r="D126" s="1031" t="s">
        <v>2083</v>
      </c>
      <c r="E126" s="5494" t="s">
        <v>2084</v>
      </c>
      <c r="F126" s="1032"/>
      <c r="G126" s="1032"/>
      <c r="H126" s="16"/>
      <c r="I126" s="1032"/>
      <c r="J126" s="1032"/>
      <c r="K126" s="16"/>
      <c r="L126" s="1032"/>
      <c r="M126" s="1032"/>
      <c r="N126" s="16"/>
      <c r="O126" s="1032"/>
      <c r="P126" s="1032"/>
      <c r="Q126" s="16"/>
      <c r="R126" s="5496"/>
      <c r="S126" s="5498">
        <v>0</v>
      </c>
      <c r="T126" s="5498">
        <v>0</v>
      </c>
    </row>
    <row r="127" spans="1:20" ht="54.75" customHeight="1">
      <c r="A127" s="5493"/>
      <c r="B127" s="1033" t="s">
        <v>2085</v>
      </c>
      <c r="C127" s="788"/>
      <c r="D127" s="1034" t="s">
        <v>2086</v>
      </c>
      <c r="E127" s="5495"/>
      <c r="F127" s="1035"/>
      <c r="G127" s="1035"/>
      <c r="H127" s="1035"/>
      <c r="I127" s="1035"/>
      <c r="J127" s="1035"/>
      <c r="K127" s="1035"/>
      <c r="L127" s="1035"/>
      <c r="M127" s="1035"/>
      <c r="N127" s="1035"/>
      <c r="O127" s="1035"/>
      <c r="P127" s="16"/>
      <c r="Q127" s="16"/>
      <c r="R127" s="5497"/>
      <c r="S127" s="5499"/>
      <c r="T127" s="5499"/>
    </row>
  </sheetData>
  <mergeCells count="244">
    <mergeCell ref="A122:A125"/>
    <mergeCell ref="E122:E125"/>
    <mergeCell ref="R122:R125"/>
    <mergeCell ref="S122:S125"/>
    <mergeCell ref="T122:T125"/>
    <mergeCell ref="A126:A127"/>
    <mergeCell ref="E126:E127"/>
    <mergeCell ref="R126:R127"/>
    <mergeCell ref="S126:S127"/>
    <mergeCell ref="T126:T127"/>
    <mergeCell ref="A116:A118"/>
    <mergeCell ref="E116:E118"/>
    <mergeCell ref="R116:R118"/>
    <mergeCell ref="S116:S118"/>
    <mergeCell ref="T116:T118"/>
    <mergeCell ref="A119:A121"/>
    <mergeCell ref="E119:E121"/>
    <mergeCell ref="R119:R121"/>
    <mergeCell ref="S119:S121"/>
    <mergeCell ref="T119:T121"/>
    <mergeCell ref="A110:A112"/>
    <mergeCell ref="E110:E112"/>
    <mergeCell ref="R110:R112"/>
    <mergeCell ref="S110:S112"/>
    <mergeCell ref="T110:T112"/>
    <mergeCell ref="A113:A115"/>
    <mergeCell ref="E113:E114"/>
    <mergeCell ref="R113:R115"/>
    <mergeCell ref="S113:S115"/>
    <mergeCell ref="T113:T115"/>
    <mergeCell ref="A104:A106"/>
    <mergeCell ref="E104:E106"/>
    <mergeCell ref="R104:R106"/>
    <mergeCell ref="S104:S106"/>
    <mergeCell ref="T104:T106"/>
    <mergeCell ref="A107:A109"/>
    <mergeCell ref="E107:E109"/>
    <mergeCell ref="A96:A99"/>
    <mergeCell ref="E96:E99"/>
    <mergeCell ref="R96:R99"/>
    <mergeCell ref="S96:S99"/>
    <mergeCell ref="T96:T99"/>
    <mergeCell ref="A100:A103"/>
    <mergeCell ref="E100:E103"/>
    <mergeCell ref="R100:R103"/>
    <mergeCell ref="S100:S103"/>
    <mergeCell ref="T100:T103"/>
    <mergeCell ref="S86:S90"/>
    <mergeCell ref="T86:T90"/>
    <mergeCell ref="A91:A95"/>
    <mergeCell ref="D91:D92"/>
    <mergeCell ref="E91:E95"/>
    <mergeCell ref="R91:R95"/>
    <mergeCell ref="S91:S95"/>
    <mergeCell ref="T91:T95"/>
    <mergeCell ref="F83:H83"/>
    <mergeCell ref="I83:K83"/>
    <mergeCell ref="L83:N83"/>
    <mergeCell ref="O83:Q83"/>
    <mergeCell ref="R83:R84"/>
    <mergeCell ref="A86:A90"/>
    <mergeCell ref="D86:D89"/>
    <mergeCell ref="E86:E90"/>
    <mergeCell ref="R86:R90"/>
    <mergeCell ref="A78:A79"/>
    <mergeCell ref="R78:R79"/>
    <mergeCell ref="S78:S79"/>
    <mergeCell ref="T78:T79"/>
    <mergeCell ref="A80:T80"/>
    <mergeCell ref="F81:Q81"/>
    <mergeCell ref="R81:T81"/>
    <mergeCell ref="A82:A84"/>
    <mergeCell ref="B82:B84"/>
    <mergeCell ref="C82:C84"/>
    <mergeCell ref="D82:D84"/>
    <mergeCell ref="E82:E84"/>
    <mergeCell ref="F82:Q82"/>
    <mergeCell ref="R82:T82"/>
    <mergeCell ref="F74:Q74"/>
    <mergeCell ref="R74:T74"/>
    <mergeCell ref="A75:A77"/>
    <mergeCell ref="B75:B77"/>
    <mergeCell ref="C75:C77"/>
    <mergeCell ref="D75:D77"/>
    <mergeCell ref="E75:E77"/>
    <mergeCell ref="F75:Q75"/>
    <mergeCell ref="R75:T75"/>
    <mergeCell ref="F76:H76"/>
    <mergeCell ref="I76:K76"/>
    <mergeCell ref="L76:N76"/>
    <mergeCell ref="O76:Q76"/>
    <mergeCell ref="R76:R77"/>
    <mergeCell ref="S76:T76"/>
    <mergeCell ref="A68:A71"/>
    <mergeCell ref="E68:E71"/>
    <mergeCell ref="R68:R70"/>
    <mergeCell ref="S68:S70"/>
    <mergeCell ref="T68:T70"/>
    <mergeCell ref="A73:T73"/>
    <mergeCell ref="R65:T65"/>
    <mergeCell ref="F66:H66"/>
    <mergeCell ref="I66:K66"/>
    <mergeCell ref="L66:N66"/>
    <mergeCell ref="O66:Q66"/>
    <mergeCell ref="R66:R67"/>
    <mergeCell ref="S66:T66"/>
    <mergeCell ref="A65:A67"/>
    <mergeCell ref="B65:B67"/>
    <mergeCell ref="C65:C67"/>
    <mergeCell ref="D65:D67"/>
    <mergeCell ref="E65:E67"/>
    <mergeCell ref="F65:Q65"/>
    <mergeCell ref="A60:A61"/>
    <mergeCell ref="R60:R61"/>
    <mergeCell ref="S60:S61"/>
    <mergeCell ref="T60:T61"/>
    <mergeCell ref="A63:T63"/>
    <mergeCell ref="F64:Q64"/>
    <mergeCell ref="R64:T64"/>
    <mergeCell ref="I56:K56"/>
    <mergeCell ref="L56:N56"/>
    <mergeCell ref="O56:Q56"/>
    <mergeCell ref="R56:R57"/>
    <mergeCell ref="S56:T56"/>
    <mergeCell ref="A58:A59"/>
    <mergeCell ref="E58:E59"/>
    <mergeCell ref="R58:R59"/>
    <mergeCell ref="S58:S59"/>
    <mergeCell ref="T58:T59"/>
    <mergeCell ref="F54:Q54"/>
    <mergeCell ref="R54:T54"/>
    <mergeCell ref="A55:A57"/>
    <mergeCell ref="B55:B57"/>
    <mergeCell ref="C55:C57"/>
    <mergeCell ref="D55:D57"/>
    <mergeCell ref="E55:E57"/>
    <mergeCell ref="F55:Q55"/>
    <mergeCell ref="R55:T55"/>
    <mergeCell ref="F56:H56"/>
    <mergeCell ref="A50:A51"/>
    <mergeCell ref="E50:E51"/>
    <mergeCell ref="R50:R51"/>
    <mergeCell ref="S50:S51"/>
    <mergeCell ref="T50:T51"/>
    <mergeCell ref="A53:T53"/>
    <mergeCell ref="F48:H48"/>
    <mergeCell ref="I48:K48"/>
    <mergeCell ref="L48:N48"/>
    <mergeCell ref="O48:Q48"/>
    <mergeCell ref="R48:R49"/>
    <mergeCell ref="S48:T48"/>
    <mergeCell ref="A43:A44"/>
    <mergeCell ref="E43:E44"/>
    <mergeCell ref="R43:R44"/>
    <mergeCell ref="S43:S44"/>
    <mergeCell ref="T43:T44"/>
    <mergeCell ref="A45:T45"/>
    <mergeCell ref="F46:Q46"/>
    <mergeCell ref="R46:T46"/>
    <mergeCell ref="A47:A49"/>
    <mergeCell ref="B47:B49"/>
    <mergeCell ref="C47:C49"/>
    <mergeCell ref="D47:D49"/>
    <mergeCell ref="E47:E49"/>
    <mergeCell ref="F47:Q47"/>
    <mergeCell ref="R47:T47"/>
    <mergeCell ref="F39:Q39"/>
    <mergeCell ref="R39:T39"/>
    <mergeCell ref="A40:A42"/>
    <mergeCell ref="B40:B42"/>
    <mergeCell ref="D40:D42"/>
    <mergeCell ref="E40:E42"/>
    <mergeCell ref="F40:Q40"/>
    <mergeCell ref="R40:T40"/>
    <mergeCell ref="F41:H41"/>
    <mergeCell ref="I41:K41"/>
    <mergeCell ref="L41:N41"/>
    <mergeCell ref="O41:Q41"/>
    <mergeCell ref="R41:R42"/>
    <mergeCell ref="S41:T41"/>
    <mergeCell ref="A29:A31"/>
    <mergeCell ref="B29:B31"/>
    <mergeCell ref="C29:C31"/>
    <mergeCell ref="D29:D31"/>
    <mergeCell ref="E29:E31"/>
    <mergeCell ref="F29:Q29"/>
    <mergeCell ref="R29:T29"/>
    <mergeCell ref="A32:A35"/>
    <mergeCell ref="T32:T35"/>
    <mergeCell ref="R33:R35"/>
    <mergeCell ref="S33:S35"/>
    <mergeCell ref="F30:H30"/>
    <mergeCell ref="I30:K30"/>
    <mergeCell ref="L30:N30"/>
    <mergeCell ref="O30:Q30"/>
    <mergeCell ref="R30:R31"/>
    <mergeCell ref="S30:T30"/>
    <mergeCell ref="A26:T26"/>
    <mergeCell ref="F18:H18"/>
    <mergeCell ref="I18:K18"/>
    <mergeCell ref="L18:N18"/>
    <mergeCell ref="O18:Q18"/>
    <mergeCell ref="R18:R19"/>
    <mergeCell ref="S18:T18"/>
    <mergeCell ref="A27:T27"/>
    <mergeCell ref="F28:Q28"/>
    <mergeCell ref="R28:T28"/>
    <mergeCell ref="R16:T16"/>
    <mergeCell ref="A17:A19"/>
    <mergeCell ref="B17:B19"/>
    <mergeCell ref="C17:C19"/>
    <mergeCell ref="D17:D19"/>
    <mergeCell ref="E17:E19"/>
    <mergeCell ref="F17:Q17"/>
    <mergeCell ref="R17:T17"/>
    <mergeCell ref="A21:A24"/>
    <mergeCell ref="E21:E24"/>
    <mergeCell ref="R21:R24"/>
    <mergeCell ref="S21:S24"/>
    <mergeCell ref="T21:T24"/>
    <mergeCell ref="A3:T3"/>
    <mergeCell ref="A4:T4"/>
    <mergeCell ref="A5:T5"/>
    <mergeCell ref="A7:T7"/>
    <mergeCell ref="A8:T8"/>
    <mergeCell ref="F9:Q9"/>
    <mergeCell ref="R9:T9"/>
    <mergeCell ref="A38:T38"/>
    <mergeCell ref="A37:T37"/>
    <mergeCell ref="R10:T10"/>
    <mergeCell ref="F11:H11"/>
    <mergeCell ref="I11:K11"/>
    <mergeCell ref="L11:N11"/>
    <mergeCell ref="O11:Q11"/>
    <mergeCell ref="R11:R12"/>
    <mergeCell ref="S11:T11"/>
    <mergeCell ref="A10:A12"/>
    <mergeCell ref="B10:B12"/>
    <mergeCell ref="C10:C12"/>
    <mergeCell ref="D10:D12"/>
    <mergeCell ref="E10:E12"/>
    <mergeCell ref="F10:Q10"/>
    <mergeCell ref="A15:T15"/>
    <mergeCell ref="F16:Q16"/>
  </mergeCells>
  <pageMargins left="0.70866141732283472" right="0.39370078740157483" top="0.23622047244094491" bottom="0.74803149606299213" header="0.31496062992125984" footer="0.31496062992125984"/>
  <pageSetup scale="38" orientation="landscape" cellComments="asDisplayed" r:id="rId1"/>
  <headerFooter>
    <oddHeader xml:space="preserve">&amp;C                                         
</oddHeader>
    <oddFooter>&amp;L&amp;"Tahoma,Normal"&amp;8DIRECCIÓN PLANIFICACIÓN Y DESARROLLO&amp;R&amp;"Tahoma,Normal"&amp;8&amp;P/&amp;P
&amp;D</oddFooter>
  </headerFooter>
  <rowBreaks count="4" manualBreakCount="4">
    <brk id="14" max="19" man="1"/>
    <brk id="24" max="19" man="1"/>
    <brk id="62" max="19" man="1"/>
    <brk id="72" max="19" man="1"/>
  </rowBreaks>
  <drawing r:id="rId2"/>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6"/>
  <sheetViews>
    <sheetView showGridLines="0" topLeftCell="A16" zoomScale="50" zoomScaleNormal="50" zoomScaleSheetLayoutView="70" workbookViewId="0">
      <selection activeCell="G25" sqref="G25"/>
    </sheetView>
  </sheetViews>
  <sheetFormatPr baseColWidth="10" defaultColWidth="11.5703125" defaultRowHeight="48" customHeight="1"/>
  <cols>
    <col min="1" max="1" width="53.140625" style="1" customWidth="1"/>
    <col min="2" max="2" width="63.42578125" style="1" customWidth="1"/>
    <col min="3" max="3" width="53.28515625" style="2" hidden="1" customWidth="1"/>
    <col min="4" max="4" width="42.85546875" style="1" customWidth="1"/>
    <col min="5" max="5" width="35" style="2" customWidth="1"/>
    <col min="6" max="6" width="5.28515625" style="2" customWidth="1"/>
    <col min="7" max="7" width="5.140625" style="2" customWidth="1"/>
    <col min="8" max="8" width="6" style="2" customWidth="1"/>
    <col min="9" max="9" width="4.85546875" style="2" customWidth="1"/>
    <col min="10" max="11" width="6.28515625" style="2" customWidth="1"/>
    <col min="12" max="12" width="4.5703125" style="2" customWidth="1"/>
    <col min="13" max="13" width="4.7109375" style="2" customWidth="1"/>
    <col min="14" max="14" width="3.85546875" style="2" customWidth="1"/>
    <col min="15" max="16" width="5.42578125" style="2" customWidth="1"/>
    <col min="17" max="17" width="5.5703125" style="2" customWidth="1"/>
    <col min="18" max="18" width="49.42578125" style="2" customWidth="1"/>
    <col min="19" max="19" width="11" style="3" customWidth="1"/>
    <col min="20" max="20" width="11.85546875" style="3" customWidth="1"/>
    <col min="21" max="21" width="13.85546875" style="2" bestFit="1" customWidth="1"/>
    <col min="22" max="16384" width="11.5703125" style="2"/>
  </cols>
  <sheetData>
    <row r="1" spans="1:21" ht="63" customHeight="1">
      <c r="U1" s="10"/>
    </row>
    <row r="2" spans="1:21" ht="63" customHeight="1">
      <c r="U2" s="10"/>
    </row>
    <row r="3" spans="1:21" ht="33" customHeight="1">
      <c r="A3" s="3146" t="s">
        <v>1450</v>
      </c>
      <c r="B3" s="3147"/>
      <c r="C3" s="3147"/>
      <c r="D3" s="3147"/>
      <c r="E3" s="3147"/>
      <c r="F3" s="3147"/>
      <c r="G3" s="3147"/>
      <c r="H3" s="3147"/>
      <c r="I3" s="3147"/>
      <c r="J3" s="3147"/>
      <c r="K3" s="3147"/>
      <c r="L3" s="3147"/>
      <c r="M3" s="3147"/>
      <c r="N3" s="3147"/>
      <c r="O3" s="3147"/>
      <c r="P3" s="3147"/>
      <c r="Q3" s="3147"/>
      <c r="R3" s="3147"/>
      <c r="S3" s="3147"/>
      <c r="T3" s="3147"/>
      <c r="U3" s="10"/>
    </row>
    <row r="4" spans="1:21" ht="39.75" customHeight="1" thickBot="1">
      <c r="A4" s="3148" t="s">
        <v>2087</v>
      </c>
      <c r="B4" s="3148"/>
      <c r="C4" s="3148"/>
      <c r="D4" s="3148"/>
      <c r="E4" s="3148"/>
      <c r="F4" s="3148"/>
      <c r="G4" s="3148"/>
      <c r="H4" s="3148"/>
      <c r="I4" s="3148"/>
      <c r="J4" s="3148"/>
      <c r="K4" s="3148"/>
      <c r="L4" s="3148"/>
      <c r="M4" s="3148"/>
      <c r="N4" s="3148"/>
      <c r="O4" s="3148"/>
      <c r="P4" s="3148"/>
      <c r="Q4" s="3148"/>
      <c r="R4" s="3148"/>
      <c r="S4" s="3148"/>
      <c r="T4" s="3148"/>
      <c r="U4" s="10"/>
    </row>
    <row r="5" spans="1:21" ht="33.75" customHeight="1" thickBot="1">
      <c r="A5" s="3149" t="s">
        <v>439</v>
      </c>
      <c r="B5" s="3149"/>
      <c r="C5" s="3149"/>
      <c r="D5" s="3149"/>
      <c r="E5" s="3149"/>
      <c r="F5" s="3149"/>
      <c r="G5" s="3149"/>
      <c r="H5" s="3149"/>
      <c r="I5" s="3149"/>
      <c r="J5" s="3149"/>
      <c r="K5" s="3149"/>
      <c r="L5" s="3149"/>
      <c r="M5" s="3149"/>
      <c r="N5" s="3149"/>
      <c r="O5" s="3149"/>
      <c r="P5" s="3149"/>
      <c r="Q5" s="3149"/>
      <c r="R5" s="3149"/>
      <c r="S5" s="3149"/>
      <c r="T5" s="3149"/>
    </row>
    <row r="6" spans="1:21" s="9" customFormat="1" ht="24.75" customHeight="1">
      <c r="A6" s="4"/>
      <c r="B6" s="4"/>
      <c r="C6" s="5"/>
      <c r="D6" s="6"/>
      <c r="E6" s="7"/>
      <c r="F6" s="7"/>
      <c r="G6" s="7"/>
      <c r="H6" s="7"/>
      <c r="I6" s="7"/>
      <c r="J6" s="7"/>
      <c r="K6" s="7"/>
      <c r="L6" s="7"/>
      <c r="M6" s="7"/>
      <c r="N6" s="7"/>
      <c r="O6" s="7"/>
      <c r="P6" s="7"/>
      <c r="Q6" s="7"/>
      <c r="R6" s="7"/>
      <c r="S6" s="8"/>
      <c r="T6" s="8"/>
    </row>
    <row r="7" spans="1:21" ht="19.5">
      <c r="A7" s="3145" t="s">
        <v>12</v>
      </c>
      <c r="B7" s="3145"/>
      <c r="C7" s="3145"/>
      <c r="D7" s="3145"/>
      <c r="E7" s="3145"/>
      <c r="F7" s="3145"/>
      <c r="G7" s="3145"/>
      <c r="H7" s="3145"/>
      <c r="I7" s="3145"/>
      <c r="J7" s="3145"/>
      <c r="K7" s="3145"/>
      <c r="L7" s="3145"/>
      <c r="M7" s="3145"/>
      <c r="N7" s="3145"/>
      <c r="O7" s="3145"/>
      <c r="P7" s="3145"/>
      <c r="Q7" s="3145"/>
      <c r="R7" s="3145"/>
      <c r="S7" s="3145"/>
      <c r="T7" s="3145"/>
    </row>
    <row r="8" spans="1:21" s="11" customFormat="1" ht="19.5">
      <c r="A8" s="69">
        <v>1</v>
      </c>
      <c r="B8" s="69">
        <v>2</v>
      </c>
      <c r="C8" s="14"/>
      <c r="D8" s="69">
        <v>3</v>
      </c>
      <c r="E8" s="69">
        <v>4</v>
      </c>
      <c r="F8" s="3150">
        <v>5</v>
      </c>
      <c r="G8" s="3150"/>
      <c r="H8" s="3150"/>
      <c r="I8" s="3150"/>
      <c r="J8" s="3150"/>
      <c r="K8" s="3150"/>
      <c r="L8" s="3150"/>
      <c r="M8" s="3150"/>
      <c r="N8" s="3150"/>
      <c r="O8" s="3150"/>
      <c r="P8" s="3150"/>
      <c r="Q8" s="3150"/>
      <c r="R8" s="3151">
        <v>6</v>
      </c>
      <c r="S8" s="3151"/>
      <c r="T8" s="3151"/>
    </row>
    <row r="9" spans="1:21" ht="25.5" customHeight="1">
      <c r="A9" s="3145" t="s">
        <v>9</v>
      </c>
      <c r="B9" s="3145" t="s">
        <v>0</v>
      </c>
      <c r="C9" s="3145" t="s">
        <v>1</v>
      </c>
      <c r="D9" s="3145" t="s">
        <v>10</v>
      </c>
      <c r="E9" s="3145" t="s">
        <v>297</v>
      </c>
      <c r="F9" s="3145" t="s">
        <v>2</v>
      </c>
      <c r="G9" s="3145"/>
      <c r="H9" s="3145"/>
      <c r="I9" s="3145"/>
      <c r="J9" s="3145"/>
      <c r="K9" s="3145"/>
      <c r="L9" s="3145"/>
      <c r="M9" s="3145"/>
      <c r="N9" s="3145"/>
      <c r="O9" s="3145"/>
      <c r="P9" s="3145"/>
      <c r="Q9" s="3145"/>
      <c r="R9" s="3142" t="s">
        <v>3</v>
      </c>
      <c r="S9" s="3142"/>
      <c r="T9" s="3142"/>
    </row>
    <row r="10" spans="1:21" ht="25.5" customHeight="1">
      <c r="A10" s="3145"/>
      <c r="B10" s="3145"/>
      <c r="C10" s="3145"/>
      <c r="D10" s="3145"/>
      <c r="E10" s="3145"/>
      <c r="F10" s="3143" t="s">
        <v>4</v>
      </c>
      <c r="G10" s="3143"/>
      <c r="H10" s="3143"/>
      <c r="I10" s="3143" t="s">
        <v>5</v>
      </c>
      <c r="J10" s="3143"/>
      <c r="K10" s="3143"/>
      <c r="L10" s="3143" t="s">
        <v>6</v>
      </c>
      <c r="M10" s="3143"/>
      <c r="N10" s="3143"/>
      <c r="O10" s="3143" t="s">
        <v>298</v>
      </c>
      <c r="P10" s="3143"/>
      <c r="Q10" s="3143"/>
      <c r="R10" s="3142" t="s">
        <v>299</v>
      </c>
      <c r="S10" s="3198" t="s">
        <v>300</v>
      </c>
      <c r="T10" s="3198"/>
    </row>
    <row r="11" spans="1:21" ht="25.5" customHeight="1">
      <c r="A11" s="3145"/>
      <c r="B11" s="3145"/>
      <c r="C11" s="3145"/>
      <c r="D11" s="3145"/>
      <c r="E11" s="3145"/>
      <c r="F11" s="68">
        <v>1</v>
      </c>
      <c r="G11" s="68">
        <v>2</v>
      </c>
      <c r="H11" s="68">
        <v>3</v>
      </c>
      <c r="I11" s="68">
        <v>4</v>
      </c>
      <c r="J11" s="68">
        <v>5</v>
      </c>
      <c r="K11" s="68">
        <v>6</v>
      </c>
      <c r="L11" s="68">
        <v>7</v>
      </c>
      <c r="M11" s="68">
        <v>8</v>
      </c>
      <c r="N11" s="68">
        <v>9</v>
      </c>
      <c r="O11" s="68">
        <v>10</v>
      </c>
      <c r="P11" s="68">
        <v>11</v>
      </c>
      <c r="Q11" s="68">
        <v>12</v>
      </c>
      <c r="R11" s="3142"/>
      <c r="S11" s="87" t="s">
        <v>7</v>
      </c>
      <c r="T11" s="87" t="s">
        <v>8</v>
      </c>
    </row>
    <row r="12" spans="1:21" ht="36" customHeight="1">
      <c r="A12" s="5501" t="s">
        <v>2088</v>
      </c>
      <c r="B12" s="903" t="s">
        <v>2089</v>
      </c>
      <c r="C12" s="795"/>
      <c r="D12" s="5505" t="s">
        <v>2090</v>
      </c>
      <c r="E12" s="5507" t="s">
        <v>2525</v>
      </c>
      <c r="F12" s="16"/>
      <c r="G12" s="904"/>
      <c r="H12" s="904"/>
      <c r="I12" s="904"/>
      <c r="J12" s="904"/>
      <c r="K12" s="905"/>
      <c r="L12" s="16"/>
      <c r="M12" s="905"/>
      <c r="N12" s="905"/>
      <c r="O12" s="904"/>
      <c r="P12" s="904"/>
      <c r="Q12" s="906"/>
      <c r="R12" s="5508" t="s">
        <v>2091</v>
      </c>
      <c r="S12" s="5509">
        <v>0</v>
      </c>
      <c r="T12" s="3291">
        <v>0</v>
      </c>
    </row>
    <row r="13" spans="1:21" ht="54.75" customHeight="1">
      <c r="A13" s="5501"/>
      <c r="B13" s="903" t="s">
        <v>2092</v>
      </c>
      <c r="C13" s="795"/>
      <c r="D13" s="5506"/>
      <c r="E13" s="5507"/>
      <c r="F13" s="16"/>
      <c r="G13" s="904"/>
      <c r="H13" s="904"/>
      <c r="I13" s="904"/>
      <c r="J13" s="904"/>
      <c r="K13" s="905"/>
      <c r="L13" s="16"/>
      <c r="M13" s="905"/>
      <c r="N13" s="905"/>
      <c r="O13" s="904"/>
      <c r="P13" s="904"/>
      <c r="Q13" s="906"/>
      <c r="R13" s="5508"/>
      <c r="S13" s="5510"/>
      <c r="T13" s="5500"/>
    </row>
    <row r="14" spans="1:21" ht="78">
      <c r="A14" s="5501" t="s">
        <v>2093</v>
      </c>
      <c r="B14" s="907" t="s">
        <v>2094</v>
      </c>
      <c r="C14" s="795"/>
      <c r="D14" s="5502" t="s">
        <v>2095</v>
      </c>
      <c r="E14" s="908" t="s">
        <v>2526</v>
      </c>
      <c r="F14" s="16"/>
      <c r="G14" s="16"/>
      <c r="H14" s="16"/>
      <c r="I14" s="16"/>
      <c r="J14" s="16"/>
      <c r="K14" s="16"/>
      <c r="L14" s="16"/>
      <c r="M14" s="16"/>
      <c r="N14" s="16"/>
      <c r="O14" s="16"/>
      <c r="P14" s="16"/>
      <c r="Q14" s="16"/>
      <c r="R14" s="5508"/>
      <c r="S14" s="5503">
        <v>0</v>
      </c>
      <c r="T14" s="3152">
        <v>0</v>
      </c>
    </row>
    <row r="15" spans="1:21" ht="58.5">
      <c r="A15" s="5501"/>
      <c r="B15" s="907" t="s">
        <v>2096</v>
      </c>
      <c r="C15" s="796"/>
      <c r="D15" s="5502"/>
      <c r="E15" s="908" t="s">
        <v>2528</v>
      </c>
      <c r="F15" s="16"/>
      <c r="G15" s="16"/>
      <c r="H15" s="16"/>
      <c r="I15" s="16"/>
      <c r="J15" s="16"/>
      <c r="K15" s="16"/>
      <c r="L15" s="16"/>
      <c r="M15" s="16"/>
      <c r="N15" s="16"/>
      <c r="O15" s="16"/>
      <c r="P15" s="16"/>
      <c r="Q15" s="16"/>
      <c r="R15" s="5508"/>
      <c r="S15" s="5504"/>
      <c r="T15" s="3153"/>
    </row>
    <row r="16" spans="1:21" ht="78">
      <c r="A16" s="5501"/>
      <c r="B16" s="907" t="s">
        <v>2097</v>
      </c>
      <c r="C16" s="796"/>
      <c r="D16" s="5502"/>
      <c r="E16" s="908" t="s">
        <v>2527</v>
      </c>
      <c r="F16" s="16"/>
      <c r="G16" s="16"/>
      <c r="H16" s="16"/>
      <c r="I16" s="16"/>
      <c r="J16" s="16"/>
      <c r="K16" s="16"/>
      <c r="L16" s="16"/>
      <c r="M16" s="16"/>
      <c r="N16" s="16"/>
      <c r="O16" s="16"/>
      <c r="P16" s="16"/>
      <c r="Q16" s="16"/>
      <c r="R16" s="5508"/>
      <c r="S16" s="5504"/>
      <c r="T16" s="3153"/>
    </row>
    <row r="17" spans="1:22" ht="78">
      <c r="A17" s="5501"/>
      <c r="B17" s="907" t="s">
        <v>2098</v>
      </c>
      <c r="C17" s="74"/>
      <c r="D17" s="5502"/>
      <c r="E17" s="908" t="s">
        <v>2529</v>
      </c>
      <c r="F17" s="16"/>
      <c r="G17" s="16"/>
      <c r="H17" s="16"/>
      <c r="I17" s="16"/>
      <c r="J17" s="16"/>
      <c r="K17" s="16"/>
      <c r="L17" s="16"/>
      <c r="M17" s="16"/>
      <c r="N17" s="16"/>
      <c r="O17" s="16"/>
      <c r="P17" s="16"/>
      <c r="Q17" s="16"/>
      <c r="R17" s="5508"/>
      <c r="S17" s="5504"/>
      <c r="T17" s="3153"/>
    </row>
    <row r="18" spans="1:22" ht="46.5" customHeight="1">
      <c r="A18" s="5512" t="s">
        <v>2099</v>
      </c>
      <c r="B18" s="909" t="s">
        <v>2100</v>
      </c>
      <c r="C18" s="74"/>
      <c r="D18" s="910" t="s">
        <v>2101</v>
      </c>
      <c r="E18" s="5513" t="s">
        <v>2535</v>
      </c>
      <c r="F18" s="16"/>
      <c r="G18" s="911"/>
      <c r="H18" s="911"/>
      <c r="I18" s="912"/>
      <c r="J18" s="911"/>
      <c r="K18" s="911"/>
      <c r="L18" s="912"/>
      <c r="M18" s="911"/>
      <c r="N18" s="911"/>
      <c r="O18" s="912"/>
      <c r="P18" s="911"/>
      <c r="Q18" s="913"/>
      <c r="R18" s="5508"/>
      <c r="S18" s="5514"/>
      <c r="T18" s="5514"/>
    </row>
    <row r="19" spans="1:22" ht="87" customHeight="1">
      <c r="A19" s="5512"/>
      <c r="B19" s="909" t="s">
        <v>2102</v>
      </c>
      <c r="C19" s="74"/>
      <c r="D19" s="914" t="s">
        <v>2103</v>
      </c>
      <c r="E19" s="5513"/>
      <c r="F19" s="912"/>
      <c r="G19" s="911"/>
      <c r="H19" s="911"/>
      <c r="I19" s="16"/>
      <c r="J19" s="911"/>
      <c r="K19" s="911"/>
      <c r="L19" s="912"/>
      <c r="M19" s="911"/>
      <c r="N19" s="911"/>
      <c r="O19" s="912"/>
      <c r="P19" s="911"/>
      <c r="Q19" s="913"/>
      <c r="R19" s="5508"/>
      <c r="S19" s="5515"/>
      <c r="T19" s="5515"/>
    </row>
    <row r="20" spans="1:22" ht="87.75" customHeight="1">
      <c r="A20" s="5512"/>
      <c r="B20" s="909" t="s">
        <v>2104</v>
      </c>
      <c r="C20" s="74"/>
      <c r="D20" s="914" t="s">
        <v>2103</v>
      </c>
      <c r="E20" s="5513"/>
      <c r="F20" s="912"/>
      <c r="G20" s="911"/>
      <c r="H20" s="911"/>
      <c r="I20" s="912"/>
      <c r="J20" s="911"/>
      <c r="K20" s="911"/>
      <c r="L20" s="16"/>
      <c r="M20" s="911"/>
      <c r="N20" s="911"/>
      <c r="O20" s="912"/>
      <c r="P20" s="911"/>
      <c r="Q20" s="913"/>
      <c r="R20" s="5508"/>
      <c r="S20" s="5515"/>
      <c r="T20" s="5515"/>
    </row>
    <row r="21" spans="1:22" ht="96" customHeight="1">
      <c r="A21" s="5512"/>
      <c r="B21" s="909" t="s">
        <v>2105</v>
      </c>
      <c r="C21" s="74"/>
      <c r="D21" s="914" t="s">
        <v>2103</v>
      </c>
      <c r="E21" s="5513"/>
      <c r="F21" s="912"/>
      <c r="G21" s="911"/>
      <c r="H21" s="911"/>
      <c r="I21" s="912"/>
      <c r="J21" s="911"/>
      <c r="K21" s="911"/>
      <c r="L21" s="912"/>
      <c r="M21" s="911"/>
      <c r="N21" s="911"/>
      <c r="O21" s="16"/>
      <c r="P21" s="911"/>
      <c r="Q21" s="913"/>
      <c r="R21" s="5508"/>
      <c r="S21" s="5516"/>
      <c r="T21" s="5516"/>
    </row>
    <row r="22" spans="1:22" ht="97.5">
      <c r="A22" s="909" t="s">
        <v>2106</v>
      </c>
      <c r="B22" s="909" t="s">
        <v>2107</v>
      </c>
      <c r="C22" s="74"/>
      <c r="D22" s="909" t="s">
        <v>2108</v>
      </c>
      <c r="E22" s="915" t="s">
        <v>2530</v>
      </c>
      <c r="F22" s="16"/>
      <c r="G22" s="16"/>
      <c r="H22" s="16"/>
      <c r="I22" s="16"/>
      <c r="J22" s="16"/>
      <c r="K22" s="16"/>
      <c r="L22" s="16"/>
      <c r="M22" s="16"/>
      <c r="N22" s="16"/>
      <c r="O22" s="16"/>
      <c r="P22" s="16"/>
      <c r="Q22" s="16"/>
      <c r="R22" s="5508"/>
      <c r="S22" s="916"/>
      <c r="T22" s="916"/>
    </row>
    <row r="23" spans="1:22" ht="58.5">
      <c r="A23" s="5501" t="s">
        <v>2109</v>
      </c>
      <c r="B23" s="907" t="s">
        <v>2110</v>
      </c>
      <c r="C23" s="74"/>
      <c r="D23" s="917" t="s">
        <v>2111</v>
      </c>
      <c r="E23" s="908" t="s">
        <v>2531</v>
      </c>
      <c r="F23" s="912"/>
      <c r="G23" s="918"/>
      <c r="H23" s="918"/>
      <c r="I23" s="904"/>
      <c r="J23" s="904"/>
      <c r="K23" s="905"/>
      <c r="L23" s="16"/>
      <c r="M23" s="905"/>
      <c r="N23" s="905"/>
      <c r="O23" s="904"/>
      <c r="P23" s="904"/>
      <c r="Q23" s="906"/>
      <c r="R23" s="5508"/>
      <c r="S23" s="5503">
        <v>0</v>
      </c>
      <c r="T23" s="3152">
        <v>0</v>
      </c>
    </row>
    <row r="24" spans="1:22" ht="78">
      <c r="A24" s="5501"/>
      <c r="B24" s="907" t="s">
        <v>2112</v>
      </c>
      <c r="C24" s="74"/>
      <c r="D24" s="917" t="s">
        <v>2113</v>
      </c>
      <c r="E24" s="908" t="s">
        <v>2532</v>
      </c>
      <c r="F24" s="912"/>
      <c r="G24" s="918"/>
      <c r="H24" s="918"/>
      <c r="I24" s="904"/>
      <c r="J24" s="904"/>
      <c r="K24" s="905"/>
      <c r="L24" s="16"/>
      <c r="M24" s="905"/>
      <c r="N24" s="905"/>
      <c r="O24" s="904"/>
      <c r="P24" s="904"/>
      <c r="Q24" s="906"/>
      <c r="R24" s="5508"/>
      <c r="S24" s="5504"/>
      <c r="T24" s="3153"/>
    </row>
    <row r="25" spans="1:22" ht="78">
      <c r="A25" s="5501"/>
      <c r="B25" s="907" t="s">
        <v>2114</v>
      </c>
      <c r="C25" s="74"/>
      <c r="D25" s="917" t="s">
        <v>2115</v>
      </c>
      <c r="E25" s="908" t="s">
        <v>2532</v>
      </c>
      <c r="F25" s="912"/>
      <c r="G25" s="918"/>
      <c r="H25" s="918"/>
      <c r="I25" s="904"/>
      <c r="J25" s="904"/>
      <c r="K25" s="905"/>
      <c r="L25" s="16"/>
      <c r="M25" s="905"/>
      <c r="N25" s="905"/>
      <c r="O25" s="904"/>
      <c r="P25" s="904"/>
      <c r="Q25" s="906"/>
      <c r="R25" s="5508"/>
      <c r="S25" s="5504"/>
      <c r="T25" s="3153"/>
    </row>
    <row r="26" spans="1:22" ht="97.5">
      <c r="A26" s="5501"/>
      <c r="B26" s="907" t="s">
        <v>2116</v>
      </c>
      <c r="C26" s="74"/>
      <c r="D26" s="917" t="s">
        <v>2117</v>
      </c>
      <c r="E26" s="908" t="s">
        <v>2533</v>
      </c>
      <c r="F26" s="16"/>
      <c r="G26" s="918"/>
      <c r="H26" s="912"/>
      <c r="I26" s="904"/>
      <c r="J26" s="904"/>
      <c r="K26" s="912"/>
      <c r="L26" s="912"/>
      <c r="M26" s="905"/>
      <c r="N26" s="912"/>
      <c r="O26" s="904"/>
      <c r="P26" s="904"/>
      <c r="Q26" s="919"/>
      <c r="R26" s="5508"/>
      <c r="S26" s="5504"/>
      <c r="T26" s="3153"/>
    </row>
    <row r="27" spans="1:22" ht="110.25" customHeight="1">
      <c r="A27" s="5501"/>
      <c r="B27" s="907" t="s">
        <v>2118</v>
      </c>
      <c r="C27" s="74"/>
      <c r="D27" s="917" t="s">
        <v>2119</v>
      </c>
      <c r="E27" s="908" t="s">
        <v>2533</v>
      </c>
      <c r="F27" s="16"/>
      <c r="G27" s="918"/>
      <c r="H27" s="912"/>
      <c r="I27" s="904"/>
      <c r="J27" s="904"/>
      <c r="K27" s="912"/>
      <c r="L27" s="912"/>
      <c r="M27" s="905"/>
      <c r="N27" s="912"/>
      <c r="O27" s="904"/>
      <c r="P27" s="904"/>
      <c r="Q27" s="919"/>
      <c r="R27" s="5508"/>
      <c r="S27" s="5504"/>
      <c r="T27" s="3153"/>
    </row>
    <row r="28" spans="1:22" ht="97.5">
      <c r="A28" s="5501"/>
      <c r="B28" s="907" t="s">
        <v>2120</v>
      </c>
      <c r="C28" s="72"/>
      <c r="D28" s="917" t="s">
        <v>2121</v>
      </c>
      <c r="E28" s="908" t="s">
        <v>2533</v>
      </c>
      <c r="F28" s="912"/>
      <c r="G28" s="918"/>
      <c r="H28" s="918"/>
      <c r="I28" s="904"/>
      <c r="J28" s="904"/>
      <c r="K28" s="905"/>
      <c r="L28" s="16"/>
      <c r="M28" s="905"/>
      <c r="N28" s="905"/>
      <c r="O28" s="904"/>
      <c r="P28" s="904"/>
      <c r="Q28" s="906"/>
      <c r="R28" s="5508"/>
      <c r="S28" s="5504"/>
      <c r="T28" s="3153"/>
    </row>
    <row r="29" spans="1:22" ht="97.5">
      <c r="A29" s="5501"/>
      <c r="B29" s="907" t="s">
        <v>2122</v>
      </c>
      <c r="C29" s="74"/>
      <c r="D29" s="917" t="s">
        <v>2123</v>
      </c>
      <c r="E29" s="908" t="s">
        <v>2534</v>
      </c>
      <c r="F29" s="912"/>
      <c r="G29" s="918"/>
      <c r="H29" s="918"/>
      <c r="I29" s="904"/>
      <c r="J29" s="904"/>
      <c r="K29" s="905"/>
      <c r="L29" s="16"/>
      <c r="M29" s="905"/>
      <c r="N29" s="905"/>
      <c r="O29" s="904"/>
      <c r="P29" s="904"/>
      <c r="Q29" s="906"/>
      <c r="R29" s="5508"/>
      <c r="S29" s="5504"/>
      <c r="T29" s="3153"/>
      <c r="V29" s="822"/>
    </row>
    <row r="30" spans="1:22" ht="97.5">
      <c r="A30" s="5501"/>
      <c r="B30" s="907" t="s">
        <v>2125</v>
      </c>
      <c r="C30" s="74"/>
      <c r="D30" s="917" t="s">
        <v>2126</v>
      </c>
      <c r="E30" s="908" t="s">
        <v>2124</v>
      </c>
      <c r="F30" s="912"/>
      <c r="G30" s="918"/>
      <c r="H30" s="918"/>
      <c r="I30" s="904"/>
      <c r="J30" s="904"/>
      <c r="K30" s="905"/>
      <c r="L30" s="16"/>
      <c r="M30" s="905"/>
      <c r="N30" s="905"/>
      <c r="O30" s="904"/>
      <c r="P30" s="904"/>
      <c r="Q30" s="906"/>
      <c r="R30" s="5508"/>
      <c r="S30" s="5511"/>
      <c r="T30" s="3154"/>
    </row>
    <row r="31" spans="1:22" ht="78">
      <c r="A31" s="914" t="s">
        <v>2127</v>
      </c>
      <c r="B31" s="909" t="s">
        <v>2128</v>
      </c>
      <c r="C31" s="74"/>
      <c r="D31" s="910" t="s">
        <v>2129</v>
      </c>
      <c r="E31" s="915" t="s">
        <v>2536</v>
      </c>
      <c r="F31" s="16"/>
      <c r="G31" s="16"/>
      <c r="H31" s="16"/>
      <c r="I31" s="16"/>
      <c r="J31" s="16"/>
      <c r="K31" s="16"/>
      <c r="L31" s="16"/>
      <c r="M31" s="16"/>
      <c r="N31" s="16"/>
      <c r="O31" s="16"/>
      <c r="P31" s="16"/>
      <c r="Q31" s="16"/>
      <c r="R31" s="5508"/>
      <c r="S31" s="902"/>
      <c r="T31" s="902"/>
    </row>
    <row r="32" spans="1:22" ht="78">
      <c r="A32" s="903" t="s">
        <v>2130</v>
      </c>
      <c r="B32" s="903" t="s">
        <v>2131</v>
      </c>
      <c r="C32" s="74"/>
      <c r="D32" s="909" t="s">
        <v>2132</v>
      </c>
      <c r="E32" s="915" t="s">
        <v>2536</v>
      </c>
      <c r="F32" s="16"/>
      <c r="G32" s="920"/>
      <c r="H32" s="920"/>
      <c r="I32" s="920"/>
      <c r="J32" s="920"/>
      <c r="K32" s="920"/>
      <c r="L32" s="920"/>
      <c r="M32" s="920"/>
      <c r="N32" s="920"/>
      <c r="O32" s="920"/>
      <c r="P32" s="920"/>
      <c r="Q32" s="921"/>
      <c r="R32" s="5508"/>
      <c r="S32" s="902"/>
      <c r="T32" s="902"/>
    </row>
    <row r="33" spans="1:22" ht="78">
      <c r="A33" s="5512" t="s">
        <v>2133</v>
      </c>
      <c r="B33" s="922" t="s">
        <v>2134</v>
      </c>
      <c r="C33" s="74"/>
      <c r="D33" s="923" t="s">
        <v>2135</v>
      </c>
      <c r="E33" s="5517" t="s">
        <v>2537</v>
      </c>
      <c r="F33" s="16"/>
      <c r="G33" s="16"/>
      <c r="H33" s="16"/>
      <c r="I33" s="16"/>
      <c r="J33" s="16"/>
      <c r="K33" s="16"/>
      <c r="L33" s="16"/>
      <c r="M33" s="16"/>
      <c r="N33" s="16"/>
      <c r="O33" s="16"/>
      <c r="P33" s="16"/>
      <c r="Q33" s="16"/>
      <c r="R33" s="5508"/>
      <c r="S33" s="5503">
        <v>0</v>
      </c>
      <c r="T33" s="3152">
        <v>0</v>
      </c>
    </row>
    <row r="34" spans="1:22" ht="60" customHeight="1">
      <c r="A34" s="5512"/>
      <c r="B34" s="922" t="s">
        <v>2136</v>
      </c>
      <c r="C34" s="74"/>
      <c r="D34" s="917" t="s">
        <v>2137</v>
      </c>
      <c r="E34" s="5518"/>
      <c r="F34" s="16"/>
      <c r="G34" s="16"/>
      <c r="H34" s="16"/>
      <c r="I34" s="16"/>
      <c r="J34" s="16"/>
      <c r="K34" s="16"/>
      <c r="L34" s="16"/>
      <c r="M34" s="16"/>
      <c r="N34" s="16"/>
      <c r="O34" s="16"/>
      <c r="P34" s="16"/>
      <c r="Q34" s="16"/>
      <c r="R34" s="5508"/>
      <c r="S34" s="5504"/>
      <c r="T34" s="3153"/>
    </row>
    <row r="35" spans="1:22" ht="48" customHeight="1">
      <c r="A35" s="5512"/>
      <c r="B35" s="922" t="s">
        <v>2138</v>
      </c>
      <c r="C35" s="74"/>
      <c r="D35" s="917" t="s">
        <v>2139</v>
      </c>
      <c r="E35" s="5518"/>
      <c r="F35" s="16"/>
      <c r="G35" s="16"/>
      <c r="H35" s="16"/>
      <c r="I35" s="16"/>
      <c r="J35" s="16"/>
      <c r="K35" s="16"/>
      <c r="L35" s="16"/>
      <c r="M35" s="16"/>
      <c r="N35" s="16"/>
      <c r="O35" s="16"/>
      <c r="P35" s="16"/>
      <c r="Q35" s="16"/>
      <c r="R35" s="5508"/>
      <c r="S35" s="5504"/>
      <c r="T35" s="3153"/>
    </row>
    <row r="36" spans="1:22" ht="54.75" customHeight="1">
      <c r="A36" s="5512"/>
      <c r="B36" s="922" t="s">
        <v>2140</v>
      </c>
      <c r="C36" s="72"/>
      <c r="D36" s="5519" t="s">
        <v>2141</v>
      </c>
      <c r="E36" s="5518"/>
      <c r="F36" s="16"/>
      <c r="G36" s="16"/>
      <c r="H36" s="16"/>
      <c r="I36" s="16"/>
      <c r="J36" s="16"/>
      <c r="K36" s="16"/>
      <c r="L36" s="16"/>
      <c r="M36" s="16"/>
      <c r="N36" s="16"/>
      <c r="O36" s="16"/>
      <c r="P36" s="16"/>
      <c r="Q36" s="16"/>
      <c r="R36" s="5508"/>
      <c r="S36" s="5504"/>
      <c r="T36" s="3153"/>
    </row>
    <row r="37" spans="1:22" ht="42.75" customHeight="1">
      <c r="A37" s="5512"/>
      <c r="B37" s="922" t="s">
        <v>2142</v>
      </c>
      <c r="C37" s="74"/>
      <c r="D37" s="5520"/>
      <c r="E37" s="5518"/>
      <c r="F37" s="16"/>
      <c r="G37" s="16"/>
      <c r="H37" s="16"/>
      <c r="I37" s="16"/>
      <c r="J37" s="16"/>
      <c r="K37" s="16"/>
      <c r="L37" s="16"/>
      <c r="M37" s="16"/>
      <c r="N37" s="16"/>
      <c r="O37" s="16"/>
      <c r="P37" s="16"/>
      <c r="Q37" s="16"/>
      <c r="R37" s="5508"/>
      <c r="S37" s="5511"/>
      <c r="T37" s="3154"/>
      <c r="V37" s="822"/>
    </row>
    <row r="38" spans="1:22" ht="46.5" customHeight="1">
      <c r="A38" s="5501" t="s">
        <v>2143</v>
      </c>
      <c r="B38" s="903" t="s">
        <v>2144</v>
      </c>
      <c r="C38" s="74"/>
      <c r="D38" s="903" t="s">
        <v>2145</v>
      </c>
      <c r="E38" s="5507" t="s">
        <v>2538</v>
      </c>
      <c r="F38" s="904"/>
      <c r="G38" s="904"/>
      <c r="H38" s="904"/>
      <c r="I38" s="904"/>
      <c r="J38" s="904"/>
      <c r="K38" s="905"/>
      <c r="L38" s="16"/>
      <c r="M38" s="16"/>
      <c r="N38" s="16"/>
      <c r="O38" s="905"/>
      <c r="P38" s="904"/>
      <c r="Q38" s="906"/>
      <c r="R38" s="5508"/>
      <c r="S38" s="5503"/>
      <c r="T38" s="3152"/>
    </row>
    <row r="39" spans="1:22" ht="55.5" customHeight="1">
      <c r="A39" s="5501"/>
      <c r="B39" s="903" t="s">
        <v>2092</v>
      </c>
      <c r="C39" s="74"/>
      <c r="D39" s="903" t="s">
        <v>2146</v>
      </c>
      <c r="E39" s="5507"/>
      <c r="F39" s="904"/>
      <c r="G39" s="904"/>
      <c r="H39" s="904"/>
      <c r="I39" s="904"/>
      <c r="J39" s="904"/>
      <c r="K39" s="905"/>
      <c r="L39" s="905"/>
      <c r="M39" s="904"/>
      <c r="N39" s="904"/>
      <c r="O39" s="16"/>
      <c r="P39" s="16"/>
      <c r="Q39" s="16"/>
      <c r="R39" s="5508"/>
      <c r="S39" s="5511"/>
      <c r="T39" s="3154"/>
    </row>
    <row r="40" spans="1:22" ht="111" customHeight="1">
      <c r="A40" s="5521" t="s">
        <v>2147</v>
      </c>
      <c r="B40" s="903" t="s">
        <v>2148</v>
      </c>
      <c r="C40" s="74"/>
      <c r="D40" s="914" t="s">
        <v>2149</v>
      </c>
      <c r="E40" s="5524" t="s">
        <v>2539</v>
      </c>
      <c r="F40" s="920"/>
      <c r="G40" s="920"/>
      <c r="H40" s="920"/>
      <c r="I40" s="920"/>
      <c r="J40" s="920"/>
      <c r="K40" s="920"/>
      <c r="L40" s="16"/>
      <c r="M40" s="16"/>
      <c r="N40" s="16"/>
      <c r="O40" s="920"/>
      <c r="P40" s="920"/>
      <c r="Q40" s="921"/>
      <c r="R40" s="5508"/>
      <c r="S40" s="5503">
        <v>0</v>
      </c>
      <c r="T40" s="3152">
        <v>0</v>
      </c>
    </row>
    <row r="41" spans="1:22" ht="85.5" customHeight="1">
      <c r="A41" s="5522"/>
      <c r="B41" s="903" t="s">
        <v>2150</v>
      </c>
      <c r="C41" s="74"/>
      <c r="D41" s="914" t="s">
        <v>2151</v>
      </c>
      <c r="E41" s="5525"/>
      <c r="F41" s="920"/>
      <c r="G41" s="920"/>
      <c r="H41" s="920"/>
      <c r="I41" s="920"/>
      <c r="J41" s="920"/>
      <c r="K41" s="920"/>
      <c r="L41" s="16"/>
      <c r="M41" s="16"/>
      <c r="N41" s="16"/>
      <c r="O41" s="920"/>
      <c r="P41" s="920"/>
      <c r="Q41" s="921"/>
      <c r="R41" s="5508"/>
      <c r="S41" s="5504"/>
      <c r="T41" s="3153"/>
    </row>
    <row r="42" spans="1:22" ht="135" customHeight="1">
      <c r="A42" s="5522"/>
      <c r="B42" s="903" t="s">
        <v>2152</v>
      </c>
      <c r="C42" s="74"/>
      <c r="D42" s="914" t="s">
        <v>2153</v>
      </c>
      <c r="E42" s="5525"/>
      <c r="F42" s="920"/>
      <c r="G42" s="920"/>
      <c r="H42" s="920"/>
      <c r="I42" s="920"/>
      <c r="J42" s="920"/>
      <c r="K42" s="920"/>
      <c r="L42" s="16"/>
      <c r="M42" s="16"/>
      <c r="N42" s="16"/>
      <c r="O42" s="920"/>
      <c r="P42" s="920"/>
      <c r="Q42" s="921"/>
      <c r="R42" s="5508"/>
      <c r="S42" s="5504"/>
      <c r="T42" s="3153"/>
    </row>
    <row r="43" spans="1:22" ht="87" customHeight="1">
      <c r="A43" s="5523"/>
      <c r="B43" s="903" t="s">
        <v>2154</v>
      </c>
      <c r="C43" s="74"/>
      <c r="D43" s="914" t="s">
        <v>2155</v>
      </c>
      <c r="E43" s="5526"/>
      <c r="F43" s="920"/>
      <c r="G43" s="920"/>
      <c r="H43" s="920"/>
      <c r="I43" s="920"/>
      <c r="J43" s="920"/>
      <c r="K43" s="920"/>
      <c r="L43" s="16"/>
      <c r="M43" s="16"/>
      <c r="N43" s="16"/>
      <c r="O43" s="920"/>
      <c r="P43" s="920"/>
      <c r="Q43" s="921"/>
      <c r="R43" s="5508"/>
      <c r="S43" s="5511"/>
      <c r="T43" s="3154"/>
    </row>
    <row r="44" spans="1:22" ht="51" customHeight="1">
      <c r="A44" s="5501" t="s">
        <v>2156</v>
      </c>
      <c r="B44" s="903" t="s">
        <v>2157</v>
      </c>
      <c r="C44" s="74"/>
      <c r="D44" s="903" t="s">
        <v>2158</v>
      </c>
      <c r="E44" s="5507" t="s">
        <v>2540</v>
      </c>
      <c r="F44" s="16"/>
      <c r="G44" s="16"/>
      <c r="H44" s="16"/>
      <c r="I44" s="16"/>
      <c r="J44" s="16"/>
      <c r="K44" s="16"/>
      <c r="L44" s="16"/>
      <c r="M44" s="16"/>
      <c r="N44" s="16"/>
      <c r="O44" s="16"/>
      <c r="P44" s="16"/>
      <c r="Q44" s="16"/>
      <c r="R44" s="5508"/>
      <c r="S44" s="5503"/>
      <c r="T44" s="3152"/>
    </row>
    <row r="45" spans="1:22" ht="51" customHeight="1">
      <c r="A45" s="5501"/>
      <c r="B45" s="903" t="s">
        <v>2159</v>
      </c>
      <c r="C45" s="74"/>
      <c r="D45" s="903" t="s">
        <v>2160</v>
      </c>
      <c r="E45" s="5507"/>
      <c r="F45" s="16"/>
      <c r="G45" s="16"/>
      <c r="H45" s="16"/>
      <c r="I45" s="16"/>
      <c r="J45" s="16"/>
      <c r="K45" s="16"/>
      <c r="L45" s="16"/>
      <c r="M45" s="16"/>
      <c r="N45" s="16"/>
      <c r="O45" s="16"/>
      <c r="P45" s="16"/>
      <c r="Q45" s="16"/>
      <c r="R45" s="5508"/>
      <c r="S45" s="5504"/>
      <c r="T45" s="3153"/>
    </row>
    <row r="46" spans="1:22" ht="35.25" customHeight="1">
      <c r="A46" s="5501"/>
      <c r="B46" s="903" t="s">
        <v>2161</v>
      </c>
      <c r="C46" s="74"/>
      <c r="D46" s="903" t="s">
        <v>2162</v>
      </c>
      <c r="E46" s="5507"/>
      <c r="F46" s="16"/>
      <c r="G46" s="16"/>
      <c r="H46" s="16"/>
      <c r="I46" s="16"/>
      <c r="J46" s="16"/>
      <c r="K46" s="16"/>
      <c r="L46" s="16"/>
      <c r="M46" s="16"/>
      <c r="N46" s="16"/>
      <c r="O46" s="16"/>
      <c r="P46" s="16"/>
      <c r="Q46" s="16"/>
      <c r="R46" s="5508"/>
      <c r="S46" s="5511"/>
      <c r="T46" s="3154"/>
    </row>
  </sheetData>
  <mergeCells count="53">
    <mergeCell ref="A40:A43"/>
    <mergeCell ref="E40:E43"/>
    <mergeCell ref="S40:S43"/>
    <mergeCell ref="T40:T43"/>
    <mergeCell ref="A44:A46"/>
    <mergeCell ref="E44:E46"/>
    <mergeCell ref="S44:S46"/>
    <mergeCell ref="T44:T46"/>
    <mergeCell ref="A33:A37"/>
    <mergeCell ref="E33:E37"/>
    <mergeCell ref="S33:S37"/>
    <mergeCell ref="T33:T37"/>
    <mergeCell ref="D36:D37"/>
    <mergeCell ref="S18:S21"/>
    <mergeCell ref="T18:T21"/>
    <mergeCell ref="A23:A30"/>
    <mergeCell ref="S23:S30"/>
    <mergeCell ref="T23:T30"/>
    <mergeCell ref="T12:T13"/>
    <mergeCell ref="A14:A17"/>
    <mergeCell ref="D14:D17"/>
    <mergeCell ref="S14:S17"/>
    <mergeCell ref="T14:T17"/>
    <mergeCell ref="A12:A13"/>
    <mergeCell ref="D12:D13"/>
    <mergeCell ref="E12:E13"/>
    <mergeCell ref="R12:R46"/>
    <mergeCell ref="S12:S13"/>
    <mergeCell ref="A38:A39"/>
    <mergeCell ref="E38:E39"/>
    <mergeCell ref="S38:S39"/>
    <mergeCell ref="T38:T39"/>
    <mergeCell ref="A18:A21"/>
    <mergeCell ref="E18:E21"/>
    <mergeCell ref="R9:T9"/>
    <mergeCell ref="F10:H10"/>
    <mergeCell ref="I10:K10"/>
    <mergeCell ref="L10:N10"/>
    <mergeCell ref="O10:Q10"/>
    <mergeCell ref="R10:R11"/>
    <mergeCell ref="S10:T10"/>
    <mergeCell ref="F9:Q9"/>
    <mergeCell ref="A9:A11"/>
    <mergeCell ref="B9:B11"/>
    <mergeCell ref="C9:C11"/>
    <mergeCell ref="D9:D11"/>
    <mergeCell ref="E9:E11"/>
    <mergeCell ref="F8:Q8"/>
    <mergeCell ref="R8:T8"/>
    <mergeCell ref="A3:T3"/>
    <mergeCell ref="A4:T4"/>
    <mergeCell ref="A5:T5"/>
    <mergeCell ref="A7:T7"/>
  </mergeCells>
  <pageMargins left="0.70866141732283472" right="0.39370078740157483" top="0.23622047244094491" bottom="0.74803149606299213" header="0.31496062992125984" footer="0.31496062992125984"/>
  <pageSetup scale="38" orientation="landscape" cellComments="asDisplayed" r:id="rId1"/>
  <headerFooter>
    <oddHeader xml:space="preserve">&amp;C                                         
</oddHeader>
    <oddFooter>&amp;L&amp;"Tahoma,Normal"&amp;8DIRECCIÓN PLANIFICACIÓN Y DESARROLLO&amp;R&amp;"Tahoma,Normal"&amp;8&amp;P/&amp;P
&amp;D</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60"/>
  <sheetViews>
    <sheetView showGridLines="0" topLeftCell="A55" zoomScale="53" zoomScaleNormal="53" zoomScaleSheetLayoutView="70" workbookViewId="0">
      <selection activeCell="Q164" sqref="Q164"/>
    </sheetView>
  </sheetViews>
  <sheetFormatPr baseColWidth="10" defaultColWidth="11.5703125" defaultRowHeight="48" customHeight="1"/>
  <cols>
    <col min="1" max="1" width="53.140625" style="1" customWidth="1"/>
    <col min="2" max="2" width="63.42578125" style="1" customWidth="1"/>
    <col min="3" max="3" width="0.28515625" style="2" customWidth="1"/>
    <col min="4" max="4" width="42.85546875" style="1" customWidth="1"/>
    <col min="5" max="5" width="31.28515625" style="2" customWidth="1"/>
    <col min="6" max="6" width="5.28515625" style="2" customWidth="1"/>
    <col min="7" max="7" width="5.140625" style="2" customWidth="1"/>
    <col min="8" max="8" width="6" style="2" customWidth="1"/>
    <col min="9" max="9" width="4.85546875" style="2" customWidth="1"/>
    <col min="10" max="11" width="6.28515625" style="2" customWidth="1"/>
    <col min="12" max="12" width="4.5703125" style="2" customWidth="1"/>
    <col min="13" max="13" width="4.7109375" style="2" customWidth="1"/>
    <col min="14" max="14" width="3.85546875" style="2" customWidth="1"/>
    <col min="15" max="16" width="5.42578125" style="2" customWidth="1"/>
    <col min="17" max="17" width="5.5703125" style="2" customWidth="1"/>
    <col min="18" max="18" width="49.42578125" style="2" customWidth="1"/>
    <col min="19" max="19" width="16.85546875" style="3" customWidth="1"/>
    <col min="20" max="20" width="24.28515625" style="3" customWidth="1"/>
    <col min="21" max="21" width="13.85546875" style="2" bestFit="1" customWidth="1"/>
    <col min="22" max="16384" width="11.5703125" style="2"/>
  </cols>
  <sheetData>
    <row r="1" spans="1:21" ht="63" customHeight="1">
      <c r="U1" s="10"/>
    </row>
    <row r="2" spans="1:21" ht="63" customHeight="1">
      <c r="U2" s="10"/>
    </row>
    <row r="3" spans="1:21" ht="33" customHeight="1">
      <c r="A3" s="3146" t="s">
        <v>1450</v>
      </c>
      <c r="B3" s="3147"/>
      <c r="C3" s="3147"/>
      <c r="D3" s="3147"/>
      <c r="E3" s="3147"/>
      <c r="F3" s="3147"/>
      <c r="G3" s="3147"/>
      <c r="H3" s="3147"/>
      <c r="I3" s="3147"/>
      <c r="J3" s="3147"/>
      <c r="K3" s="3147"/>
      <c r="L3" s="3147"/>
      <c r="M3" s="3147"/>
      <c r="N3" s="3147"/>
      <c r="O3" s="3147"/>
      <c r="P3" s="3147"/>
      <c r="Q3" s="3147"/>
      <c r="R3" s="3147"/>
      <c r="S3" s="3147"/>
      <c r="T3" s="3147"/>
      <c r="U3" s="10"/>
    </row>
    <row r="4" spans="1:21" ht="39.75" customHeight="1" thickBot="1">
      <c r="A4" s="3148" t="s">
        <v>2496</v>
      </c>
      <c r="B4" s="3148"/>
      <c r="C4" s="3148"/>
      <c r="D4" s="3148"/>
      <c r="E4" s="3148"/>
      <c r="F4" s="3148"/>
      <c r="G4" s="3148"/>
      <c r="H4" s="3148"/>
      <c r="I4" s="3148"/>
      <c r="J4" s="3148"/>
      <c r="K4" s="3148"/>
      <c r="L4" s="3148"/>
      <c r="M4" s="3148"/>
      <c r="N4" s="3148"/>
      <c r="O4" s="3148"/>
      <c r="P4" s="3148"/>
      <c r="Q4" s="3148"/>
      <c r="R4" s="3148"/>
      <c r="S4" s="3148"/>
      <c r="T4" s="3148"/>
      <c r="U4" s="10"/>
    </row>
    <row r="5" spans="1:21" ht="33.75" customHeight="1" thickBot="1">
      <c r="A5" s="3149" t="s">
        <v>3500</v>
      </c>
      <c r="B5" s="3149"/>
      <c r="C5" s="3149"/>
      <c r="D5" s="3149"/>
      <c r="E5" s="3149"/>
      <c r="F5" s="3149"/>
      <c r="G5" s="3149"/>
      <c r="H5" s="3149"/>
      <c r="I5" s="3149"/>
      <c r="J5" s="3149"/>
      <c r="K5" s="3149"/>
      <c r="L5" s="3149"/>
      <c r="M5" s="3149"/>
      <c r="N5" s="3149"/>
      <c r="O5" s="3149"/>
      <c r="P5" s="3149"/>
      <c r="Q5" s="3149"/>
      <c r="R5" s="3149"/>
      <c r="S5" s="3149"/>
      <c r="T5" s="3149"/>
    </row>
    <row r="6" spans="1:21" s="9" customFormat="1" ht="24.75" customHeight="1">
      <c r="A6" s="4"/>
      <c r="B6" s="4"/>
      <c r="C6" s="5"/>
      <c r="D6" s="6"/>
      <c r="E6" s="7"/>
      <c r="F6" s="7"/>
      <c r="G6" s="7"/>
      <c r="H6" s="7"/>
      <c r="I6" s="7"/>
      <c r="J6" s="7"/>
      <c r="K6" s="7"/>
      <c r="L6" s="7"/>
      <c r="M6" s="7"/>
      <c r="N6" s="7"/>
      <c r="O6" s="7"/>
      <c r="P6" s="7"/>
      <c r="Q6" s="7"/>
      <c r="R6" s="7"/>
      <c r="S6" s="8"/>
      <c r="T6" s="8"/>
    </row>
    <row r="7" spans="1:21" s="10" customFormat="1" ht="42.75" customHeight="1">
      <c r="A7" s="3237" t="s">
        <v>3033</v>
      </c>
      <c r="B7" s="3237"/>
      <c r="C7" s="3237"/>
      <c r="D7" s="3237"/>
      <c r="E7" s="3237"/>
      <c r="F7" s="3237"/>
      <c r="G7" s="3237"/>
      <c r="H7" s="3237"/>
      <c r="I7" s="3237"/>
      <c r="J7" s="3237"/>
      <c r="K7" s="3237"/>
      <c r="L7" s="3237"/>
      <c r="M7" s="3237"/>
      <c r="N7" s="3237"/>
      <c r="O7" s="3237"/>
      <c r="P7" s="3237"/>
      <c r="Q7" s="3237"/>
      <c r="R7" s="3237"/>
      <c r="S7" s="3237"/>
      <c r="T7" s="3237"/>
      <c r="U7" s="2"/>
    </row>
    <row r="8" spans="1:21" ht="48" customHeight="1">
      <c r="A8" s="3238" t="s">
        <v>2163</v>
      </c>
      <c r="B8" s="3238"/>
      <c r="C8" s="3238"/>
      <c r="D8" s="3238"/>
      <c r="E8" s="3238"/>
      <c r="F8" s="3238"/>
      <c r="G8" s="3238"/>
      <c r="H8" s="3238"/>
      <c r="I8" s="3238"/>
      <c r="J8" s="3238"/>
      <c r="K8" s="3238"/>
      <c r="L8" s="3238"/>
      <c r="M8" s="3238"/>
      <c r="N8" s="3238"/>
      <c r="O8" s="3238"/>
      <c r="P8" s="3238"/>
      <c r="Q8" s="3238"/>
      <c r="R8" s="3238"/>
      <c r="S8" s="3238"/>
      <c r="T8" s="3238"/>
    </row>
    <row r="9" spans="1:21" s="11" customFormat="1" ht="28.5" customHeight="1">
      <c r="A9" s="1533">
        <v>1</v>
      </c>
      <c r="B9" s="1533">
        <v>2</v>
      </c>
      <c r="C9" s="14"/>
      <c r="D9" s="1533">
        <v>3</v>
      </c>
      <c r="E9" s="1533">
        <v>4</v>
      </c>
      <c r="F9" s="3150">
        <v>5</v>
      </c>
      <c r="G9" s="3150"/>
      <c r="H9" s="3150"/>
      <c r="I9" s="3150"/>
      <c r="J9" s="3150"/>
      <c r="K9" s="3150"/>
      <c r="L9" s="3150"/>
      <c r="M9" s="3150"/>
      <c r="N9" s="3150"/>
      <c r="O9" s="3150"/>
      <c r="P9" s="3150"/>
      <c r="Q9" s="3150"/>
      <c r="R9" s="3151">
        <v>6</v>
      </c>
      <c r="S9" s="3151"/>
      <c r="T9" s="3151"/>
    </row>
    <row r="10" spans="1:21" ht="25.5" customHeight="1">
      <c r="A10" s="3145" t="s">
        <v>9</v>
      </c>
      <c r="B10" s="3145" t="s">
        <v>0</v>
      </c>
      <c r="C10" s="3145" t="s">
        <v>1</v>
      </c>
      <c r="D10" s="3145" t="s">
        <v>10</v>
      </c>
      <c r="E10" s="3145" t="s">
        <v>297</v>
      </c>
      <c r="F10" s="3145" t="s">
        <v>2</v>
      </c>
      <c r="G10" s="3145"/>
      <c r="H10" s="3145"/>
      <c r="I10" s="3145"/>
      <c r="J10" s="3145"/>
      <c r="K10" s="3145"/>
      <c r="L10" s="3145"/>
      <c r="M10" s="3145"/>
      <c r="N10" s="3145"/>
      <c r="O10" s="3145"/>
      <c r="P10" s="3145"/>
      <c r="Q10" s="3145"/>
      <c r="R10" s="3142" t="s">
        <v>3</v>
      </c>
      <c r="S10" s="3142"/>
      <c r="T10" s="3142"/>
    </row>
    <row r="11" spans="1:21" ht="25.5" customHeight="1">
      <c r="A11" s="3145"/>
      <c r="B11" s="3145"/>
      <c r="C11" s="3145"/>
      <c r="D11" s="3145"/>
      <c r="E11" s="3145"/>
      <c r="F11" s="3143" t="s">
        <v>4</v>
      </c>
      <c r="G11" s="3143"/>
      <c r="H11" s="3143"/>
      <c r="I11" s="3143" t="s">
        <v>5</v>
      </c>
      <c r="J11" s="3143"/>
      <c r="K11" s="3220"/>
      <c r="L11" s="3143" t="s">
        <v>6</v>
      </c>
      <c r="M11" s="3220"/>
      <c r="N11" s="3220"/>
      <c r="O11" s="3143" t="s">
        <v>298</v>
      </c>
      <c r="P11" s="3143"/>
      <c r="Q11" s="3143"/>
      <c r="R11" s="3142" t="s">
        <v>299</v>
      </c>
      <c r="S11" s="3198" t="s">
        <v>300</v>
      </c>
      <c r="T11" s="3198"/>
    </row>
    <row r="12" spans="1:21" ht="25.5" customHeight="1">
      <c r="A12" s="3243"/>
      <c r="B12" s="3243"/>
      <c r="C12" s="3243"/>
      <c r="D12" s="3243"/>
      <c r="E12" s="3243"/>
      <c r="F12" s="1535">
        <v>1</v>
      </c>
      <c r="G12" s="1535">
        <v>2</v>
      </c>
      <c r="H12" s="1535">
        <v>3</v>
      </c>
      <c r="I12" s="2157">
        <v>4</v>
      </c>
      <c r="J12" s="2975">
        <v>5</v>
      </c>
      <c r="K12" s="2306">
        <v>6</v>
      </c>
      <c r="L12" s="2975">
        <v>7</v>
      </c>
      <c r="M12" s="2306">
        <v>8</v>
      </c>
      <c r="N12" s="2306">
        <v>9</v>
      </c>
      <c r="O12" s="1623">
        <v>10</v>
      </c>
      <c r="P12" s="1535">
        <v>11</v>
      </c>
      <c r="Q12" s="1535">
        <v>12</v>
      </c>
      <c r="R12" s="3258"/>
      <c r="S12" s="1620" t="s">
        <v>7</v>
      </c>
      <c r="T12" s="1620" t="s">
        <v>8</v>
      </c>
    </row>
    <row r="13" spans="1:21" ht="66" customHeight="1">
      <c r="A13" s="5731" t="s">
        <v>2164</v>
      </c>
      <c r="B13" s="2953" t="s">
        <v>2165</v>
      </c>
      <c r="C13" s="3049"/>
      <c r="D13" s="5734" t="s">
        <v>2166</v>
      </c>
      <c r="E13" s="5736" t="s">
        <v>3505</v>
      </c>
      <c r="F13" s="285"/>
      <c r="G13" s="285"/>
      <c r="H13" s="285"/>
      <c r="I13" s="1911"/>
      <c r="J13" s="1910"/>
      <c r="K13" s="1908"/>
      <c r="L13" s="1910"/>
      <c r="M13" s="1908"/>
      <c r="N13" s="1908"/>
      <c r="O13" s="1908"/>
      <c r="P13" s="1908"/>
      <c r="Q13" s="1908"/>
      <c r="R13" s="5738"/>
      <c r="S13" s="5725">
        <v>0</v>
      </c>
      <c r="T13" s="3291">
        <v>0</v>
      </c>
    </row>
    <row r="14" spans="1:21" ht="54.75" customHeight="1">
      <c r="A14" s="5732"/>
      <c r="B14" s="243" t="s">
        <v>2167</v>
      </c>
      <c r="C14" s="816"/>
      <c r="D14" s="5728"/>
      <c r="E14" s="5729"/>
      <c r="F14" s="285"/>
      <c r="G14" s="285"/>
      <c r="H14" s="285"/>
      <c r="I14" s="1911"/>
      <c r="J14" s="1910"/>
      <c r="K14" s="1908"/>
      <c r="L14" s="1910"/>
      <c r="M14" s="1908"/>
      <c r="N14" s="1908"/>
      <c r="O14" s="1908"/>
      <c r="P14" s="1908"/>
      <c r="Q14" s="1908"/>
      <c r="R14" s="5724"/>
      <c r="S14" s="5703"/>
      <c r="T14" s="5740"/>
    </row>
    <row r="15" spans="1:21" ht="51" customHeight="1">
      <c r="A15" s="5733"/>
      <c r="B15" s="243" t="s">
        <v>2168</v>
      </c>
      <c r="C15" s="1920"/>
      <c r="D15" s="5735"/>
      <c r="E15" s="5737"/>
      <c r="F15" s="1918"/>
      <c r="G15" s="1918"/>
      <c r="H15" s="1918"/>
      <c r="I15" s="392"/>
      <c r="J15" s="482"/>
      <c r="K15" s="412"/>
      <c r="L15" s="1916"/>
      <c r="M15" s="1918"/>
      <c r="N15" s="1916"/>
      <c r="O15" s="1918"/>
      <c r="P15" s="1916"/>
      <c r="Q15" s="1918"/>
      <c r="R15" s="5739"/>
      <c r="S15" s="5703"/>
      <c r="T15" s="5500"/>
    </row>
    <row r="16" spans="1:21" ht="51" customHeight="1">
      <c r="A16" s="5726" t="s">
        <v>2169</v>
      </c>
      <c r="B16" s="243" t="s">
        <v>2170</v>
      </c>
      <c r="C16" s="1921"/>
      <c r="D16" s="5728" t="s">
        <v>2171</v>
      </c>
      <c r="E16" s="5729" t="s">
        <v>3505</v>
      </c>
      <c r="F16" s="401"/>
      <c r="G16" s="401"/>
      <c r="H16" s="276"/>
      <c r="I16" s="1915"/>
      <c r="J16" s="2874"/>
      <c r="K16" s="1909"/>
      <c r="L16" s="2874"/>
      <c r="M16" s="1909"/>
      <c r="N16" s="2874"/>
      <c r="O16" s="1909"/>
      <c r="P16" s="2874"/>
      <c r="Q16" s="1909"/>
      <c r="R16" s="3491"/>
      <c r="S16" s="5707"/>
      <c r="T16" s="5725"/>
    </row>
    <row r="17" spans="1:20" ht="51" customHeight="1">
      <c r="A17" s="5726"/>
      <c r="B17" s="243" t="s">
        <v>2172</v>
      </c>
      <c r="C17" s="832"/>
      <c r="D17" s="5728"/>
      <c r="E17" s="5729"/>
      <c r="F17" s="285"/>
      <c r="G17" s="285"/>
      <c r="H17" s="285"/>
      <c r="I17" s="1911"/>
      <c r="J17" s="1910"/>
      <c r="K17" s="1908"/>
      <c r="L17" s="1910"/>
      <c r="M17" s="1908"/>
      <c r="N17" s="1910"/>
      <c r="O17" s="1908"/>
      <c r="P17" s="1910"/>
      <c r="Q17" s="1908"/>
      <c r="R17" s="3491"/>
      <c r="S17" s="5730"/>
      <c r="T17" s="5703"/>
    </row>
    <row r="18" spans="1:20" ht="51" customHeight="1">
      <c r="A18" s="5727"/>
      <c r="B18" s="2856" t="s">
        <v>2173</v>
      </c>
      <c r="C18" s="2979"/>
      <c r="D18" s="5728"/>
      <c r="E18" s="5729"/>
      <c r="F18" s="1912"/>
      <c r="G18" s="1912"/>
      <c r="H18" s="1912"/>
      <c r="I18" s="402"/>
      <c r="J18" s="260"/>
      <c r="K18" s="401"/>
      <c r="L18" s="1913"/>
      <c r="M18" s="1912"/>
      <c r="N18" s="1913"/>
      <c r="O18" s="1912"/>
      <c r="P18" s="1913"/>
      <c r="Q18" s="1912"/>
      <c r="R18" s="5702"/>
      <c r="S18" s="5708"/>
      <c r="T18" s="5704"/>
    </row>
    <row r="19" spans="1:20" ht="51" customHeight="1">
      <c r="A19" s="3319" t="s">
        <v>2174</v>
      </c>
      <c r="B19" s="243" t="s">
        <v>2175</v>
      </c>
      <c r="C19" s="3033"/>
      <c r="D19" s="5718" t="s">
        <v>2176</v>
      </c>
      <c r="E19" s="5721" t="s">
        <v>3506</v>
      </c>
      <c r="F19" s="285"/>
      <c r="G19" s="276"/>
      <c r="H19" s="285"/>
      <c r="I19" s="336"/>
      <c r="J19" s="340"/>
      <c r="K19" s="285"/>
      <c r="L19" s="340"/>
      <c r="M19" s="276"/>
      <c r="N19" s="340"/>
      <c r="O19" s="2946"/>
      <c r="P19" s="3047"/>
      <c r="Q19" s="2946"/>
      <c r="R19" s="5724"/>
      <c r="S19" s="3328"/>
      <c r="T19" s="5725"/>
    </row>
    <row r="20" spans="1:20" ht="51" customHeight="1">
      <c r="A20" s="3320"/>
      <c r="B20" s="243" t="s">
        <v>2177</v>
      </c>
      <c r="C20" s="3034"/>
      <c r="D20" s="5719"/>
      <c r="E20" s="5722"/>
      <c r="F20" s="594"/>
      <c r="G20" s="285"/>
      <c r="H20" s="421"/>
      <c r="I20" s="197"/>
      <c r="J20" s="494"/>
      <c r="K20" s="285"/>
      <c r="L20" s="494"/>
      <c r="M20" s="285"/>
      <c r="N20" s="494"/>
      <c r="O20" s="1987"/>
      <c r="P20" s="3045"/>
      <c r="Q20" s="1987"/>
      <c r="R20" s="5724"/>
      <c r="S20" s="3329"/>
      <c r="T20" s="5703"/>
    </row>
    <row r="21" spans="1:20" ht="51" customHeight="1">
      <c r="A21" s="3320"/>
      <c r="B21" s="243" t="s">
        <v>2178</v>
      </c>
      <c r="C21" s="3034"/>
      <c r="D21" s="5719"/>
      <c r="E21" s="5722"/>
      <c r="F21" s="3043"/>
      <c r="G21" s="2945"/>
      <c r="H21" s="3044"/>
      <c r="I21" s="2946"/>
      <c r="J21" s="3047"/>
      <c r="K21" s="276"/>
      <c r="L21" s="340"/>
      <c r="M21" s="276"/>
      <c r="N21" s="340"/>
      <c r="O21" s="2946"/>
      <c r="P21" s="3047"/>
      <c r="Q21" s="1987"/>
      <c r="R21" s="5724"/>
      <c r="S21" s="3329"/>
      <c r="T21" s="5703"/>
    </row>
    <row r="22" spans="1:20" ht="51" customHeight="1">
      <c r="A22" s="3320"/>
      <c r="B22" s="243" t="s">
        <v>2179</v>
      </c>
      <c r="C22" s="3034"/>
      <c r="D22" s="5719"/>
      <c r="E22" s="5722"/>
      <c r="F22" s="1986"/>
      <c r="G22" s="1987"/>
      <c r="H22" s="3045"/>
      <c r="I22" s="1987"/>
      <c r="J22" s="3045"/>
      <c r="K22" s="285"/>
      <c r="L22" s="494"/>
      <c r="M22" s="285"/>
      <c r="N22" s="494"/>
      <c r="O22" s="1987"/>
      <c r="P22" s="1988"/>
      <c r="Q22" s="1988"/>
      <c r="R22" s="5724"/>
      <c r="S22" s="3329"/>
      <c r="T22" s="5703"/>
    </row>
    <row r="23" spans="1:20" ht="85.5" customHeight="1">
      <c r="A23" s="3320"/>
      <c r="B23" s="3042" t="s">
        <v>2180</v>
      </c>
      <c r="C23" s="3034"/>
      <c r="D23" s="5719"/>
      <c r="E23" s="5722"/>
      <c r="F23" s="3043"/>
      <c r="G23" s="2945"/>
      <c r="H23" s="3044"/>
      <c r="I23" s="2946"/>
      <c r="J23" s="3047"/>
      <c r="K23" s="276"/>
      <c r="L23" s="340"/>
      <c r="M23" s="276"/>
      <c r="N23" s="340"/>
      <c r="O23" s="2946"/>
      <c r="P23" s="3048"/>
      <c r="Q23" s="3048"/>
      <c r="R23" s="5724"/>
      <c r="S23" s="3329"/>
      <c r="T23" s="5703"/>
    </row>
    <row r="24" spans="1:20" ht="51" customHeight="1">
      <c r="A24" s="3320"/>
      <c r="B24" s="243" t="s">
        <v>2181</v>
      </c>
      <c r="C24" s="3034"/>
      <c r="D24" s="5719"/>
      <c r="E24" s="5722"/>
      <c r="F24" s="1986"/>
      <c r="G24" s="1987"/>
      <c r="H24" s="3045"/>
      <c r="I24" s="1987"/>
      <c r="J24" s="3045"/>
      <c r="K24" s="285"/>
      <c r="L24" s="494"/>
      <c r="M24" s="285"/>
      <c r="N24" s="494"/>
      <c r="O24" s="1987"/>
      <c r="P24" s="1988"/>
      <c r="Q24" s="1988"/>
      <c r="R24" s="5724"/>
      <c r="S24" s="3329"/>
      <c r="T24" s="5703"/>
    </row>
    <row r="25" spans="1:20" ht="51" customHeight="1">
      <c r="A25" s="3320"/>
      <c r="B25" s="243" t="s">
        <v>2182</v>
      </c>
      <c r="C25" s="3034"/>
      <c r="D25" s="5719"/>
      <c r="E25" s="5722"/>
      <c r="F25" s="1987"/>
      <c r="G25" s="1987"/>
      <c r="H25" s="3045"/>
      <c r="I25" s="1987"/>
      <c r="J25" s="3045"/>
      <c r="K25" s="1987"/>
      <c r="L25" s="3045"/>
      <c r="M25" s="1987"/>
      <c r="N25" s="3045"/>
      <c r="O25" s="285"/>
      <c r="P25" s="286"/>
      <c r="Q25" s="286"/>
      <c r="R25" s="5724"/>
      <c r="S25" s="3329"/>
      <c r="T25" s="5703"/>
    </row>
    <row r="26" spans="1:20" ht="51" customHeight="1">
      <c r="A26" s="3321"/>
      <c r="B26" s="3041" t="s">
        <v>2183</v>
      </c>
      <c r="C26" s="3035"/>
      <c r="D26" s="5720"/>
      <c r="E26" s="5723"/>
      <c r="F26" s="3046"/>
      <c r="G26" s="2961"/>
      <c r="H26" s="3046"/>
      <c r="I26" s="2961"/>
      <c r="J26" s="3046"/>
      <c r="K26" s="2961"/>
      <c r="L26" s="3046"/>
      <c r="M26" s="2961"/>
      <c r="N26" s="3046"/>
      <c r="O26" s="412"/>
      <c r="P26" s="392"/>
      <c r="Q26" s="392"/>
      <c r="R26" s="5724"/>
      <c r="S26" s="3329"/>
      <c r="T26" s="5703"/>
    </row>
    <row r="27" spans="1:20" ht="121.5" customHeight="1">
      <c r="A27" s="5561" t="s">
        <v>2184</v>
      </c>
      <c r="B27" s="3039" t="s">
        <v>2185</v>
      </c>
      <c r="C27" s="3040"/>
      <c r="D27" s="5631" t="s">
        <v>2186</v>
      </c>
      <c r="E27" s="5710" t="s">
        <v>3507</v>
      </c>
      <c r="F27" s="598"/>
      <c r="G27" s="412"/>
      <c r="H27" s="392"/>
      <c r="I27" s="402"/>
      <c r="J27" s="260"/>
      <c r="K27" s="401"/>
      <c r="L27" s="1913"/>
      <c r="M27" s="1918"/>
      <c r="N27" s="1913"/>
      <c r="O27" s="1918"/>
      <c r="P27" s="1917"/>
      <c r="Q27" s="1913"/>
      <c r="R27" s="5712" t="s">
        <v>2187</v>
      </c>
      <c r="S27" s="3328"/>
      <c r="T27" s="5715" t="s">
        <v>2188</v>
      </c>
    </row>
    <row r="28" spans="1:20" ht="82.5" customHeight="1">
      <c r="A28" s="5562"/>
      <c r="B28" s="3032" t="s">
        <v>2189</v>
      </c>
      <c r="C28" s="3034"/>
      <c r="D28" s="5531"/>
      <c r="E28" s="5711"/>
      <c r="F28" s="1922"/>
      <c r="G28" s="1908"/>
      <c r="H28" s="1908"/>
      <c r="I28" s="1908"/>
      <c r="J28" s="1910"/>
      <c r="K28" s="1908"/>
      <c r="L28" s="286"/>
      <c r="M28" s="494"/>
      <c r="N28" s="285"/>
      <c r="O28" s="286"/>
      <c r="P28" s="285"/>
      <c r="Q28" s="1911"/>
      <c r="R28" s="5713"/>
      <c r="S28" s="3329"/>
      <c r="T28" s="5716"/>
    </row>
    <row r="29" spans="1:20" ht="51" customHeight="1">
      <c r="A29" s="5709"/>
      <c r="B29" s="2981" t="s">
        <v>2190</v>
      </c>
      <c r="C29" s="3035"/>
      <c r="D29" s="5549"/>
      <c r="E29" s="5701"/>
      <c r="F29" s="1913"/>
      <c r="G29" s="1912"/>
      <c r="H29" s="1912"/>
      <c r="I29" s="1913"/>
      <c r="J29" s="1909"/>
      <c r="K29" s="1912"/>
      <c r="L29" s="1914"/>
      <c r="M29" s="1913"/>
      <c r="N29" s="1912"/>
      <c r="O29" s="1914"/>
      <c r="P29" s="1912"/>
      <c r="Q29" s="260"/>
      <c r="R29" s="5714"/>
      <c r="S29" s="3330"/>
      <c r="T29" s="5717"/>
    </row>
    <row r="30" spans="1:20" ht="51" customHeight="1">
      <c r="A30" s="5548" t="s">
        <v>2191</v>
      </c>
      <c r="B30" s="1925" t="s">
        <v>2192</v>
      </c>
      <c r="C30" s="3037"/>
      <c r="D30" s="5530" t="s">
        <v>2193</v>
      </c>
      <c r="E30" s="5700" t="s">
        <v>3508</v>
      </c>
      <c r="F30" s="285"/>
      <c r="G30" s="285"/>
      <c r="H30" s="285"/>
      <c r="I30" s="494"/>
      <c r="J30" s="285"/>
      <c r="K30" s="285"/>
      <c r="L30" s="286"/>
      <c r="M30" s="494"/>
      <c r="N30" s="285"/>
      <c r="O30" s="1911"/>
      <c r="P30" s="1908"/>
      <c r="Q30" s="1911"/>
      <c r="R30" s="3490"/>
      <c r="S30" s="5707"/>
      <c r="T30" s="5703"/>
    </row>
    <row r="31" spans="1:20" ht="51" customHeight="1">
      <c r="A31" s="5705"/>
      <c r="B31" s="3031" t="s">
        <v>2194</v>
      </c>
      <c r="C31" s="3038"/>
      <c r="D31" s="5549"/>
      <c r="E31" s="5706"/>
      <c r="F31" s="1918"/>
      <c r="G31" s="1916"/>
      <c r="H31" s="1918"/>
      <c r="I31" s="1916"/>
      <c r="J31" s="1918"/>
      <c r="K31" s="1918"/>
      <c r="L31" s="392"/>
      <c r="M31" s="548"/>
      <c r="N31" s="608"/>
      <c r="O31" s="437"/>
      <c r="P31" s="143"/>
      <c r="Q31" s="439"/>
      <c r="R31" s="5702"/>
      <c r="S31" s="5708"/>
      <c r="T31" s="5704"/>
    </row>
    <row r="32" spans="1:20" ht="51" customHeight="1">
      <c r="A32" s="5618" t="s">
        <v>2195</v>
      </c>
      <c r="B32" s="3030" t="s">
        <v>2196</v>
      </c>
      <c r="C32" s="3036"/>
      <c r="D32" s="5530" t="s">
        <v>2197</v>
      </c>
      <c r="E32" s="5700" t="s">
        <v>3509</v>
      </c>
      <c r="F32" s="608"/>
      <c r="G32" s="548"/>
      <c r="H32" s="412"/>
      <c r="I32" s="548"/>
      <c r="J32" s="412"/>
      <c r="K32" s="412"/>
      <c r="L32" s="437"/>
      <c r="M32" s="213"/>
      <c r="N32" s="250"/>
      <c r="O32" s="169"/>
      <c r="P32" s="16"/>
      <c r="Q32" s="213"/>
      <c r="R32" s="3490"/>
      <c r="S32" s="5703"/>
      <c r="T32" s="3291"/>
    </row>
    <row r="33" spans="1:20" ht="51" customHeight="1">
      <c r="A33" s="5594"/>
      <c r="B33" s="1926" t="s">
        <v>2198</v>
      </c>
      <c r="C33" s="1920"/>
      <c r="D33" s="5699"/>
      <c r="E33" s="5701"/>
      <c r="F33" s="555"/>
      <c r="G33" s="169"/>
      <c r="H33" s="143"/>
      <c r="I33" s="16"/>
      <c r="J33" s="143"/>
      <c r="K33" s="143"/>
      <c r="L33" s="16"/>
      <c r="M33" s="16"/>
      <c r="N33" s="143"/>
      <c r="O33" s="16"/>
      <c r="P33" s="16"/>
      <c r="Q33" s="213"/>
      <c r="R33" s="5702"/>
      <c r="S33" s="5704"/>
      <c r="T33" s="5500"/>
    </row>
    <row r="34" spans="1:20" ht="10.5" customHeight="1">
      <c r="A34" s="826"/>
      <c r="B34" s="924"/>
      <c r="C34" s="1921"/>
      <c r="D34" s="925"/>
      <c r="E34" s="926"/>
      <c r="F34" s="1927"/>
      <c r="G34" s="2853"/>
      <c r="H34" s="2853"/>
      <c r="I34" s="2853"/>
      <c r="J34" s="2853"/>
      <c r="K34" s="2853"/>
      <c r="L34" s="2853"/>
      <c r="M34" s="2853"/>
      <c r="N34" s="2853"/>
      <c r="O34" s="2853"/>
      <c r="P34" s="2853"/>
      <c r="Q34" s="2853"/>
      <c r="R34" s="927"/>
      <c r="S34" s="928"/>
      <c r="T34" s="1907"/>
    </row>
    <row r="35" spans="1:20" ht="19.5">
      <c r="A35" s="3206" t="s">
        <v>12</v>
      </c>
      <c r="B35" s="3307"/>
      <c r="C35" s="3307"/>
      <c r="D35" s="3307"/>
      <c r="E35" s="3307"/>
      <c r="F35" s="3307"/>
      <c r="G35" s="3307"/>
      <c r="H35" s="3307"/>
      <c r="I35" s="3307"/>
      <c r="J35" s="3307"/>
      <c r="K35" s="3307"/>
      <c r="L35" s="3307"/>
      <c r="M35" s="3307"/>
      <c r="N35" s="3307"/>
      <c r="O35" s="3307"/>
      <c r="P35" s="3307"/>
      <c r="Q35" s="3307"/>
      <c r="R35" s="3307"/>
      <c r="S35" s="3307"/>
      <c r="T35" s="3241"/>
    </row>
    <row r="36" spans="1:20" s="11" customFormat="1" ht="19.5">
      <c r="A36" s="1533">
        <v>1</v>
      </c>
      <c r="B36" s="1948">
        <v>2</v>
      </c>
      <c r="C36" s="14"/>
      <c r="D36" s="1533">
        <v>3</v>
      </c>
      <c r="E36" s="1533">
        <v>4</v>
      </c>
      <c r="F36" s="3150">
        <v>5</v>
      </c>
      <c r="G36" s="3150"/>
      <c r="H36" s="3150"/>
      <c r="I36" s="3150"/>
      <c r="J36" s="3150"/>
      <c r="K36" s="3150"/>
      <c r="L36" s="3150"/>
      <c r="M36" s="3150"/>
      <c r="N36" s="3150"/>
      <c r="O36" s="3150"/>
      <c r="P36" s="3150"/>
      <c r="Q36" s="3150"/>
      <c r="R36" s="3151">
        <v>6</v>
      </c>
      <c r="S36" s="3151"/>
      <c r="T36" s="3151"/>
    </row>
    <row r="37" spans="1:20" ht="25.5" customHeight="1">
      <c r="A37" s="3206" t="s">
        <v>9</v>
      </c>
      <c r="B37" s="3208" t="s">
        <v>0</v>
      </c>
      <c r="C37" s="3241" t="s">
        <v>1</v>
      </c>
      <c r="D37" s="3145" t="s">
        <v>10</v>
      </c>
      <c r="E37" s="3145" t="s">
        <v>297</v>
      </c>
      <c r="F37" s="3145" t="s">
        <v>2</v>
      </c>
      <c r="G37" s="3145"/>
      <c r="H37" s="3145"/>
      <c r="I37" s="3145"/>
      <c r="J37" s="3145"/>
      <c r="K37" s="3145"/>
      <c r="L37" s="3145"/>
      <c r="M37" s="3145"/>
      <c r="N37" s="3145"/>
      <c r="O37" s="3145"/>
      <c r="P37" s="3145"/>
      <c r="Q37" s="3145"/>
      <c r="R37" s="3142" t="s">
        <v>3</v>
      </c>
      <c r="S37" s="3142"/>
      <c r="T37" s="3142"/>
    </row>
    <row r="38" spans="1:20" ht="25.5" customHeight="1">
      <c r="A38" s="3206"/>
      <c r="B38" s="3209"/>
      <c r="C38" s="3241"/>
      <c r="D38" s="3145"/>
      <c r="E38" s="3145"/>
      <c r="F38" s="3143" t="s">
        <v>4</v>
      </c>
      <c r="G38" s="3143"/>
      <c r="H38" s="3143"/>
      <c r="I38" s="3143" t="s">
        <v>5</v>
      </c>
      <c r="J38" s="3143"/>
      <c r="K38" s="3143"/>
      <c r="L38" s="3143" t="s">
        <v>6</v>
      </c>
      <c r="M38" s="3143"/>
      <c r="N38" s="3143"/>
      <c r="O38" s="3143" t="s">
        <v>298</v>
      </c>
      <c r="P38" s="3143"/>
      <c r="Q38" s="3143"/>
      <c r="R38" s="3142" t="s">
        <v>299</v>
      </c>
      <c r="S38" s="3198" t="s">
        <v>300</v>
      </c>
      <c r="T38" s="3198"/>
    </row>
    <row r="39" spans="1:20" ht="25.5" customHeight="1">
      <c r="A39" s="3206"/>
      <c r="B39" s="3210"/>
      <c r="C39" s="3242"/>
      <c r="D39" s="3243"/>
      <c r="E39" s="3243"/>
      <c r="F39" s="1532">
        <v>1</v>
      </c>
      <c r="G39" s="1532">
        <v>2</v>
      </c>
      <c r="H39" s="1532">
        <v>3</v>
      </c>
      <c r="I39" s="1532">
        <v>4</v>
      </c>
      <c r="J39" s="1532">
        <v>5</v>
      </c>
      <c r="K39" s="1532">
        <v>6</v>
      </c>
      <c r="L39" s="1532">
        <v>7</v>
      </c>
      <c r="M39" s="1532">
        <v>8</v>
      </c>
      <c r="N39" s="1532">
        <v>9</v>
      </c>
      <c r="O39" s="1532">
        <v>10</v>
      </c>
      <c r="P39" s="1532">
        <v>11</v>
      </c>
      <c r="Q39" s="1532">
        <v>12</v>
      </c>
      <c r="R39" s="3142"/>
      <c r="S39" s="1620" t="s">
        <v>7</v>
      </c>
      <c r="T39" s="1620" t="s">
        <v>8</v>
      </c>
    </row>
    <row r="40" spans="1:20" ht="93.75" customHeight="1">
      <c r="A40" s="5693" t="s">
        <v>2199</v>
      </c>
      <c r="B40" s="1928" t="s">
        <v>2200</v>
      </c>
      <c r="C40" s="3027"/>
      <c r="D40" s="5695" t="s">
        <v>2201</v>
      </c>
      <c r="E40" s="5680" t="s">
        <v>3510</v>
      </c>
      <c r="F40" s="169"/>
      <c r="G40" s="16"/>
      <c r="H40" s="16"/>
      <c r="I40" s="16"/>
      <c r="J40" s="16"/>
      <c r="K40" s="16"/>
      <c r="L40" s="16"/>
      <c r="M40" s="16"/>
      <c r="N40" s="16"/>
      <c r="O40" s="16"/>
      <c r="P40" s="16"/>
      <c r="Q40" s="16"/>
      <c r="R40" s="4232"/>
      <c r="S40" s="5698">
        <v>0</v>
      </c>
      <c r="T40" s="5698">
        <v>0</v>
      </c>
    </row>
    <row r="41" spans="1:20" s="798" customFormat="1" ht="90" customHeight="1">
      <c r="A41" s="5693"/>
      <c r="B41" s="3029" t="s">
        <v>2202</v>
      </c>
      <c r="C41" s="3017"/>
      <c r="D41" s="5696"/>
      <c r="E41" s="5670"/>
      <c r="F41" s="169"/>
      <c r="G41" s="16"/>
      <c r="H41" s="16"/>
      <c r="I41" s="16"/>
      <c r="J41" s="16"/>
      <c r="K41" s="16"/>
      <c r="L41" s="16"/>
      <c r="M41" s="16"/>
      <c r="N41" s="16"/>
      <c r="O41" s="16"/>
      <c r="P41" s="16"/>
      <c r="Q41" s="16"/>
      <c r="R41" s="4238"/>
      <c r="S41" s="5698"/>
      <c r="T41" s="5698"/>
    </row>
    <row r="42" spans="1:20" s="798" customFormat="1" ht="87" customHeight="1">
      <c r="A42" s="5694"/>
      <c r="B42" s="1928" t="s">
        <v>2203</v>
      </c>
      <c r="C42" s="3020"/>
      <c r="D42" s="5697"/>
      <c r="E42" s="5671"/>
      <c r="F42" s="566"/>
      <c r="G42" s="16"/>
      <c r="H42" s="16"/>
      <c r="I42" s="16"/>
      <c r="J42" s="16"/>
      <c r="K42" s="16"/>
      <c r="L42" s="16"/>
      <c r="M42" s="16"/>
      <c r="N42" s="16"/>
      <c r="O42" s="16"/>
      <c r="P42" s="16"/>
      <c r="Q42" s="16"/>
      <c r="R42" s="4233"/>
      <c r="S42" s="5698"/>
      <c r="T42" s="5698"/>
    </row>
    <row r="43" spans="1:20" s="798" customFormat="1" ht="108" customHeight="1">
      <c r="A43" s="1930" t="s">
        <v>2204</v>
      </c>
      <c r="B43" s="3015" t="s">
        <v>2205</v>
      </c>
      <c r="C43" s="3018"/>
      <c r="D43" s="3019" t="s">
        <v>2206</v>
      </c>
      <c r="E43" s="2997" t="s">
        <v>3511</v>
      </c>
      <c r="F43" s="246"/>
      <c r="G43" s="169"/>
      <c r="H43" s="16"/>
      <c r="I43" s="16"/>
      <c r="J43" s="16"/>
      <c r="K43" s="16"/>
      <c r="L43" s="457"/>
      <c r="M43" s="16"/>
      <c r="N43" s="16"/>
      <c r="O43" s="16"/>
      <c r="P43" s="16"/>
      <c r="Q43" s="16"/>
      <c r="R43" s="1621"/>
      <c r="S43" s="929">
        <v>0</v>
      </c>
      <c r="T43" s="1622">
        <v>0</v>
      </c>
    </row>
    <row r="44" spans="1:20" s="798" customFormat="1" ht="63.75" customHeight="1">
      <c r="A44" s="5687" t="s">
        <v>2207</v>
      </c>
      <c r="B44" s="3016" t="s">
        <v>2208</v>
      </c>
      <c r="C44" s="3011"/>
      <c r="D44" s="5689" t="s">
        <v>2209</v>
      </c>
      <c r="E44" s="5680" t="s">
        <v>3512</v>
      </c>
      <c r="F44" s="611"/>
      <c r="G44" s="169"/>
      <c r="H44" s="16"/>
      <c r="I44" s="16"/>
      <c r="J44" s="16"/>
      <c r="K44" s="213"/>
      <c r="L44" s="246"/>
      <c r="M44" s="169"/>
      <c r="N44" s="16"/>
      <c r="O44" s="16"/>
      <c r="P44" s="16"/>
      <c r="Q44" s="16"/>
      <c r="R44" s="4232"/>
      <c r="S44" s="5690">
        <v>0</v>
      </c>
      <c r="T44" s="5690">
        <v>0</v>
      </c>
    </row>
    <row r="45" spans="1:20" s="798" customFormat="1" ht="63.75" customHeight="1">
      <c r="A45" s="5688"/>
      <c r="B45" s="3015" t="s">
        <v>2210</v>
      </c>
      <c r="C45" s="3011"/>
      <c r="D45" s="5689"/>
      <c r="E45" s="5670"/>
      <c r="F45" s="250"/>
      <c r="G45" s="169"/>
      <c r="H45" s="16"/>
      <c r="I45" s="16"/>
      <c r="J45" s="16"/>
      <c r="K45" s="620"/>
      <c r="L45" s="619"/>
      <c r="M45" s="566"/>
      <c r="N45" s="457"/>
      <c r="O45" s="567"/>
      <c r="P45" s="566"/>
      <c r="Q45" s="457"/>
      <c r="R45" s="4238"/>
      <c r="S45" s="5691"/>
      <c r="T45" s="5692"/>
    </row>
    <row r="46" spans="1:20" s="798" customFormat="1" ht="63.75" customHeight="1">
      <c r="A46" s="5678" t="s">
        <v>3501</v>
      </c>
      <c r="B46" s="3015" t="s">
        <v>2211</v>
      </c>
      <c r="C46" s="3011"/>
      <c r="D46" s="5679" t="s">
        <v>2186</v>
      </c>
      <c r="E46" s="5680" t="s">
        <v>3513</v>
      </c>
      <c r="F46" s="298"/>
      <c r="G46" s="457"/>
      <c r="H46" s="457"/>
      <c r="I46" s="1012"/>
      <c r="J46" s="3010"/>
      <c r="K46" s="3000"/>
      <c r="L46" s="276"/>
      <c r="M46" s="2529"/>
      <c r="N46" s="276"/>
      <c r="O46" s="3022"/>
      <c r="P46" s="3023"/>
      <c r="Q46" s="3024"/>
      <c r="R46" s="5681"/>
      <c r="S46" s="5683">
        <v>0</v>
      </c>
      <c r="T46" s="5685">
        <v>0</v>
      </c>
    </row>
    <row r="47" spans="1:20" s="798" customFormat="1" ht="98.25" customHeight="1">
      <c r="A47" s="5678"/>
      <c r="B47" s="3016" t="s">
        <v>2212</v>
      </c>
      <c r="C47" s="3012"/>
      <c r="D47" s="5679"/>
      <c r="E47" s="5671"/>
      <c r="F47" s="674"/>
      <c r="G47" s="276"/>
      <c r="H47" s="566"/>
      <c r="I47" s="3010"/>
      <c r="J47" s="3025"/>
      <c r="K47" s="3002"/>
      <c r="L47" s="276"/>
      <c r="M47" s="340"/>
      <c r="N47" s="276"/>
      <c r="O47" s="3009"/>
      <c r="P47" s="3021"/>
      <c r="Q47" s="3009"/>
      <c r="R47" s="5682"/>
      <c r="S47" s="5684"/>
      <c r="T47" s="5686"/>
    </row>
    <row r="48" spans="1:20" s="798" customFormat="1" ht="79.5" customHeight="1">
      <c r="A48" s="5666" t="s">
        <v>3502</v>
      </c>
      <c r="B48" s="389" t="s">
        <v>2213</v>
      </c>
      <c r="C48" s="3013"/>
      <c r="D48" s="5668" t="s">
        <v>3504</v>
      </c>
      <c r="E48" s="5670" t="s">
        <v>3514</v>
      </c>
      <c r="F48" s="3001"/>
      <c r="G48" s="2999"/>
      <c r="H48" s="3000"/>
      <c r="I48" s="674"/>
      <c r="J48" s="250"/>
      <c r="K48" s="482"/>
      <c r="L48" s="3003"/>
      <c r="M48" s="3026"/>
      <c r="N48" s="3003"/>
      <c r="O48" s="701"/>
      <c r="P48" s="553"/>
      <c r="Q48" s="412"/>
      <c r="R48" s="3006"/>
      <c r="S48" s="3007">
        <v>0</v>
      </c>
      <c r="T48" s="3008">
        <v>0</v>
      </c>
    </row>
    <row r="49" spans="1:31" s="798" customFormat="1" ht="50.25" customHeight="1">
      <c r="A49" s="5667"/>
      <c r="B49" s="2361" t="s">
        <v>2212</v>
      </c>
      <c r="C49" s="3028"/>
      <c r="D49" s="5669"/>
      <c r="E49" s="5671"/>
      <c r="F49" s="1931"/>
      <c r="G49" s="3002"/>
      <c r="H49" s="3002"/>
      <c r="I49" s="421"/>
      <c r="J49" s="454"/>
      <c r="K49" s="392"/>
      <c r="L49" s="2998"/>
      <c r="M49" s="2854"/>
      <c r="N49" s="2854"/>
      <c r="O49" s="299"/>
      <c r="P49" s="300"/>
      <c r="Q49" s="449"/>
      <c r="R49" s="3005"/>
      <c r="S49" s="1619">
        <v>0</v>
      </c>
      <c r="T49" s="2855">
        <v>0</v>
      </c>
      <c r="AE49" s="798">
        <v>0</v>
      </c>
    </row>
    <row r="50" spans="1:31" s="798" customFormat="1" ht="84" customHeight="1">
      <c r="A50" s="3014" t="s">
        <v>2214</v>
      </c>
      <c r="B50" s="2991" t="s">
        <v>2215</v>
      </c>
      <c r="C50" s="2992"/>
      <c r="D50" s="2994" t="s">
        <v>2216</v>
      </c>
      <c r="E50" s="2997" t="s">
        <v>3515</v>
      </c>
      <c r="F50" s="548"/>
      <c r="G50" s="412"/>
      <c r="H50" s="412"/>
      <c r="I50" s="701"/>
      <c r="J50" s="454"/>
      <c r="K50" s="392"/>
      <c r="L50" s="169"/>
      <c r="M50" s="16"/>
      <c r="N50" s="16"/>
      <c r="O50" s="16"/>
      <c r="P50" s="16"/>
      <c r="Q50" s="143"/>
      <c r="R50" s="3004"/>
      <c r="S50" s="931">
        <v>0</v>
      </c>
      <c r="T50" s="932">
        <v>0</v>
      </c>
    </row>
    <row r="51" spans="1:31" s="798" customFormat="1" ht="84" customHeight="1">
      <c r="A51" s="2985" t="s">
        <v>2217</v>
      </c>
      <c r="B51" s="2989" t="s">
        <v>2218</v>
      </c>
      <c r="C51" s="2993"/>
      <c r="D51" s="2995" t="s">
        <v>2219</v>
      </c>
      <c r="E51" s="2996" t="s">
        <v>3514</v>
      </c>
      <c r="F51" s="554"/>
      <c r="G51" s="412"/>
      <c r="H51" s="412"/>
      <c r="I51" s="437"/>
      <c r="J51" s="438"/>
      <c r="K51" s="623"/>
      <c r="L51" s="566"/>
      <c r="M51" s="16"/>
      <c r="N51" s="16"/>
      <c r="O51" s="457"/>
      <c r="P51" s="457"/>
      <c r="Q51" s="16"/>
      <c r="R51" s="930"/>
      <c r="S51" s="931">
        <v>0</v>
      </c>
      <c r="T51" s="932">
        <v>0</v>
      </c>
    </row>
    <row r="52" spans="1:31" s="798" customFormat="1" ht="84" customHeight="1">
      <c r="A52" s="2988" t="s">
        <v>2220</v>
      </c>
      <c r="B52" s="2989" t="s">
        <v>2221</v>
      </c>
      <c r="C52" s="2993"/>
      <c r="D52" s="2987" t="s">
        <v>2222</v>
      </c>
      <c r="E52" s="2990" t="s">
        <v>3514</v>
      </c>
      <c r="F52" s="594"/>
      <c r="G52" s="285"/>
      <c r="H52" s="286"/>
      <c r="I52" s="566"/>
      <c r="J52" s="620"/>
      <c r="K52" s="619"/>
      <c r="L52" s="336"/>
      <c r="M52" s="566"/>
      <c r="N52" s="620"/>
      <c r="O52" s="2529"/>
      <c r="P52" s="276"/>
      <c r="Q52" s="566"/>
      <c r="R52" s="2969"/>
      <c r="S52" s="931">
        <v>0</v>
      </c>
      <c r="T52" s="932">
        <v>0</v>
      </c>
    </row>
    <row r="53" spans="1:31" s="798" customFormat="1" ht="84" customHeight="1">
      <c r="A53" s="2988" t="s">
        <v>2223</v>
      </c>
      <c r="B53" s="2989" t="s">
        <v>2224</v>
      </c>
      <c r="C53" s="2986"/>
      <c r="D53" s="2987" t="s">
        <v>2225</v>
      </c>
      <c r="E53" s="2990" t="s">
        <v>3516</v>
      </c>
      <c r="F53" s="1935"/>
      <c r="G53" s="1932"/>
      <c r="H53" s="1936"/>
      <c r="I53" s="1939"/>
      <c r="J53" s="2931"/>
      <c r="K53" s="285"/>
      <c r="L53" s="1932"/>
      <c r="M53" s="1935"/>
      <c r="N53" s="1932"/>
      <c r="O53" s="2931"/>
      <c r="P53" s="1935"/>
      <c r="Q53" s="285"/>
      <c r="R53" s="2984"/>
      <c r="S53" s="2982">
        <v>0</v>
      </c>
      <c r="T53" s="932">
        <v>0</v>
      </c>
    </row>
    <row r="54" spans="1:31" s="798" customFormat="1" ht="84" customHeight="1">
      <c r="A54" s="5672" t="s">
        <v>2226</v>
      </c>
      <c r="B54" s="1946" t="s">
        <v>2227</v>
      </c>
      <c r="C54" s="814"/>
      <c r="D54" s="5674" t="s">
        <v>2228</v>
      </c>
      <c r="E54" s="5676" t="s">
        <v>3517</v>
      </c>
      <c r="F54" s="412"/>
      <c r="G54" s="392"/>
      <c r="H54" s="412"/>
      <c r="I54" s="260"/>
      <c r="J54" s="2575"/>
      <c r="K54" s="401"/>
      <c r="L54" s="392"/>
      <c r="M54" s="401"/>
      <c r="N54" s="402"/>
      <c r="O54" s="1933"/>
      <c r="P54" s="2983"/>
      <c r="Q54" s="2983"/>
      <c r="R54" s="5660"/>
      <c r="S54" s="5662">
        <v>0</v>
      </c>
      <c r="T54" s="5662">
        <v>0</v>
      </c>
    </row>
    <row r="55" spans="1:31" s="798" customFormat="1" ht="84" customHeight="1">
      <c r="A55" s="5673"/>
      <c r="B55" s="1946" t="s">
        <v>2229</v>
      </c>
      <c r="C55" s="814"/>
      <c r="D55" s="5675"/>
      <c r="E55" s="5677"/>
      <c r="F55" s="2931"/>
      <c r="G55" s="1935"/>
      <c r="H55" s="1932"/>
      <c r="I55" s="2931"/>
      <c r="J55" s="2931"/>
      <c r="K55" s="1935"/>
      <c r="L55" s="1932"/>
      <c r="M55" s="1935"/>
      <c r="N55" s="1932"/>
      <c r="O55" s="196"/>
      <c r="P55" s="197"/>
      <c r="Q55" s="285"/>
      <c r="R55" s="5661"/>
      <c r="S55" s="5663"/>
      <c r="T55" s="5663"/>
    </row>
    <row r="56" spans="1:31" s="798" customFormat="1" ht="84" customHeight="1">
      <c r="A56" s="2936" t="s">
        <v>2230</v>
      </c>
      <c r="B56" s="243" t="s">
        <v>2231</v>
      </c>
      <c r="C56" s="1940"/>
      <c r="D56" s="1925" t="s">
        <v>2232</v>
      </c>
      <c r="E56" s="2915" t="s">
        <v>3516</v>
      </c>
      <c r="F56" s="260"/>
      <c r="G56" s="449"/>
      <c r="H56" s="454"/>
      <c r="I56" s="598"/>
      <c r="J56" s="412"/>
      <c r="K56" s="392"/>
      <c r="L56" s="412"/>
      <c r="M56" s="402"/>
      <c r="N56" s="392"/>
      <c r="O56" s="298"/>
      <c r="P56" s="2560"/>
      <c r="Q56" s="298"/>
      <c r="R56" s="2969"/>
      <c r="S56" s="931">
        <v>0</v>
      </c>
      <c r="T56" s="932">
        <v>0</v>
      </c>
    </row>
    <row r="57" spans="1:31" s="798" customFormat="1" ht="84" customHeight="1">
      <c r="A57" s="5548" t="s">
        <v>2233</v>
      </c>
      <c r="B57" s="243" t="s">
        <v>2234</v>
      </c>
      <c r="C57" s="2980"/>
      <c r="D57" s="5530" t="s">
        <v>2235</v>
      </c>
      <c r="E57" s="5573" t="s">
        <v>3518</v>
      </c>
      <c r="F57" s="337"/>
      <c r="G57" s="338"/>
      <c r="H57" s="338"/>
      <c r="I57" s="338"/>
      <c r="J57" s="338"/>
      <c r="K57" s="339"/>
      <c r="L57" s="2971"/>
      <c r="M57" s="2970"/>
      <c r="N57" s="2971"/>
      <c r="O57" s="2972"/>
      <c r="P57" s="1942"/>
      <c r="Q57" s="1944"/>
      <c r="R57" s="2973"/>
      <c r="S57" s="5664">
        <v>0</v>
      </c>
      <c r="T57" s="5662">
        <v>0</v>
      </c>
    </row>
    <row r="58" spans="1:31" s="798" customFormat="1" ht="84" customHeight="1">
      <c r="A58" s="5529"/>
      <c r="B58" s="484" t="s">
        <v>2236</v>
      </c>
      <c r="C58" s="1940"/>
      <c r="D58" s="5549"/>
      <c r="E58" s="5575"/>
      <c r="F58" s="2972"/>
      <c r="G58" s="1942"/>
      <c r="H58" s="1942"/>
      <c r="I58" s="1944"/>
      <c r="J58" s="1944"/>
      <c r="K58" s="1944"/>
      <c r="L58" s="494"/>
      <c r="M58" s="285"/>
      <c r="N58" s="286"/>
      <c r="O58" s="482"/>
      <c r="P58" s="412"/>
      <c r="Q58" s="482"/>
      <c r="R58" s="2974"/>
      <c r="S58" s="5665"/>
      <c r="T58" s="5663"/>
    </row>
    <row r="59" spans="1:31" s="9" customFormat="1" ht="8.25" customHeight="1">
      <c r="A59" s="4"/>
      <c r="B59" s="1529"/>
      <c r="C59" s="801"/>
      <c r="D59" s="800"/>
      <c r="E59" s="801"/>
      <c r="F59" s="801"/>
      <c r="G59" s="801"/>
      <c r="H59" s="801"/>
      <c r="I59" s="801"/>
      <c r="J59" s="801"/>
      <c r="K59" s="801"/>
      <c r="L59" s="801"/>
      <c r="M59" s="801"/>
      <c r="N59" s="801"/>
      <c r="O59" s="801"/>
      <c r="P59" s="801"/>
      <c r="Q59" s="801"/>
      <c r="R59" s="802"/>
      <c r="S59" s="803"/>
      <c r="T59" s="803"/>
    </row>
    <row r="60" spans="1:31" ht="71.25" customHeight="1">
      <c r="A60" s="5657" t="s">
        <v>2237</v>
      </c>
      <c r="B60" s="5658"/>
      <c r="C60" s="5658"/>
      <c r="D60" s="5658"/>
      <c r="E60" s="5658"/>
      <c r="F60" s="5658"/>
      <c r="G60" s="5658"/>
      <c r="H60" s="5658"/>
      <c r="I60" s="5658"/>
      <c r="J60" s="5658"/>
      <c r="K60" s="5658"/>
      <c r="L60" s="5658"/>
      <c r="M60" s="5658"/>
      <c r="N60" s="5658"/>
      <c r="O60" s="5658"/>
      <c r="P60" s="5658"/>
      <c r="Q60" s="5658"/>
      <c r="R60" s="5658"/>
      <c r="S60" s="5658"/>
      <c r="T60" s="5659"/>
    </row>
    <row r="61" spans="1:31" s="11" customFormat="1" ht="48" customHeight="1">
      <c r="A61" s="1533">
        <v>1</v>
      </c>
      <c r="B61" s="933">
        <v>2</v>
      </c>
      <c r="C61" s="14"/>
      <c r="D61" s="1533">
        <v>3</v>
      </c>
      <c r="E61" s="1533">
        <v>4</v>
      </c>
      <c r="F61" s="3150">
        <v>5</v>
      </c>
      <c r="G61" s="3150"/>
      <c r="H61" s="3150"/>
      <c r="I61" s="3150"/>
      <c r="J61" s="3150"/>
      <c r="K61" s="3150"/>
      <c r="L61" s="3150"/>
      <c r="M61" s="3150"/>
      <c r="N61" s="3150"/>
      <c r="O61" s="3150"/>
      <c r="P61" s="3150"/>
      <c r="Q61" s="3150"/>
      <c r="R61" s="3151">
        <v>6</v>
      </c>
      <c r="S61" s="3151"/>
      <c r="T61" s="3151"/>
    </row>
    <row r="62" spans="1:31" ht="25.5" customHeight="1">
      <c r="A62" s="3145" t="s">
        <v>9</v>
      </c>
      <c r="B62" s="3243" t="s">
        <v>0</v>
      </c>
      <c r="C62" s="3145" t="s">
        <v>1</v>
      </c>
      <c r="D62" s="3145" t="s">
        <v>10</v>
      </c>
      <c r="E62" s="3145" t="s">
        <v>297</v>
      </c>
      <c r="F62" s="3145" t="s">
        <v>2</v>
      </c>
      <c r="G62" s="3145"/>
      <c r="H62" s="3145"/>
      <c r="I62" s="3145"/>
      <c r="J62" s="3145"/>
      <c r="K62" s="3145"/>
      <c r="L62" s="3145"/>
      <c r="M62" s="3145"/>
      <c r="N62" s="3145"/>
      <c r="O62" s="3243"/>
      <c r="P62" s="3243"/>
      <c r="Q62" s="3243"/>
      <c r="R62" s="3142" t="s">
        <v>3</v>
      </c>
      <c r="S62" s="3142"/>
      <c r="T62" s="3142"/>
    </row>
    <row r="63" spans="1:31" ht="25.5" customHeight="1">
      <c r="A63" s="3145"/>
      <c r="B63" s="3305"/>
      <c r="C63" s="3145"/>
      <c r="D63" s="3145"/>
      <c r="E63" s="3145"/>
      <c r="F63" s="3143" t="s">
        <v>4</v>
      </c>
      <c r="G63" s="3143"/>
      <c r="H63" s="3143"/>
      <c r="I63" s="3143" t="s">
        <v>5</v>
      </c>
      <c r="J63" s="3143"/>
      <c r="K63" s="3220"/>
      <c r="L63" s="3143" t="s">
        <v>6</v>
      </c>
      <c r="M63" s="3220"/>
      <c r="N63" s="3191"/>
      <c r="O63" s="3192" t="s">
        <v>298</v>
      </c>
      <c r="P63" s="3193"/>
      <c r="Q63" s="3194"/>
      <c r="R63" s="3189" t="s">
        <v>299</v>
      </c>
      <c r="S63" s="3198" t="s">
        <v>300</v>
      </c>
      <c r="T63" s="3198"/>
    </row>
    <row r="64" spans="1:31" ht="25.5" customHeight="1">
      <c r="A64" s="3243"/>
      <c r="B64" s="3305"/>
      <c r="C64" s="3243"/>
      <c r="D64" s="3243"/>
      <c r="E64" s="3243"/>
      <c r="F64" s="1535">
        <v>1</v>
      </c>
      <c r="G64" s="1535">
        <v>2</v>
      </c>
      <c r="H64" s="1535">
        <v>3</v>
      </c>
      <c r="I64" s="1535">
        <v>4</v>
      </c>
      <c r="J64" s="1625">
        <v>5</v>
      </c>
      <c r="K64" s="2306">
        <v>6</v>
      </c>
      <c r="L64" s="2975">
        <v>7</v>
      </c>
      <c r="M64" s="2306">
        <v>8</v>
      </c>
      <c r="N64" s="2975">
        <v>9</v>
      </c>
      <c r="O64" s="1624">
        <v>10</v>
      </c>
      <c r="P64" s="1535">
        <v>11</v>
      </c>
      <c r="Q64" s="2157">
        <v>12</v>
      </c>
      <c r="R64" s="3189"/>
      <c r="S64" s="1620" t="s">
        <v>7</v>
      </c>
      <c r="T64" s="1534" t="s">
        <v>8</v>
      </c>
    </row>
    <row r="65" spans="1:20" ht="66" customHeight="1">
      <c r="A65" s="5618" t="s">
        <v>2238</v>
      </c>
      <c r="B65" s="243" t="s">
        <v>2239</v>
      </c>
      <c r="C65" s="1906"/>
      <c r="D65" s="5530" t="s">
        <v>2240</v>
      </c>
      <c r="E65" s="5534" t="s">
        <v>2187</v>
      </c>
      <c r="F65" s="196"/>
      <c r="G65" s="195"/>
      <c r="H65" s="285"/>
      <c r="I65" s="1911"/>
      <c r="J65" s="1910"/>
      <c r="K65" s="1908"/>
      <c r="L65" s="1910"/>
      <c r="M65" s="1908"/>
      <c r="N65" s="1910"/>
      <c r="O65" s="1908"/>
      <c r="P65" s="1911"/>
      <c r="Q65" s="1911"/>
      <c r="R65" s="5651"/>
      <c r="S65" s="5652"/>
      <c r="T65" s="5654" t="s">
        <v>2241</v>
      </c>
    </row>
    <row r="66" spans="1:20" ht="70.5" customHeight="1">
      <c r="A66" s="5593"/>
      <c r="B66" s="243" t="s">
        <v>2242</v>
      </c>
      <c r="C66" s="816"/>
      <c r="D66" s="5531"/>
      <c r="E66" s="5535"/>
      <c r="F66" s="1908"/>
      <c r="G66" s="1910"/>
      <c r="H66" s="1908"/>
      <c r="I66" s="285"/>
      <c r="J66" s="285"/>
      <c r="K66" s="285"/>
      <c r="L66" s="286"/>
      <c r="M66" s="285"/>
      <c r="N66" s="286"/>
      <c r="O66" s="1917"/>
      <c r="P66" s="1917"/>
      <c r="Q66" s="1917"/>
      <c r="R66" s="5651"/>
      <c r="S66" s="5652"/>
      <c r="T66" s="5655"/>
    </row>
    <row r="67" spans="1:20" ht="63.75" customHeight="1">
      <c r="A67" s="5619"/>
      <c r="B67" s="2890" t="s">
        <v>2243</v>
      </c>
      <c r="C67" s="2979"/>
      <c r="D67" s="5549"/>
      <c r="E67" s="5650"/>
      <c r="F67" s="1914"/>
      <c r="G67" s="1923"/>
      <c r="H67" s="1912"/>
      <c r="I67" s="1912"/>
      <c r="J67" s="1912"/>
      <c r="K67" s="1923"/>
      <c r="L67" s="1908"/>
      <c r="M67" s="1912"/>
      <c r="N67" s="1914"/>
      <c r="O67" s="298"/>
      <c r="P67" s="2560"/>
      <c r="Q67" s="298"/>
      <c r="R67" s="3289"/>
      <c r="S67" s="5653"/>
      <c r="T67" s="5656"/>
    </row>
    <row r="68" spans="1:20" s="798" customFormat="1" ht="72.75" customHeight="1">
      <c r="A68" s="5638" t="s">
        <v>2244</v>
      </c>
      <c r="B68" s="5639"/>
      <c r="C68" s="5639"/>
      <c r="D68" s="5639"/>
      <c r="E68" s="5639"/>
      <c r="F68" s="5639"/>
      <c r="G68" s="5639"/>
      <c r="H68" s="5639"/>
      <c r="I68" s="5639"/>
      <c r="J68" s="5639"/>
      <c r="K68" s="5639"/>
      <c r="L68" s="5639"/>
      <c r="M68" s="5639"/>
      <c r="N68" s="5639"/>
      <c r="O68" s="5639"/>
      <c r="P68" s="5639"/>
      <c r="Q68" s="5639"/>
      <c r="R68" s="5639"/>
      <c r="S68" s="5639"/>
      <c r="T68" s="5640"/>
    </row>
    <row r="69" spans="1:20" s="798" customFormat="1" ht="109.5" customHeight="1">
      <c r="A69" s="5630" t="s">
        <v>2245</v>
      </c>
      <c r="B69" s="484" t="s">
        <v>2246</v>
      </c>
      <c r="C69" s="2978"/>
      <c r="D69" s="5631" t="s">
        <v>2240</v>
      </c>
      <c r="E69" s="5641" t="s">
        <v>2361</v>
      </c>
      <c r="F69" s="260"/>
      <c r="G69" s="401"/>
      <c r="H69" s="260"/>
      <c r="I69" s="401"/>
      <c r="J69" s="260"/>
      <c r="K69" s="401"/>
      <c r="L69" s="1913"/>
      <c r="M69" s="1912"/>
      <c r="N69" s="1913"/>
      <c r="O69" s="1918"/>
      <c r="P69" s="1918"/>
      <c r="Q69" s="1917"/>
      <c r="R69" s="5612" t="s">
        <v>2187</v>
      </c>
      <c r="S69" s="5644"/>
      <c r="T69" s="5647" t="s">
        <v>2247</v>
      </c>
    </row>
    <row r="70" spans="1:20" s="798" customFormat="1" ht="106.5" customHeight="1">
      <c r="A70" s="5593"/>
      <c r="B70" s="243" t="s">
        <v>2248</v>
      </c>
      <c r="C70" s="2966"/>
      <c r="D70" s="5531"/>
      <c r="E70" s="5642"/>
      <c r="F70" s="1922"/>
      <c r="G70" s="1908"/>
      <c r="H70" s="1910"/>
      <c r="I70" s="1908"/>
      <c r="J70" s="1910"/>
      <c r="K70" s="1908"/>
      <c r="L70" s="494"/>
      <c r="M70" s="285"/>
      <c r="N70" s="494"/>
      <c r="O70" s="412"/>
      <c r="P70" s="401"/>
      <c r="Q70" s="260"/>
      <c r="R70" s="5535"/>
      <c r="S70" s="5645"/>
      <c r="T70" s="5648"/>
    </row>
    <row r="71" spans="1:20" s="798" customFormat="1" ht="72" customHeight="1">
      <c r="A71" s="5593"/>
      <c r="B71" s="1950" t="s">
        <v>2249</v>
      </c>
      <c r="C71" s="2966"/>
      <c r="D71" s="5531"/>
      <c r="E71" s="5642"/>
      <c r="F71" s="1913"/>
      <c r="G71" s="1912"/>
      <c r="H71" s="1913"/>
      <c r="I71" s="1912"/>
      <c r="J71" s="1913"/>
      <c r="K71" s="1912"/>
      <c r="L71" s="260"/>
      <c r="M71" s="401"/>
      <c r="N71" s="298"/>
      <c r="O71" s="300"/>
      <c r="P71" s="619"/>
      <c r="Q71" s="674"/>
      <c r="R71" s="5535"/>
      <c r="S71" s="5645"/>
      <c r="T71" s="5648"/>
    </row>
    <row r="72" spans="1:20" s="798" customFormat="1" ht="72" customHeight="1">
      <c r="A72" s="5593"/>
      <c r="B72" s="243" t="s">
        <v>2250</v>
      </c>
      <c r="C72" s="2966"/>
      <c r="D72" s="5531"/>
      <c r="E72" s="5642"/>
      <c r="F72" s="1922"/>
      <c r="G72" s="1908"/>
      <c r="H72" s="1910"/>
      <c r="I72" s="1908"/>
      <c r="J72" s="1910"/>
      <c r="K72" s="1908"/>
      <c r="L72" s="494"/>
      <c r="M72" s="285"/>
      <c r="N72" s="421"/>
      <c r="O72" s="195"/>
      <c r="P72" s="285"/>
      <c r="Q72" s="674"/>
      <c r="R72" s="5535"/>
      <c r="S72" s="5645"/>
      <c r="T72" s="5648"/>
    </row>
    <row r="73" spans="1:20" s="798" customFormat="1" ht="72" customHeight="1">
      <c r="A73" s="5593"/>
      <c r="B73" s="484" t="s">
        <v>2251</v>
      </c>
      <c r="C73" s="2966"/>
      <c r="D73" s="5531"/>
      <c r="E73" s="5642"/>
      <c r="F73" s="1922"/>
      <c r="G73" s="1908"/>
      <c r="H73" s="1911"/>
      <c r="I73" s="1908"/>
      <c r="J73" s="1910"/>
      <c r="K73" s="1908"/>
      <c r="L73" s="286"/>
      <c r="M73" s="412"/>
      <c r="N73" s="298"/>
      <c r="O73" s="300"/>
      <c r="P73" s="401"/>
      <c r="Q73" s="674"/>
      <c r="R73" s="5535"/>
      <c r="S73" s="5645"/>
      <c r="T73" s="5648"/>
    </row>
    <row r="74" spans="1:20" s="798" customFormat="1" ht="89.25" customHeight="1">
      <c r="A74" s="5594"/>
      <c r="B74" s="589" t="s">
        <v>2252</v>
      </c>
      <c r="C74" s="2968"/>
      <c r="D74" s="5549"/>
      <c r="E74" s="5643"/>
      <c r="F74" s="1916"/>
      <c r="G74" s="1918"/>
      <c r="H74" s="1918"/>
      <c r="I74" s="1916"/>
      <c r="J74" s="1949"/>
      <c r="K74" s="1918"/>
      <c r="L74" s="392"/>
      <c r="M74" s="196"/>
      <c r="N74" s="197"/>
      <c r="O74" s="554"/>
      <c r="P74" s="250"/>
      <c r="Q74" s="554"/>
      <c r="R74" s="5536"/>
      <c r="S74" s="5646"/>
      <c r="T74" s="5649"/>
    </row>
    <row r="75" spans="1:20" s="798" customFormat="1" ht="89.25" customHeight="1">
      <c r="A75" s="5630" t="s">
        <v>2253</v>
      </c>
      <c r="B75" s="2976" t="s">
        <v>2254</v>
      </c>
      <c r="C75" s="2977"/>
      <c r="D75" s="5631" t="s">
        <v>2240</v>
      </c>
      <c r="E75" s="5632" t="s">
        <v>2361</v>
      </c>
      <c r="F75" s="401"/>
      <c r="G75" s="401"/>
      <c r="H75" s="401"/>
      <c r="I75" s="260"/>
      <c r="J75" s="401"/>
      <c r="K75" s="401"/>
      <c r="L75" s="1912"/>
      <c r="M75" s="1923"/>
      <c r="N75" s="1912"/>
      <c r="O75" s="1912"/>
      <c r="P75" s="1914"/>
      <c r="Q75" s="1912"/>
      <c r="R75" s="5612" t="s">
        <v>2187</v>
      </c>
      <c r="S75" s="5635"/>
      <c r="T75" s="5637" t="s">
        <v>2247</v>
      </c>
    </row>
    <row r="76" spans="1:20" s="798" customFormat="1" ht="89.25" customHeight="1">
      <c r="A76" s="5593"/>
      <c r="B76" s="2965" t="s">
        <v>2255</v>
      </c>
      <c r="C76" s="2967"/>
      <c r="D76" s="5531"/>
      <c r="E76" s="5633"/>
      <c r="F76" s="1908"/>
      <c r="G76" s="1911"/>
      <c r="H76" s="1908"/>
      <c r="I76" s="1910"/>
      <c r="J76" s="1908"/>
      <c r="K76" s="1908"/>
      <c r="L76" s="285"/>
      <c r="M76" s="196"/>
      <c r="N76" s="197"/>
      <c r="O76" s="285"/>
      <c r="P76" s="286"/>
      <c r="Q76" s="285"/>
      <c r="R76" s="5535"/>
      <c r="S76" s="5635"/>
      <c r="T76" s="5637"/>
    </row>
    <row r="77" spans="1:20" s="798" customFormat="1" ht="89.25" customHeight="1">
      <c r="A77" s="5593"/>
      <c r="B77" s="2965" t="s">
        <v>2256</v>
      </c>
      <c r="C77" s="2967"/>
      <c r="D77" s="5531"/>
      <c r="E77" s="5633"/>
      <c r="F77" s="1908"/>
      <c r="G77" s="1911"/>
      <c r="H77" s="1912"/>
      <c r="I77" s="1913"/>
      <c r="J77" s="1912"/>
      <c r="K77" s="1914"/>
      <c r="L77" s="298"/>
      <c r="M77" s="299"/>
      <c r="N77" s="299"/>
      <c r="O77" s="299"/>
      <c r="P77" s="2560"/>
      <c r="Q77" s="2575"/>
      <c r="R77" s="5535"/>
      <c r="S77" s="5635"/>
      <c r="T77" s="5637"/>
    </row>
    <row r="78" spans="1:20" s="798" customFormat="1" ht="90" customHeight="1">
      <c r="A78" s="5594"/>
      <c r="B78" s="825" t="s">
        <v>2257</v>
      </c>
      <c r="C78" s="2968"/>
      <c r="D78" s="5549"/>
      <c r="E78" s="5634"/>
      <c r="F78" s="1918"/>
      <c r="G78" s="1918"/>
      <c r="H78" s="1908"/>
      <c r="I78" s="1910"/>
      <c r="J78" s="1908"/>
      <c r="K78" s="1915"/>
      <c r="L78" s="337"/>
      <c r="M78" s="339"/>
      <c r="N78" s="566"/>
      <c r="O78" s="457"/>
      <c r="P78" s="567"/>
      <c r="Q78" s="2595"/>
      <c r="R78" s="5536"/>
      <c r="S78" s="5636"/>
      <c r="T78" s="5637"/>
    </row>
    <row r="79" spans="1:20" s="798" customFormat="1" ht="102.75" customHeight="1">
      <c r="A79" s="1951" t="s">
        <v>2258</v>
      </c>
      <c r="B79" s="1947" t="s">
        <v>2259</v>
      </c>
      <c r="C79" s="2397"/>
      <c r="D79" s="1959" t="s">
        <v>2260</v>
      </c>
      <c r="E79" s="2962" t="s">
        <v>2361</v>
      </c>
      <c r="F79" s="1908"/>
      <c r="G79" s="1910"/>
      <c r="H79" s="1908"/>
      <c r="I79" s="1911"/>
      <c r="J79" s="1908"/>
      <c r="K79" s="1911"/>
      <c r="L79" s="421"/>
      <c r="M79" s="422"/>
      <c r="N79" s="422"/>
      <c r="O79" s="422"/>
      <c r="P79" s="422"/>
      <c r="Q79" s="195"/>
      <c r="R79" s="2863" t="s">
        <v>2187</v>
      </c>
      <c r="S79" s="2963"/>
      <c r="T79" s="2964" t="s">
        <v>2247</v>
      </c>
    </row>
    <row r="80" spans="1:20" ht="23.25" customHeight="1">
      <c r="B80" s="1957"/>
    </row>
    <row r="81" spans="1:20" ht="19.5">
      <c r="A81" s="3206" t="s">
        <v>12</v>
      </c>
      <c r="B81" s="3307"/>
      <c r="C81" s="3307"/>
      <c r="D81" s="3307"/>
      <c r="E81" s="3307"/>
      <c r="F81" s="3307"/>
      <c r="G81" s="3307"/>
      <c r="H81" s="3307"/>
      <c r="I81" s="3307"/>
      <c r="J81" s="3307"/>
      <c r="K81" s="3307"/>
      <c r="L81" s="3307"/>
      <c r="M81" s="3307"/>
      <c r="N81" s="3307"/>
      <c r="O81" s="3307"/>
      <c r="P81" s="3307"/>
      <c r="Q81" s="3307"/>
      <c r="R81" s="3307"/>
      <c r="S81" s="3307"/>
      <c r="T81" s="3241"/>
    </row>
    <row r="82" spans="1:20" s="11" customFormat="1" ht="19.5">
      <c r="A82" s="1533">
        <v>1</v>
      </c>
      <c r="B82" s="1533">
        <v>2</v>
      </c>
      <c r="C82" s="14">
        <v>3</v>
      </c>
      <c r="D82" s="1948">
        <v>3</v>
      </c>
      <c r="E82" s="1948">
        <v>4</v>
      </c>
      <c r="F82" s="3150">
        <v>5</v>
      </c>
      <c r="G82" s="3150"/>
      <c r="H82" s="3150"/>
      <c r="I82" s="3150"/>
      <c r="J82" s="3150"/>
      <c r="K82" s="3150"/>
      <c r="L82" s="3150"/>
      <c r="M82" s="3150"/>
      <c r="N82" s="3150"/>
      <c r="O82" s="3150"/>
      <c r="P82" s="3150"/>
      <c r="Q82" s="3150"/>
      <c r="R82" s="3151">
        <v>6</v>
      </c>
      <c r="S82" s="3151">
        <v>8</v>
      </c>
      <c r="T82" s="3151">
        <v>9</v>
      </c>
    </row>
    <row r="83" spans="1:20" ht="22.5" customHeight="1">
      <c r="A83" s="3145" t="s">
        <v>9</v>
      </c>
      <c r="B83" s="3243" t="s">
        <v>0</v>
      </c>
      <c r="C83" s="3206" t="s">
        <v>1</v>
      </c>
      <c r="D83" s="3211" t="s">
        <v>10</v>
      </c>
      <c r="E83" s="3215" t="s">
        <v>11</v>
      </c>
      <c r="F83" s="5629" t="s">
        <v>2</v>
      </c>
      <c r="G83" s="5587"/>
      <c r="H83" s="5587"/>
      <c r="I83" s="3144"/>
      <c r="J83" s="3144"/>
      <c r="K83" s="3144"/>
      <c r="L83" s="3144"/>
      <c r="M83" s="3144"/>
      <c r="N83" s="3144"/>
      <c r="O83" s="3144"/>
      <c r="P83" s="3144"/>
      <c r="Q83" s="3144"/>
      <c r="R83" s="3142" t="s">
        <v>3</v>
      </c>
      <c r="S83" s="3142"/>
      <c r="T83" s="3142"/>
    </row>
    <row r="84" spans="1:20" ht="22.5" customHeight="1">
      <c r="A84" s="3145"/>
      <c r="B84" s="3305"/>
      <c r="C84" s="3206"/>
      <c r="D84" s="3212"/>
      <c r="E84" s="3239"/>
      <c r="F84" s="5628" t="s">
        <v>4</v>
      </c>
      <c r="G84" s="3538"/>
      <c r="H84" s="5591"/>
      <c r="I84" s="4935" t="s">
        <v>5</v>
      </c>
      <c r="J84" s="3534"/>
      <c r="K84" s="3534"/>
      <c r="L84" s="3534" t="s">
        <v>5</v>
      </c>
      <c r="M84" s="3535"/>
      <c r="N84" s="3535"/>
      <c r="O84" s="3534" t="s">
        <v>6</v>
      </c>
      <c r="P84" s="3534"/>
      <c r="Q84" s="3534"/>
      <c r="R84" s="3142" t="s">
        <v>13</v>
      </c>
      <c r="S84" s="3142" t="s">
        <v>14</v>
      </c>
      <c r="T84" s="3142"/>
    </row>
    <row r="85" spans="1:20" ht="22.5" customHeight="1">
      <c r="A85" s="3243"/>
      <c r="B85" s="3305"/>
      <c r="C85" s="3826"/>
      <c r="D85" s="3213"/>
      <c r="E85" s="3240"/>
      <c r="F85" s="1962">
        <v>1</v>
      </c>
      <c r="G85" s="1961">
        <v>2</v>
      </c>
      <c r="H85" s="2892">
        <v>3</v>
      </c>
      <c r="I85" s="1962">
        <v>4</v>
      </c>
      <c r="J85" s="1961">
        <v>5</v>
      </c>
      <c r="K85" s="1961">
        <v>6</v>
      </c>
      <c r="L85" s="1963">
        <v>7</v>
      </c>
      <c r="M85" s="1966">
        <v>8</v>
      </c>
      <c r="N85" s="1967">
        <v>9</v>
      </c>
      <c r="O85" s="1972">
        <v>10</v>
      </c>
      <c r="P85" s="1962">
        <v>11</v>
      </c>
      <c r="Q85" s="1961">
        <v>12</v>
      </c>
      <c r="R85" s="3258"/>
      <c r="S85" s="1618" t="s">
        <v>7</v>
      </c>
      <c r="T85" s="1618" t="s">
        <v>8</v>
      </c>
    </row>
    <row r="86" spans="1:20" ht="66" customHeight="1">
      <c r="A86" s="5548" t="s">
        <v>2261</v>
      </c>
      <c r="B86" s="1976" t="s">
        <v>2262</v>
      </c>
      <c r="C86" s="2875"/>
      <c r="D86" s="5618" t="s">
        <v>2263</v>
      </c>
      <c r="E86" s="5620" t="s">
        <v>2514</v>
      </c>
      <c r="F86" s="1969"/>
      <c r="G86" s="1969"/>
      <c r="H86" s="1969"/>
      <c r="I86" s="494"/>
      <c r="J86" s="1969"/>
      <c r="K86" s="1969"/>
      <c r="L86" s="1965"/>
      <c r="M86" s="1970"/>
      <c r="N86" s="1969"/>
      <c r="O86" s="285"/>
      <c r="P86" s="1969"/>
      <c r="Q86" s="1969"/>
      <c r="R86" s="5623"/>
      <c r="S86" s="5626">
        <v>0</v>
      </c>
      <c r="T86" s="5607">
        <v>0</v>
      </c>
    </row>
    <row r="87" spans="1:20" ht="46.5" customHeight="1">
      <c r="A87" s="5528"/>
      <c r="B87" s="1959" t="s">
        <v>2264</v>
      </c>
      <c r="C87" s="164"/>
      <c r="D87" s="5593"/>
      <c r="E87" s="5621"/>
      <c r="F87" s="2959"/>
      <c r="G87" s="2958"/>
      <c r="H87" s="2959"/>
      <c r="I87" s="260"/>
      <c r="J87" s="2959"/>
      <c r="K87" s="2959"/>
      <c r="L87" s="1975"/>
      <c r="M87" s="2958"/>
      <c r="N87" s="2959"/>
      <c r="O87" s="401"/>
      <c r="P87" s="2958"/>
      <c r="Q87" s="2959"/>
      <c r="R87" s="5624"/>
      <c r="S87" s="5614"/>
      <c r="T87" s="5608"/>
    </row>
    <row r="88" spans="1:20" ht="46.5" customHeight="1">
      <c r="A88" s="5528"/>
      <c r="B88" s="1976" t="s">
        <v>2265</v>
      </c>
      <c r="C88" s="155"/>
      <c r="D88" s="5593"/>
      <c r="E88" s="5621"/>
      <c r="F88" s="1969"/>
      <c r="G88" s="1964"/>
      <c r="H88" s="1969"/>
      <c r="I88" s="494"/>
      <c r="J88" s="1969"/>
      <c r="K88" s="1969"/>
      <c r="L88" s="1965"/>
      <c r="M88" s="1970"/>
      <c r="N88" s="1969"/>
      <c r="O88" s="285"/>
      <c r="P88" s="1970"/>
      <c r="Q88" s="1969"/>
      <c r="R88" s="5624"/>
      <c r="S88" s="5614"/>
      <c r="T88" s="5608"/>
    </row>
    <row r="89" spans="1:20" ht="46.5" customHeight="1">
      <c r="A89" s="5529"/>
      <c r="B89" s="1959" t="s">
        <v>2266</v>
      </c>
      <c r="C89" s="160"/>
      <c r="D89" s="5619"/>
      <c r="E89" s="5622"/>
      <c r="F89" s="1973"/>
      <c r="G89" s="1974"/>
      <c r="H89" s="1973"/>
      <c r="I89" s="482"/>
      <c r="J89" s="1973"/>
      <c r="K89" s="1969"/>
      <c r="L89" s="1965"/>
      <c r="M89" s="1970"/>
      <c r="N89" s="1969"/>
      <c r="O89" s="285"/>
      <c r="P89" s="1969"/>
      <c r="Q89" s="1969"/>
      <c r="R89" s="5625"/>
      <c r="S89" s="5627"/>
      <c r="T89" s="5609"/>
    </row>
    <row r="90" spans="1:20" ht="46.5" customHeight="1">
      <c r="A90" s="5548" t="s">
        <v>2267</v>
      </c>
      <c r="B90" s="243" t="s">
        <v>2268</v>
      </c>
      <c r="C90" s="160"/>
      <c r="D90" s="5530" t="s">
        <v>2269</v>
      </c>
      <c r="E90" s="5611" t="s">
        <v>2361</v>
      </c>
      <c r="F90" s="608"/>
      <c r="G90" s="594"/>
      <c r="H90" s="285"/>
      <c r="I90" s="1980"/>
      <c r="J90" s="1979"/>
      <c r="K90" s="1979"/>
      <c r="L90" s="1982"/>
      <c r="M90" s="1985"/>
      <c r="N90" s="1984"/>
      <c r="O90" s="2951"/>
      <c r="P90" s="1983"/>
      <c r="Q90" s="1985"/>
      <c r="R90" s="5612"/>
      <c r="S90" s="5613">
        <v>0</v>
      </c>
      <c r="T90" s="5616">
        <v>0</v>
      </c>
    </row>
    <row r="91" spans="1:20" ht="64.5" customHeight="1">
      <c r="A91" s="5528"/>
      <c r="B91" s="484" t="s">
        <v>2270</v>
      </c>
      <c r="C91" s="162"/>
      <c r="D91" s="5531"/>
      <c r="E91" s="5551"/>
      <c r="F91" s="619"/>
      <c r="G91" s="260"/>
      <c r="H91" s="401"/>
      <c r="I91" s="1978"/>
      <c r="J91" s="1984"/>
      <c r="K91" s="1984"/>
      <c r="L91" s="1978"/>
      <c r="M91" s="1981"/>
      <c r="N91" s="1979"/>
      <c r="O91" s="1980"/>
      <c r="P91" s="1981"/>
      <c r="Q91" s="1979"/>
      <c r="R91" s="5535"/>
      <c r="S91" s="5614"/>
      <c r="T91" s="5616"/>
    </row>
    <row r="92" spans="1:20" ht="72.75" customHeight="1">
      <c r="A92" s="5528"/>
      <c r="B92" s="243" t="s">
        <v>2271</v>
      </c>
      <c r="C92" s="164"/>
      <c r="D92" s="5531"/>
      <c r="E92" s="5551"/>
      <c r="F92" s="285"/>
      <c r="G92" s="494"/>
      <c r="H92" s="276"/>
      <c r="I92" s="2950"/>
      <c r="J92" s="2942"/>
      <c r="K92" s="2942"/>
      <c r="L92" s="2950"/>
      <c r="M92" s="1985"/>
      <c r="N92" s="1984"/>
      <c r="O92" s="1978"/>
      <c r="P92" s="1985"/>
      <c r="Q92" s="1985"/>
      <c r="R92" s="5535"/>
      <c r="S92" s="5614"/>
      <c r="T92" s="5616"/>
    </row>
    <row r="93" spans="1:20" ht="67.5" customHeight="1">
      <c r="A93" s="5528"/>
      <c r="B93" s="243" t="s">
        <v>2272</v>
      </c>
      <c r="C93" s="164"/>
      <c r="D93" s="5531"/>
      <c r="E93" s="5551"/>
      <c r="F93" s="449"/>
      <c r="G93" s="553"/>
      <c r="H93" s="285"/>
      <c r="I93" s="1982"/>
      <c r="J93" s="1980"/>
      <c r="K93" s="1979"/>
      <c r="L93" s="1980"/>
      <c r="M93" s="1981"/>
      <c r="N93" s="1979"/>
      <c r="O93" s="1980"/>
      <c r="P93" s="1981"/>
      <c r="Q93" s="1979"/>
      <c r="R93" s="5535"/>
      <c r="S93" s="5614"/>
      <c r="T93" s="5616"/>
    </row>
    <row r="94" spans="1:20" ht="71.25" customHeight="1">
      <c r="A94" s="5528"/>
      <c r="B94" s="243" t="s">
        <v>2273</v>
      </c>
      <c r="C94" s="164"/>
      <c r="D94" s="5531"/>
      <c r="E94" s="5535"/>
      <c r="F94" s="196"/>
      <c r="G94" s="195"/>
      <c r="H94" s="285"/>
      <c r="I94" s="402"/>
      <c r="J94" s="1978"/>
      <c r="K94" s="2951"/>
      <c r="L94" s="1978"/>
      <c r="M94" s="1983"/>
      <c r="N94" s="2951"/>
      <c r="O94" s="1978"/>
      <c r="P94" s="1985"/>
      <c r="Q94" s="1985"/>
      <c r="R94" s="5535"/>
      <c r="S94" s="5614"/>
      <c r="T94" s="5616"/>
    </row>
    <row r="95" spans="1:20" ht="99" customHeight="1">
      <c r="A95" s="5528"/>
      <c r="B95" s="243" t="s">
        <v>2274</v>
      </c>
      <c r="C95" s="164"/>
      <c r="D95" s="5531"/>
      <c r="E95" s="5535"/>
      <c r="F95" s="2960"/>
      <c r="G95" s="2960"/>
      <c r="H95" s="2961"/>
      <c r="I95" s="1987"/>
      <c r="J95" s="1980"/>
      <c r="K95" s="1979"/>
      <c r="L95" s="494"/>
      <c r="M95" s="196"/>
      <c r="N95" s="197"/>
      <c r="O95" s="1980"/>
      <c r="P95" s="1981"/>
      <c r="Q95" s="1979"/>
      <c r="R95" s="5535"/>
      <c r="S95" s="5614"/>
      <c r="T95" s="5616"/>
    </row>
    <row r="96" spans="1:20" ht="46.5" customHeight="1">
      <c r="A96" s="5610"/>
      <c r="B96" s="2889" t="s">
        <v>2275</v>
      </c>
      <c r="C96" s="2504"/>
      <c r="D96" s="5549"/>
      <c r="E96" s="5536"/>
      <c r="F96" s="482"/>
      <c r="G96" s="412"/>
      <c r="H96" s="412"/>
      <c r="I96" s="1977"/>
      <c r="J96" s="1978"/>
      <c r="K96" s="2951"/>
      <c r="L96" s="298"/>
      <c r="M96" s="300"/>
      <c r="N96" s="401"/>
      <c r="O96" s="1977"/>
      <c r="P96" s="1978"/>
      <c r="Q96" s="1983"/>
      <c r="R96" s="5536"/>
      <c r="S96" s="5615"/>
      <c r="T96" s="5617"/>
    </row>
    <row r="97" spans="1:20" ht="102" customHeight="1">
      <c r="A97" s="1959" t="s">
        <v>2276</v>
      </c>
      <c r="B97" s="2940" t="s">
        <v>2277</v>
      </c>
      <c r="C97" s="2924"/>
      <c r="D97" s="184" t="s">
        <v>2278</v>
      </c>
      <c r="E97" s="2956" t="s">
        <v>2515</v>
      </c>
      <c r="F97" s="1986"/>
      <c r="G97" s="1987"/>
      <c r="H97" s="1987"/>
      <c r="I97" s="286"/>
      <c r="J97" s="286"/>
      <c r="K97" s="286"/>
      <c r="L97" s="285"/>
      <c r="M97" s="494"/>
      <c r="N97" s="285"/>
      <c r="O97" s="286"/>
      <c r="P97" s="494"/>
      <c r="Q97" s="285"/>
      <c r="R97" s="2947"/>
      <c r="S97" s="2948">
        <v>0</v>
      </c>
      <c r="T97" s="1955">
        <v>0</v>
      </c>
    </row>
    <row r="98" spans="1:20" ht="74.25" customHeight="1">
      <c r="A98" s="1951" t="s">
        <v>2279</v>
      </c>
      <c r="B98" s="2922" t="s">
        <v>2280</v>
      </c>
      <c r="C98" s="2924"/>
      <c r="D98" s="1959" t="s">
        <v>2281</v>
      </c>
      <c r="E98" s="2919" t="s">
        <v>2361</v>
      </c>
      <c r="F98" s="2933"/>
      <c r="G98" s="1979"/>
      <c r="H98" s="2951"/>
      <c r="I98" s="392"/>
      <c r="J98" s="392"/>
      <c r="K98" s="392"/>
      <c r="L98" s="2951"/>
      <c r="M98" s="2942"/>
      <c r="N98" s="2952"/>
      <c r="O98" s="1977"/>
      <c r="P98" s="1978"/>
      <c r="Q98" s="1984"/>
      <c r="R98" s="1945"/>
      <c r="S98" s="2906">
        <v>0</v>
      </c>
      <c r="T98" s="1955">
        <v>0</v>
      </c>
    </row>
    <row r="99" spans="1:20" ht="93" customHeight="1">
      <c r="A99" s="1919" t="s">
        <v>2282</v>
      </c>
      <c r="B99" s="2941" t="s">
        <v>2283</v>
      </c>
      <c r="C99" s="2939"/>
      <c r="D99" s="2935" t="s">
        <v>2284</v>
      </c>
      <c r="E99" s="2957" t="s">
        <v>2361</v>
      </c>
      <c r="F99" s="2595"/>
      <c r="G99" s="1935"/>
      <c r="H99" s="1934"/>
      <c r="I99" s="412"/>
      <c r="J99" s="1938"/>
      <c r="K99" s="1933"/>
      <c r="L99" s="276"/>
      <c r="M99" s="1934"/>
      <c r="N99" s="2930"/>
      <c r="O99" s="286"/>
      <c r="P99" s="2928"/>
      <c r="Q99" s="1935"/>
      <c r="R99" s="2863"/>
      <c r="S99" s="2901">
        <v>0</v>
      </c>
      <c r="T99" s="1955">
        <v>0</v>
      </c>
    </row>
    <row r="100" spans="1:20" ht="46.5" customHeight="1">
      <c r="A100" s="3319" t="s">
        <v>2285</v>
      </c>
      <c r="B100" s="243" t="s">
        <v>2286</v>
      </c>
      <c r="C100" s="2875"/>
      <c r="D100" s="5573" t="s">
        <v>2287</v>
      </c>
      <c r="E100" s="5601" t="s">
        <v>2361</v>
      </c>
      <c r="F100" s="2594"/>
      <c r="G100" s="1935"/>
      <c r="H100" s="1935"/>
      <c r="I100" s="285"/>
      <c r="J100" s="2949"/>
      <c r="K100" s="2928"/>
      <c r="L100" s="285"/>
      <c r="M100" s="1934"/>
      <c r="N100" s="2929"/>
      <c r="O100" s="276"/>
      <c r="P100" s="2929"/>
      <c r="Q100" s="1934"/>
      <c r="R100" s="5595"/>
      <c r="S100" s="5604">
        <v>0</v>
      </c>
      <c r="T100" s="5607">
        <v>0</v>
      </c>
    </row>
    <row r="101" spans="1:20" ht="46.5" customHeight="1">
      <c r="A101" s="3320"/>
      <c r="B101" s="332" t="s">
        <v>2288</v>
      </c>
      <c r="C101" s="164"/>
      <c r="D101" s="5574"/>
      <c r="E101" s="5602"/>
      <c r="F101" s="2683"/>
      <c r="G101" s="1934"/>
      <c r="H101" s="1934"/>
      <c r="I101" s="276"/>
      <c r="J101" s="1934"/>
      <c r="K101" s="2928"/>
      <c r="L101" s="2529"/>
      <c r="M101" s="1934"/>
      <c r="N101" s="2931"/>
      <c r="O101" s="285"/>
      <c r="P101" s="2931"/>
      <c r="Q101" s="1935"/>
      <c r="R101" s="5596"/>
      <c r="S101" s="5605"/>
      <c r="T101" s="5608"/>
    </row>
    <row r="102" spans="1:20" ht="74.25" customHeight="1">
      <c r="A102" s="3320"/>
      <c r="B102" s="243" t="s">
        <v>2289</v>
      </c>
      <c r="C102" s="164"/>
      <c r="D102" s="5574"/>
      <c r="E102" s="5602"/>
      <c r="F102" s="594"/>
      <c r="G102" s="1935"/>
      <c r="H102" s="1935"/>
      <c r="I102" s="285"/>
      <c r="J102" s="1935"/>
      <c r="K102" s="1939"/>
      <c r="L102" s="594"/>
      <c r="M102" s="1935"/>
      <c r="N102" s="2931"/>
      <c r="O102" s="285"/>
      <c r="P102" s="1935"/>
      <c r="Q102" s="1935"/>
      <c r="R102" s="5596"/>
      <c r="S102" s="5605"/>
      <c r="T102" s="5608"/>
    </row>
    <row r="103" spans="1:20" ht="46.5" customHeight="1">
      <c r="A103" s="3321"/>
      <c r="B103" s="484" t="s">
        <v>2290</v>
      </c>
      <c r="C103" s="2876"/>
      <c r="D103" s="5575"/>
      <c r="E103" s="5603"/>
      <c r="F103" s="598"/>
      <c r="G103" s="1936"/>
      <c r="H103" s="2932"/>
      <c r="I103" s="412"/>
      <c r="J103" s="1936"/>
      <c r="K103" s="1937"/>
      <c r="L103" s="598"/>
      <c r="M103" s="1936"/>
      <c r="N103" s="2932"/>
      <c r="O103" s="412"/>
      <c r="P103" s="2932"/>
      <c r="Q103" s="1936"/>
      <c r="R103" s="5597"/>
      <c r="S103" s="5606"/>
      <c r="T103" s="5609"/>
    </row>
    <row r="104" spans="1:20" ht="85.5" customHeight="1">
      <c r="A104" s="2864" t="s">
        <v>2291</v>
      </c>
      <c r="B104" s="2937" t="s">
        <v>2292</v>
      </c>
      <c r="C104" s="160"/>
      <c r="D104" s="1959" t="s">
        <v>2293</v>
      </c>
      <c r="E104" s="2955" t="s">
        <v>2516</v>
      </c>
      <c r="F104" s="594"/>
      <c r="G104" s="1935"/>
      <c r="H104" s="2931"/>
      <c r="I104" s="285"/>
      <c r="J104" s="1932"/>
      <c r="K104" s="1939"/>
      <c r="L104" s="594"/>
      <c r="M104" s="1935"/>
      <c r="N104" s="1939"/>
      <c r="O104" s="285"/>
      <c r="P104" s="1939"/>
      <c r="Q104" s="1935"/>
      <c r="R104" s="2863"/>
      <c r="S104" s="2901">
        <v>0</v>
      </c>
      <c r="T104" s="1955">
        <v>0</v>
      </c>
    </row>
    <row r="105" spans="1:20" ht="84" customHeight="1">
      <c r="A105" s="2936" t="s">
        <v>2294</v>
      </c>
      <c r="B105" s="1950" t="s">
        <v>2295</v>
      </c>
      <c r="C105" s="162"/>
      <c r="D105" s="2934"/>
      <c r="E105" s="2920" t="s">
        <v>2514</v>
      </c>
      <c r="F105" s="2529"/>
      <c r="G105" s="1934"/>
      <c r="H105" s="1935"/>
      <c r="I105" s="412"/>
      <c r="J105" s="1938"/>
      <c r="K105" s="1937"/>
      <c r="L105" s="598"/>
      <c r="M105" s="1936"/>
      <c r="N105" s="1937"/>
      <c r="O105" s="412"/>
      <c r="P105" s="2943"/>
      <c r="Q105" s="2944"/>
      <c r="R105" s="1954"/>
      <c r="S105" s="2901">
        <v>0</v>
      </c>
      <c r="T105" s="2909">
        <v>0</v>
      </c>
    </row>
    <row r="106" spans="1:20" ht="84" customHeight="1">
      <c r="A106" s="2864" t="s">
        <v>2296</v>
      </c>
      <c r="B106" s="243" t="s">
        <v>2297</v>
      </c>
      <c r="C106" s="164"/>
      <c r="D106" s="1959"/>
      <c r="E106" s="2955" t="s">
        <v>2361</v>
      </c>
      <c r="F106" s="594"/>
      <c r="G106" s="285"/>
      <c r="H106" s="412"/>
      <c r="I106" s="412"/>
      <c r="J106" s="594"/>
      <c r="K106" s="285"/>
      <c r="L106" s="286"/>
      <c r="M106" s="437"/>
      <c r="N106" s="439"/>
      <c r="O106" s="598"/>
      <c r="P106" s="285"/>
      <c r="Q106" s="392"/>
      <c r="R106" s="2862"/>
      <c r="S106" s="2910">
        <v>0</v>
      </c>
      <c r="T106" s="1955">
        <v>0</v>
      </c>
    </row>
    <row r="107" spans="1:20" ht="111.75" customHeight="1">
      <c r="A107" s="2938" t="s">
        <v>2298</v>
      </c>
      <c r="B107" s="484" t="s">
        <v>2299</v>
      </c>
      <c r="C107" s="164"/>
      <c r="D107" s="2935"/>
      <c r="E107" s="2919" t="s">
        <v>2361</v>
      </c>
      <c r="F107" s="437"/>
      <c r="G107" s="143"/>
      <c r="H107" s="207"/>
      <c r="I107" s="2931"/>
      <c r="J107" s="1935"/>
      <c r="K107" s="1936"/>
      <c r="L107" s="437"/>
      <c r="M107" s="16"/>
      <c r="N107" s="213"/>
      <c r="O107" s="1935"/>
      <c r="P107" s="1935"/>
      <c r="Q107" s="1932"/>
      <c r="R107" s="2927" t="s">
        <v>2300</v>
      </c>
      <c r="S107" s="2948"/>
      <c r="T107" s="2911" t="s">
        <v>2301</v>
      </c>
    </row>
    <row r="108" spans="1:20" ht="46.5" customHeight="1">
      <c r="A108" s="5369" t="s">
        <v>12</v>
      </c>
      <c r="B108" s="5599"/>
      <c r="C108" s="3307"/>
      <c r="D108" s="5600"/>
      <c r="E108" s="5599"/>
      <c r="F108" s="3307"/>
      <c r="G108" s="3307"/>
      <c r="H108" s="3307"/>
      <c r="I108" s="5599"/>
      <c r="J108" s="5599"/>
      <c r="K108" s="5599"/>
      <c r="L108" s="3307"/>
      <c r="M108" s="3307"/>
      <c r="N108" s="3307"/>
      <c r="O108" s="5599"/>
      <c r="P108" s="5599"/>
      <c r="Q108" s="5599"/>
      <c r="R108" s="5599"/>
      <c r="S108" s="5599"/>
      <c r="T108" s="4948"/>
    </row>
    <row r="109" spans="1:20" ht="46.5" customHeight="1">
      <c r="A109" s="1533">
        <v>1</v>
      </c>
      <c r="B109" s="1948">
        <v>2</v>
      </c>
      <c r="C109" s="2954">
        <v>3</v>
      </c>
      <c r="D109" s="2829">
        <v>3</v>
      </c>
      <c r="E109" s="1995">
        <v>4</v>
      </c>
      <c r="F109" s="3150">
        <v>5</v>
      </c>
      <c r="G109" s="3150"/>
      <c r="H109" s="3150"/>
      <c r="I109" s="3150"/>
      <c r="J109" s="3150"/>
      <c r="K109" s="3150"/>
      <c r="L109" s="3150"/>
      <c r="M109" s="3150"/>
      <c r="N109" s="3150"/>
      <c r="O109" s="3150"/>
      <c r="P109" s="3150"/>
      <c r="Q109" s="3150"/>
      <c r="R109" s="3151">
        <v>6</v>
      </c>
      <c r="S109" s="3151">
        <v>8</v>
      </c>
      <c r="T109" s="3151">
        <v>9</v>
      </c>
    </row>
    <row r="110" spans="1:20" ht="30" customHeight="1">
      <c r="A110" s="3206" t="s">
        <v>9</v>
      </c>
      <c r="B110" s="3200" t="s">
        <v>0</v>
      </c>
      <c r="C110" s="3205" t="s">
        <v>1</v>
      </c>
      <c r="D110" s="3208" t="s">
        <v>10</v>
      </c>
      <c r="E110" s="3241" t="s">
        <v>11</v>
      </c>
      <c r="F110" s="3144" t="s">
        <v>2</v>
      </c>
      <c r="G110" s="3144"/>
      <c r="H110" s="3144"/>
      <c r="I110" s="3144"/>
      <c r="J110" s="3144"/>
      <c r="K110" s="3144"/>
      <c r="L110" s="3144"/>
      <c r="M110" s="3144"/>
      <c r="N110" s="3144"/>
      <c r="O110" s="3144"/>
      <c r="P110" s="3144"/>
      <c r="Q110" s="3144"/>
      <c r="R110" s="3142" t="s">
        <v>3</v>
      </c>
      <c r="S110" s="3142"/>
      <c r="T110" s="3142"/>
    </row>
    <row r="111" spans="1:20" ht="23.25" customHeight="1">
      <c r="A111" s="3206"/>
      <c r="B111" s="3201"/>
      <c r="C111" s="3206"/>
      <c r="D111" s="3209"/>
      <c r="E111" s="3241"/>
      <c r="F111" s="3534" t="s">
        <v>4</v>
      </c>
      <c r="G111" s="3534"/>
      <c r="H111" s="3534"/>
      <c r="I111" s="3534" t="s">
        <v>5</v>
      </c>
      <c r="J111" s="3534"/>
      <c r="K111" s="3534"/>
      <c r="L111" s="3534" t="s">
        <v>5</v>
      </c>
      <c r="M111" s="3534"/>
      <c r="N111" s="3534"/>
      <c r="O111" s="3534" t="s">
        <v>6</v>
      </c>
      <c r="P111" s="3534"/>
      <c r="Q111" s="3534"/>
      <c r="R111" s="3142" t="s">
        <v>13</v>
      </c>
      <c r="S111" s="3142" t="s">
        <v>14</v>
      </c>
      <c r="T111" s="3142"/>
    </row>
    <row r="112" spans="1:20" ht="25.5" customHeight="1">
      <c r="A112" s="3826"/>
      <c r="B112" s="3201"/>
      <c r="C112" s="3826"/>
      <c r="D112" s="3210"/>
      <c r="E112" s="3242"/>
      <c r="F112" s="2892">
        <v>1</v>
      </c>
      <c r="G112" s="1962">
        <v>2</v>
      </c>
      <c r="H112" s="1961">
        <v>3</v>
      </c>
      <c r="I112" s="1961">
        <v>4</v>
      </c>
      <c r="J112" s="1961">
        <v>5</v>
      </c>
      <c r="K112" s="1961">
        <v>6</v>
      </c>
      <c r="L112" s="1961">
        <v>7</v>
      </c>
      <c r="M112" s="1961">
        <v>8</v>
      </c>
      <c r="N112" s="1961">
        <v>9</v>
      </c>
      <c r="O112" s="1961">
        <v>10</v>
      </c>
      <c r="P112" s="1961">
        <v>11</v>
      </c>
      <c r="Q112" s="1961">
        <v>12</v>
      </c>
      <c r="R112" s="3258"/>
      <c r="S112" s="1618" t="s">
        <v>7</v>
      </c>
      <c r="T112" s="1618" t="s">
        <v>8</v>
      </c>
    </row>
    <row r="113" spans="1:20" ht="110.25" customHeight="1">
      <c r="A113" s="5548" t="s">
        <v>2302</v>
      </c>
      <c r="B113" s="1958" t="s">
        <v>2303</v>
      </c>
      <c r="C113" s="2924"/>
      <c r="D113" s="1924" t="s">
        <v>2304</v>
      </c>
      <c r="E113" s="5595" t="s">
        <v>2361</v>
      </c>
      <c r="F113" s="2896"/>
      <c r="G113" s="2904"/>
      <c r="H113" s="2895"/>
      <c r="I113" s="285"/>
      <c r="J113" s="421"/>
      <c r="K113" s="197"/>
      <c r="L113" s="2895"/>
      <c r="M113" s="2904"/>
      <c r="N113" s="2895"/>
      <c r="O113" s="2895"/>
      <c r="P113" s="2896"/>
      <c r="Q113" s="2895"/>
      <c r="R113" s="2915" t="s">
        <v>2300</v>
      </c>
      <c r="S113" s="2907">
        <v>0</v>
      </c>
      <c r="T113" s="1955" t="s">
        <v>2305</v>
      </c>
    </row>
    <row r="114" spans="1:20" ht="114.75" customHeight="1">
      <c r="A114" s="5528"/>
      <c r="B114" s="1958" t="s">
        <v>2306</v>
      </c>
      <c r="C114" s="2924"/>
      <c r="D114" s="1925" t="s">
        <v>2304</v>
      </c>
      <c r="E114" s="5596"/>
      <c r="F114" s="2914"/>
      <c r="G114" s="2898"/>
      <c r="H114" s="2902"/>
      <c r="I114" s="2913"/>
      <c r="J114" s="2914"/>
      <c r="K114" s="2914"/>
      <c r="L114" s="298"/>
      <c r="M114" s="299"/>
      <c r="N114" s="2560"/>
      <c r="O114" s="2913"/>
      <c r="P114" s="2914"/>
      <c r="Q114" s="2913"/>
      <c r="R114" s="2916" t="s">
        <v>2300</v>
      </c>
      <c r="S114" s="2906">
        <v>0</v>
      </c>
      <c r="T114" s="2908" t="s">
        <v>2307</v>
      </c>
    </row>
    <row r="115" spans="1:20" ht="149.25" customHeight="1">
      <c r="A115" s="5593"/>
      <c r="B115" s="243" t="s">
        <v>2308</v>
      </c>
      <c r="C115" s="162"/>
      <c r="D115" s="1925" t="s">
        <v>2304</v>
      </c>
      <c r="E115" s="5596"/>
      <c r="F115" s="2896"/>
      <c r="G115" s="2896"/>
      <c r="H115" s="2904"/>
      <c r="I115" s="2895"/>
      <c r="J115" s="2896"/>
      <c r="K115" s="2896"/>
      <c r="L115" s="421"/>
      <c r="M115" s="422"/>
      <c r="N115" s="197"/>
      <c r="O115" s="2895"/>
      <c r="P115" s="2896"/>
      <c r="Q115" s="2895"/>
      <c r="R115" s="2917"/>
      <c r="S115" s="2910">
        <v>0</v>
      </c>
      <c r="T115" s="2909">
        <v>0</v>
      </c>
    </row>
    <row r="116" spans="1:20" ht="105" customHeight="1">
      <c r="A116" s="5594"/>
      <c r="B116" s="484" t="s">
        <v>2309</v>
      </c>
      <c r="C116" s="2876"/>
      <c r="D116" s="2923" t="s">
        <v>2304</v>
      </c>
      <c r="E116" s="5597"/>
      <c r="F116" s="2903"/>
      <c r="G116" s="2903"/>
      <c r="H116" s="2905"/>
      <c r="I116" s="2925"/>
      <c r="J116" s="2895"/>
      <c r="K116" s="2903"/>
      <c r="L116" s="701"/>
      <c r="M116" s="450"/>
      <c r="N116" s="454"/>
      <c r="O116" s="2902"/>
      <c r="P116" s="2903"/>
      <c r="Q116" s="2902"/>
      <c r="R116" s="2918"/>
      <c r="S116" s="2912">
        <v>0</v>
      </c>
      <c r="T116" s="1955">
        <v>0</v>
      </c>
    </row>
    <row r="117" spans="1:20" ht="100.5" customHeight="1">
      <c r="A117" s="1951" t="s">
        <v>2310</v>
      </c>
      <c r="B117" s="2923" t="s">
        <v>2311</v>
      </c>
      <c r="C117" s="20"/>
      <c r="D117" s="1959" t="s">
        <v>2260</v>
      </c>
      <c r="E117" s="2920" t="s">
        <v>2361</v>
      </c>
      <c r="F117" s="2560"/>
      <c r="G117" s="298"/>
      <c r="H117" s="300"/>
      <c r="I117" s="1923"/>
      <c r="J117" s="1918"/>
      <c r="K117" s="1914"/>
      <c r="L117" s="298"/>
      <c r="M117" s="299"/>
      <c r="N117" s="2560"/>
      <c r="O117" s="1912"/>
      <c r="P117" s="1914"/>
      <c r="Q117" s="1912"/>
      <c r="R117" s="2916" t="s">
        <v>2187</v>
      </c>
      <c r="S117" s="2921">
        <v>0</v>
      </c>
      <c r="T117" s="2909" t="s">
        <v>2247</v>
      </c>
    </row>
    <row r="118" spans="1:20" ht="46.5" customHeight="1">
      <c r="A118" s="5598" t="s">
        <v>12</v>
      </c>
      <c r="B118" s="5567"/>
      <c r="C118" s="5567"/>
      <c r="D118" s="5567"/>
      <c r="E118" s="5567"/>
      <c r="F118" s="5567"/>
      <c r="G118" s="5567"/>
      <c r="H118" s="5567"/>
      <c r="I118" s="5567"/>
      <c r="J118" s="5567"/>
      <c r="K118" s="5567"/>
      <c r="L118" s="5567"/>
      <c r="M118" s="5567"/>
      <c r="N118" s="5567"/>
      <c r="O118" s="5567"/>
      <c r="P118" s="5567"/>
      <c r="Q118" s="5567"/>
      <c r="R118" s="5567"/>
      <c r="S118" s="5567"/>
      <c r="T118" s="5569"/>
    </row>
    <row r="119" spans="1:20" ht="46.5" customHeight="1">
      <c r="A119" s="2129">
        <v>1</v>
      </c>
      <c r="B119" s="2129">
        <v>2</v>
      </c>
      <c r="C119" s="1066">
        <v>3</v>
      </c>
      <c r="D119" s="2129">
        <v>3</v>
      </c>
      <c r="E119" s="2129">
        <v>4</v>
      </c>
      <c r="F119" s="3265">
        <v>5</v>
      </c>
      <c r="G119" s="3265"/>
      <c r="H119" s="3265"/>
      <c r="I119" s="3265"/>
      <c r="J119" s="3265"/>
      <c r="K119" s="3265"/>
      <c r="L119" s="3265"/>
      <c r="M119" s="3265"/>
      <c r="N119" s="3265"/>
      <c r="O119" s="3265"/>
      <c r="P119" s="3265"/>
      <c r="Q119" s="3265"/>
      <c r="R119" s="3266">
        <v>6</v>
      </c>
      <c r="S119" s="3266">
        <v>8</v>
      </c>
      <c r="T119" s="3266">
        <v>9</v>
      </c>
    </row>
    <row r="120" spans="1:20" ht="46.5" customHeight="1">
      <c r="A120" s="3145" t="s">
        <v>9</v>
      </c>
      <c r="B120" s="3243" t="s">
        <v>0</v>
      </c>
      <c r="C120" s="3145" t="s">
        <v>1</v>
      </c>
      <c r="D120" s="3145" t="s">
        <v>10</v>
      </c>
      <c r="E120" s="3145" t="s">
        <v>11</v>
      </c>
      <c r="F120" s="3144" t="s">
        <v>2</v>
      </c>
      <c r="G120" s="3144"/>
      <c r="H120" s="3144"/>
      <c r="I120" s="3144"/>
      <c r="J120" s="3144"/>
      <c r="K120" s="3144"/>
      <c r="L120" s="5587"/>
      <c r="M120" s="5587"/>
      <c r="N120" s="5587"/>
      <c r="O120" s="3144"/>
      <c r="P120" s="3144"/>
      <c r="Q120" s="3144"/>
      <c r="R120" s="3142" t="s">
        <v>3</v>
      </c>
      <c r="S120" s="3142"/>
      <c r="T120" s="3142"/>
    </row>
    <row r="121" spans="1:20" ht="46.5" customHeight="1">
      <c r="A121" s="3145"/>
      <c r="B121" s="3305"/>
      <c r="C121" s="3145"/>
      <c r="D121" s="3145"/>
      <c r="E121" s="3145"/>
      <c r="F121" s="3534" t="s">
        <v>4</v>
      </c>
      <c r="G121" s="3534"/>
      <c r="H121" s="3534"/>
      <c r="I121" s="3534" t="s">
        <v>5</v>
      </c>
      <c r="J121" s="3534"/>
      <c r="K121" s="5588"/>
      <c r="L121" s="5589" t="s">
        <v>5</v>
      </c>
      <c r="M121" s="5590"/>
      <c r="N121" s="5591"/>
      <c r="O121" s="5592" t="s">
        <v>6</v>
      </c>
      <c r="P121" s="3535"/>
      <c r="Q121" s="3534"/>
      <c r="R121" s="3142" t="s">
        <v>13</v>
      </c>
      <c r="S121" s="3142" t="s">
        <v>14</v>
      </c>
      <c r="T121" s="3142"/>
    </row>
    <row r="122" spans="1:20" ht="46.5" customHeight="1">
      <c r="A122" s="3243"/>
      <c r="B122" s="3306"/>
      <c r="C122" s="3145"/>
      <c r="D122" s="3243"/>
      <c r="E122" s="3243"/>
      <c r="F122" s="1961">
        <v>1</v>
      </c>
      <c r="G122" s="1961">
        <v>2</v>
      </c>
      <c r="H122" s="1961">
        <v>3</v>
      </c>
      <c r="I122" s="2892">
        <v>4</v>
      </c>
      <c r="J122" s="2894">
        <v>5</v>
      </c>
      <c r="K122" s="2899">
        <v>6</v>
      </c>
      <c r="L122" s="1968">
        <v>7</v>
      </c>
      <c r="M122" s="2897">
        <v>8</v>
      </c>
      <c r="N122" s="1971">
        <v>9</v>
      </c>
      <c r="O122" s="2897">
        <v>10</v>
      </c>
      <c r="P122" s="1968">
        <v>11</v>
      </c>
      <c r="Q122" s="1962">
        <v>12</v>
      </c>
      <c r="R122" s="3142"/>
      <c r="S122" s="1530" t="s">
        <v>7</v>
      </c>
      <c r="T122" s="1618" t="s">
        <v>8</v>
      </c>
    </row>
    <row r="123" spans="1:20" ht="69" customHeight="1">
      <c r="A123" s="5570" t="s">
        <v>3503</v>
      </c>
      <c r="B123" s="2873" t="s">
        <v>2312</v>
      </c>
      <c r="C123" s="166"/>
      <c r="D123" s="5573" t="s">
        <v>2240</v>
      </c>
      <c r="E123" s="5573" t="s">
        <v>2361</v>
      </c>
      <c r="F123" s="337"/>
      <c r="G123" s="338"/>
      <c r="H123" s="339"/>
      <c r="I123" s="2893"/>
      <c r="J123" s="2886"/>
      <c r="K123" s="2900"/>
      <c r="L123" s="2877"/>
      <c r="M123" s="2885"/>
      <c r="N123" s="2877"/>
      <c r="O123" s="2885"/>
      <c r="P123" s="2877"/>
      <c r="Q123" s="2885"/>
      <c r="R123" s="5576" t="s">
        <v>2313</v>
      </c>
      <c r="S123" s="5578">
        <v>0</v>
      </c>
      <c r="T123" s="5581" t="s">
        <v>2314</v>
      </c>
    </row>
    <row r="124" spans="1:20" ht="81.75" customHeight="1">
      <c r="A124" s="5571"/>
      <c r="B124" s="1947" t="s">
        <v>2315</v>
      </c>
      <c r="C124" s="164"/>
      <c r="D124" s="5574"/>
      <c r="E124" s="5574"/>
      <c r="F124" s="2881"/>
      <c r="G124" s="2877"/>
      <c r="H124" s="2877"/>
      <c r="I124" s="286"/>
      <c r="J124" s="494"/>
      <c r="K124" s="285"/>
      <c r="L124" s="2895"/>
      <c r="M124" s="2896"/>
      <c r="N124" s="2898"/>
      <c r="O124" s="2879"/>
      <c r="P124" s="2879"/>
      <c r="Q124" s="2879"/>
      <c r="R124" s="5577"/>
      <c r="S124" s="5579"/>
      <c r="T124" s="5582"/>
    </row>
    <row r="125" spans="1:20" ht="87.75" customHeight="1">
      <c r="A125" s="5571"/>
      <c r="B125" s="1947" t="s">
        <v>2316</v>
      </c>
      <c r="C125" s="164"/>
      <c r="D125" s="5574"/>
      <c r="E125" s="5574"/>
      <c r="F125" s="2881"/>
      <c r="G125" s="2877"/>
      <c r="H125" s="2877"/>
      <c r="I125" s="2885"/>
      <c r="J125" s="2884"/>
      <c r="K125" s="2877"/>
      <c r="L125" s="285"/>
      <c r="M125" s="286"/>
      <c r="N125" s="286"/>
      <c r="O125" s="285"/>
      <c r="P125" s="2877"/>
      <c r="Q125" s="2885"/>
      <c r="R125" s="5577"/>
      <c r="S125" s="5579"/>
      <c r="T125" s="5582"/>
    </row>
    <row r="126" spans="1:20" ht="87.75" customHeight="1">
      <c r="A126" s="5572"/>
      <c r="B126" s="332" t="s">
        <v>2317</v>
      </c>
      <c r="C126" s="155"/>
      <c r="D126" s="5574"/>
      <c r="E126" s="5575"/>
      <c r="F126" s="2882"/>
      <c r="G126" s="2879"/>
      <c r="H126" s="2879"/>
      <c r="I126" s="2880"/>
      <c r="J126" s="2882"/>
      <c r="K126" s="2879"/>
      <c r="L126" s="2879"/>
      <c r="M126" s="2880"/>
      <c r="N126" s="2887"/>
      <c r="O126" s="412"/>
      <c r="P126" s="298"/>
      <c r="Q126" s="454"/>
      <c r="R126" s="5577"/>
      <c r="S126" s="5580"/>
      <c r="T126" s="5582"/>
    </row>
    <row r="127" spans="1:20" ht="55.5" customHeight="1">
      <c r="A127" s="5561" t="s">
        <v>2318</v>
      </c>
      <c r="B127" s="332" t="s">
        <v>2319</v>
      </c>
      <c r="C127" s="2875"/>
      <c r="D127" s="5573" t="s">
        <v>2240</v>
      </c>
      <c r="E127" s="5573" t="s">
        <v>2361</v>
      </c>
      <c r="F127" s="340"/>
      <c r="G127" s="276"/>
      <c r="H127" s="276"/>
      <c r="I127" s="336"/>
      <c r="J127" s="340"/>
      <c r="K127" s="276"/>
      <c r="L127" s="276"/>
      <c r="M127" s="276"/>
      <c r="N127" s="336"/>
      <c r="O127" s="340"/>
      <c r="P127" s="285"/>
      <c r="Q127" s="285"/>
      <c r="R127" s="5584" t="s">
        <v>2313</v>
      </c>
      <c r="S127" s="5564">
        <v>0</v>
      </c>
      <c r="T127" s="5582"/>
    </row>
    <row r="128" spans="1:20" ht="103.5" customHeight="1">
      <c r="A128" s="5562"/>
      <c r="B128" s="243" t="s">
        <v>2320</v>
      </c>
      <c r="C128" s="164"/>
      <c r="D128" s="5574"/>
      <c r="E128" s="5574"/>
      <c r="F128" s="2881"/>
      <c r="G128" s="2877"/>
      <c r="H128" s="2877"/>
      <c r="I128" s="286"/>
      <c r="J128" s="494"/>
      <c r="K128" s="285"/>
      <c r="L128" s="2877"/>
      <c r="M128" s="2877"/>
      <c r="N128" s="2885"/>
      <c r="O128" s="2877"/>
      <c r="P128" s="2877"/>
      <c r="Q128" s="2877"/>
      <c r="R128" s="5585"/>
      <c r="S128" s="5565"/>
      <c r="T128" s="5582"/>
    </row>
    <row r="129" spans="1:22" ht="104.25" customHeight="1">
      <c r="A129" s="5562"/>
      <c r="B129" s="243" t="s">
        <v>2321</v>
      </c>
      <c r="C129" s="164"/>
      <c r="D129" s="5574"/>
      <c r="E129" s="5574"/>
      <c r="F129" s="2891"/>
      <c r="G129" s="2883"/>
      <c r="H129" s="2883"/>
      <c r="I129" s="2891"/>
      <c r="J129" s="2883"/>
      <c r="K129" s="2891"/>
      <c r="L129" s="401"/>
      <c r="M129" s="412"/>
      <c r="N129" s="402"/>
      <c r="O129" s="2883"/>
      <c r="P129" s="2883"/>
      <c r="Q129" s="2883"/>
      <c r="R129" s="5585"/>
      <c r="S129" s="5565"/>
      <c r="T129" s="5582"/>
    </row>
    <row r="130" spans="1:22" ht="134.25" customHeight="1">
      <c r="A130" s="5562"/>
      <c r="B130" s="243" t="s">
        <v>2322</v>
      </c>
      <c r="C130" s="164"/>
      <c r="D130" s="5574"/>
      <c r="E130" s="5574"/>
      <c r="F130" s="2881"/>
      <c r="G130" s="2877"/>
      <c r="H130" s="2877"/>
      <c r="I130" s="2884"/>
      <c r="J130" s="2881"/>
      <c r="K130" s="2877"/>
      <c r="L130" s="285"/>
      <c r="M130" s="285"/>
      <c r="N130" s="286"/>
      <c r="O130" s="2877"/>
      <c r="P130" s="2877"/>
      <c r="Q130" s="2877"/>
      <c r="R130" s="5585"/>
      <c r="S130" s="5565"/>
      <c r="T130" s="5582"/>
    </row>
    <row r="131" spans="1:22" ht="48.75" customHeight="1">
      <c r="A131" s="5563"/>
      <c r="B131" s="1950" t="s">
        <v>2323</v>
      </c>
      <c r="C131" s="164"/>
      <c r="D131" s="5574"/>
      <c r="E131" s="5574"/>
      <c r="F131" s="2880"/>
      <c r="G131" s="2880"/>
      <c r="H131" s="2880"/>
      <c r="I131" s="2891"/>
      <c r="J131" s="2878"/>
      <c r="K131" s="2883"/>
      <c r="L131" s="2879"/>
      <c r="M131" s="2879"/>
      <c r="N131" s="2877"/>
      <c r="O131" s="285"/>
      <c r="P131" s="401"/>
      <c r="Q131" s="401"/>
      <c r="R131" s="5585"/>
      <c r="S131" s="5565"/>
      <c r="T131" s="5582"/>
    </row>
    <row r="132" spans="1:22" ht="63.75" customHeight="1">
      <c r="A132" s="5548" t="s">
        <v>2324</v>
      </c>
      <c r="B132" s="243" t="s">
        <v>2325</v>
      </c>
      <c r="C132" s="164"/>
      <c r="D132" s="5574"/>
      <c r="E132" s="5574"/>
      <c r="F132" s="2888"/>
      <c r="G132" s="2888"/>
      <c r="H132" s="2888"/>
      <c r="I132" s="594"/>
      <c r="J132" s="285"/>
      <c r="K132" s="285"/>
      <c r="L132" s="285"/>
      <c r="M132" s="285"/>
      <c r="N132" s="285"/>
      <c r="O132" s="2877"/>
      <c r="P132" s="2877"/>
      <c r="Q132" s="2877"/>
      <c r="R132" s="5585"/>
      <c r="S132" s="5565"/>
      <c r="T132" s="5582"/>
    </row>
    <row r="133" spans="1:22" ht="105.75" customHeight="1">
      <c r="A133" s="5528"/>
      <c r="B133" s="484" t="s">
        <v>2326</v>
      </c>
      <c r="C133" s="2876"/>
      <c r="D133" s="5574"/>
      <c r="E133" s="5574"/>
      <c r="F133" s="2885"/>
      <c r="G133" s="2885"/>
      <c r="H133" s="2885"/>
      <c r="I133" s="2879"/>
      <c r="J133" s="2879"/>
      <c r="K133" s="2879"/>
      <c r="L133" s="412"/>
      <c r="M133" s="412"/>
      <c r="N133" s="482"/>
      <c r="O133" s="2879"/>
      <c r="P133" s="2879"/>
      <c r="Q133" s="2877"/>
      <c r="R133" s="5585"/>
      <c r="S133" s="5565"/>
      <c r="T133" s="5582"/>
    </row>
    <row r="134" spans="1:22" ht="54.75" customHeight="1">
      <c r="A134" s="5529"/>
      <c r="B134" s="1950" t="s">
        <v>2327</v>
      </c>
      <c r="C134" s="2926"/>
      <c r="D134" s="5574"/>
      <c r="E134" s="5574"/>
      <c r="F134" s="2885"/>
      <c r="G134" s="2885"/>
      <c r="H134" s="2885"/>
      <c r="I134" s="2877"/>
      <c r="J134" s="2877"/>
      <c r="K134" s="2877"/>
      <c r="L134" s="2877"/>
      <c r="M134" s="2885"/>
      <c r="N134" s="2884"/>
      <c r="O134" s="285"/>
      <c r="P134" s="285"/>
      <c r="Q134" s="608"/>
      <c r="R134" s="5585"/>
      <c r="S134" s="5565"/>
      <c r="T134" s="5582"/>
    </row>
    <row r="135" spans="1:22" ht="77.25" customHeight="1">
      <c r="A135" s="5561" t="s">
        <v>2328</v>
      </c>
      <c r="B135" s="243" t="s">
        <v>2329</v>
      </c>
      <c r="C135" s="164"/>
      <c r="D135" s="5574"/>
      <c r="E135" s="5574"/>
      <c r="F135" s="2887"/>
      <c r="G135" s="2887"/>
      <c r="H135" s="2887"/>
      <c r="I135" s="401"/>
      <c r="J135" s="401"/>
      <c r="K135" s="412"/>
      <c r="L135" s="412"/>
      <c r="M135" s="392"/>
      <c r="N135" s="260"/>
      <c r="O135" s="412"/>
      <c r="P135" s="401"/>
      <c r="Q135" s="611"/>
      <c r="R135" s="5585"/>
      <c r="S135" s="5565"/>
      <c r="T135" s="5582"/>
      <c r="V135" s="822"/>
    </row>
    <row r="136" spans="1:22" ht="94.5" customHeight="1">
      <c r="A136" s="5562"/>
      <c r="B136" s="243" t="s">
        <v>2330</v>
      </c>
      <c r="C136" s="164"/>
      <c r="D136" s="5574"/>
      <c r="E136" s="5574"/>
      <c r="F136" s="2877"/>
      <c r="G136" s="2885"/>
      <c r="H136" s="2885"/>
      <c r="I136" s="285"/>
      <c r="J136" s="285"/>
      <c r="K136" s="285"/>
      <c r="L136" s="286"/>
      <c r="M136" s="286"/>
      <c r="N136" s="494"/>
      <c r="O136" s="285"/>
      <c r="P136" s="285"/>
      <c r="Q136" s="611"/>
      <c r="R136" s="5585"/>
      <c r="S136" s="5565"/>
      <c r="T136" s="5582"/>
    </row>
    <row r="137" spans="1:22" ht="85.5" customHeight="1">
      <c r="A137" s="5563"/>
      <c r="B137" s="484" t="s">
        <v>2327</v>
      </c>
      <c r="C137" s="2876"/>
      <c r="D137" s="5575"/>
      <c r="E137" s="5575"/>
      <c r="F137" s="2880"/>
      <c r="G137" s="2880"/>
      <c r="H137" s="2880"/>
      <c r="I137" s="2879"/>
      <c r="J137" s="2880"/>
      <c r="K137" s="2879"/>
      <c r="L137" s="2880"/>
      <c r="M137" s="2885"/>
      <c r="N137" s="2882"/>
      <c r="O137" s="412"/>
      <c r="P137" s="412"/>
      <c r="Q137" s="250"/>
      <c r="R137" s="5586"/>
      <c r="S137" s="5565"/>
      <c r="T137" s="5583"/>
    </row>
    <row r="138" spans="1:22" ht="60" customHeight="1">
      <c r="A138" s="5566" t="s">
        <v>12</v>
      </c>
      <c r="B138" s="5567"/>
      <c r="C138" s="5567"/>
      <c r="D138" s="5567"/>
      <c r="E138" s="5567"/>
      <c r="F138" s="5567"/>
      <c r="G138" s="5567"/>
      <c r="H138" s="5568"/>
      <c r="I138" s="5567"/>
      <c r="J138" s="5567"/>
      <c r="K138" s="5567"/>
      <c r="L138" s="5567"/>
      <c r="M138" s="5567"/>
      <c r="N138" s="5567"/>
      <c r="O138" s="5567"/>
      <c r="P138" s="5567"/>
      <c r="Q138" s="5567"/>
      <c r="R138" s="5567"/>
      <c r="S138" s="5567"/>
      <c r="T138" s="5569"/>
    </row>
    <row r="139" spans="1:22" ht="49.5" customHeight="1">
      <c r="A139" s="2135">
        <v>1</v>
      </c>
      <c r="B139" s="2129">
        <v>2</v>
      </c>
      <c r="C139" s="1066">
        <v>3</v>
      </c>
      <c r="D139" s="2129">
        <v>3</v>
      </c>
      <c r="E139" s="2129">
        <v>4</v>
      </c>
      <c r="F139" s="3265">
        <v>5</v>
      </c>
      <c r="G139" s="3265"/>
      <c r="H139" s="3265"/>
      <c r="I139" s="3265"/>
      <c r="J139" s="3265"/>
      <c r="K139" s="3265"/>
      <c r="L139" s="3265"/>
      <c r="M139" s="3265"/>
      <c r="N139" s="3265"/>
      <c r="O139" s="3265"/>
      <c r="P139" s="3265"/>
      <c r="Q139" s="3265"/>
      <c r="R139" s="3266">
        <v>6</v>
      </c>
      <c r="S139" s="3266">
        <v>8</v>
      </c>
      <c r="T139" s="3266">
        <v>9</v>
      </c>
    </row>
    <row r="140" spans="1:22" ht="37.5" customHeight="1">
      <c r="A140" s="3208" t="s">
        <v>9</v>
      </c>
      <c r="B140" s="3242" t="s">
        <v>0</v>
      </c>
      <c r="C140" s="3145" t="s">
        <v>1</v>
      </c>
      <c r="D140" s="3145" t="s">
        <v>10</v>
      </c>
      <c r="E140" s="3145" t="s">
        <v>11</v>
      </c>
      <c r="F140" s="3144" t="s">
        <v>2</v>
      </c>
      <c r="G140" s="3144"/>
      <c r="H140" s="3144"/>
      <c r="I140" s="3144"/>
      <c r="J140" s="3144"/>
      <c r="K140" s="3144"/>
      <c r="L140" s="3144"/>
      <c r="M140" s="3144"/>
      <c r="N140" s="3144"/>
      <c r="O140" s="3144"/>
      <c r="P140" s="3144"/>
      <c r="Q140" s="3144"/>
      <c r="R140" s="3142" t="s">
        <v>3</v>
      </c>
      <c r="S140" s="3142"/>
      <c r="T140" s="3142"/>
    </row>
    <row r="141" spans="1:22" ht="48" customHeight="1">
      <c r="A141" s="3209"/>
      <c r="B141" s="3405"/>
      <c r="C141" s="3145"/>
      <c r="D141" s="3145"/>
      <c r="E141" s="3145"/>
      <c r="F141" s="3534" t="s">
        <v>4</v>
      </c>
      <c r="G141" s="3534"/>
      <c r="H141" s="3534"/>
      <c r="I141" s="3534" t="s">
        <v>5</v>
      </c>
      <c r="J141" s="3534"/>
      <c r="K141" s="3534"/>
      <c r="L141" s="3534" t="s">
        <v>5</v>
      </c>
      <c r="M141" s="3534"/>
      <c r="N141" s="3534"/>
      <c r="O141" s="3534" t="s">
        <v>6</v>
      </c>
      <c r="P141" s="3534"/>
      <c r="Q141" s="3534"/>
      <c r="R141" s="3142" t="s">
        <v>13</v>
      </c>
      <c r="S141" s="3142" t="s">
        <v>14</v>
      </c>
      <c r="T141" s="3142"/>
    </row>
    <row r="142" spans="1:22" ht="35.25" customHeight="1">
      <c r="A142" s="3210"/>
      <c r="B142" s="3405"/>
      <c r="C142" s="3145"/>
      <c r="D142" s="3243"/>
      <c r="E142" s="3243"/>
      <c r="F142" s="1961">
        <v>1</v>
      </c>
      <c r="G142" s="1961">
        <v>2</v>
      </c>
      <c r="H142" s="1961">
        <v>3</v>
      </c>
      <c r="I142" s="1961">
        <v>4</v>
      </c>
      <c r="J142" s="1961">
        <v>5</v>
      </c>
      <c r="K142" s="1961">
        <v>6</v>
      </c>
      <c r="L142" s="1961">
        <v>7</v>
      </c>
      <c r="M142" s="1961">
        <v>8</v>
      </c>
      <c r="N142" s="1961">
        <v>9</v>
      </c>
      <c r="O142" s="1961">
        <v>10</v>
      </c>
      <c r="P142" s="1531">
        <v>11</v>
      </c>
      <c r="Q142" s="1531">
        <v>12</v>
      </c>
      <c r="R142" s="3142"/>
      <c r="S142" s="1530" t="s">
        <v>7</v>
      </c>
      <c r="T142" s="1530" t="s">
        <v>8</v>
      </c>
    </row>
    <row r="143" spans="1:22" ht="89.25" customHeight="1">
      <c r="A143" s="5561" t="s">
        <v>2331</v>
      </c>
      <c r="B143" s="332" t="s">
        <v>2332</v>
      </c>
      <c r="C143" s="164"/>
      <c r="D143" s="5530" t="s">
        <v>2333</v>
      </c>
      <c r="E143" s="5550" t="s">
        <v>2361</v>
      </c>
      <c r="F143" s="276"/>
      <c r="G143" s="550"/>
      <c r="H143" s="206"/>
      <c r="I143" s="206"/>
      <c r="J143" s="206"/>
      <c r="K143" s="338"/>
      <c r="L143" s="338"/>
      <c r="M143" s="338"/>
      <c r="N143" s="206"/>
      <c r="O143" s="207"/>
      <c r="P143" s="169"/>
      <c r="Q143" s="16"/>
      <c r="R143" s="5089"/>
      <c r="S143" s="3152">
        <v>0</v>
      </c>
      <c r="T143" s="5558">
        <v>0</v>
      </c>
      <c r="V143" s="822"/>
    </row>
    <row r="144" spans="1:22" ht="66" customHeight="1">
      <c r="A144" s="5562"/>
      <c r="B144" s="243" t="s">
        <v>2334</v>
      </c>
      <c r="C144" s="164"/>
      <c r="D144" s="5531"/>
      <c r="E144" s="5551"/>
      <c r="F144" s="285"/>
      <c r="G144" s="447"/>
      <c r="H144" s="457"/>
      <c r="I144" s="457"/>
      <c r="J144" s="620"/>
      <c r="K144" s="276"/>
      <c r="L144" s="276"/>
      <c r="M144" s="336"/>
      <c r="N144" s="619"/>
      <c r="O144" s="568"/>
      <c r="P144" s="566"/>
      <c r="Q144" s="16"/>
      <c r="R144" s="5090"/>
      <c r="S144" s="3153"/>
      <c r="T144" s="5559"/>
    </row>
    <row r="145" spans="1:20" ht="102" customHeight="1">
      <c r="A145" s="5562"/>
      <c r="B145" s="1950" t="s">
        <v>2335</v>
      </c>
      <c r="C145" s="164"/>
      <c r="D145" s="5531"/>
      <c r="E145" s="5551"/>
      <c r="F145" s="1912"/>
      <c r="G145" s="1913"/>
      <c r="H145" s="1909"/>
      <c r="I145" s="340"/>
      <c r="J145" s="1909"/>
      <c r="K145" s="1909"/>
      <c r="L145" s="276"/>
      <c r="M145" s="1915"/>
      <c r="N145" s="1909"/>
      <c r="O145" s="337"/>
      <c r="P145" s="197"/>
      <c r="Q145" s="169"/>
      <c r="R145" s="5090"/>
      <c r="S145" s="3153"/>
      <c r="T145" s="5559"/>
    </row>
    <row r="146" spans="1:20" ht="49.5" customHeight="1">
      <c r="A146" s="5562"/>
      <c r="B146" s="243" t="s">
        <v>2336</v>
      </c>
      <c r="C146" s="164"/>
      <c r="D146" s="5531"/>
      <c r="E146" s="5551"/>
      <c r="F146" s="1908"/>
      <c r="G146" s="1911"/>
      <c r="H146" s="1908"/>
      <c r="I146" s="494"/>
      <c r="J146" s="1908"/>
      <c r="K146" s="1908"/>
      <c r="L146" s="285"/>
      <c r="M146" s="1911"/>
      <c r="N146" s="1908"/>
      <c r="O146" s="286"/>
      <c r="P146" s="437"/>
      <c r="Q146" s="16"/>
      <c r="R146" s="5090"/>
      <c r="S146" s="3153"/>
      <c r="T146" s="5559"/>
    </row>
    <row r="147" spans="1:20" ht="78.75" customHeight="1">
      <c r="A147" s="5563"/>
      <c r="B147" s="1950" t="s">
        <v>2337</v>
      </c>
      <c r="C147" s="155"/>
      <c r="D147" s="5549"/>
      <c r="E147" s="5552"/>
      <c r="F147" s="1918"/>
      <c r="G147" s="1913"/>
      <c r="H147" s="1918"/>
      <c r="I147" s="260"/>
      <c r="J147" s="1918"/>
      <c r="K147" s="1913"/>
      <c r="L147" s="412"/>
      <c r="M147" s="1917"/>
      <c r="N147" s="1918"/>
      <c r="O147" s="298"/>
      <c r="P147" s="457"/>
      <c r="Q147" s="457"/>
      <c r="R147" s="5090"/>
      <c r="S147" s="3154"/>
      <c r="T147" s="5560"/>
    </row>
    <row r="148" spans="1:20" ht="110.25" customHeight="1">
      <c r="A148" s="5548" t="s">
        <v>2338</v>
      </c>
      <c r="B148" s="243" t="s">
        <v>2339</v>
      </c>
      <c r="C148" s="2875"/>
      <c r="D148" s="5530" t="s">
        <v>2340</v>
      </c>
      <c r="E148" s="5550" t="s">
        <v>2361</v>
      </c>
      <c r="F148" s="1908"/>
      <c r="G148" s="1911"/>
      <c r="H148" s="1915"/>
      <c r="I148" s="1909"/>
      <c r="J148" s="1909"/>
      <c r="K148" s="2874"/>
      <c r="L148" s="1909"/>
      <c r="M148" s="2874"/>
      <c r="N148" s="1909"/>
      <c r="O148" s="336"/>
      <c r="P148" s="336"/>
      <c r="Q148" s="336"/>
      <c r="R148" s="5553"/>
      <c r="S148" s="5556">
        <v>0</v>
      </c>
      <c r="T148" s="5558">
        <v>0</v>
      </c>
    </row>
    <row r="149" spans="1:20" ht="42" customHeight="1">
      <c r="A149" s="5528"/>
      <c r="B149" s="243" t="s">
        <v>2341</v>
      </c>
      <c r="C149" s="164"/>
      <c r="D149" s="5531"/>
      <c r="E149" s="5551"/>
      <c r="F149" s="1912"/>
      <c r="G149" s="1912"/>
      <c r="H149" s="1911"/>
      <c r="I149" s="1908"/>
      <c r="J149" s="1908"/>
      <c r="K149" s="1910"/>
      <c r="L149" s="1908"/>
      <c r="M149" s="1910"/>
      <c r="N149" s="1908"/>
      <c r="O149" s="286"/>
      <c r="P149" s="286"/>
      <c r="Q149" s="286"/>
      <c r="R149" s="5554"/>
      <c r="S149" s="5557"/>
      <c r="T149" s="5559"/>
    </row>
    <row r="150" spans="1:20" ht="51" customHeight="1">
      <c r="A150" s="5528"/>
      <c r="B150" s="243" t="s">
        <v>2342</v>
      </c>
      <c r="C150" s="164"/>
      <c r="D150" s="5531"/>
      <c r="E150" s="5551"/>
      <c r="F150" s="1908"/>
      <c r="G150" s="1908"/>
      <c r="H150" s="1911"/>
      <c r="I150" s="1908"/>
      <c r="J150" s="1908"/>
      <c r="K150" s="1910"/>
      <c r="L150" s="1908"/>
      <c r="M150" s="1910"/>
      <c r="N150" s="1908"/>
      <c r="O150" s="623"/>
      <c r="P150" s="623"/>
      <c r="Q150" s="623"/>
      <c r="R150" s="5554"/>
      <c r="S150" s="5557"/>
      <c r="T150" s="5559"/>
    </row>
    <row r="151" spans="1:20" ht="51" customHeight="1">
      <c r="A151" s="5529"/>
      <c r="B151" s="484" t="s">
        <v>2343</v>
      </c>
      <c r="C151" s="2876"/>
      <c r="D151" s="5549"/>
      <c r="E151" s="5552"/>
      <c r="F151" s="1918"/>
      <c r="G151" s="1917"/>
      <c r="H151" s="1917"/>
      <c r="I151" s="1918"/>
      <c r="J151" s="1918"/>
      <c r="K151" s="1916"/>
      <c r="L151" s="1918"/>
      <c r="M151" s="1918"/>
      <c r="N151" s="1917"/>
      <c r="O151" s="555"/>
      <c r="P151" s="555"/>
      <c r="Q151" s="555"/>
      <c r="R151" s="5555"/>
      <c r="S151" s="3556"/>
      <c r="T151" s="5560"/>
    </row>
    <row r="152" spans="1:20" ht="112.5" customHeight="1">
      <c r="A152" s="5527" t="s">
        <v>2344</v>
      </c>
      <c r="B152" s="243" t="s">
        <v>2345</v>
      </c>
      <c r="C152" s="2857"/>
      <c r="D152" s="5530" t="s">
        <v>2346</v>
      </c>
      <c r="E152" s="5534" t="s">
        <v>2361</v>
      </c>
      <c r="F152" s="285"/>
      <c r="G152" s="247"/>
      <c r="H152" s="494"/>
      <c r="I152" s="1908"/>
      <c r="J152" s="1908"/>
      <c r="K152" s="1910"/>
      <c r="L152" s="1908"/>
      <c r="M152" s="1908"/>
      <c r="N152" s="1908"/>
      <c r="O152" s="1911"/>
      <c r="P152" s="1910"/>
      <c r="Q152" s="1908"/>
      <c r="R152" s="5537"/>
      <c r="S152" s="5540">
        <v>0</v>
      </c>
      <c r="T152" s="5542">
        <v>0</v>
      </c>
    </row>
    <row r="153" spans="1:20" ht="115.5" customHeight="1">
      <c r="A153" s="5528"/>
      <c r="B153" s="484" t="s">
        <v>2347</v>
      </c>
      <c r="C153" s="815"/>
      <c r="D153" s="5531"/>
      <c r="E153" s="5535"/>
      <c r="F153" s="558"/>
      <c r="G153" s="620"/>
      <c r="H153" s="2575"/>
      <c r="I153" s="1918"/>
      <c r="J153" s="1912"/>
      <c r="K153" s="1913"/>
      <c r="L153" s="1918"/>
      <c r="M153" s="1912"/>
      <c r="N153" s="1918"/>
      <c r="O153" s="1914"/>
      <c r="P153" s="1913"/>
      <c r="Q153" s="1923"/>
      <c r="R153" s="5538"/>
      <c r="S153" s="5541"/>
      <c r="T153" s="5543"/>
    </row>
    <row r="154" spans="1:20" ht="96" customHeight="1">
      <c r="A154" s="5528"/>
      <c r="B154" s="332" t="s">
        <v>2348</v>
      </c>
      <c r="C154" s="815"/>
      <c r="D154" s="5531"/>
      <c r="E154" s="5535"/>
      <c r="F154" s="2682"/>
      <c r="G154" s="594"/>
      <c r="H154" s="285"/>
      <c r="I154" s="1922"/>
      <c r="J154" s="1908"/>
      <c r="K154" s="1910"/>
      <c r="L154" s="1922"/>
      <c r="M154" s="1908"/>
      <c r="N154" s="1911"/>
      <c r="O154" s="1911"/>
      <c r="P154" s="1910"/>
      <c r="Q154" s="1908"/>
      <c r="R154" s="5538"/>
      <c r="S154" s="5541"/>
      <c r="T154" s="5543"/>
    </row>
    <row r="155" spans="1:20" ht="83.25" customHeight="1">
      <c r="A155" s="5528"/>
      <c r="B155" s="332" t="s">
        <v>2349</v>
      </c>
      <c r="C155" s="2868"/>
      <c r="D155" s="5531"/>
      <c r="E155" s="5535"/>
      <c r="F155" s="721"/>
      <c r="G155" s="300"/>
      <c r="H155" s="401"/>
      <c r="I155" s="1912"/>
      <c r="J155" s="1914"/>
      <c r="K155" s="1913"/>
      <c r="L155" s="1912"/>
      <c r="M155" s="1918"/>
      <c r="N155" s="1917"/>
      <c r="O155" s="1913"/>
      <c r="P155" s="1923"/>
      <c r="Q155" s="1923"/>
      <c r="R155" s="5538"/>
      <c r="S155" s="5541"/>
      <c r="T155" s="5543"/>
    </row>
    <row r="156" spans="1:20" s="12" customFormat="1" ht="90" customHeight="1">
      <c r="A156" s="5528"/>
      <c r="B156" s="243" t="s">
        <v>2350</v>
      </c>
      <c r="C156" s="5545"/>
      <c r="D156" s="5532"/>
      <c r="E156" s="5535"/>
      <c r="F156" s="196"/>
      <c r="G156" s="195"/>
      <c r="H156" s="285"/>
      <c r="I156" s="1908"/>
      <c r="J156" s="1911"/>
      <c r="K156" s="1910"/>
      <c r="L156" s="1908"/>
      <c r="M156" s="1908"/>
      <c r="N156" s="1908"/>
      <c r="O156" s="1922"/>
      <c r="P156" s="1922"/>
      <c r="Q156" s="1922"/>
      <c r="R156" s="5538"/>
      <c r="S156" s="5541"/>
      <c r="T156" s="5543"/>
    </row>
    <row r="157" spans="1:20" s="12" customFormat="1" ht="105" customHeight="1">
      <c r="A157" s="5529"/>
      <c r="B157" s="484" t="s">
        <v>2351</v>
      </c>
      <c r="C157" s="5546"/>
      <c r="D157" s="5533"/>
      <c r="E157" s="5536"/>
      <c r="F157" s="1918"/>
      <c r="G157" s="1916"/>
      <c r="H157" s="1918"/>
      <c r="I157" s="1918"/>
      <c r="J157" s="1917"/>
      <c r="K157" s="1916"/>
      <c r="L157" s="1918"/>
      <c r="M157" s="1916"/>
      <c r="N157" s="1918"/>
      <c r="O157" s="598"/>
      <c r="P157" s="598"/>
      <c r="Q157" s="598"/>
      <c r="R157" s="5539"/>
      <c r="S157" s="5541"/>
      <c r="T157" s="5544"/>
    </row>
    <row r="158" spans="1:20" s="12" customFormat="1" ht="106.5" customHeight="1">
      <c r="A158" s="2864" t="s">
        <v>2352</v>
      </c>
      <c r="B158" s="243" t="s">
        <v>2353</v>
      </c>
      <c r="C158" s="5546"/>
      <c r="D158" s="2866" t="s">
        <v>2354</v>
      </c>
      <c r="E158" s="2861" t="s">
        <v>2361</v>
      </c>
      <c r="F158" s="1908"/>
      <c r="G158" s="2860"/>
      <c r="H158" s="285"/>
      <c r="I158" s="1908"/>
      <c r="J158" s="1908"/>
      <c r="K158" s="494"/>
      <c r="L158" s="1908"/>
      <c r="M158" s="1910"/>
      <c r="N158" s="285"/>
      <c r="O158" s="1908"/>
      <c r="P158" s="2860"/>
      <c r="Q158" s="276"/>
      <c r="R158" s="2871"/>
      <c r="S158" s="2872">
        <v>0</v>
      </c>
      <c r="T158" s="2858">
        <v>0</v>
      </c>
    </row>
    <row r="159" spans="1:20" s="12" customFormat="1" ht="102.75" customHeight="1">
      <c r="A159" s="2864" t="s">
        <v>2355</v>
      </c>
      <c r="B159" s="243" t="s">
        <v>2356</v>
      </c>
      <c r="C159" s="5546"/>
      <c r="D159" s="2867" t="s">
        <v>2357</v>
      </c>
      <c r="E159" s="2862" t="s">
        <v>2361</v>
      </c>
      <c r="F159" s="2575"/>
      <c r="G159" s="285"/>
      <c r="H159" s="285"/>
      <c r="I159" s="1913"/>
      <c r="J159" s="1909"/>
      <c r="K159" s="1913"/>
      <c r="L159" s="594"/>
      <c r="M159" s="276"/>
      <c r="N159" s="598"/>
      <c r="O159" s="1918"/>
      <c r="P159" s="1922"/>
      <c r="Q159" s="1908"/>
      <c r="R159" s="2869"/>
      <c r="S159" s="2870">
        <v>0</v>
      </c>
      <c r="T159" s="934">
        <v>0</v>
      </c>
    </row>
    <row r="160" spans="1:20" s="12" customFormat="1" ht="95.25" customHeight="1">
      <c r="A160" s="2865" t="s">
        <v>2358</v>
      </c>
      <c r="B160" s="484" t="s">
        <v>2359</v>
      </c>
      <c r="C160" s="5547"/>
      <c r="D160" s="2866" t="s">
        <v>2360</v>
      </c>
      <c r="E160" s="2863" t="s">
        <v>3519</v>
      </c>
      <c r="F160" s="1910"/>
      <c r="G160" s="1908"/>
      <c r="H160" s="1908"/>
      <c r="I160" s="1910"/>
      <c r="J160" s="1908"/>
      <c r="K160" s="1911"/>
      <c r="L160" s="1949"/>
      <c r="M160" s="1908"/>
      <c r="N160" s="286"/>
      <c r="O160" s="701"/>
      <c r="P160" s="553"/>
      <c r="Q160" s="1918"/>
      <c r="R160" s="2859"/>
      <c r="S160" s="2858">
        <v>0</v>
      </c>
      <c r="T160" s="934">
        <v>0</v>
      </c>
    </row>
  </sheetData>
  <mergeCells count="255">
    <mergeCell ref="A3:T3"/>
    <mergeCell ref="A4:T4"/>
    <mergeCell ref="A5:T5"/>
    <mergeCell ref="A7:T7"/>
    <mergeCell ref="A8:T8"/>
    <mergeCell ref="F9:Q9"/>
    <mergeCell ref="R9:T9"/>
    <mergeCell ref="R10:T10"/>
    <mergeCell ref="F11:H11"/>
    <mergeCell ref="I11:K11"/>
    <mergeCell ref="L11:N11"/>
    <mergeCell ref="O11:Q11"/>
    <mergeCell ref="R11:R12"/>
    <mergeCell ref="S11:T11"/>
    <mergeCell ref="A10:A12"/>
    <mergeCell ref="B10:B12"/>
    <mergeCell ref="C10:C12"/>
    <mergeCell ref="D10:D12"/>
    <mergeCell ref="E10:E12"/>
    <mergeCell ref="F10:Q10"/>
    <mergeCell ref="A16:A18"/>
    <mergeCell ref="D16:D18"/>
    <mergeCell ref="E16:E18"/>
    <mergeCell ref="R16:R18"/>
    <mergeCell ref="S16:S18"/>
    <mergeCell ref="T16:T18"/>
    <mergeCell ref="A13:A15"/>
    <mergeCell ref="D13:D15"/>
    <mergeCell ref="E13:E15"/>
    <mergeCell ref="R13:R15"/>
    <mergeCell ref="S13:S15"/>
    <mergeCell ref="T13:T15"/>
    <mergeCell ref="A27:A29"/>
    <mergeCell ref="D27:D29"/>
    <mergeCell ref="E27:E29"/>
    <mergeCell ref="R27:R29"/>
    <mergeCell ref="S27:S29"/>
    <mergeCell ref="T27:T29"/>
    <mergeCell ref="A19:A26"/>
    <mergeCell ref="D19:D26"/>
    <mergeCell ref="E19:E26"/>
    <mergeCell ref="R19:R26"/>
    <mergeCell ref="S19:S26"/>
    <mergeCell ref="T19:T26"/>
    <mergeCell ref="A32:A33"/>
    <mergeCell ref="D32:D33"/>
    <mergeCell ref="E32:E33"/>
    <mergeCell ref="R32:R33"/>
    <mergeCell ref="S32:S33"/>
    <mergeCell ref="T32:T33"/>
    <mergeCell ref="A30:A31"/>
    <mergeCell ref="D30:D31"/>
    <mergeCell ref="E30:E31"/>
    <mergeCell ref="R30:R31"/>
    <mergeCell ref="S30:S31"/>
    <mergeCell ref="T30:T31"/>
    <mergeCell ref="A35:T35"/>
    <mergeCell ref="F36:Q36"/>
    <mergeCell ref="R36:T36"/>
    <mergeCell ref="A37:A39"/>
    <mergeCell ref="B37:B39"/>
    <mergeCell ref="C37:C39"/>
    <mergeCell ref="D37:D39"/>
    <mergeCell ref="E37:E39"/>
    <mergeCell ref="F37:Q37"/>
    <mergeCell ref="R37:T37"/>
    <mergeCell ref="A40:A42"/>
    <mergeCell ref="D40:D42"/>
    <mergeCell ref="E40:E42"/>
    <mergeCell ref="R40:R42"/>
    <mergeCell ref="S40:S42"/>
    <mergeCell ref="T40:T42"/>
    <mergeCell ref="F38:H38"/>
    <mergeCell ref="I38:K38"/>
    <mergeCell ref="L38:N38"/>
    <mergeCell ref="O38:Q38"/>
    <mergeCell ref="R38:R39"/>
    <mergeCell ref="S38:T38"/>
    <mergeCell ref="A46:A47"/>
    <mergeCell ref="D46:D47"/>
    <mergeCell ref="E46:E47"/>
    <mergeCell ref="R46:R47"/>
    <mergeCell ref="S46:S47"/>
    <mergeCell ref="T46:T47"/>
    <mergeCell ref="A44:A45"/>
    <mergeCell ref="D44:D45"/>
    <mergeCell ref="E44:E45"/>
    <mergeCell ref="R44:R45"/>
    <mergeCell ref="S44:S45"/>
    <mergeCell ref="T44:T45"/>
    <mergeCell ref="R54:R55"/>
    <mergeCell ref="S54:S55"/>
    <mergeCell ref="T54:T55"/>
    <mergeCell ref="A57:A58"/>
    <mergeCell ref="D57:D58"/>
    <mergeCell ref="E57:E58"/>
    <mergeCell ref="S57:S58"/>
    <mergeCell ref="T57:T58"/>
    <mergeCell ref="A48:A49"/>
    <mergeCell ref="D48:D49"/>
    <mergeCell ref="E48:E49"/>
    <mergeCell ref="A54:A55"/>
    <mergeCell ref="D54:D55"/>
    <mergeCell ref="E54:E55"/>
    <mergeCell ref="A60:T60"/>
    <mergeCell ref="F61:Q61"/>
    <mergeCell ref="R61:T61"/>
    <mergeCell ref="A62:A64"/>
    <mergeCell ref="B62:B64"/>
    <mergeCell ref="C62:C64"/>
    <mergeCell ref="D62:D64"/>
    <mergeCell ref="E62:E64"/>
    <mergeCell ref="F62:Q62"/>
    <mergeCell ref="R62:T62"/>
    <mergeCell ref="A65:A67"/>
    <mergeCell ref="D65:D67"/>
    <mergeCell ref="E65:E67"/>
    <mergeCell ref="R65:R67"/>
    <mergeCell ref="S65:S67"/>
    <mergeCell ref="T65:T67"/>
    <mergeCell ref="F63:H63"/>
    <mergeCell ref="I63:K63"/>
    <mergeCell ref="L63:N63"/>
    <mergeCell ref="O63:Q63"/>
    <mergeCell ref="R63:R64"/>
    <mergeCell ref="S63:T63"/>
    <mergeCell ref="A75:A78"/>
    <mergeCell ref="D75:D78"/>
    <mergeCell ref="E75:E78"/>
    <mergeCell ref="R75:R78"/>
    <mergeCell ref="S75:S78"/>
    <mergeCell ref="T75:T78"/>
    <mergeCell ref="A68:T68"/>
    <mergeCell ref="A69:A74"/>
    <mergeCell ref="D69:D74"/>
    <mergeCell ref="E69:E74"/>
    <mergeCell ref="R69:R74"/>
    <mergeCell ref="S69:S74"/>
    <mergeCell ref="T69:T74"/>
    <mergeCell ref="A81:T81"/>
    <mergeCell ref="F82:Q82"/>
    <mergeCell ref="R82:T82"/>
    <mergeCell ref="A83:A85"/>
    <mergeCell ref="B83:B85"/>
    <mergeCell ref="C83:C85"/>
    <mergeCell ref="D83:D85"/>
    <mergeCell ref="E83:E85"/>
    <mergeCell ref="F83:Q83"/>
    <mergeCell ref="R83:T83"/>
    <mergeCell ref="A86:A89"/>
    <mergeCell ref="D86:D89"/>
    <mergeCell ref="E86:E89"/>
    <mergeCell ref="R86:R89"/>
    <mergeCell ref="S86:S89"/>
    <mergeCell ref="T86:T89"/>
    <mergeCell ref="F84:H84"/>
    <mergeCell ref="I84:K84"/>
    <mergeCell ref="L84:N84"/>
    <mergeCell ref="O84:Q84"/>
    <mergeCell ref="R84:R85"/>
    <mergeCell ref="S84:T84"/>
    <mergeCell ref="A100:A103"/>
    <mergeCell ref="D100:D103"/>
    <mergeCell ref="E100:E103"/>
    <mergeCell ref="R100:R103"/>
    <mergeCell ref="S100:S103"/>
    <mergeCell ref="T100:T103"/>
    <mergeCell ref="A90:A96"/>
    <mergeCell ref="D90:D96"/>
    <mergeCell ref="E90:E96"/>
    <mergeCell ref="R90:R96"/>
    <mergeCell ref="S90:S96"/>
    <mergeCell ref="T90:T96"/>
    <mergeCell ref="F111:H111"/>
    <mergeCell ref="I111:K111"/>
    <mergeCell ref="L111:N111"/>
    <mergeCell ref="O111:Q111"/>
    <mergeCell ref="R111:R112"/>
    <mergeCell ref="S111:T111"/>
    <mergeCell ref="A108:T108"/>
    <mergeCell ref="F109:Q109"/>
    <mergeCell ref="R109:T109"/>
    <mergeCell ref="A110:A112"/>
    <mergeCell ref="B110:B112"/>
    <mergeCell ref="C110:C112"/>
    <mergeCell ref="D110:D112"/>
    <mergeCell ref="E110:E112"/>
    <mergeCell ref="F110:Q110"/>
    <mergeCell ref="R110:T110"/>
    <mergeCell ref="F120:Q120"/>
    <mergeCell ref="R120:T120"/>
    <mergeCell ref="F121:H121"/>
    <mergeCell ref="I121:K121"/>
    <mergeCell ref="L121:N121"/>
    <mergeCell ref="O121:Q121"/>
    <mergeCell ref="R121:R122"/>
    <mergeCell ref="S121:T121"/>
    <mergeCell ref="A113:A116"/>
    <mergeCell ref="E113:E116"/>
    <mergeCell ref="A118:T118"/>
    <mergeCell ref="F119:Q119"/>
    <mergeCell ref="R119:T119"/>
    <mergeCell ref="A120:A122"/>
    <mergeCell ref="B120:B122"/>
    <mergeCell ref="C120:C122"/>
    <mergeCell ref="D120:D122"/>
    <mergeCell ref="E120:E122"/>
    <mergeCell ref="S127:S137"/>
    <mergeCell ref="A132:A134"/>
    <mergeCell ref="A135:A137"/>
    <mergeCell ref="A138:T138"/>
    <mergeCell ref="F139:Q139"/>
    <mergeCell ref="R139:T139"/>
    <mergeCell ref="A123:A126"/>
    <mergeCell ref="D123:D126"/>
    <mergeCell ref="E123:E126"/>
    <mergeCell ref="R123:R126"/>
    <mergeCell ref="S123:S126"/>
    <mergeCell ref="T123:T137"/>
    <mergeCell ref="A127:A131"/>
    <mergeCell ref="D127:D137"/>
    <mergeCell ref="E127:E137"/>
    <mergeCell ref="R127:R137"/>
    <mergeCell ref="A143:A147"/>
    <mergeCell ref="D143:D147"/>
    <mergeCell ref="E143:E147"/>
    <mergeCell ref="R143:R147"/>
    <mergeCell ref="S143:S147"/>
    <mergeCell ref="T143:T147"/>
    <mergeCell ref="R140:T140"/>
    <mergeCell ref="F141:H141"/>
    <mergeCell ref="I141:K141"/>
    <mergeCell ref="L141:N141"/>
    <mergeCell ref="O141:Q141"/>
    <mergeCell ref="R141:R142"/>
    <mergeCell ref="S141:T141"/>
    <mergeCell ref="A140:A142"/>
    <mergeCell ref="B140:B142"/>
    <mergeCell ref="C140:C142"/>
    <mergeCell ref="D140:D142"/>
    <mergeCell ref="E140:E142"/>
    <mergeCell ref="F140:Q140"/>
    <mergeCell ref="A152:A157"/>
    <mergeCell ref="D152:D157"/>
    <mergeCell ref="E152:E157"/>
    <mergeCell ref="R152:R157"/>
    <mergeCell ref="S152:S157"/>
    <mergeCell ref="T152:T157"/>
    <mergeCell ref="C156:C160"/>
    <mergeCell ref="A148:A151"/>
    <mergeCell ref="D148:D151"/>
    <mergeCell ref="E148:E151"/>
    <mergeCell ref="R148:R151"/>
    <mergeCell ref="S148:S151"/>
    <mergeCell ref="T148:T151"/>
  </mergeCells>
  <pageMargins left="0.70866141732283472" right="0.39370078740157483" top="0.23622047244094491" bottom="0.74803149606299213" header="0.31496062992125984" footer="0.31496062992125984"/>
  <pageSetup scale="38" orientation="landscape" cellComments="asDisplayed" r:id="rId1"/>
  <headerFooter>
    <oddHeader xml:space="preserve">&amp;C                                         
</oddHeader>
    <oddFooter>&amp;L&amp;"Tahoma,Normal"&amp;8DIRECCIÓN PLANIFICACIÓN Y DESARROLLO&amp;R&amp;"Tahoma,Normal"&amp;8&amp;P/&amp;P
&amp;D</oddFooter>
  </headerFooter>
  <rowBreaks count="3" manualBreakCount="3">
    <brk id="34" max="19" man="1"/>
    <brk id="58" max="19" man="1"/>
    <brk id="59" max="1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18</vt:i4>
      </vt:variant>
      <vt:variant>
        <vt:lpstr>Rangos con nombre</vt:lpstr>
      </vt:variant>
      <vt:variant>
        <vt:i4>35</vt:i4>
      </vt:variant>
    </vt:vector>
  </HeadingPairs>
  <TitlesOfParts>
    <vt:vector size="53" baseType="lpstr">
      <vt:lpstr>DCD</vt:lpstr>
      <vt:lpstr>DPD</vt:lpstr>
      <vt:lpstr>DARH</vt:lpstr>
      <vt:lpstr>ME</vt:lpstr>
      <vt:lpstr>OAI</vt:lpstr>
      <vt:lpstr>DABS</vt:lpstr>
      <vt:lpstr>ORN</vt:lpstr>
      <vt:lpstr>DRDA </vt:lpstr>
      <vt:lpstr>PE  </vt:lpstr>
      <vt:lpstr>DFH</vt:lpstr>
      <vt:lpstr>DCJA</vt:lpstr>
      <vt:lpstr>Crédito Público</vt:lpstr>
      <vt:lpstr>DRI</vt:lpstr>
      <vt:lpstr>DJ</vt:lpstr>
      <vt:lpstr>DGPLT</vt:lpstr>
      <vt:lpstr>DC </vt:lpstr>
      <vt:lpstr>DARF</vt:lpstr>
      <vt:lpstr>DGAPF </vt:lpstr>
      <vt:lpstr>'Crédito Público'!Área_de_impresión</vt:lpstr>
      <vt:lpstr>DABS!Área_de_impresión</vt:lpstr>
      <vt:lpstr>DARF!Área_de_impresión</vt:lpstr>
      <vt:lpstr>DARH!Área_de_impresión</vt:lpstr>
      <vt:lpstr>'DC '!Área_de_impresión</vt:lpstr>
      <vt:lpstr>DCD!Área_de_impresión</vt:lpstr>
      <vt:lpstr>DCJA!Área_de_impresión</vt:lpstr>
      <vt:lpstr>DFH!Área_de_impresión</vt:lpstr>
      <vt:lpstr>'DGAPF '!Área_de_impresión</vt:lpstr>
      <vt:lpstr>DGPLT!Área_de_impresión</vt:lpstr>
      <vt:lpstr>DJ!Área_de_impresión</vt:lpstr>
      <vt:lpstr>DPD!Área_de_impresión</vt:lpstr>
      <vt:lpstr>'DRDA '!Área_de_impresión</vt:lpstr>
      <vt:lpstr>DRI!Área_de_impresión</vt:lpstr>
      <vt:lpstr>ME!Área_de_impresión</vt:lpstr>
      <vt:lpstr>OAI!Área_de_impresión</vt:lpstr>
      <vt:lpstr>ORN!Área_de_impresión</vt:lpstr>
      <vt:lpstr>'PE  '!Área_de_impresión</vt:lpstr>
      <vt:lpstr>'Crédito Público'!Títulos_a_imprimir</vt:lpstr>
      <vt:lpstr>DABS!Títulos_a_imprimir</vt:lpstr>
      <vt:lpstr>DARF!Títulos_a_imprimir</vt:lpstr>
      <vt:lpstr>DARH!Títulos_a_imprimir</vt:lpstr>
      <vt:lpstr>'DC '!Títulos_a_imprimir</vt:lpstr>
      <vt:lpstr>DCD!Títulos_a_imprimir</vt:lpstr>
      <vt:lpstr>DCJA!Títulos_a_imprimir</vt:lpstr>
      <vt:lpstr>'DGAPF '!Títulos_a_imprimir</vt:lpstr>
      <vt:lpstr>DGPLT!Títulos_a_imprimir</vt:lpstr>
      <vt:lpstr>DJ!Títulos_a_imprimir</vt:lpstr>
      <vt:lpstr>DPD!Títulos_a_imprimir</vt:lpstr>
      <vt:lpstr>'DRDA '!Títulos_a_imprimir</vt:lpstr>
      <vt:lpstr>DRI!Títulos_a_imprimir</vt:lpstr>
      <vt:lpstr>ME!Títulos_a_imprimir</vt:lpstr>
      <vt:lpstr>OAI!Títulos_a_imprimir</vt:lpstr>
      <vt:lpstr>ORN!Títulos_a_imprimir</vt:lpstr>
      <vt:lpstr>'PE  '!Títulos_a_imprimir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Rosa Maria Lora Maldonado</dc:creator>
  <cp:lastModifiedBy>RMLM</cp:lastModifiedBy>
  <cp:lastPrinted>2021-02-04T17:54:15Z</cp:lastPrinted>
  <dcterms:created xsi:type="dcterms:W3CDTF">2020-09-01T19:27:50Z</dcterms:created>
  <dcterms:modified xsi:type="dcterms:W3CDTF">2021-02-08T15:54:53Z</dcterms:modified>
</cp:coreProperties>
</file>