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DICIEMBRE\"/>
    </mc:Choice>
  </mc:AlternateContent>
  <xr:revisionPtr revIDLastSave="0" documentId="13_ncr:1_{E49AFA2C-C6CB-4E58-B507-24B3EF116DD1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MH'!$A$15:$G$220</definedName>
    <definedName name="_xlnm.Print_Area" localSheetId="0">'PORTAL MH'!$A$1:$G$227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9" i="9" l="1"/>
  <c r="F219" i="9"/>
  <c r="G219" i="9" l="1"/>
  <c r="G16" i="9" l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l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B5" i="6"/>
  <c r="B20" i="5"/>
  <c r="C52" i="4"/>
  <c r="B140" i="4"/>
  <c r="C51" i="3"/>
</calcChain>
</file>

<file path=xl/sharedStrings.xml><?xml version="1.0" encoding="utf-8"?>
<sst xmlns="http://schemas.openxmlformats.org/spreadsheetml/2006/main" count="925" uniqueCount="135">
  <si>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</si>
  <si>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</si>
  <si>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</si>
  <si>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</si>
  <si>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</si>
  <si>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</si>
  <si>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</si>
  <si>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</si>
  <si>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</si>
  <si>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</si>
  <si>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</si>
  <si>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</si>
  <si>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</si>
  <si>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</si>
  <si>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</si>
  <si>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</si>
  <si>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</si>
  <si>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</si>
  <si>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</si>
  <si>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</si>
  <si>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</si>
  <si>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</si>
  <si>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</si>
  <si>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</si>
  <si>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</si>
  <si>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</si>
  <si>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</si>
  <si>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</si>
  <si>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</si>
  <si>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</si>
  <si>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</si>
  <si>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</si>
  <si>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</si>
  <si>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</si>
  <si>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</si>
  <si>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</si>
  <si>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</si>
  <si>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</si>
  <si>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</si>
  <si>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</si>
  <si>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</si>
  <si>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</si>
  <si>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</si>
  <si>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</si>
  <si>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</si>
  <si>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</si>
  <si>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</si>
  <si>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</si>
  <si>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</si>
  <si>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</si>
  <si>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</si>
  <si>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</si>
  <si>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</si>
  <si>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</si>
  <si>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</si>
  <si>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</si>
  <si>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</si>
  <si>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</si>
  <si>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</si>
  <si>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</si>
  <si>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</si>
  <si>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</si>
  <si>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</si>
  <si>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</si>
  <si>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</si>
  <si>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</si>
  <si>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</si>
  <si>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</si>
  <si>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</si>
  <si>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</si>
  <si>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</si>
  <si>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</si>
  <si>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</si>
  <si>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</si>
  <si>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</si>
  <si>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</si>
  <si>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</si>
  <si>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</si>
  <si>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</si>
  <si>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</si>
  <si>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</si>
  <si>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</si>
  <si>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</si>
  <si>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</si>
  <si>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</si>
  <si>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</si>
  <si>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</si>
  <si>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>30/11/2022</t>
  </si>
  <si>
    <t xml:space="preserve">DIRECCION DE ADMINISTRACION DE RECURSOS FINANCIEROS </t>
  </si>
  <si>
    <t>DICIEMBRE 2022</t>
  </si>
  <si>
    <t>01/12/2022</t>
  </si>
  <si>
    <t>BALANCE FINAL AL 31 DICIEMBREE 2022</t>
  </si>
  <si>
    <t>02/12/2022</t>
  </si>
  <si>
    <t>05/12/2022</t>
  </si>
  <si>
    <t>06/12/2022</t>
  </si>
  <si>
    <t>07/12/2022</t>
  </si>
  <si>
    <t>08/12/2022</t>
  </si>
  <si>
    <t>09/12/2022</t>
  </si>
  <si>
    <t>12/12/2022</t>
  </si>
  <si>
    <t>13/12/2022</t>
  </si>
  <si>
    <t>14/12/2022</t>
  </si>
  <si>
    <t>15/12/2022</t>
  </si>
  <si>
    <t>16/12/2022</t>
  </si>
  <si>
    <t>19/12/2022</t>
  </si>
  <si>
    <t>20/12/2022</t>
  </si>
  <si>
    <t>21/12/2022</t>
  </si>
  <si>
    <t>22/12/2022</t>
  </si>
  <si>
    <t>23/12/2022</t>
  </si>
  <si>
    <t>26/12/2022</t>
  </si>
  <si>
    <t>27/12/2022</t>
  </si>
  <si>
    <t>28/12/2022</t>
  </si>
  <si>
    <t>29/12/2022</t>
  </si>
  <si>
    <t>30/12/2022</t>
  </si>
  <si>
    <t>E/D 12/01</t>
  </si>
  <si>
    <t>E/D 12/02</t>
  </si>
  <si>
    <t>E/D 12/03</t>
  </si>
  <si>
    <t>E/D 12/04</t>
  </si>
  <si>
    <t>E/D 12/05</t>
  </si>
  <si>
    <t>E/D 12/06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</si>
  <si>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DICIEMBRE 2022.</t>
    </r>
  </si>
  <si>
    <t>PARA REGISTRAR LOS LIBRAMIENTOS EJECUTADOS  POR LA FUENTE 2084, CORRESPONDIENTE AL MES DE DICIEMBRE 2022.</t>
  </si>
  <si>
    <t>PARA REGISTRAR LOS LIBRAMIENTOS ANULADO POR LA FUENTE 2084, CORRESPONDIENTE AL MES DE DICIEMBRE 2022.</t>
  </si>
  <si>
    <t>PARA REGISTRAR LAS TRANSFERENCIAS AUTOMATICAS DE LA CTA. NO. 010-250062-2 (COLECTOR DE HACIENDA) AL  FONDO 100, CORRESPONDIENTE AL MES DE DICIEMBRE 2022.</t>
  </si>
  <si>
    <t>PARA REGISTRAR EL DEBITO A LA SUBCUENTA DE RECURSOS  DIRECTOS POR TRANSFERENCIA  RECIBIDA  DE LA CUENTA NO. 010-252046-1 (COLECTORA REC. DIRECTOS) CORRESPONDIENTE AL MES DE DICIEMBRE  2022.</t>
  </si>
  <si>
    <t>E/D 12/07</t>
  </si>
  <si>
    <t>E/D 12/08</t>
  </si>
  <si>
    <t>E/D 12/09</t>
  </si>
  <si>
    <t>E/D 12/10</t>
  </si>
  <si>
    <t xml:space="preserve">PARA REGISTRAR EL CREDITO A LA CUENTA NO. 010-252046-1 (COLECTORA REC. DIRECTOS) POR TRANSFERENCIA APLICADA A LA (SUBCUENTA DE RECURSOS  DIRECTOS)  CORRESPONDIENTE AL MES DE  </t>
  </si>
  <si>
    <t>PARA REGISTRAR CARGO DEPOSITO EN CHEQUE DEVUELTO DICIEMBRE  2022.</t>
  </si>
  <si>
    <t xml:space="preserve">CAJA CHICA </t>
  </si>
  <si>
    <t>PARA REGISTRAR LA LIQUIDACION DE  CAJA CHICA DEL DESPACHO DE ESTE MH POR MOTIVO DE CIERRE DE AÑO FISCAL CORRESPONDIENTE AL  MES DE DICIEMBRE 2022.</t>
  </si>
  <si>
    <t>PARA REGISTRAR LA LIQUIDACION DE  CAJA CHICA DE LA DR. GENERAL DE CREDITO PUBLICO DE ESTE MH POR MOTIVO DE CIERRE DE AÑO FISCAL CORRESPONDIENTE AL  MES DE DICIEMBRE 2022.</t>
  </si>
  <si>
    <t>PARA REGISTRAR LA LIQUIDACION DE  CAJA CHICA DE LA OFICINA REGIONAL NORTE DE ESTE MH POR MOTIVO DE CIERRE DE AÑO FISCAL CORRESPONDIENTE AL  MES DE DICIEMBRE 2022.</t>
  </si>
  <si>
    <t>PARA REGISTRAR LA LIQUIDACION DE  CAJA CHICA DE LA  DR. ADMINISTRATIVA DE ESTE MH POR MOTIVO DE CIERRE DE AÑO FISCAL CORRESPONDIENTE AL  MES DE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</si>
</sst>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2">
    <xf numFmtId="0" fontId="0" fillId="0" borderId="0" xfId="0"/>
    <xf numFmtId="4" fontId="0" fillId="0" borderId="0" xfId="0" applyNumberFormat="1"/>
    <xf numFmtId="4" fontId="13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wrapText="1"/>
    </xf>
    <xf numFmtId="43" fontId="14" fillId="0" borderId="1" xfId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49" fontId="20" fillId="0" borderId="4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17" fillId="0" borderId="0" xfId="0" applyFont="1" applyAlignment="1">
      <alignment vertical="center" wrapText="1" readingOrder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/>
    <xf numFmtId="0" fontId="0" fillId="0" borderId="0" xfId="0" applyAlignment="1">
      <alignment horizontal="left" indent="33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right" vertical="center"/>
    </xf>
    <xf numFmtId="4" fontId="36" fillId="2" borderId="4" xfId="1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36" fillId="2" borderId="4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4" xfId="0" applyFont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36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" fontId="28" fillId="0" borderId="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vertical="center"/>
    </xf>
    <xf numFmtId="0" fontId="20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38" fillId="0" borderId="0" xfId="0" applyFont="1" applyAlignment="1">
      <alignment vertical="top" wrapText="1"/>
    </xf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3041126</xdr:colOff>
      <xdr:row>0</xdr:row>
      <xdr:rowOff>0</xdr:rowOff>
    </xdr:from>
    <xdr:to>
      <xdr:col>3</xdr:col>
      <xdr:colOff>1578892</xdr:colOff>
      <xdr:row>5</xdr:row>
      <xdr:rowOff>49098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9451" y="0"/>
          <a:ext cx="1633391" cy="1001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404"/>
  <sheetViews>
    <sheetView showGridLines="0" tabSelected="1" showWhiteSpace="0" topLeftCell="A217" zoomScaleNormal="100" zoomScaleSheetLayoutView="75" workbookViewId="0">
      <selection activeCell="C216" sqref="C216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80" customWidth="1"/>
    <col min="4" max="4" width="50.7109375" style="1" customWidth="1"/>
    <col min="5" max="5" width="15.7109375" style="75" customWidth="1"/>
    <col min="6" max="6" width="14.85546875" style="69" customWidth="1"/>
    <col min="7" max="7" width="15.7109375" customWidth="1"/>
    <col min="8" max="8" width="15.85546875" customWidth="1"/>
    <col min="9" max="13" width="10.140625" customWidth="1"/>
  </cols>
  <sheetData>
    <row r="6" spans="1:14" ht="26.25" customHeight="1" x14ac:dyDescent="0.3">
      <c r="A6" s="98" t="s">
        <v>75</v>
      </c>
      <c r="B6" s="98"/>
      <c r="C6" s="98"/>
      <c r="D6" s="98"/>
      <c r="E6" s="98"/>
      <c r="F6" s="98"/>
      <c r="G6" s="98"/>
    </row>
    <row r="7" spans="1:14" ht="17.25" customHeight="1" x14ac:dyDescent="0.25">
      <c r="A7" s="99" t="s">
        <v>88</v>
      </c>
      <c r="B7" s="99"/>
      <c r="C7" s="99"/>
      <c r="D7" s="99"/>
      <c r="E7" s="99"/>
      <c r="F7" s="99"/>
      <c r="G7" s="99"/>
      <c r="H7" s="38"/>
      <c r="I7" s="38"/>
      <c r="J7" s="38"/>
      <c r="K7" s="38"/>
      <c r="L7" s="38"/>
      <c r="M7" s="38"/>
      <c r="N7" s="38"/>
    </row>
    <row r="8" spans="1:14" ht="6.75" customHeight="1" x14ac:dyDescent="0.25">
      <c r="B8" s="8"/>
      <c r="D8" s="8"/>
      <c r="E8" s="70"/>
      <c r="F8" s="70"/>
      <c r="G8" s="8"/>
    </row>
    <row r="9" spans="1:14" ht="17.25" customHeight="1" x14ac:dyDescent="0.3">
      <c r="A9" s="100" t="s">
        <v>4</v>
      </c>
      <c r="B9" s="100"/>
      <c r="C9" s="100"/>
      <c r="D9" s="100"/>
      <c r="E9" s="100"/>
      <c r="F9" s="100"/>
      <c r="G9" s="100"/>
    </row>
    <row r="10" spans="1:14" ht="7.5" customHeight="1" x14ac:dyDescent="0.25"/>
    <row r="11" spans="1:14" ht="14.25" customHeight="1" x14ac:dyDescent="0.25">
      <c r="A11" s="101" t="s">
        <v>77</v>
      </c>
      <c r="B11" s="101"/>
      <c r="C11" s="101"/>
      <c r="D11" s="101"/>
      <c r="E11" s="101"/>
      <c r="F11" s="101"/>
      <c r="G11" s="101"/>
    </row>
    <row r="12" spans="1:14" ht="18.75" x14ac:dyDescent="0.3">
      <c r="A12" s="39"/>
      <c r="B12" s="39"/>
      <c r="C12" s="81"/>
      <c r="D12" s="39"/>
      <c r="E12" s="70"/>
      <c r="F12" s="71"/>
      <c r="G12" s="39"/>
    </row>
    <row r="13" spans="1:14" ht="15.75" x14ac:dyDescent="0.25">
      <c r="A13" s="91"/>
      <c r="B13" s="3"/>
      <c r="C13" s="79"/>
      <c r="D13" s="2"/>
      <c r="G13" s="27" t="s">
        <v>89</v>
      </c>
    </row>
    <row r="15" spans="1:14" s="30" customFormat="1" ht="31.5" customHeight="1" x14ac:dyDescent="0.25">
      <c r="A15" s="61" t="s">
        <v>0</v>
      </c>
      <c r="B15" s="61" t="s">
        <v>67</v>
      </c>
      <c r="C15" s="60" t="s">
        <v>76</v>
      </c>
      <c r="D15" s="60" t="s">
        <v>6</v>
      </c>
      <c r="E15" s="72" t="s">
        <v>1</v>
      </c>
      <c r="F15" s="72" t="s">
        <v>2</v>
      </c>
      <c r="G15" s="62" t="s">
        <v>3</v>
      </c>
    </row>
    <row r="16" spans="1:14" s="28" customFormat="1" ht="19.5" customHeight="1" x14ac:dyDescent="0.25">
      <c r="A16" s="53" t="s">
        <v>87</v>
      </c>
      <c r="B16" s="25"/>
      <c r="C16" s="82"/>
      <c r="D16" s="54" t="s">
        <v>5</v>
      </c>
      <c r="E16" s="26">
        <v>570191486.67999995</v>
      </c>
      <c r="F16" s="64"/>
      <c r="G16" s="26">
        <f>+E16</f>
        <v>570191486.67999995</v>
      </c>
    </row>
    <row r="17" spans="1:8" s="29" customFormat="1" ht="18" customHeight="1" x14ac:dyDescent="0.25">
      <c r="A17" s="43" t="s">
        <v>90</v>
      </c>
      <c r="B17" s="74" t="s">
        <v>81</v>
      </c>
      <c r="C17" s="92" t="s">
        <v>82</v>
      </c>
      <c r="D17" s="63" t="s">
        <v>83</v>
      </c>
      <c r="E17" s="93">
        <v>1500</v>
      </c>
      <c r="F17" s="64"/>
      <c r="G17" s="26">
        <f>G16+'PORTAL MH'!$E17-'PORTAL MH'!$F17</f>
        <v>570192986.67999995</v>
      </c>
      <c r="H17" s="96"/>
    </row>
    <row r="18" spans="1:8" s="29" customFormat="1" ht="18" customHeight="1" x14ac:dyDescent="0.25">
      <c r="A18" s="43" t="s">
        <v>90</v>
      </c>
      <c r="B18" s="74" t="s">
        <v>81</v>
      </c>
      <c r="C18" s="92" t="s">
        <v>82</v>
      </c>
      <c r="D18" s="63" t="s">
        <v>83</v>
      </c>
      <c r="E18" s="93">
        <v>1500</v>
      </c>
      <c r="F18" s="64"/>
      <c r="G18" s="26">
        <f>G17+'PORTAL MH'!$E18-'PORTAL MH'!$F18</f>
        <v>570194486.67999995</v>
      </c>
    </row>
    <row r="19" spans="1:8" s="29" customFormat="1" ht="18" customHeight="1" x14ac:dyDescent="0.25">
      <c r="A19" s="43" t="s">
        <v>90</v>
      </c>
      <c r="B19" s="74" t="s">
        <v>81</v>
      </c>
      <c r="C19" s="92" t="s">
        <v>82</v>
      </c>
      <c r="D19" s="63" t="s">
        <v>83</v>
      </c>
      <c r="E19" s="93">
        <v>1500</v>
      </c>
      <c r="F19" s="64"/>
      <c r="G19" s="26">
        <f>G18+'PORTAL MH'!$E19-'PORTAL MH'!$F19</f>
        <v>570195986.67999995</v>
      </c>
    </row>
    <row r="20" spans="1:8" s="29" customFormat="1" ht="18" customHeight="1" x14ac:dyDescent="0.25">
      <c r="A20" s="43" t="s">
        <v>90</v>
      </c>
      <c r="B20" s="74" t="s">
        <v>81</v>
      </c>
      <c r="C20" s="92" t="s">
        <v>82</v>
      </c>
      <c r="D20" s="63" t="s">
        <v>83</v>
      </c>
      <c r="E20" s="93">
        <v>1500</v>
      </c>
      <c r="F20" s="64"/>
      <c r="G20" s="26">
        <f>G19+'PORTAL MH'!$E20-'PORTAL MH'!$F20</f>
        <v>570197486.67999995</v>
      </c>
    </row>
    <row r="21" spans="1:8" s="29" customFormat="1" ht="18" customHeight="1" x14ac:dyDescent="0.25">
      <c r="A21" s="43" t="s">
        <v>90</v>
      </c>
      <c r="B21" s="74" t="s">
        <v>81</v>
      </c>
      <c r="C21" s="92" t="s">
        <v>82</v>
      </c>
      <c r="D21" s="63" t="s">
        <v>83</v>
      </c>
      <c r="E21" s="93">
        <v>1500</v>
      </c>
      <c r="F21" s="64"/>
      <c r="G21" s="26">
        <f>G20+'PORTAL MH'!$E21-'PORTAL MH'!$F21</f>
        <v>570198986.67999995</v>
      </c>
    </row>
    <row r="22" spans="1:8" s="29" customFormat="1" ht="18" customHeight="1" x14ac:dyDescent="0.25">
      <c r="A22" s="43" t="s">
        <v>90</v>
      </c>
      <c r="B22" s="74" t="s">
        <v>81</v>
      </c>
      <c r="C22" s="92" t="s">
        <v>82</v>
      </c>
      <c r="D22" s="63" t="s">
        <v>83</v>
      </c>
      <c r="E22" s="93">
        <v>266515</v>
      </c>
      <c r="F22" s="64"/>
      <c r="G22" s="26">
        <f>G21+'PORTAL MH'!$E22-'PORTAL MH'!$F22</f>
        <v>570465501.67999995</v>
      </c>
    </row>
    <row r="23" spans="1:8" s="29" customFormat="1" ht="18" customHeight="1" x14ac:dyDescent="0.25">
      <c r="A23" s="43" t="s">
        <v>90</v>
      </c>
      <c r="B23" s="74" t="s">
        <v>81</v>
      </c>
      <c r="C23" s="92" t="s">
        <v>82</v>
      </c>
      <c r="D23" s="63" t="s">
        <v>83</v>
      </c>
      <c r="E23" s="93">
        <v>1300</v>
      </c>
      <c r="F23" s="64"/>
      <c r="G23" s="26">
        <f>G22+'PORTAL MH'!$E23-'PORTAL MH'!$F23</f>
        <v>570466801.67999995</v>
      </c>
    </row>
    <row r="24" spans="1:8" s="29" customFormat="1" ht="18" customHeight="1" x14ac:dyDescent="0.25">
      <c r="A24" s="43" t="s">
        <v>90</v>
      </c>
      <c r="B24" s="74" t="s">
        <v>81</v>
      </c>
      <c r="C24" s="92" t="s">
        <v>82</v>
      </c>
      <c r="D24" s="63" t="s">
        <v>83</v>
      </c>
      <c r="E24" s="93">
        <v>8800</v>
      </c>
      <c r="F24" s="64"/>
      <c r="G24" s="26">
        <f>G23+'PORTAL MH'!$E24-'PORTAL MH'!$F24</f>
        <v>570475601.67999995</v>
      </c>
    </row>
    <row r="25" spans="1:8" s="29" customFormat="1" ht="18" customHeight="1" x14ac:dyDescent="0.25">
      <c r="A25" s="43" t="s">
        <v>90</v>
      </c>
      <c r="B25" s="74" t="s">
        <v>81</v>
      </c>
      <c r="C25" s="92" t="s">
        <v>82</v>
      </c>
      <c r="D25" s="63" t="s">
        <v>83</v>
      </c>
      <c r="E25" s="93">
        <v>121324.5</v>
      </c>
      <c r="F25" s="64"/>
      <c r="G25" s="26">
        <f>G24+'PORTAL MH'!$E25-'PORTAL MH'!$F25</f>
        <v>570596926.17999995</v>
      </c>
    </row>
    <row r="26" spans="1:8" s="29" customFormat="1" ht="18" customHeight="1" x14ac:dyDescent="0.25">
      <c r="A26" s="43" t="s">
        <v>90</v>
      </c>
      <c r="B26" s="74" t="s">
        <v>81</v>
      </c>
      <c r="C26" s="92" t="s">
        <v>82</v>
      </c>
      <c r="D26" s="63" t="s">
        <v>83</v>
      </c>
      <c r="E26" s="93">
        <v>697199.48</v>
      </c>
      <c r="F26" s="64"/>
      <c r="G26" s="26">
        <f>G25+'PORTAL MH'!$E26-'PORTAL MH'!$F26</f>
        <v>571294125.65999997</v>
      </c>
    </row>
    <row r="27" spans="1:8" s="29" customFormat="1" ht="18" customHeight="1" x14ac:dyDescent="0.25">
      <c r="A27" s="43" t="s">
        <v>90</v>
      </c>
      <c r="B27" s="74" t="s">
        <v>81</v>
      </c>
      <c r="C27" s="92" t="s">
        <v>82</v>
      </c>
      <c r="D27" s="63" t="s">
        <v>83</v>
      </c>
      <c r="E27" s="93">
        <v>4500</v>
      </c>
      <c r="F27" s="64"/>
      <c r="G27" s="26">
        <f>G26+'PORTAL MH'!$E27-'PORTAL MH'!$F27</f>
        <v>571298625.65999997</v>
      </c>
    </row>
    <row r="28" spans="1:8" s="29" customFormat="1" ht="18" customHeight="1" x14ac:dyDescent="0.25">
      <c r="A28" s="43" t="s">
        <v>90</v>
      </c>
      <c r="B28" s="74" t="s">
        <v>81</v>
      </c>
      <c r="C28" s="92" t="s">
        <v>82</v>
      </c>
      <c r="D28" s="63" t="s">
        <v>83</v>
      </c>
      <c r="E28" s="93">
        <v>18000</v>
      </c>
      <c r="F28" s="64"/>
      <c r="G28" s="26">
        <f>G27+'PORTAL MH'!$E28-'PORTAL MH'!$F28</f>
        <v>571316625.65999997</v>
      </c>
    </row>
    <row r="29" spans="1:8" s="29" customFormat="1" ht="18" customHeight="1" x14ac:dyDescent="0.25">
      <c r="A29" s="43" t="s">
        <v>90</v>
      </c>
      <c r="B29" s="74" t="s">
        <v>81</v>
      </c>
      <c r="C29" s="92" t="s">
        <v>84</v>
      </c>
      <c r="D29" s="63" t="s">
        <v>83</v>
      </c>
      <c r="E29" s="93">
        <v>12500</v>
      </c>
      <c r="F29" s="64"/>
      <c r="G29" s="26">
        <f>G28+'PORTAL MH'!$E29-'PORTAL MH'!$F29</f>
        <v>571329125.65999997</v>
      </c>
    </row>
    <row r="30" spans="1:8" s="29" customFormat="1" ht="18" customHeight="1" x14ac:dyDescent="0.25">
      <c r="A30" s="43" t="s">
        <v>90</v>
      </c>
      <c r="B30" s="74" t="s">
        <v>81</v>
      </c>
      <c r="C30" s="92" t="s">
        <v>84</v>
      </c>
      <c r="D30" s="63" t="s">
        <v>83</v>
      </c>
      <c r="E30" s="93">
        <v>500</v>
      </c>
      <c r="F30" s="64"/>
      <c r="G30" s="26">
        <f>G29+'PORTAL MH'!$E30-'PORTAL MH'!$F30</f>
        <v>571329625.65999997</v>
      </c>
    </row>
    <row r="31" spans="1:8" s="29" customFormat="1" ht="18" customHeight="1" x14ac:dyDescent="0.25">
      <c r="A31" s="43" t="s">
        <v>92</v>
      </c>
      <c r="B31" s="74" t="s">
        <v>81</v>
      </c>
      <c r="C31" s="92" t="s">
        <v>82</v>
      </c>
      <c r="D31" s="63" t="s">
        <v>83</v>
      </c>
      <c r="E31" s="93">
        <v>6500</v>
      </c>
      <c r="F31" s="64"/>
      <c r="G31" s="26">
        <f>G30+'PORTAL MH'!$E31-'PORTAL MH'!$F31</f>
        <v>571336125.65999997</v>
      </c>
    </row>
    <row r="32" spans="1:8" s="29" customFormat="1" ht="18" customHeight="1" x14ac:dyDescent="0.25">
      <c r="A32" s="43" t="s">
        <v>92</v>
      </c>
      <c r="B32" s="74" t="s">
        <v>81</v>
      </c>
      <c r="C32" s="92" t="s">
        <v>82</v>
      </c>
      <c r="D32" s="63" t="s">
        <v>83</v>
      </c>
      <c r="E32" s="93">
        <v>69560</v>
      </c>
      <c r="F32" s="64"/>
      <c r="G32" s="26">
        <f>G31+'PORTAL MH'!$E32-'PORTAL MH'!$F32</f>
        <v>571405685.65999997</v>
      </c>
    </row>
    <row r="33" spans="1:8" s="29" customFormat="1" ht="18" customHeight="1" x14ac:dyDescent="0.25">
      <c r="A33" s="43" t="s">
        <v>92</v>
      </c>
      <c r="B33" s="74" t="s">
        <v>81</v>
      </c>
      <c r="C33" s="92" t="s">
        <v>82</v>
      </c>
      <c r="D33" s="63" t="s">
        <v>83</v>
      </c>
      <c r="E33" s="93">
        <v>645520.56000000006</v>
      </c>
      <c r="F33" s="64"/>
      <c r="G33" s="26">
        <f>G32+'PORTAL MH'!$E33-'PORTAL MH'!$F33</f>
        <v>572051206.21999991</v>
      </c>
      <c r="H33" s="95"/>
    </row>
    <row r="34" spans="1:8" s="29" customFormat="1" ht="18" customHeight="1" x14ac:dyDescent="0.25">
      <c r="A34" s="43" t="s">
        <v>92</v>
      </c>
      <c r="B34" s="74" t="s">
        <v>81</v>
      </c>
      <c r="C34" s="92" t="s">
        <v>82</v>
      </c>
      <c r="D34" s="63" t="s">
        <v>83</v>
      </c>
      <c r="E34" s="93">
        <v>4500</v>
      </c>
      <c r="F34" s="64"/>
      <c r="G34" s="26">
        <f>G33+'PORTAL MH'!$E34-'PORTAL MH'!$F34</f>
        <v>572055706.21999991</v>
      </c>
    </row>
    <row r="35" spans="1:8" s="29" customFormat="1" ht="18" customHeight="1" x14ac:dyDescent="0.25">
      <c r="A35" s="43" t="s">
        <v>92</v>
      </c>
      <c r="B35" s="74" t="s">
        <v>81</v>
      </c>
      <c r="C35" s="92" t="s">
        <v>82</v>
      </c>
      <c r="D35" s="63" t="s">
        <v>83</v>
      </c>
      <c r="E35" s="93">
        <v>1500</v>
      </c>
      <c r="F35" s="64"/>
      <c r="G35" s="26">
        <f>G34+'PORTAL MH'!$E35-'PORTAL MH'!$F35</f>
        <v>572057206.21999991</v>
      </c>
    </row>
    <row r="36" spans="1:8" s="29" customFormat="1" ht="18" customHeight="1" x14ac:dyDescent="0.25">
      <c r="A36" s="43" t="s">
        <v>92</v>
      </c>
      <c r="B36" s="74" t="s">
        <v>81</v>
      </c>
      <c r="C36" s="92" t="s">
        <v>82</v>
      </c>
      <c r="D36" s="63" t="s">
        <v>83</v>
      </c>
      <c r="E36" s="93">
        <v>1500</v>
      </c>
      <c r="F36" s="64"/>
      <c r="G36" s="26">
        <f>G35+'PORTAL MH'!$E36-'PORTAL MH'!$F36</f>
        <v>572058706.21999991</v>
      </c>
    </row>
    <row r="37" spans="1:8" s="29" customFormat="1" ht="18" customHeight="1" x14ac:dyDescent="0.25">
      <c r="A37" s="43" t="s">
        <v>92</v>
      </c>
      <c r="B37" s="74" t="s">
        <v>81</v>
      </c>
      <c r="C37" s="92" t="s">
        <v>82</v>
      </c>
      <c r="D37" s="63" t="s">
        <v>83</v>
      </c>
      <c r="E37" s="93">
        <v>22500</v>
      </c>
      <c r="F37" s="64"/>
      <c r="G37" s="26">
        <f>G36+'PORTAL MH'!$E37-'PORTAL MH'!$F37</f>
        <v>572081206.21999991</v>
      </c>
    </row>
    <row r="38" spans="1:8" s="29" customFormat="1" ht="18" customHeight="1" x14ac:dyDescent="0.25">
      <c r="A38" s="43" t="s">
        <v>92</v>
      </c>
      <c r="B38" s="74" t="s">
        <v>81</v>
      </c>
      <c r="C38" s="92" t="s">
        <v>82</v>
      </c>
      <c r="D38" s="63" t="s">
        <v>83</v>
      </c>
      <c r="E38" s="93">
        <v>1500</v>
      </c>
      <c r="F38" s="64"/>
      <c r="G38" s="26">
        <f>G37+'PORTAL MH'!$E38-'PORTAL MH'!$F38</f>
        <v>572082706.21999991</v>
      </c>
    </row>
    <row r="39" spans="1:8" s="29" customFormat="1" ht="18" customHeight="1" x14ac:dyDescent="0.25">
      <c r="A39" s="43" t="s">
        <v>92</v>
      </c>
      <c r="B39" s="74" t="s">
        <v>81</v>
      </c>
      <c r="C39" s="92" t="s">
        <v>84</v>
      </c>
      <c r="D39" s="63" t="s">
        <v>83</v>
      </c>
      <c r="E39" s="93">
        <v>1000</v>
      </c>
      <c r="F39" s="64"/>
      <c r="G39" s="26">
        <f>G38+'PORTAL MH'!$E39-'PORTAL MH'!$F39</f>
        <v>572083706.21999991</v>
      </c>
    </row>
    <row r="40" spans="1:8" s="29" customFormat="1" ht="18" customHeight="1" x14ac:dyDescent="0.25">
      <c r="A40" s="43" t="s">
        <v>92</v>
      </c>
      <c r="B40" s="74" t="s">
        <v>81</v>
      </c>
      <c r="C40" s="92" t="s">
        <v>84</v>
      </c>
      <c r="D40" s="63" t="s">
        <v>83</v>
      </c>
      <c r="E40" s="93">
        <v>9000</v>
      </c>
      <c r="F40" s="64"/>
      <c r="G40" s="26">
        <f>G39+'PORTAL MH'!$E40-'PORTAL MH'!$F40</f>
        <v>572092706.21999991</v>
      </c>
    </row>
    <row r="41" spans="1:8" s="29" customFormat="1" ht="18" customHeight="1" x14ac:dyDescent="0.25">
      <c r="A41" s="43" t="s">
        <v>93</v>
      </c>
      <c r="B41" s="74" t="s">
        <v>81</v>
      </c>
      <c r="C41" s="92" t="s">
        <v>82</v>
      </c>
      <c r="D41" s="63" t="s">
        <v>83</v>
      </c>
      <c r="E41" s="93">
        <v>1300</v>
      </c>
      <c r="F41" s="64"/>
      <c r="G41" s="26">
        <f>G40+'PORTAL MH'!$E41-'PORTAL MH'!$F41</f>
        <v>572094006.21999991</v>
      </c>
    </row>
    <row r="42" spans="1:8" s="29" customFormat="1" ht="18" customHeight="1" x14ac:dyDescent="0.25">
      <c r="A42" s="43" t="s">
        <v>93</v>
      </c>
      <c r="B42" s="74" t="s">
        <v>81</v>
      </c>
      <c r="C42" s="92" t="s">
        <v>82</v>
      </c>
      <c r="D42" s="63" t="s">
        <v>83</v>
      </c>
      <c r="E42" s="93">
        <v>13983216.949999999</v>
      </c>
      <c r="F42" s="64"/>
      <c r="G42" s="26">
        <f>G41+'PORTAL MH'!$E42-'PORTAL MH'!$F42</f>
        <v>586077223.16999996</v>
      </c>
    </row>
    <row r="43" spans="1:8" s="29" customFormat="1" ht="18" customHeight="1" x14ac:dyDescent="0.25">
      <c r="A43" s="43" t="s">
        <v>93</v>
      </c>
      <c r="B43" s="74" t="s">
        <v>81</v>
      </c>
      <c r="C43" s="92" t="s">
        <v>82</v>
      </c>
      <c r="D43" s="63" t="s">
        <v>83</v>
      </c>
      <c r="E43" s="93">
        <v>4500</v>
      </c>
      <c r="F43" s="64"/>
      <c r="G43" s="26">
        <f>G42+'PORTAL MH'!$E43-'PORTAL MH'!$F43</f>
        <v>586081723.16999996</v>
      </c>
    </row>
    <row r="44" spans="1:8" s="29" customFormat="1" ht="18" customHeight="1" x14ac:dyDescent="0.25">
      <c r="A44" s="43" t="s">
        <v>93</v>
      </c>
      <c r="B44" s="74" t="s">
        <v>81</v>
      </c>
      <c r="C44" s="92" t="s">
        <v>82</v>
      </c>
      <c r="D44" s="63" t="s">
        <v>83</v>
      </c>
      <c r="E44" s="93">
        <v>25500</v>
      </c>
      <c r="F44" s="64"/>
      <c r="G44" s="26">
        <f>G43+'PORTAL MH'!$E44-'PORTAL MH'!$F44</f>
        <v>586107223.16999996</v>
      </c>
    </row>
    <row r="45" spans="1:8" s="29" customFormat="1" ht="18" customHeight="1" x14ac:dyDescent="0.25">
      <c r="A45" s="43" t="s">
        <v>93</v>
      </c>
      <c r="B45" s="74" t="s">
        <v>81</v>
      </c>
      <c r="C45" s="92" t="s">
        <v>82</v>
      </c>
      <c r="D45" s="63" t="s">
        <v>83</v>
      </c>
      <c r="E45" s="93">
        <v>3000</v>
      </c>
      <c r="F45" s="64"/>
      <c r="G45" s="26">
        <f>G44+'PORTAL MH'!$E45-'PORTAL MH'!$F45</f>
        <v>586110223.16999996</v>
      </c>
    </row>
    <row r="46" spans="1:8" s="29" customFormat="1" ht="18" customHeight="1" x14ac:dyDescent="0.25">
      <c r="A46" s="43" t="s">
        <v>93</v>
      </c>
      <c r="B46" s="74" t="s">
        <v>81</v>
      </c>
      <c r="C46" s="92" t="s">
        <v>82</v>
      </c>
      <c r="D46" s="63" t="s">
        <v>83</v>
      </c>
      <c r="E46" s="93">
        <v>46500</v>
      </c>
      <c r="F46" s="64"/>
      <c r="G46" s="26">
        <f>G45+'PORTAL MH'!$E46-'PORTAL MH'!$F46</f>
        <v>586156723.16999996</v>
      </c>
    </row>
    <row r="47" spans="1:8" s="29" customFormat="1" ht="18" customHeight="1" x14ac:dyDescent="0.25">
      <c r="A47" s="43" t="s">
        <v>93</v>
      </c>
      <c r="B47" s="74" t="s">
        <v>81</v>
      </c>
      <c r="C47" s="92" t="s">
        <v>82</v>
      </c>
      <c r="D47" s="63" t="s">
        <v>83</v>
      </c>
      <c r="E47" s="93">
        <v>1300</v>
      </c>
      <c r="F47" s="64"/>
      <c r="G47" s="26">
        <f>G46+'PORTAL MH'!$E47-'PORTAL MH'!$F47</f>
        <v>586158023.16999996</v>
      </c>
    </row>
    <row r="48" spans="1:8" s="29" customFormat="1" ht="18" customHeight="1" x14ac:dyDescent="0.25">
      <c r="A48" s="43" t="s">
        <v>93</v>
      </c>
      <c r="B48" s="74" t="s">
        <v>81</v>
      </c>
      <c r="C48" s="92" t="s">
        <v>84</v>
      </c>
      <c r="D48" s="63" t="s">
        <v>83</v>
      </c>
      <c r="E48" s="93">
        <v>12500</v>
      </c>
      <c r="F48" s="64"/>
      <c r="G48" s="26">
        <f>G47+'PORTAL MH'!$E48-'PORTAL MH'!$F48</f>
        <v>586170523.16999996</v>
      </c>
    </row>
    <row r="49" spans="1:9" s="29" customFormat="1" ht="18" customHeight="1" x14ac:dyDescent="0.25">
      <c r="A49" s="43" t="s">
        <v>93</v>
      </c>
      <c r="B49" s="74" t="s">
        <v>81</v>
      </c>
      <c r="C49" s="92" t="s">
        <v>84</v>
      </c>
      <c r="D49" s="63" t="s">
        <v>83</v>
      </c>
      <c r="E49" s="93">
        <v>500</v>
      </c>
      <c r="F49" s="64"/>
      <c r="G49" s="26">
        <f>G48+'PORTAL MH'!$E49-'PORTAL MH'!$F49</f>
        <v>586171023.16999996</v>
      </c>
    </row>
    <row r="50" spans="1:9" s="29" customFormat="1" ht="18" customHeight="1" x14ac:dyDescent="0.25">
      <c r="A50" s="43" t="s">
        <v>94</v>
      </c>
      <c r="B50" s="74" t="s">
        <v>81</v>
      </c>
      <c r="C50" s="92" t="s">
        <v>82</v>
      </c>
      <c r="D50" s="63" t="s">
        <v>83</v>
      </c>
      <c r="E50" s="93">
        <v>35890</v>
      </c>
      <c r="F50" s="64"/>
      <c r="G50" s="26">
        <f>G49+'PORTAL MH'!$E50-'PORTAL MH'!$F50</f>
        <v>586206913.16999996</v>
      </c>
    </row>
    <row r="51" spans="1:9" s="29" customFormat="1" ht="18" customHeight="1" x14ac:dyDescent="0.25">
      <c r="A51" s="43" t="s">
        <v>94</v>
      </c>
      <c r="B51" s="74" t="s">
        <v>81</v>
      </c>
      <c r="C51" s="92" t="s">
        <v>82</v>
      </c>
      <c r="D51" s="63" t="s">
        <v>83</v>
      </c>
      <c r="E51" s="93">
        <v>1500</v>
      </c>
      <c r="F51" s="64"/>
      <c r="G51" s="26">
        <f>G50+'PORTAL MH'!$E51-'PORTAL MH'!$F51</f>
        <v>586208413.16999996</v>
      </c>
    </row>
    <row r="52" spans="1:9" s="29" customFormat="1" ht="18" customHeight="1" x14ac:dyDescent="0.25">
      <c r="A52" s="43" t="s">
        <v>94</v>
      </c>
      <c r="B52" s="74" t="s">
        <v>81</v>
      </c>
      <c r="C52" s="92" t="s">
        <v>82</v>
      </c>
      <c r="D52" s="63" t="s">
        <v>83</v>
      </c>
      <c r="E52" s="93">
        <v>3000</v>
      </c>
      <c r="F52" s="64"/>
      <c r="G52" s="26">
        <f>G51+'PORTAL MH'!$E52-'PORTAL MH'!$F52</f>
        <v>586211413.16999996</v>
      </c>
    </row>
    <row r="53" spans="1:9" s="29" customFormat="1" ht="18" customHeight="1" x14ac:dyDescent="0.25">
      <c r="A53" s="43" t="s">
        <v>94</v>
      </c>
      <c r="B53" s="74" t="s">
        <v>81</v>
      </c>
      <c r="C53" s="92" t="s">
        <v>82</v>
      </c>
      <c r="D53" s="63" t="s">
        <v>83</v>
      </c>
      <c r="E53" s="93">
        <v>34500</v>
      </c>
      <c r="F53" s="64"/>
      <c r="G53" s="26">
        <f>G52+'PORTAL MH'!$E53-'PORTAL MH'!$F53</f>
        <v>586245913.16999996</v>
      </c>
    </row>
    <row r="54" spans="1:9" s="29" customFormat="1" ht="18" customHeight="1" x14ac:dyDescent="0.25">
      <c r="A54" s="43" t="s">
        <v>94</v>
      </c>
      <c r="B54" s="74" t="s">
        <v>81</v>
      </c>
      <c r="C54" s="92" t="s">
        <v>82</v>
      </c>
      <c r="D54" s="63" t="s">
        <v>83</v>
      </c>
      <c r="E54" s="93">
        <v>500000</v>
      </c>
      <c r="F54" s="64"/>
      <c r="G54" s="26">
        <f>G53+'PORTAL MH'!$E54-'PORTAL MH'!$F54</f>
        <v>586745913.16999996</v>
      </c>
    </row>
    <row r="55" spans="1:9" s="29" customFormat="1" ht="18" customHeight="1" x14ac:dyDescent="0.25">
      <c r="A55" s="43" t="s">
        <v>94</v>
      </c>
      <c r="B55" s="74" t="s">
        <v>81</v>
      </c>
      <c r="C55" s="92" t="s">
        <v>82</v>
      </c>
      <c r="D55" s="63" t="s">
        <v>83</v>
      </c>
      <c r="E55" s="93">
        <v>1000</v>
      </c>
      <c r="F55" s="64"/>
      <c r="G55" s="26">
        <f>G54+'PORTAL MH'!$E55-'PORTAL MH'!$F55</f>
        <v>586746913.16999996</v>
      </c>
    </row>
    <row r="56" spans="1:9" s="29" customFormat="1" ht="18" customHeight="1" x14ac:dyDescent="0.25">
      <c r="A56" s="43" t="s">
        <v>94</v>
      </c>
      <c r="B56" s="74" t="s">
        <v>81</v>
      </c>
      <c r="C56" s="92" t="s">
        <v>84</v>
      </c>
      <c r="D56" s="63" t="s">
        <v>83</v>
      </c>
      <c r="E56" s="93">
        <v>11000</v>
      </c>
      <c r="F56" s="64"/>
      <c r="G56" s="26">
        <f>G55+'PORTAL MH'!$E56-'PORTAL MH'!$F56</f>
        <v>586757913.16999996</v>
      </c>
    </row>
    <row r="57" spans="1:9" s="29" customFormat="1" ht="18" customHeight="1" x14ac:dyDescent="0.25">
      <c r="A57" s="43" t="s">
        <v>94</v>
      </c>
      <c r="B57" s="74" t="s">
        <v>81</v>
      </c>
      <c r="C57" s="92" t="s">
        <v>84</v>
      </c>
      <c r="D57" s="63" t="s">
        <v>83</v>
      </c>
      <c r="E57" s="93">
        <v>121800</v>
      </c>
      <c r="F57" s="64"/>
      <c r="G57" s="26">
        <f>G56+'PORTAL MH'!$E57-'PORTAL MH'!$F57</f>
        <v>586879713.16999996</v>
      </c>
    </row>
    <row r="58" spans="1:9" s="29" customFormat="1" ht="18" customHeight="1" x14ac:dyDescent="0.25">
      <c r="A58" s="43" t="s">
        <v>95</v>
      </c>
      <c r="B58" s="74" t="s">
        <v>81</v>
      </c>
      <c r="C58" s="92" t="s">
        <v>82</v>
      </c>
      <c r="D58" s="63" t="s">
        <v>83</v>
      </c>
      <c r="E58" s="93">
        <v>32504</v>
      </c>
      <c r="F58" s="64"/>
      <c r="G58" s="26">
        <f>G57+'PORTAL MH'!$E58-'PORTAL MH'!$F58</f>
        <v>586912217.16999996</v>
      </c>
    </row>
    <row r="59" spans="1:9" s="29" customFormat="1" ht="18" customHeight="1" x14ac:dyDescent="0.25">
      <c r="A59" s="43" t="s">
        <v>95</v>
      </c>
      <c r="B59" s="74" t="s">
        <v>81</v>
      </c>
      <c r="C59" s="92" t="s">
        <v>82</v>
      </c>
      <c r="D59" s="63" t="s">
        <v>83</v>
      </c>
      <c r="E59" s="93">
        <v>200000</v>
      </c>
      <c r="F59" s="64"/>
      <c r="G59" s="26">
        <f>G58+'PORTAL MH'!$E59-'PORTAL MH'!$F59</f>
        <v>587112217.16999996</v>
      </c>
    </row>
    <row r="60" spans="1:9" s="29" customFormat="1" ht="18" customHeight="1" x14ac:dyDescent="0.25">
      <c r="A60" s="43" t="s">
        <v>95</v>
      </c>
      <c r="B60" s="74" t="s">
        <v>81</v>
      </c>
      <c r="C60" s="92" t="s">
        <v>82</v>
      </c>
      <c r="D60" s="63" t="s">
        <v>83</v>
      </c>
      <c r="E60" s="93">
        <v>1500</v>
      </c>
      <c r="F60" s="64"/>
      <c r="G60" s="26">
        <f>G59+'PORTAL MH'!$E60-'PORTAL MH'!$F60</f>
        <v>587113717.16999996</v>
      </c>
    </row>
    <row r="61" spans="1:9" s="29" customFormat="1" ht="18" customHeight="1" x14ac:dyDescent="0.25">
      <c r="A61" s="43" t="s">
        <v>95</v>
      </c>
      <c r="B61" s="74" t="s">
        <v>81</v>
      </c>
      <c r="C61" s="92" t="s">
        <v>82</v>
      </c>
      <c r="D61" s="63" t="s">
        <v>83</v>
      </c>
      <c r="E61" s="93">
        <v>60000</v>
      </c>
      <c r="F61" s="64"/>
      <c r="G61" s="26">
        <f>G60+'PORTAL MH'!$E61-'PORTAL MH'!$F61</f>
        <v>587173717.16999996</v>
      </c>
    </row>
    <row r="62" spans="1:9" s="29" customFormat="1" ht="18" customHeight="1" x14ac:dyDescent="0.25">
      <c r="A62" s="43" t="s">
        <v>95</v>
      </c>
      <c r="B62" s="74" t="s">
        <v>81</v>
      </c>
      <c r="C62" s="92" t="s">
        <v>82</v>
      </c>
      <c r="D62" s="63" t="s">
        <v>83</v>
      </c>
      <c r="E62" s="93">
        <v>3611050.62</v>
      </c>
      <c r="F62" s="64"/>
      <c r="G62" s="26">
        <f>G61+'PORTAL MH'!$E62-'PORTAL MH'!$F62</f>
        <v>590784767.78999996</v>
      </c>
      <c r="H62" s="97"/>
      <c r="I62" s="97"/>
    </row>
    <row r="63" spans="1:9" s="29" customFormat="1" ht="18" customHeight="1" x14ac:dyDescent="0.25">
      <c r="A63" s="43" t="s">
        <v>95</v>
      </c>
      <c r="B63" s="74" t="s">
        <v>81</v>
      </c>
      <c r="C63" s="92" t="s">
        <v>84</v>
      </c>
      <c r="D63" s="63" t="s">
        <v>83</v>
      </c>
      <c r="E63" s="93">
        <v>17500</v>
      </c>
      <c r="F63" s="64"/>
      <c r="G63" s="26">
        <f>G62+'PORTAL MH'!$E63-'PORTAL MH'!$F63</f>
        <v>590802267.78999996</v>
      </c>
    </row>
    <row r="64" spans="1:9" s="29" customFormat="1" ht="18" customHeight="1" x14ac:dyDescent="0.25">
      <c r="A64" s="43" t="s">
        <v>95</v>
      </c>
      <c r="B64" s="74" t="s">
        <v>81</v>
      </c>
      <c r="C64" s="92" t="s">
        <v>84</v>
      </c>
      <c r="D64" s="63" t="s">
        <v>83</v>
      </c>
      <c r="E64" s="93">
        <v>500</v>
      </c>
      <c r="F64" s="64"/>
      <c r="G64" s="26">
        <f>G63+'PORTAL MH'!$E64-'PORTAL MH'!$F64</f>
        <v>590802767.78999996</v>
      </c>
    </row>
    <row r="65" spans="1:8" s="29" customFormat="1" ht="18" customHeight="1" x14ac:dyDescent="0.25">
      <c r="A65" s="43" t="s">
        <v>96</v>
      </c>
      <c r="B65" s="74" t="s">
        <v>81</v>
      </c>
      <c r="C65" s="92" t="s">
        <v>82</v>
      </c>
      <c r="D65" s="63" t="s">
        <v>83</v>
      </c>
      <c r="E65" s="93">
        <v>707732.13</v>
      </c>
      <c r="F65" s="64"/>
      <c r="G65" s="26">
        <f>G64+'PORTAL MH'!$E65-'PORTAL MH'!$F65</f>
        <v>591510499.91999996</v>
      </c>
    </row>
    <row r="66" spans="1:8" s="29" customFormat="1" ht="18" customHeight="1" x14ac:dyDescent="0.25">
      <c r="A66" s="43" t="s">
        <v>96</v>
      </c>
      <c r="B66" s="74" t="s">
        <v>81</v>
      </c>
      <c r="C66" s="92" t="s">
        <v>82</v>
      </c>
      <c r="D66" s="63" t="s">
        <v>83</v>
      </c>
      <c r="E66" s="93">
        <v>89153.95</v>
      </c>
      <c r="F66" s="64"/>
      <c r="G66" s="26">
        <f>G65+'PORTAL MH'!$E66-'PORTAL MH'!$F66</f>
        <v>591599653.87</v>
      </c>
    </row>
    <row r="67" spans="1:8" s="29" customFormat="1" ht="18" customHeight="1" x14ac:dyDescent="0.25">
      <c r="A67" s="43" t="s">
        <v>96</v>
      </c>
      <c r="B67" s="74" t="s">
        <v>81</v>
      </c>
      <c r="C67" s="92" t="s">
        <v>82</v>
      </c>
      <c r="D67" s="63" t="s">
        <v>83</v>
      </c>
      <c r="E67" s="93">
        <v>165417.4</v>
      </c>
      <c r="F67" s="64"/>
      <c r="G67" s="26">
        <f>G66+'PORTAL MH'!$E67-'PORTAL MH'!$F67</f>
        <v>591765071.26999998</v>
      </c>
    </row>
    <row r="68" spans="1:8" s="31" customFormat="1" ht="18" customHeight="1" x14ac:dyDescent="0.25">
      <c r="A68" s="43" t="s">
        <v>96</v>
      </c>
      <c r="B68" s="74" t="s">
        <v>81</v>
      </c>
      <c r="C68" s="92" t="s">
        <v>82</v>
      </c>
      <c r="D68" s="63" t="s">
        <v>83</v>
      </c>
      <c r="E68" s="93">
        <v>3000</v>
      </c>
      <c r="F68" s="64"/>
      <c r="G68" s="26">
        <f>G67+'PORTAL MH'!$E68-'PORTAL MH'!$F68</f>
        <v>591768071.26999998</v>
      </c>
    </row>
    <row r="69" spans="1:8" s="31" customFormat="1" ht="18" customHeight="1" x14ac:dyDescent="0.25">
      <c r="A69" s="43" t="s">
        <v>96</v>
      </c>
      <c r="B69" s="74" t="s">
        <v>81</v>
      </c>
      <c r="C69" s="92" t="s">
        <v>82</v>
      </c>
      <c r="D69" s="63" t="s">
        <v>83</v>
      </c>
      <c r="E69" s="93">
        <v>54000</v>
      </c>
      <c r="F69" s="64"/>
      <c r="G69" s="26">
        <f>G68+'PORTAL MH'!$E69-'PORTAL MH'!$F69</f>
        <v>591822071.26999998</v>
      </c>
      <c r="H69" s="33"/>
    </row>
    <row r="70" spans="1:8" s="31" customFormat="1" ht="18" customHeight="1" x14ac:dyDescent="0.25">
      <c r="A70" s="43" t="s">
        <v>96</v>
      </c>
      <c r="B70" s="74" t="s">
        <v>81</v>
      </c>
      <c r="C70" s="92" t="s">
        <v>82</v>
      </c>
      <c r="D70" s="63" t="s">
        <v>83</v>
      </c>
      <c r="E70" s="93">
        <v>4500</v>
      </c>
      <c r="F70" s="64"/>
      <c r="G70" s="26">
        <f>G69+'PORTAL MH'!$E70-'PORTAL MH'!$F70</f>
        <v>591826571.26999998</v>
      </c>
      <c r="H70" s="33"/>
    </row>
    <row r="71" spans="1:8" s="31" customFormat="1" ht="18" customHeight="1" x14ac:dyDescent="0.25">
      <c r="A71" s="43" t="s">
        <v>96</v>
      </c>
      <c r="B71" s="74" t="s">
        <v>81</v>
      </c>
      <c r="C71" s="92" t="s">
        <v>82</v>
      </c>
      <c r="D71" s="63" t="s">
        <v>83</v>
      </c>
      <c r="E71" s="93">
        <v>7500</v>
      </c>
      <c r="F71" s="64"/>
      <c r="G71" s="26">
        <f>G70+'PORTAL MH'!$E71-'PORTAL MH'!$F71</f>
        <v>591834071.26999998</v>
      </c>
      <c r="H71" s="33"/>
    </row>
    <row r="72" spans="1:8" s="31" customFormat="1" ht="18" customHeight="1" x14ac:dyDescent="0.25">
      <c r="A72" s="43" t="s">
        <v>96</v>
      </c>
      <c r="B72" s="74" t="s">
        <v>81</v>
      </c>
      <c r="C72" s="92" t="s">
        <v>82</v>
      </c>
      <c r="D72" s="63" t="s">
        <v>83</v>
      </c>
      <c r="E72" s="93">
        <v>22500</v>
      </c>
      <c r="F72" s="64"/>
      <c r="G72" s="26">
        <f>G71+'PORTAL MH'!$E72-'PORTAL MH'!$F72</f>
        <v>591856571.26999998</v>
      </c>
      <c r="H72" s="33"/>
    </row>
    <row r="73" spans="1:8" s="31" customFormat="1" ht="18" customHeight="1" x14ac:dyDescent="0.25">
      <c r="A73" s="43" t="s">
        <v>96</v>
      </c>
      <c r="B73" s="74" t="s">
        <v>81</v>
      </c>
      <c r="C73" s="92" t="s">
        <v>82</v>
      </c>
      <c r="D73" s="63" t="s">
        <v>83</v>
      </c>
      <c r="E73" s="93">
        <v>5200</v>
      </c>
      <c r="F73" s="64"/>
      <c r="G73" s="26">
        <f>G72+'PORTAL MH'!$E73-'PORTAL MH'!$F73</f>
        <v>591861771.26999998</v>
      </c>
      <c r="H73" s="33"/>
    </row>
    <row r="74" spans="1:8" s="29" customFormat="1" ht="18" customHeight="1" x14ac:dyDescent="0.25">
      <c r="A74" s="43" t="s">
        <v>96</v>
      </c>
      <c r="B74" s="74" t="s">
        <v>81</v>
      </c>
      <c r="C74" s="92" t="s">
        <v>82</v>
      </c>
      <c r="D74" s="63" t="s">
        <v>83</v>
      </c>
      <c r="E74" s="93">
        <v>754859.53</v>
      </c>
      <c r="F74" s="64"/>
      <c r="G74" s="26">
        <f>G73+'PORTAL MH'!$E74-'PORTAL MH'!$F74</f>
        <v>592616630.79999995</v>
      </c>
      <c r="H74" s="95"/>
    </row>
    <row r="75" spans="1:8" s="29" customFormat="1" ht="18" customHeight="1" x14ac:dyDescent="0.25">
      <c r="A75" s="43" t="s">
        <v>96</v>
      </c>
      <c r="B75" s="74" t="s">
        <v>81</v>
      </c>
      <c r="C75" s="92" t="s">
        <v>84</v>
      </c>
      <c r="D75" s="63" t="s">
        <v>83</v>
      </c>
      <c r="E75" s="93">
        <v>3500</v>
      </c>
      <c r="F75" s="64"/>
      <c r="G75" s="26">
        <f>G74+'PORTAL MH'!$E75-'PORTAL MH'!$F75</f>
        <v>592620130.79999995</v>
      </c>
      <c r="H75" s="95"/>
    </row>
    <row r="76" spans="1:8" s="29" customFormat="1" ht="18" customHeight="1" x14ac:dyDescent="0.25">
      <c r="A76" s="43" t="s">
        <v>97</v>
      </c>
      <c r="B76" s="74" t="s">
        <v>81</v>
      </c>
      <c r="C76" s="92" t="s">
        <v>82</v>
      </c>
      <c r="D76" s="63" t="s">
        <v>83</v>
      </c>
      <c r="E76" s="93">
        <v>11830</v>
      </c>
      <c r="F76" s="64"/>
      <c r="G76" s="26">
        <f>G75+'PORTAL MH'!$E76-'PORTAL MH'!$F76</f>
        <v>592631960.79999995</v>
      </c>
    </row>
    <row r="77" spans="1:8" s="29" customFormat="1" ht="18" customHeight="1" x14ac:dyDescent="0.25">
      <c r="A77" s="43" t="s">
        <v>97</v>
      </c>
      <c r="B77" s="74" t="s">
        <v>81</v>
      </c>
      <c r="C77" s="92" t="s">
        <v>82</v>
      </c>
      <c r="D77" s="63" t="s">
        <v>83</v>
      </c>
      <c r="E77" s="93">
        <v>26250</v>
      </c>
      <c r="F77" s="64"/>
      <c r="G77" s="26">
        <f>G76+'PORTAL MH'!$E77-'PORTAL MH'!$F77</f>
        <v>592658210.79999995</v>
      </c>
    </row>
    <row r="78" spans="1:8" s="29" customFormat="1" ht="18" customHeight="1" x14ac:dyDescent="0.25">
      <c r="A78" s="43" t="s">
        <v>97</v>
      </c>
      <c r="B78" s="74" t="s">
        <v>81</v>
      </c>
      <c r="C78" s="92" t="s">
        <v>82</v>
      </c>
      <c r="D78" s="63" t="s">
        <v>83</v>
      </c>
      <c r="E78" s="93">
        <v>166882.82999999999</v>
      </c>
      <c r="F78" s="64"/>
      <c r="G78" s="26">
        <f>G77+'PORTAL MH'!$E78-'PORTAL MH'!$F78</f>
        <v>592825093.63</v>
      </c>
    </row>
    <row r="79" spans="1:8" s="29" customFormat="1" ht="18" customHeight="1" x14ac:dyDescent="0.25">
      <c r="A79" s="43" t="s">
        <v>97</v>
      </c>
      <c r="B79" s="74" t="s">
        <v>81</v>
      </c>
      <c r="C79" s="92" t="s">
        <v>82</v>
      </c>
      <c r="D79" s="63" t="s">
        <v>83</v>
      </c>
      <c r="E79" s="93">
        <v>16500</v>
      </c>
      <c r="F79" s="64"/>
      <c r="G79" s="26">
        <f>G78+'PORTAL MH'!$E79-'PORTAL MH'!$F79</f>
        <v>592841593.63</v>
      </c>
      <c r="H79" s="95"/>
    </row>
    <row r="80" spans="1:8" s="29" customFormat="1" ht="18" customHeight="1" x14ac:dyDescent="0.25">
      <c r="A80" s="43" t="s">
        <v>97</v>
      </c>
      <c r="B80" s="74" t="s">
        <v>81</v>
      </c>
      <c r="C80" s="92" t="s">
        <v>82</v>
      </c>
      <c r="D80" s="63" t="s">
        <v>83</v>
      </c>
      <c r="E80" s="93">
        <v>7500</v>
      </c>
      <c r="F80" s="64"/>
      <c r="G80" s="26">
        <f>G79+'PORTAL MH'!$E80-'PORTAL MH'!$F80</f>
        <v>592849093.63</v>
      </c>
      <c r="H80" s="95"/>
    </row>
    <row r="81" spans="1:8" s="29" customFormat="1" ht="18" customHeight="1" x14ac:dyDescent="0.25">
      <c r="A81" s="43" t="s">
        <v>97</v>
      </c>
      <c r="B81" s="74" t="s">
        <v>81</v>
      </c>
      <c r="C81" s="92" t="s">
        <v>84</v>
      </c>
      <c r="D81" s="63" t="s">
        <v>83</v>
      </c>
      <c r="E81" s="93">
        <v>500</v>
      </c>
      <c r="F81" s="64"/>
      <c r="G81" s="26">
        <f>G80+'PORTAL MH'!$E81-'PORTAL MH'!$F81</f>
        <v>592849593.63</v>
      </c>
      <c r="H81" s="95"/>
    </row>
    <row r="82" spans="1:8" s="29" customFormat="1" ht="18" customHeight="1" x14ac:dyDescent="0.25">
      <c r="A82" s="43" t="s">
        <v>97</v>
      </c>
      <c r="B82" s="74" t="s">
        <v>81</v>
      </c>
      <c r="C82" s="92" t="s">
        <v>84</v>
      </c>
      <c r="D82" s="63" t="s">
        <v>83</v>
      </c>
      <c r="E82" s="93">
        <v>4000</v>
      </c>
      <c r="F82" s="64"/>
      <c r="G82" s="26">
        <f>G81+'PORTAL MH'!$E82-'PORTAL MH'!$F82</f>
        <v>592853593.63</v>
      </c>
      <c r="H82" s="95"/>
    </row>
    <row r="83" spans="1:8" s="29" customFormat="1" ht="18" customHeight="1" x14ac:dyDescent="0.25">
      <c r="A83" s="43" t="s">
        <v>98</v>
      </c>
      <c r="B83" s="74" t="s">
        <v>81</v>
      </c>
      <c r="C83" s="92" t="s">
        <v>82</v>
      </c>
      <c r="D83" s="63" t="s">
        <v>83</v>
      </c>
      <c r="E83" s="93">
        <v>21460</v>
      </c>
      <c r="F83" s="64"/>
      <c r="G83" s="26">
        <f>G82+'PORTAL MH'!$E83-'PORTAL MH'!$F83</f>
        <v>592875053.63</v>
      </c>
      <c r="H83" s="95"/>
    </row>
    <row r="84" spans="1:8" s="29" customFormat="1" ht="18" customHeight="1" x14ac:dyDescent="0.25">
      <c r="A84" s="43" t="s">
        <v>98</v>
      </c>
      <c r="B84" s="74" t="s">
        <v>81</v>
      </c>
      <c r="C84" s="92" t="s">
        <v>82</v>
      </c>
      <c r="D84" s="63" t="s">
        <v>83</v>
      </c>
      <c r="E84" s="93">
        <v>27000</v>
      </c>
      <c r="F84" s="64"/>
      <c r="G84" s="26">
        <f>G83+'PORTAL MH'!$E84-'PORTAL MH'!$F84</f>
        <v>592902053.63</v>
      </c>
      <c r="H84" s="95"/>
    </row>
    <row r="85" spans="1:8" s="29" customFormat="1" ht="18" customHeight="1" x14ac:dyDescent="0.25">
      <c r="A85" s="43" t="s">
        <v>98</v>
      </c>
      <c r="B85" s="74" t="s">
        <v>81</v>
      </c>
      <c r="C85" s="92" t="s">
        <v>84</v>
      </c>
      <c r="D85" s="63" t="s">
        <v>83</v>
      </c>
      <c r="E85" s="93">
        <v>500</v>
      </c>
      <c r="F85" s="64"/>
      <c r="G85" s="26">
        <f>G84+'PORTAL MH'!$E85-'PORTAL MH'!$F85</f>
        <v>592902553.63</v>
      </c>
      <c r="H85" s="95"/>
    </row>
    <row r="86" spans="1:8" s="29" customFormat="1" ht="18" customHeight="1" x14ac:dyDescent="0.25">
      <c r="A86" s="43" t="s">
        <v>98</v>
      </c>
      <c r="B86" s="74" t="s">
        <v>81</v>
      </c>
      <c r="C86" s="92" t="s">
        <v>84</v>
      </c>
      <c r="D86" s="63" t="s">
        <v>83</v>
      </c>
      <c r="E86" s="93">
        <v>16500</v>
      </c>
      <c r="F86" s="64"/>
      <c r="G86" s="26">
        <f>G85+'PORTAL MH'!$E86-'PORTAL MH'!$F86</f>
        <v>592919053.63</v>
      </c>
      <c r="H86" s="95"/>
    </row>
    <row r="87" spans="1:8" s="29" customFormat="1" ht="18" customHeight="1" x14ac:dyDescent="0.25">
      <c r="A87" s="43" t="s">
        <v>99</v>
      </c>
      <c r="B87" s="74" t="s">
        <v>81</v>
      </c>
      <c r="C87" s="92" t="s">
        <v>82</v>
      </c>
      <c r="D87" s="63" t="s">
        <v>83</v>
      </c>
      <c r="E87" s="93">
        <v>1670</v>
      </c>
      <c r="F87" s="64"/>
      <c r="G87" s="26">
        <f>G86+'PORTAL MH'!$E87-'PORTAL MH'!$F87</f>
        <v>592920723.63</v>
      </c>
      <c r="H87" s="95"/>
    </row>
    <row r="88" spans="1:8" s="29" customFormat="1" ht="18" customHeight="1" x14ac:dyDescent="0.25">
      <c r="A88" s="43" t="s">
        <v>99</v>
      </c>
      <c r="B88" s="74" t="s">
        <v>81</v>
      </c>
      <c r="C88" s="92" t="s">
        <v>82</v>
      </c>
      <c r="D88" s="63" t="s">
        <v>83</v>
      </c>
      <c r="E88" s="93">
        <v>1500</v>
      </c>
      <c r="F88" s="64"/>
      <c r="G88" s="26">
        <f>G87+'PORTAL MH'!$E88-'PORTAL MH'!$F88</f>
        <v>592922223.63</v>
      </c>
    </row>
    <row r="89" spans="1:8" s="29" customFormat="1" ht="18" customHeight="1" x14ac:dyDescent="0.25">
      <c r="A89" s="43" t="s">
        <v>99</v>
      </c>
      <c r="B89" s="74" t="s">
        <v>81</v>
      </c>
      <c r="C89" s="92" t="s">
        <v>82</v>
      </c>
      <c r="D89" s="63" t="s">
        <v>83</v>
      </c>
      <c r="E89" s="93">
        <v>304000</v>
      </c>
      <c r="F89" s="64"/>
      <c r="G89" s="26">
        <f>G88+'PORTAL MH'!$E89-'PORTAL MH'!$F89</f>
        <v>593226223.63</v>
      </c>
    </row>
    <row r="90" spans="1:8" s="29" customFormat="1" ht="18" customHeight="1" x14ac:dyDescent="0.25">
      <c r="A90" s="43" t="s">
        <v>99</v>
      </c>
      <c r="B90" s="74" t="s">
        <v>81</v>
      </c>
      <c r="C90" s="92" t="s">
        <v>82</v>
      </c>
      <c r="D90" s="63" t="s">
        <v>83</v>
      </c>
      <c r="E90" s="93">
        <v>1500</v>
      </c>
      <c r="F90" s="64"/>
      <c r="G90" s="26">
        <f>G89+'PORTAL MH'!$E90-'PORTAL MH'!$F90</f>
        <v>593227723.63</v>
      </c>
    </row>
    <row r="91" spans="1:8" s="29" customFormat="1" ht="18" customHeight="1" x14ac:dyDescent="0.25">
      <c r="A91" s="43" t="s">
        <v>99</v>
      </c>
      <c r="B91" s="74" t="s">
        <v>81</v>
      </c>
      <c r="C91" s="92" t="s">
        <v>82</v>
      </c>
      <c r="D91" s="63" t="s">
        <v>83</v>
      </c>
      <c r="E91" s="93">
        <v>1500</v>
      </c>
      <c r="F91" s="93"/>
      <c r="G91" s="26">
        <f>G90+'PORTAL MH'!$E91-'PORTAL MH'!$F91</f>
        <v>593229223.63</v>
      </c>
    </row>
    <row r="92" spans="1:8" s="29" customFormat="1" ht="18" customHeight="1" x14ac:dyDescent="0.25">
      <c r="A92" s="43" t="s">
        <v>99</v>
      </c>
      <c r="B92" s="74" t="s">
        <v>81</v>
      </c>
      <c r="C92" s="92" t="s">
        <v>82</v>
      </c>
      <c r="D92" s="63" t="s">
        <v>83</v>
      </c>
      <c r="E92" s="93">
        <v>18000</v>
      </c>
      <c r="F92" s="93"/>
      <c r="G92" s="26">
        <f>G91+'PORTAL MH'!$E92-'PORTAL MH'!$F92</f>
        <v>593247223.63</v>
      </c>
      <c r="H92" s="95"/>
    </row>
    <row r="93" spans="1:8" s="29" customFormat="1" ht="18" customHeight="1" x14ac:dyDescent="0.25">
      <c r="A93" s="43" t="s">
        <v>99</v>
      </c>
      <c r="B93" s="74" t="s">
        <v>81</v>
      </c>
      <c r="C93" s="92" t="s">
        <v>82</v>
      </c>
      <c r="D93" s="63" t="s">
        <v>83</v>
      </c>
      <c r="E93" s="93">
        <v>6000</v>
      </c>
      <c r="F93" s="64"/>
      <c r="G93" s="26">
        <f>G92+'PORTAL MH'!$E93-'PORTAL MH'!$F93</f>
        <v>593253223.63</v>
      </c>
    </row>
    <row r="94" spans="1:8" s="29" customFormat="1" ht="18" customHeight="1" x14ac:dyDescent="0.25">
      <c r="A94" s="43" t="s">
        <v>99</v>
      </c>
      <c r="B94" s="74" t="s">
        <v>81</v>
      </c>
      <c r="C94" s="92" t="s">
        <v>82</v>
      </c>
      <c r="D94" s="63" t="s">
        <v>83</v>
      </c>
      <c r="E94" s="93">
        <v>1500</v>
      </c>
      <c r="F94" s="64"/>
      <c r="G94" s="26">
        <f>G93+'PORTAL MH'!$E94-'PORTAL MH'!$F94</f>
        <v>593254723.63</v>
      </c>
    </row>
    <row r="95" spans="1:8" s="29" customFormat="1" ht="18" customHeight="1" x14ac:dyDescent="0.25">
      <c r="A95" s="43" t="s">
        <v>99</v>
      </c>
      <c r="B95" s="74" t="s">
        <v>81</v>
      </c>
      <c r="C95" s="92" t="s">
        <v>82</v>
      </c>
      <c r="D95" s="63" t="s">
        <v>83</v>
      </c>
      <c r="E95" s="93">
        <v>105000</v>
      </c>
      <c r="F95" s="64"/>
      <c r="G95" s="26">
        <f>G94+'PORTAL MH'!$E95-'PORTAL MH'!$F95</f>
        <v>593359723.63</v>
      </c>
      <c r="H95" s="95"/>
    </row>
    <row r="96" spans="1:8" s="29" customFormat="1" ht="18" customHeight="1" x14ac:dyDescent="0.25">
      <c r="A96" s="43" t="s">
        <v>99</v>
      </c>
      <c r="B96" s="74" t="s">
        <v>81</v>
      </c>
      <c r="C96" s="92" t="s">
        <v>84</v>
      </c>
      <c r="D96" s="63" t="s">
        <v>83</v>
      </c>
      <c r="E96" s="93">
        <v>500</v>
      </c>
      <c r="F96" s="64"/>
      <c r="G96" s="26">
        <f>G95+'PORTAL MH'!$E96-'PORTAL MH'!$F96</f>
        <v>593360223.63</v>
      </c>
      <c r="H96" s="95"/>
    </row>
    <row r="97" spans="1:8" s="29" customFormat="1" ht="18" customHeight="1" x14ac:dyDescent="0.25">
      <c r="A97" s="43" t="s">
        <v>99</v>
      </c>
      <c r="B97" s="74" t="s">
        <v>81</v>
      </c>
      <c r="C97" s="92" t="s">
        <v>84</v>
      </c>
      <c r="D97" s="63" t="s">
        <v>83</v>
      </c>
      <c r="E97" s="93">
        <v>3500</v>
      </c>
      <c r="F97" s="64"/>
      <c r="G97" s="26">
        <f>G96+'PORTAL MH'!$E97-'PORTAL MH'!$F97</f>
        <v>593363723.63</v>
      </c>
      <c r="H97" s="95"/>
    </row>
    <row r="98" spans="1:8" s="29" customFormat="1" ht="18" customHeight="1" x14ac:dyDescent="0.25">
      <c r="A98" s="43" t="s">
        <v>100</v>
      </c>
      <c r="B98" s="74" t="s">
        <v>81</v>
      </c>
      <c r="C98" s="92" t="s">
        <v>82</v>
      </c>
      <c r="D98" s="63" t="s">
        <v>83</v>
      </c>
      <c r="E98" s="93">
        <v>4750</v>
      </c>
      <c r="F98" s="64"/>
      <c r="G98" s="26">
        <f>G97+'PORTAL MH'!$E98-'PORTAL MH'!$F98</f>
        <v>593368473.63</v>
      </c>
      <c r="H98" s="95"/>
    </row>
    <row r="99" spans="1:8" s="29" customFormat="1" ht="18" customHeight="1" x14ac:dyDescent="0.25">
      <c r="A99" s="43" t="s">
        <v>100</v>
      </c>
      <c r="B99" s="74" t="s">
        <v>81</v>
      </c>
      <c r="C99" s="92" t="s">
        <v>82</v>
      </c>
      <c r="D99" s="63" t="s">
        <v>83</v>
      </c>
      <c r="E99" s="93">
        <v>148610.74</v>
      </c>
      <c r="F99" s="64"/>
      <c r="G99" s="26">
        <f>G98+'PORTAL MH'!$E99-'PORTAL MH'!$F99</f>
        <v>593517084.37</v>
      </c>
      <c r="H99" s="95"/>
    </row>
    <row r="100" spans="1:8" s="29" customFormat="1" ht="18" customHeight="1" x14ac:dyDescent="0.25">
      <c r="A100" s="43" t="s">
        <v>100</v>
      </c>
      <c r="B100" s="74" t="s">
        <v>81</v>
      </c>
      <c r="C100" s="92" t="s">
        <v>82</v>
      </c>
      <c r="D100" s="63" t="s">
        <v>83</v>
      </c>
      <c r="E100" s="93">
        <v>13500</v>
      </c>
      <c r="F100" s="64"/>
      <c r="G100" s="26">
        <f>G99+'PORTAL MH'!$E100-'PORTAL MH'!$F100</f>
        <v>593530584.37</v>
      </c>
      <c r="H100" s="95"/>
    </row>
    <row r="101" spans="1:8" s="29" customFormat="1" ht="18" customHeight="1" x14ac:dyDescent="0.25">
      <c r="A101" s="43" t="s">
        <v>100</v>
      </c>
      <c r="B101" s="74" t="s">
        <v>81</v>
      </c>
      <c r="C101" s="92" t="s">
        <v>82</v>
      </c>
      <c r="D101" s="63" t="s">
        <v>83</v>
      </c>
      <c r="E101" s="93">
        <v>6000</v>
      </c>
      <c r="F101" s="64"/>
      <c r="G101" s="26">
        <f>G100+'PORTAL MH'!$E101-'PORTAL MH'!$F101</f>
        <v>593536584.37</v>
      </c>
      <c r="H101" s="95"/>
    </row>
    <row r="102" spans="1:8" s="29" customFormat="1" ht="18" customHeight="1" x14ac:dyDescent="0.25">
      <c r="A102" s="43" t="s">
        <v>100</v>
      </c>
      <c r="B102" s="74" t="s">
        <v>81</v>
      </c>
      <c r="C102" s="92" t="s">
        <v>82</v>
      </c>
      <c r="D102" s="63" t="s">
        <v>83</v>
      </c>
      <c r="E102" s="93">
        <v>116810.35</v>
      </c>
      <c r="F102" s="64"/>
      <c r="G102" s="26">
        <f>G101+'PORTAL MH'!$E102-'PORTAL MH'!$F102</f>
        <v>593653394.72000003</v>
      </c>
    </row>
    <row r="103" spans="1:8" s="29" customFormat="1" ht="18" customHeight="1" x14ac:dyDescent="0.25">
      <c r="A103" s="43" t="s">
        <v>100</v>
      </c>
      <c r="B103" s="74" t="s">
        <v>81</v>
      </c>
      <c r="C103" s="92" t="s">
        <v>84</v>
      </c>
      <c r="D103" s="63" t="s">
        <v>83</v>
      </c>
      <c r="E103" s="93">
        <v>500</v>
      </c>
      <c r="F103" s="64"/>
      <c r="G103" s="26">
        <f>G102+'PORTAL MH'!$E103-'PORTAL MH'!$F103</f>
        <v>593653894.72000003</v>
      </c>
    </row>
    <row r="104" spans="1:8" s="29" customFormat="1" ht="18" customHeight="1" x14ac:dyDescent="0.25">
      <c r="A104" s="43" t="s">
        <v>100</v>
      </c>
      <c r="B104" s="74" t="s">
        <v>81</v>
      </c>
      <c r="C104" s="92" t="s">
        <v>84</v>
      </c>
      <c r="D104" s="63" t="s">
        <v>83</v>
      </c>
      <c r="E104" s="93">
        <v>17500</v>
      </c>
      <c r="F104" s="64"/>
      <c r="G104" s="26">
        <f>G103+'PORTAL MH'!$E104-'PORTAL MH'!$F104</f>
        <v>593671394.72000003</v>
      </c>
      <c r="H104" s="95"/>
    </row>
    <row r="105" spans="1:8" s="29" customFormat="1" ht="18" customHeight="1" x14ac:dyDescent="0.25">
      <c r="A105" s="43" t="s">
        <v>101</v>
      </c>
      <c r="B105" s="74" t="s">
        <v>81</v>
      </c>
      <c r="C105" s="92" t="s">
        <v>82</v>
      </c>
      <c r="D105" s="63" t="s">
        <v>83</v>
      </c>
      <c r="E105" s="93">
        <v>22800</v>
      </c>
      <c r="F105" s="64"/>
      <c r="G105" s="26">
        <f>G104+'PORTAL MH'!$E105-'PORTAL MH'!$F105</f>
        <v>593694194.72000003</v>
      </c>
      <c r="H105" s="95"/>
    </row>
    <row r="106" spans="1:8" s="29" customFormat="1" ht="18" customHeight="1" x14ac:dyDescent="0.25">
      <c r="A106" s="43" t="s">
        <v>101</v>
      </c>
      <c r="B106" s="74" t="s">
        <v>81</v>
      </c>
      <c r="C106" s="92" t="s">
        <v>82</v>
      </c>
      <c r="D106" s="63" t="s">
        <v>83</v>
      </c>
      <c r="E106" s="93">
        <v>210400</v>
      </c>
      <c r="F106" s="64"/>
      <c r="G106" s="26">
        <f>G105+'PORTAL MH'!$E106-'PORTAL MH'!$F106</f>
        <v>593904594.72000003</v>
      </c>
      <c r="H106" s="95"/>
    </row>
    <row r="107" spans="1:8" s="29" customFormat="1" ht="18" customHeight="1" x14ac:dyDescent="0.25">
      <c r="A107" s="43" t="s">
        <v>101</v>
      </c>
      <c r="B107" s="74" t="s">
        <v>81</v>
      </c>
      <c r="C107" s="92" t="s">
        <v>82</v>
      </c>
      <c r="D107" s="63" t="s">
        <v>83</v>
      </c>
      <c r="E107" s="93">
        <v>7500</v>
      </c>
      <c r="F107" s="64"/>
      <c r="G107" s="26">
        <f>G106+'PORTAL MH'!$E107-'PORTAL MH'!$F107</f>
        <v>593912094.72000003</v>
      </c>
      <c r="H107" s="95"/>
    </row>
    <row r="108" spans="1:8" s="29" customFormat="1" ht="18" customHeight="1" x14ac:dyDescent="0.25">
      <c r="A108" s="43" t="s">
        <v>101</v>
      </c>
      <c r="B108" s="74" t="s">
        <v>81</v>
      </c>
      <c r="C108" s="92" t="s">
        <v>82</v>
      </c>
      <c r="D108" s="63" t="s">
        <v>83</v>
      </c>
      <c r="E108" s="93">
        <v>13500</v>
      </c>
      <c r="F108" s="64"/>
      <c r="G108" s="26">
        <f>G107+'PORTAL MH'!$E108-'PORTAL MH'!$F108</f>
        <v>593925594.72000003</v>
      </c>
      <c r="H108" s="95"/>
    </row>
    <row r="109" spans="1:8" s="29" customFormat="1" ht="18" customHeight="1" x14ac:dyDescent="0.25">
      <c r="A109" s="43" t="s">
        <v>101</v>
      </c>
      <c r="B109" s="74" t="s">
        <v>81</v>
      </c>
      <c r="C109" s="92" t="s">
        <v>82</v>
      </c>
      <c r="D109" s="63" t="s">
        <v>83</v>
      </c>
      <c r="E109" s="93">
        <v>1500</v>
      </c>
      <c r="F109" s="64"/>
      <c r="G109" s="26">
        <f>G108+'PORTAL MH'!$E109-'PORTAL MH'!$F109</f>
        <v>593927094.72000003</v>
      </c>
      <c r="H109" s="95"/>
    </row>
    <row r="110" spans="1:8" s="29" customFormat="1" ht="18" customHeight="1" x14ac:dyDescent="0.25">
      <c r="A110" s="43" t="s">
        <v>101</v>
      </c>
      <c r="B110" s="74" t="s">
        <v>81</v>
      </c>
      <c r="C110" s="92" t="s">
        <v>82</v>
      </c>
      <c r="D110" s="63" t="s">
        <v>83</v>
      </c>
      <c r="E110" s="93">
        <v>1500</v>
      </c>
      <c r="F110" s="64"/>
      <c r="G110" s="26">
        <f>G109+'PORTAL MH'!$E110-'PORTAL MH'!$F110</f>
        <v>593928594.72000003</v>
      </c>
      <c r="H110" s="95"/>
    </row>
    <row r="111" spans="1:8" s="29" customFormat="1" ht="18" customHeight="1" x14ac:dyDescent="0.25">
      <c r="A111" s="43" t="s">
        <v>101</v>
      </c>
      <c r="B111" s="74" t="s">
        <v>81</v>
      </c>
      <c r="C111" s="92" t="s">
        <v>82</v>
      </c>
      <c r="D111" s="63" t="s">
        <v>83</v>
      </c>
      <c r="E111" s="93">
        <v>3000</v>
      </c>
      <c r="F111" s="64"/>
      <c r="G111" s="26">
        <f>G110+'PORTAL MH'!$E111-'PORTAL MH'!$F111</f>
        <v>593931594.72000003</v>
      </c>
      <c r="H111" s="95"/>
    </row>
    <row r="112" spans="1:8" s="29" customFormat="1" ht="18" customHeight="1" x14ac:dyDescent="0.25">
      <c r="A112" s="43" t="s">
        <v>101</v>
      </c>
      <c r="B112" s="74" t="s">
        <v>81</v>
      </c>
      <c r="C112" s="92" t="s">
        <v>82</v>
      </c>
      <c r="D112" s="63" t="s">
        <v>83</v>
      </c>
      <c r="E112" s="93">
        <v>790217.38</v>
      </c>
      <c r="F112" s="64"/>
      <c r="G112" s="26">
        <f>G111+'PORTAL MH'!$E112-'PORTAL MH'!$F112</f>
        <v>594721812.10000002</v>
      </c>
      <c r="H112" s="95"/>
    </row>
    <row r="113" spans="1:8" s="29" customFormat="1" ht="18" customHeight="1" x14ac:dyDescent="0.25">
      <c r="A113" s="43" t="s">
        <v>101</v>
      </c>
      <c r="B113" s="74" t="s">
        <v>81</v>
      </c>
      <c r="C113" s="92" t="s">
        <v>82</v>
      </c>
      <c r="D113" s="63" t="s">
        <v>83</v>
      </c>
      <c r="E113" s="93">
        <v>122127.1</v>
      </c>
      <c r="F113" s="64"/>
      <c r="G113" s="26">
        <f>G112+'PORTAL MH'!$E113-'PORTAL MH'!$F113</f>
        <v>594843939.20000005</v>
      </c>
      <c r="H113" s="95"/>
    </row>
    <row r="114" spans="1:8" s="29" customFormat="1" ht="18" customHeight="1" x14ac:dyDescent="0.25">
      <c r="A114" s="43" t="s">
        <v>101</v>
      </c>
      <c r="B114" s="74" t="s">
        <v>81</v>
      </c>
      <c r="C114" s="92" t="s">
        <v>84</v>
      </c>
      <c r="D114" s="63" t="s">
        <v>83</v>
      </c>
      <c r="E114" s="93">
        <v>100000</v>
      </c>
      <c r="F114" s="64"/>
      <c r="G114" s="26">
        <f>G113+'PORTAL MH'!$E114-'PORTAL MH'!$F114</f>
        <v>594943939.20000005</v>
      </c>
    </row>
    <row r="115" spans="1:8" s="29" customFormat="1" ht="18" customHeight="1" x14ac:dyDescent="0.25">
      <c r="A115" s="43" t="s">
        <v>101</v>
      </c>
      <c r="B115" s="74" t="s">
        <v>81</v>
      </c>
      <c r="C115" s="92" t="s">
        <v>84</v>
      </c>
      <c r="D115" s="63" t="s">
        <v>83</v>
      </c>
      <c r="E115" s="93">
        <v>15500</v>
      </c>
      <c r="F115" s="64"/>
      <c r="G115" s="26">
        <f>G114+'PORTAL MH'!$E115-'PORTAL MH'!$F115</f>
        <v>594959439.20000005</v>
      </c>
    </row>
    <row r="116" spans="1:8" s="29" customFormat="1" ht="18" customHeight="1" x14ac:dyDescent="0.25">
      <c r="A116" s="43" t="s">
        <v>101</v>
      </c>
      <c r="B116" s="74" t="s">
        <v>81</v>
      </c>
      <c r="C116" s="92" t="s">
        <v>84</v>
      </c>
      <c r="D116" s="63" t="s">
        <v>83</v>
      </c>
      <c r="E116" s="93">
        <v>500</v>
      </c>
      <c r="F116" s="64"/>
      <c r="G116" s="26">
        <f>G115+'PORTAL MH'!$E116-'PORTAL MH'!$F116</f>
        <v>594959939.20000005</v>
      </c>
    </row>
    <row r="117" spans="1:8" s="29" customFormat="1" ht="18" customHeight="1" x14ac:dyDescent="0.25">
      <c r="A117" s="43" t="s">
        <v>102</v>
      </c>
      <c r="B117" s="74" t="s">
        <v>81</v>
      </c>
      <c r="C117" s="92" t="s">
        <v>82</v>
      </c>
      <c r="D117" s="63" t="s">
        <v>83</v>
      </c>
      <c r="E117" s="93">
        <v>650</v>
      </c>
      <c r="F117" s="64"/>
      <c r="G117" s="26">
        <f>G116+'PORTAL MH'!$E117-'PORTAL MH'!$F117</f>
        <v>594960589.20000005</v>
      </c>
      <c r="H117" s="95"/>
    </row>
    <row r="118" spans="1:8" s="29" customFormat="1" ht="18" customHeight="1" x14ac:dyDescent="0.25">
      <c r="A118" s="43" t="s">
        <v>102</v>
      </c>
      <c r="B118" s="74" t="s">
        <v>81</v>
      </c>
      <c r="C118" s="92" t="s">
        <v>82</v>
      </c>
      <c r="D118" s="63" t="s">
        <v>83</v>
      </c>
      <c r="E118" s="93">
        <v>33800</v>
      </c>
      <c r="F118" s="64"/>
      <c r="G118" s="26">
        <f>G117+'PORTAL MH'!$E118-'PORTAL MH'!$F118</f>
        <v>594994389.20000005</v>
      </c>
      <c r="H118" s="95"/>
    </row>
    <row r="119" spans="1:8" s="29" customFormat="1" ht="18" customHeight="1" x14ac:dyDescent="0.25">
      <c r="A119" s="43" t="s">
        <v>102</v>
      </c>
      <c r="B119" s="74" t="s">
        <v>81</v>
      </c>
      <c r="C119" s="92" t="s">
        <v>82</v>
      </c>
      <c r="D119" s="63" t="s">
        <v>83</v>
      </c>
      <c r="E119" s="93">
        <v>25740</v>
      </c>
      <c r="F119" s="64"/>
      <c r="G119" s="26">
        <f>G118+'PORTAL MH'!$E119-'PORTAL MH'!$F119</f>
        <v>595020129.20000005</v>
      </c>
      <c r="H119" s="95"/>
    </row>
    <row r="120" spans="1:8" s="29" customFormat="1" ht="18" customHeight="1" x14ac:dyDescent="0.25">
      <c r="A120" s="43" t="s">
        <v>102</v>
      </c>
      <c r="B120" s="74" t="s">
        <v>81</v>
      </c>
      <c r="C120" s="92" t="s">
        <v>82</v>
      </c>
      <c r="D120" s="63" t="s">
        <v>83</v>
      </c>
      <c r="E120" s="93">
        <v>69000</v>
      </c>
      <c r="F120" s="64"/>
      <c r="G120" s="26">
        <f>G119+'PORTAL MH'!$E120-'PORTAL MH'!$F120</f>
        <v>595089129.20000005</v>
      </c>
      <c r="H120" s="95"/>
    </row>
    <row r="121" spans="1:8" s="29" customFormat="1" ht="18" customHeight="1" x14ac:dyDescent="0.25">
      <c r="A121" s="43" t="s">
        <v>102</v>
      </c>
      <c r="B121" s="74" t="s">
        <v>81</v>
      </c>
      <c r="C121" s="92" t="s">
        <v>82</v>
      </c>
      <c r="D121" s="63" t="s">
        <v>83</v>
      </c>
      <c r="E121" s="93">
        <v>58500</v>
      </c>
      <c r="F121" s="64"/>
      <c r="G121" s="26">
        <f>G120+'PORTAL MH'!$E121-'PORTAL MH'!$F121</f>
        <v>595147629.20000005</v>
      </c>
      <c r="H121" s="95"/>
    </row>
    <row r="122" spans="1:8" s="29" customFormat="1" ht="18" customHeight="1" x14ac:dyDescent="0.25">
      <c r="A122" s="43" t="s">
        <v>102</v>
      </c>
      <c r="B122" s="74" t="s">
        <v>81</v>
      </c>
      <c r="C122" s="92" t="s">
        <v>84</v>
      </c>
      <c r="D122" s="63" t="s">
        <v>83</v>
      </c>
      <c r="E122" s="93">
        <v>2000</v>
      </c>
      <c r="F122" s="64"/>
      <c r="G122" s="26">
        <f>G121+'PORTAL MH'!$E122-'PORTAL MH'!$F122</f>
        <v>595149629.20000005</v>
      </c>
      <c r="H122" s="95"/>
    </row>
    <row r="123" spans="1:8" s="29" customFormat="1" ht="18" customHeight="1" x14ac:dyDescent="0.25">
      <c r="A123" s="43" t="s">
        <v>102</v>
      </c>
      <c r="B123" s="74" t="s">
        <v>81</v>
      </c>
      <c r="C123" s="92" t="s">
        <v>84</v>
      </c>
      <c r="D123" s="63" t="s">
        <v>83</v>
      </c>
      <c r="E123" s="93">
        <v>10500</v>
      </c>
      <c r="F123" s="64"/>
      <c r="G123" s="26">
        <f>G122+'PORTAL MH'!$E123-'PORTAL MH'!$F123</f>
        <v>595160129.20000005</v>
      </c>
      <c r="H123" s="95"/>
    </row>
    <row r="124" spans="1:8" s="29" customFormat="1" ht="18" customHeight="1" x14ac:dyDescent="0.25">
      <c r="A124" s="43" t="s">
        <v>103</v>
      </c>
      <c r="B124" s="74" t="s">
        <v>81</v>
      </c>
      <c r="C124" s="92" t="s">
        <v>82</v>
      </c>
      <c r="D124" s="63" t="s">
        <v>83</v>
      </c>
      <c r="E124" s="93">
        <v>28400</v>
      </c>
      <c r="F124" s="64"/>
      <c r="G124" s="26">
        <f>G123+'PORTAL MH'!$E124-'PORTAL MH'!$F124</f>
        <v>595188529.20000005</v>
      </c>
    </row>
    <row r="125" spans="1:8" s="29" customFormat="1" ht="18" customHeight="1" x14ac:dyDescent="0.25">
      <c r="A125" s="43" t="s">
        <v>103</v>
      </c>
      <c r="B125" s="74" t="s">
        <v>81</v>
      </c>
      <c r="C125" s="92" t="s">
        <v>82</v>
      </c>
      <c r="D125" s="63" t="s">
        <v>83</v>
      </c>
      <c r="E125" s="93">
        <v>9150</v>
      </c>
      <c r="F125" s="64"/>
      <c r="G125" s="26">
        <f>G124+'PORTAL MH'!$E125-'PORTAL MH'!$F125</f>
        <v>595197679.20000005</v>
      </c>
      <c r="H125" s="95"/>
    </row>
    <row r="126" spans="1:8" s="29" customFormat="1" ht="18" customHeight="1" x14ac:dyDescent="0.25">
      <c r="A126" s="43" t="s">
        <v>103</v>
      </c>
      <c r="B126" s="74" t="s">
        <v>81</v>
      </c>
      <c r="C126" s="92" t="s">
        <v>82</v>
      </c>
      <c r="D126" s="63" t="s">
        <v>83</v>
      </c>
      <c r="E126" s="93">
        <v>168935.69</v>
      </c>
      <c r="F126" s="64"/>
      <c r="G126" s="26">
        <f>G125+'PORTAL MH'!$E126-'PORTAL MH'!$F126</f>
        <v>595366614.8900001</v>
      </c>
    </row>
    <row r="127" spans="1:8" s="44" customFormat="1" ht="18" customHeight="1" x14ac:dyDescent="0.25">
      <c r="A127" s="43" t="s">
        <v>103</v>
      </c>
      <c r="B127" s="74" t="s">
        <v>81</v>
      </c>
      <c r="C127" s="92" t="s">
        <v>82</v>
      </c>
      <c r="D127" s="63" t="s">
        <v>83</v>
      </c>
      <c r="E127" s="93">
        <v>102000</v>
      </c>
      <c r="F127" s="64"/>
      <c r="G127" s="26">
        <f>G126+'PORTAL MH'!$E127-'PORTAL MH'!$F127</f>
        <v>595468614.8900001</v>
      </c>
    </row>
    <row r="128" spans="1:8" s="44" customFormat="1" ht="18" customHeight="1" x14ac:dyDescent="0.25">
      <c r="A128" s="43" t="s">
        <v>103</v>
      </c>
      <c r="B128" s="74" t="s">
        <v>81</v>
      </c>
      <c r="C128" s="92" t="s">
        <v>82</v>
      </c>
      <c r="D128" s="63" t="s">
        <v>83</v>
      </c>
      <c r="E128" s="93">
        <v>1500</v>
      </c>
      <c r="F128" s="64"/>
      <c r="G128" s="26">
        <f>G127+'PORTAL MH'!$E128-'PORTAL MH'!$F128</f>
        <v>595470114.8900001</v>
      </c>
    </row>
    <row r="129" spans="1:8" s="44" customFormat="1" ht="18" customHeight="1" x14ac:dyDescent="0.25">
      <c r="A129" s="43" t="s">
        <v>103</v>
      </c>
      <c r="B129" s="74" t="s">
        <v>81</v>
      </c>
      <c r="C129" s="92" t="s">
        <v>82</v>
      </c>
      <c r="D129" s="63" t="s">
        <v>83</v>
      </c>
      <c r="E129" s="93">
        <v>10500</v>
      </c>
      <c r="F129" s="64"/>
      <c r="G129" s="26">
        <f>G128+'PORTAL MH'!$E129-'PORTAL MH'!$F129</f>
        <v>595480614.8900001</v>
      </c>
    </row>
    <row r="130" spans="1:8" s="29" customFormat="1" ht="18" customHeight="1" x14ac:dyDescent="0.25">
      <c r="A130" s="43" t="s">
        <v>103</v>
      </c>
      <c r="B130" s="74" t="s">
        <v>81</v>
      </c>
      <c r="C130" s="92" t="s">
        <v>82</v>
      </c>
      <c r="D130" s="63" t="s">
        <v>83</v>
      </c>
      <c r="E130" s="93">
        <v>69000</v>
      </c>
      <c r="F130" s="64"/>
      <c r="G130" s="26">
        <f>G129+'PORTAL MH'!$E130-'PORTAL MH'!$F130</f>
        <v>595549614.8900001</v>
      </c>
      <c r="H130" s="95"/>
    </row>
    <row r="131" spans="1:8" s="29" customFormat="1" ht="18" customHeight="1" x14ac:dyDescent="0.25">
      <c r="A131" s="43" t="s">
        <v>103</v>
      </c>
      <c r="B131" s="74" t="s">
        <v>81</v>
      </c>
      <c r="C131" s="92" t="s">
        <v>82</v>
      </c>
      <c r="D131" s="63" t="s">
        <v>83</v>
      </c>
      <c r="E131" s="93">
        <v>1500</v>
      </c>
      <c r="F131" s="64"/>
      <c r="G131" s="26">
        <f>G130+'PORTAL MH'!$E131-'PORTAL MH'!$F131</f>
        <v>595551114.8900001</v>
      </c>
      <c r="H131" s="95"/>
    </row>
    <row r="132" spans="1:8" s="29" customFormat="1" ht="18" customHeight="1" x14ac:dyDescent="0.25">
      <c r="A132" s="43" t="s">
        <v>103</v>
      </c>
      <c r="B132" s="74" t="s">
        <v>81</v>
      </c>
      <c r="C132" s="92" t="s">
        <v>82</v>
      </c>
      <c r="D132" s="63" t="s">
        <v>83</v>
      </c>
      <c r="E132" s="93">
        <v>10500</v>
      </c>
      <c r="F132" s="64"/>
      <c r="G132" s="26">
        <f>G131+'PORTAL MH'!$E132-'PORTAL MH'!$F132</f>
        <v>595561614.8900001</v>
      </c>
    </row>
    <row r="133" spans="1:8" s="29" customFormat="1" ht="18" customHeight="1" x14ac:dyDescent="0.25">
      <c r="A133" s="43" t="s">
        <v>103</v>
      </c>
      <c r="B133" s="74" t="s">
        <v>81</v>
      </c>
      <c r="C133" s="92" t="s">
        <v>82</v>
      </c>
      <c r="D133" s="63" t="s">
        <v>83</v>
      </c>
      <c r="E133" s="93">
        <v>1500</v>
      </c>
      <c r="F133" s="64"/>
      <c r="G133" s="26">
        <f>G132+'PORTAL MH'!$E133-'PORTAL MH'!$F133</f>
        <v>595563114.8900001</v>
      </c>
    </row>
    <row r="134" spans="1:8" s="29" customFormat="1" ht="18" customHeight="1" x14ac:dyDescent="0.25">
      <c r="A134" s="43" t="s">
        <v>103</v>
      </c>
      <c r="B134" s="74" t="s">
        <v>81</v>
      </c>
      <c r="C134" s="92" t="s">
        <v>82</v>
      </c>
      <c r="D134" s="63" t="s">
        <v>83</v>
      </c>
      <c r="E134" s="93">
        <v>3000</v>
      </c>
      <c r="F134" s="64"/>
      <c r="G134" s="26">
        <f>G133+'PORTAL MH'!$E134-'PORTAL MH'!$F134</f>
        <v>595566114.8900001</v>
      </c>
    </row>
    <row r="135" spans="1:8" s="29" customFormat="1" ht="18" customHeight="1" x14ac:dyDescent="0.25">
      <c r="A135" s="43" t="s">
        <v>103</v>
      </c>
      <c r="B135" s="74" t="s">
        <v>81</v>
      </c>
      <c r="C135" s="92" t="s">
        <v>82</v>
      </c>
      <c r="D135" s="63" t="s">
        <v>83</v>
      </c>
      <c r="E135" s="93">
        <v>43500</v>
      </c>
      <c r="F135" s="93"/>
      <c r="G135" s="26">
        <f>G134+'PORTAL MH'!$E135-'PORTAL MH'!$F135</f>
        <v>595609614.8900001</v>
      </c>
      <c r="H135" s="95"/>
    </row>
    <row r="136" spans="1:8" s="29" customFormat="1" ht="18" customHeight="1" x14ac:dyDescent="0.25">
      <c r="A136" s="43" t="s">
        <v>103</v>
      </c>
      <c r="B136" s="74" t="s">
        <v>81</v>
      </c>
      <c r="C136" s="92" t="s">
        <v>84</v>
      </c>
      <c r="D136" s="63" t="s">
        <v>83</v>
      </c>
      <c r="E136" s="93">
        <v>1500</v>
      </c>
      <c r="F136" s="64"/>
      <c r="G136" s="26">
        <f>G135+'PORTAL MH'!$E136-'PORTAL MH'!$F136</f>
        <v>595611114.8900001</v>
      </c>
    </row>
    <row r="137" spans="1:8" s="29" customFormat="1" ht="18" customHeight="1" x14ac:dyDescent="0.25">
      <c r="A137" s="43" t="s">
        <v>103</v>
      </c>
      <c r="B137" s="74" t="s">
        <v>81</v>
      </c>
      <c r="C137" s="92" t="s">
        <v>84</v>
      </c>
      <c r="D137" s="63" t="s">
        <v>83</v>
      </c>
      <c r="E137" s="93">
        <v>15000</v>
      </c>
      <c r="F137" s="64"/>
      <c r="G137" s="26">
        <f>G136+'PORTAL MH'!$E137-'PORTAL MH'!$F137</f>
        <v>595626114.8900001</v>
      </c>
    </row>
    <row r="138" spans="1:8" s="29" customFormat="1" ht="18" customHeight="1" x14ac:dyDescent="0.25">
      <c r="A138" s="43" t="s">
        <v>104</v>
      </c>
      <c r="B138" s="74" t="s">
        <v>81</v>
      </c>
      <c r="C138" s="92" t="s">
        <v>82</v>
      </c>
      <c r="D138" s="63" t="s">
        <v>83</v>
      </c>
      <c r="E138" s="93">
        <v>7500</v>
      </c>
      <c r="F138" s="64"/>
      <c r="G138" s="26">
        <f>G137+'PORTAL MH'!$E138-'PORTAL MH'!$F138</f>
        <v>595633614.8900001</v>
      </c>
      <c r="H138" s="95"/>
    </row>
    <row r="139" spans="1:8" s="29" customFormat="1" ht="18" customHeight="1" x14ac:dyDescent="0.25">
      <c r="A139" s="43" t="s">
        <v>104</v>
      </c>
      <c r="B139" s="74" t="s">
        <v>81</v>
      </c>
      <c r="C139" s="92" t="s">
        <v>82</v>
      </c>
      <c r="D139" s="63" t="s">
        <v>83</v>
      </c>
      <c r="E139" s="93">
        <v>3000</v>
      </c>
      <c r="F139" s="64"/>
      <c r="G139" s="26">
        <f>G138+'PORTAL MH'!$E139-'PORTAL MH'!$F139</f>
        <v>595636614.8900001</v>
      </c>
      <c r="H139" s="95"/>
    </row>
    <row r="140" spans="1:8" s="29" customFormat="1" ht="18" customHeight="1" x14ac:dyDescent="0.25">
      <c r="A140" s="43" t="s">
        <v>104</v>
      </c>
      <c r="B140" s="74" t="s">
        <v>81</v>
      </c>
      <c r="C140" s="92" t="s">
        <v>82</v>
      </c>
      <c r="D140" s="63" t="s">
        <v>83</v>
      </c>
      <c r="E140" s="93">
        <v>33000</v>
      </c>
      <c r="F140" s="64"/>
      <c r="G140" s="26">
        <f>G139+'PORTAL MH'!$E140-'PORTAL MH'!$F140</f>
        <v>595669614.8900001</v>
      </c>
      <c r="H140" s="95"/>
    </row>
    <row r="141" spans="1:8" s="29" customFormat="1" ht="18" customHeight="1" x14ac:dyDescent="0.25">
      <c r="A141" s="43" t="s">
        <v>104</v>
      </c>
      <c r="B141" s="74" t="s">
        <v>81</v>
      </c>
      <c r="C141" s="92" t="s">
        <v>82</v>
      </c>
      <c r="D141" s="63" t="s">
        <v>83</v>
      </c>
      <c r="E141" s="93">
        <v>42000</v>
      </c>
      <c r="F141" s="64"/>
      <c r="G141" s="26">
        <f>G140+'PORTAL MH'!$E141-'PORTAL MH'!$F141</f>
        <v>595711614.8900001</v>
      </c>
    </row>
    <row r="142" spans="1:8" s="29" customFormat="1" ht="18" customHeight="1" x14ac:dyDescent="0.25">
      <c r="A142" s="43" t="s">
        <v>104</v>
      </c>
      <c r="B142" s="74" t="s">
        <v>81</v>
      </c>
      <c r="C142" s="92" t="s">
        <v>84</v>
      </c>
      <c r="D142" s="63" t="s">
        <v>83</v>
      </c>
      <c r="E142" s="93">
        <v>1000</v>
      </c>
      <c r="F142" s="93"/>
      <c r="G142" s="26">
        <f>G141+'PORTAL MH'!$E142-'PORTAL MH'!$F142</f>
        <v>595712614.8900001</v>
      </c>
      <c r="H142" s="95"/>
    </row>
    <row r="143" spans="1:8" s="29" customFormat="1" ht="18" customHeight="1" x14ac:dyDescent="0.25">
      <c r="A143" s="43" t="s">
        <v>104</v>
      </c>
      <c r="B143" s="74" t="s">
        <v>81</v>
      </c>
      <c r="C143" s="92" t="s">
        <v>84</v>
      </c>
      <c r="D143" s="63" t="s">
        <v>83</v>
      </c>
      <c r="E143" s="93">
        <v>5500</v>
      </c>
      <c r="F143" s="93"/>
      <c r="G143" s="26">
        <f>G142+'PORTAL MH'!$E143-'PORTAL MH'!$F143</f>
        <v>595718114.8900001</v>
      </c>
      <c r="H143" s="95"/>
    </row>
    <row r="144" spans="1:8" s="29" customFormat="1" ht="18" customHeight="1" x14ac:dyDescent="0.25">
      <c r="A144" s="43" t="s">
        <v>104</v>
      </c>
      <c r="B144" s="74" t="s">
        <v>81</v>
      </c>
      <c r="C144" s="92" t="s">
        <v>84</v>
      </c>
      <c r="D144" s="63" t="s">
        <v>83</v>
      </c>
      <c r="E144" s="93">
        <v>2005500</v>
      </c>
      <c r="F144" s="93"/>
      <c r="G144" s="26">
        <f>G143+'PORTAL MH'!$E144-'PORTAL MH'!$F144</f>
        <v>597723614.8900001</v>
      </c>
      <c r="H144" s="95"/>
    </row>
    <row r="145" spans="1:8" s="29" customFormat="1" ht="18" customHeight="1" x14ac:dyDescent="0.25">
      <c r="A145" s="43" t="s">
        <v>104</v>
      </c>
      <c r="B145" s="74" t="s">
        <v>81</v>
      </c>
      <c r="C145" s="92" t="s">
        <v>85</v>
      </c>
      <c r="D145" s="63" t="s">
        <v>83</v>
      </c>
      <c r="E145" s="93">
        <v>16450</v>
      </c>
      <c r="F145" s="64"/>
      <c r="G145" s="26">
        <f>G144+'PORTAL MH'!$E145-'PORTAL MH'!$F145</f>
        <v>597740064.8900001</v>
      </c>
      <c r="H145" s="95"/>
    </row>
    <row r="146" spans="1:8" s="29" customFormat="1" ht="18" customHeight="1" x14ac:dyDescent="0.25">
      <c r="A146" s="43" t="s">
        <v>105</v>
      </c>
      <c r="B146" s="74" t="s">
        <v>81</v>
      </c>
      <c r="C146" s="92" t="s">
        <v>82</v>
      </c>
      <c r="D146" s="63" t="s">
        <v>83</v>
      </c>
      <c r="E146" s="93">
        <v>45000</v>
      </c>
      <c r="F146" s="93"/>
      <c r="G146" s="26">
        <f>G145+'PORTAL MH'!$E146-'PORTAL MH'!$F146</f>
        <v>597785064.8900001</v>
      </c>
      <c r="H146" s="95"/>
    </row>
    <row r="147" spans="1:8" s="29" customFormat="1" ht="18" customHeight="1" x14ac:dyDescent="0.25">
      <c r="A147" s="43" t="s">
        <v>105</v>
      </c>
      <c r="B147" s="74" t="s">
        <v>81</v>
      </c>
      <c r="C147" s="92" t="s">
        <v>82</v>
      </c>
      <c r="D147" s="63" t="s">
        <v>83</v>
      </c>
      <c r="E147" s="93">
        <v>2800</v>
      </c>
      <c r="F147" s="93"/>
      <c r="G147" s="26">
        <f>G146+'PORTAL MH'!$E147-'PORTAL MH'!$F147</f>
        <v>597787864.8900001</v>
      </c>
    </row>
    <row r="148" spans="1:8" s="29" customFormat="1" ht="18" customHeight="1" x14ac:dyDescent="0.25">
      <c r="A148" s="43" t="s">
        <v>105</v>
      </c>
      <c r="B148" s="74" t="s">
        <v>81</v>
      </c>
      <c r="C148" s="92" t="s">
        <v>82</v>
      </c>
      <c r="D148" s="63" t="s">
        <v>83</v>
      </c>
      <c r="E148" s="93">
        <v>60800</v>
      </c>
      <c r="F148" s="93"/>
      <c r="G148" s="26">
        <f>G147+'PORTAL MH'!$E148-'PORTAL MH'!$F148</f>
        <v>597848664.8900001</v>
      </c>
      <c r="H148" s="95"/>
    </row>
    <row r="149" spans="1:8" s="29" customFormat="1" ht="18" customHeight="1" x14ac:dyDescent="0.25">
      <c r="A149" s="43" t="s">
        <v>105</v>
      </c>
      <c r="B149" s="74" t="s">
        <v>81</v>
      </c>
      <c r="C149" s="92" t="s">
        <v>82</v>
      </c>
      <c r="D149" s="63" t="s">
        <v>83</v>
      </c>
      <c r="E149" s="93">
        <v>1500</v>
      </c>
      <c r="F149" s="64"/>
      <c r="G149" s="26">
        <f>G148+'PORTAL MH'!$E149-'PORTAL MH'!$F149</f>
        <v>597850164.8900001</v>
      </c>
      <c r="H149" s="95"/>
    </row>
    <row r="150" spans="1:8" s="29" customFormat="1" ht="18" customHeight="1" x14ac:dyDescent="0.25">
      <c r="A150" s="43" t="s">
        <v>105</v>
      </c>
      <c r="B150" s="74" t="s">
        <v>81</v>
      </c>
      <c r="C150" s="92" t="s">
        <v>82</v>
      </c>
      <c r="D150" s="63" t="s">
        <v>83</v>
      </c>
      <c r="E150" s="93">
        <v>36000</v>
      </c>
      <c r="F150" s="64"/>
      <c r="G150" s="26">
        <f>G149+'PORTAL MH'!$E150-'PORTAL MH'!$F150</f>
        <v>597886164.8900001</v>
      </c>
      <c r="H150" s="95"/>
    </row>
    <row r="151" spans="1:8" s="29" customFormat="1" ht="18" customHeight="1" x14ac:dyDescent="0.25">
      <c r="A151" s="43" t="s">
        <v>105</v>
      </c>
      <c r="B151" s="74" t="s">
        <v>81</v>
      </c>
      <c r="C151" s="92" t="s">
        <v>82</v>
      </c>
      <c r="D151" s="63" t="s">
        <v>83</v>
      </c>
      <c r="E151" s="93">
        <v>25500</v>
      </c>
      <c r="F151" s="64"/>
      <c r="G151" s="26">
        <f>G150+'PORTAL MH'!$E151-'PORTAL MH'!$F151</f>
        <v>597911664.8900001</v>
      </c>
      <c r="H151" s="95"/>
    </row>
    <row r="152" spans="1:8" s="29" customFormat="1" ht="18" customHeight="1" x14ac:dyDescent="0.25">
      <c r="A152" s="43" t="s">
        <v>105</v>
      </c>
      <c r="B152" s="74" t="s">
        <v>81</v>
      </c>
      <c r="C152" s="92" t="s">
        <v>82</v>
      </c>
      <c r="D152" s="63" t="s">
        <v>83</v>
      </c>
      <c r="E152" s="93">
        <v>13500</v>
      </c>
      <c r="F152" s="64"/>
      <c r="G152" s="26">
        <f>G151+'PORTAL MH'!$E152-'PORTAL MH'!$F152</f>
        <v>597925164.8900001</v>
      </c>
      <c r="H152" s="95"/>
    </row>
    <row r="153" spans="1:8" s="29" customFormat="1" ht="18" customHeight="1" x14ac:dyDescent="0.25">
      <c r="A153" s="43" t="s">
        <v>105</v>
      </c>
      <c r="B153" s="74" t="s">
        <v>81</v>
      </c>
      <c r="C153" s="92" t="s">
        <v>82</v>
      </c>
      <c r="D153" s="63" t="s">
        <v>83</v>
      </c>
      <c r="E153" s="93">
        <v>161054.04999999999</v>
      </c>
      <c r="F153" s="64"/>
      <c r="G153" s="26">
        <f>G152+'PORTAL MH'!$E153-'PORTAL MH'!$F153</f>
        <v>598086218.94000006</v>
      </c>
      <c r="H153" s="95"/>
    </row>
    <row r="154" spans="1:8" s="29" customFormat="1" ht="18" customHeight="1" x14ac:dyDescent="0.25">
      <c r="A154" s="43" t="s">
        <v>105</v>
      </c>
      <c r="B154" s="74" t="s">
        <v>81</v>
      </c>
      <c r="C154" s="92" t="s">
        <v>84</v>
      </c>
      <c r="D154" s="63" t="s">
        <v>83</v>
      </c>
      <c r="E154" s="93">
        <v>2000</v>
      </c>
      <c r="F154" s="64"/>
      <c r="G154" s="26">
        <f>G153+'PORTAL MH'!$E154-'PORTAL MH'!$F154</f>
        <v>598088218.94000006</v>
      </c>
      <c r="H154" s="95"/>
    </row>
    <row r="155" spans="1:8" s="29" customFormat="1" ht="18" customHeight="1" x14ac:dyDescent="0.25">
      <c r="A155" s="43" t="s">
        <v>105</v>
      </c>
      <c r="B155" s="74" t="s">
        <v>81</v>
      </c>
      <c r="C155" s="92" t="s">
        <v>84</v>
      </c>
      <c r="D155" s="63" t="s">
        <v>83</v>
      </c>
      <c r="E155" s="93">
        <v>17000</v>
      </c>
      <c r="F155" s="64"/>
      <c r="G155" s="26">
        <f>G154+'PORTAL MH'!$E155-'PORTAL MH'!$F155</f>
        <v>598105218.94000006</v>
      </c>
    </row>
    <row r="156" spans="1:8" s="29" customFormat="1" ht="18" customHeight="1" x14ac:dyDescent="0.25">
      <c r="A156" s="43" t="s">
        <v>106</v>
      </c>
      <c r="B156" s="74" t="s">
        <v>81</v>
      </c>
      <c r="C156" s="92" t="s">
        <v>82</v>
      </c>
      <c r="D156" s="63" t="s">
        <v>83</v>
      </c>
      <c r="E156" s="93">
        <v>148585</v>
      </c>
      <c r="F156" s="64"/>
      <c r="G156" s="26">
        <f>G155+'PORTAL MH'!$E156-'PORTAL MH'!$F156</f>
        <v>598253803.94000006</v>
      </c>
    </row>
    <row r="157" spans="1:8" s="29" customFormat="1" ht="18" customHeight="1" x14ac:dyDescent="0.25">
      <c r="A157" s="43" t="s">
        <v>106</v>
      </c>
      <c r="B157" s="74" t="s">
        <v>81</v>
      </c>
      <c r="C157" s="92" t="s">
        <v>82</v>
      </c>
      <c r="D157" s="63" t="s">
        <v>83</v>
      </c>
      <c r="E157" s="93">
        <v>119781.19</v>
      </c>
      <c r="F157" s="64"/>
      <c r="G157" s="26">
        <f>G156+'PORTAL MH'!$E157-'PORTAL MH'!$F157</f>
        <v>598373585.13000011</v>
      </c>
    </row>
    <row r="158" spans="1:8" s="29" customFormat="1" ht="18" customHeight="1" x14ac:dyDescent="0.25">
      <c r="A158" s="43" t="s">
        <v>106</v>
      </c>
      <c r="B158" s="74" t="s">
        <v>81</v>
      </c>
      <c r="C158" s="92" t="s">
        <v>82</v>
      </c>
      <c r="D158" s="63" t="s">
        <v>83</v>
      </c>
      <c r="E158" s="93">
        <v>4500</v>
      </c>
      <c r="F158" s="64"/>
      <c r="G158" s="26">
        <f>G157+'PORTAL MH'!$E158-'PORTAL MH'!$F158</f>
        <v>598378085.13000011</v>
      </c>
    </row>
    <row r="159" spans="1:8" s="29" customFormat="1" ht="18" customHeight="1" x14ac:dyDescent="0.25">
      <c r="A159" s="43" t="s">
        <v>106</v>
      </c>
      <c r="B159" s="74" t="s">
        <v>81</v>
      </c>
      <c r="C159" s="92" t="s">
        <v>82</v>
      </c>
      <c r="D159" s="63" t="s">
        <v>83</v>
      </c>
      <c r="E159" s="93">
        <v>699963.1</v>
      </c>
      <c r="F159" s="64"/>
      <c r="G159" s="26">
        <f>G158+'PORTAL MH'!$E159-'PORTAL MH'!$F159</f>
        <v>599078048.23000014</v>
      </c>
      <c r="H159" s="95"/>
    </row>
    <row r="160" spans="1:8" s="29" customFormat="1" ht="18" customHeight="1" x14ac:dyDescent="0.25">
      <c r="A160" s="43" t="s">
        <v>106</v>
      </c>
      <c r="B160" s="74" t="s">
        <v>81</v>
      </c>
      <c r="C160" s="92" t="s">
        <v>82</v>
      </c>
      <c r="D160" s="63" t="s">
        <v>83</v>
      </c>
      <c r="E160" s="93">
        <v>167003.4</v>
      </c>
      <c r="F160" s="64"/>
      <c r="G160" s="26">
        <f>G159+'PORTAL MH'!$E160-'PORTAL MH'!$F160</f>
        <v>599245051.63000011</v>
      </c>
      <c r="H160" s="95"/>
    </row>
    <row r="161" spans="1:8" s="29" customFormat="1" ht="18" customHeight="1" x14ac:dyDescent="0.25">
      <c r="A161" s="43" t="s">
        <v>106</v>
      </c>
      <c r="B161" s="74" t="s">
        <v>81</v>
      </c>
      <c r="C161" s="92" t="s">
        <v>82</v>
      </c>
      <c r="D161" s="63" t="s">
        <v>83</v>
      </c>
      <c r="E161" s="93">
        <v>3000</v>
      </c>
      <c r="F161" s="64"/>
      <c r="G161" s="26">
        <f>G160+'PORTAL MH'!$E161-'PORTAL MH'!$F161</f>
        <v>599248051.63000011</v>
      </c>
      <c r="H161" s="95"/>
    </row>
    <row r="162" spans="1:8" s="29" customFormat="1" ht="18" customHeight="1" x14ac:dyDescent="0.25">
      <c r="A162" s="43" t="s">
        <v>106</v>
      </c>
      <c r="B162" s="74" t="s">
        <v>81</v>
      </c>
      <c r="C162" s="92" t="s">
        <v>84</v>
      </c>
      <c r="D162" s="63" t="s">
        <v>83</v>
      </c>
      <c r="E162" s="93">
        <v>1000</v>
      </c>
      <c r="F162" s="64"/>
      <c r="G162" s="26">
        <f>G161+'PORTAL MH'!$E162-'PORTAL MH'!$F162</f>
        <v>599249051.63000011</v>
      </c>
      <c r="H162" s="95"/>
    </row>
    <row r="163" spans="1:8" s="29" customFormat="1" ht="18" customHeight="1" x14ac:dyDescent="0.25">
      <c r="A163" s="43" t="s">
        <v>106</v>
      </c>
      <c r="B163" s="74" t="s">
        <v>81</v>
      </c>
      <c r="C163" s="92" t="s">
        <v>84</v>
      </c>
      <c r="D163" s="63" t="s">
        <v>83</v>
      </c>
      <c r="E163" s="93">
        <v>2000</v>
      </c>
      <c r="F163" s="64"/>
      <c r="G163" s="26">
        <f>G162+'PORTAL MH'!$E163-'PORTAL MH'!$F163</f>
        <v>599251051.63000011</v>
      </c>
      <c r="H163" s="95"/>
    </row>
    <row r="164" spans="1:8" s="29" customFormat="1" ht="18" customHeight="1" x14ac:dyDescent="0.25">
      <c r="A164" s="43" t="s">
        <v>106</v>
      </c>
      <c r="B164" s="74" t="s">
        <v>81</v>
      </c>
      <c r="C164" s="92" t="s">
        <v>85</v>
      </c>
      <c r="D164" s="63" t="s">
        <v>83</v>
      </c>
      <c r="E164" s="93">
        <v>20.6</v>
      </c>
      <c r="F164" s="64"/>
      <c r="G164" s="26">
        <f>G163+'PORTAL MH'!$E164-'PORTAL MH'!$F164</f>
        <v>599251072.23000014</v>
      </c>
      <c r="H164" s="95"/>
    </row>
    <row r="165" spans="1:8" s="29" customFormat="1" ht="18" customHeight="1" x14ac:dyDescent="0.25">
      <c r="A165" s="43" t="s">
        <v>107</v>
      </c>
      <c r="B165" s="74" t="s">
        <v>81</v>
      </c>
      <c r="C165" s="92" t="s">
        <v>82</v>
      </c>
      <c r="D165" s="63" t="s">
        <v>83</v>
      </c>
      <c r="E165" s="93">
        <v>172742.36</v>
      </c>
      <c r="F165" s="64"/>
      <c r="G165" s="26">
        <f>G164+'PORTAL MH'!$E165-'PORTAL MH'!$F165</f>
        <v>599423814.59000015</v>
      </c>
      <c r="H165" s="95"/>
    </row>
    <row r="166" spans="1:8" s="29" customFormat="1" ht="18" customHeight="1" x14ac:dyDescent="0.25">
      <c r="A166" s="43" t="s">
        <v>107</v>
      </c>
      <c r="B166" s="74" t="s">
        <v>81</v>
      </c>
      <c r="C166" s="92" t="s">
        <v>82</v>
      </c>
      <c r="D166" s="63" t="s">
        <v>83</v>
      </c>
      <c r="E166" s="93">
        <v>650</v>
      </c>
      <c r="F166" s="64"/>
      <c r="G166" s="26">
        <f>G165+'PORTAL MH'!$E166-'PORTAL MH'!$F166</f>
        <v>599424464.59000015</v>
      </c>
      <c r="H166" s="95"/>
    </row>
    <row r="167" spans="1:8" s="29" customFormat="1" ht="18" customHeight="1" x14ac:dyDescent="0.25">
      <c r="A167" s="43" t="s">
        <v>107</v>
      </c>
      <c r="B167" s="74" t="s">
        <v>81</v>
      </c>
      <c r="C167" s="92" t="s">
        <v>82</v>
      </c>
      <c r="D167" s="63" t="s">
        <v>83</v>
      </c>
      <c r="E167" s="93">
        <v>24000</v>
      </c>
      <c r="F167" s="64"/>
      <c r="G167" s="26">
        <f>G166+'PORTAL MH'!$E167-'PORTAL MH'!$F167</f>
        <v>599448464.59000015</v>
      </c>
      <c r="H167" s="95"/>
    </row>
    <row r="168" spans="1:8" s="29" customFormat="1" ht="18" customHeight="1" x14ac:dyDescent="0.25">
      <c r="A168" s="43" t="s">
        <v>107</v>
      </c>
      <c r="B168" s="74" t="s">
        <v>81</v>
      </c>
      <c r="C168" s="92" t="s">
        <v>82</v>
      </c>
      <c r="D168" s="63" t="s">
        <v>83</v>
      </c>
      <c r="E168" s="93">
        <v>3000</v>
      </c>
      <c r="F168" s="64"/>
      <c r="G168" s="26">
        <f>G167+'PORTAL MH'!$E168-'PORTAL MH'!$F168</f>
        <v>599451464.59000015</v>
      </c>
    </row>
    <row r="169" spans="1:8" s="29" customFormat="1" ht="18" customHeight="1" x14ac:dyDescent="0.25">
      <c r="A169" s="43" t="s">
        <v>107</v>
      </c>
      <c r="B169" s="74" t="s">
        <v>81</v>
      </c>
      <c r="C169" s="92" t="s">
        <v>82</v>
      </c>
      <c r="D169" s="63" t="s">
        <v>83</v>
      </c>
      <c r="E169" s="93">
        <v>52500</v>
      </c>
      <c r="F169" s="64"/>
      <c r="G169" s="26">
        <f>G168+'PORTAL MH'!$E169-'PORTAL MH'!$F169</f>
        <v>599503964.59000015</v>
      </c>
    </row>
    <row r="170" spans="1:8" s="29" customFormat="1" ht="18" customHeight="1" x14ac:dyDescent="0.25">
      <c r="A170" s="43" t="s">
        <v>107</v>
      </c>
      <c r="B170" s="74" t="s">
        <v>81</v>
      </c>
      <c r="C170" s="92" t="s">
        <v>82</v>
      </c>
      <c r="D170" s="63" t="s">
        <v>83</v>
      </c>
      <c r="E170" s="93">
        <v>21000</v>
      </c>
      <c r="F170" s="64"/>
      <c r="G170" s="26">
        <f>G169+'PORTAL MH'!$E170-'PORTAL MH'!$F170</f>
        <v>599524964.59000015</v>
      </c>
      <c r="H170" s="95"/>
    </row>
    <row r="171" spans="1:8" s="29" customFormat="1" ht="18" customHeight="1" x14ac:dyDescent="0.25">
      <c r="A171" s="43" t="s">
        <v>107</v>
      </c>
      <c r="B171" s="74" t="s">
        <v>81</v>
      </c>
      <c r="C171" s="92" t="s">
        <v>82</v>
      </c>
      <c r="D171" s="63" t="s">
        <v>83</v>
      </c>
      <c r="E171" s="93">
        <v>300</v>
      </c>
      <c r="F171" s="64"/>
      <c r="G171" s="26">
        <f>G170+'PORTAL MH'!$E171-'PORTAL MH'!$F171</f>
        <v>599525264.59000015</v>
      </c>
      <c r="H171" s="95"/>
    </row>
    <row r="172" spans="1:8" s="29" customFormat="1" ht="18" customHeight="1" x14ac:dyDescent="0.25">
      <c r="A172" s="43" t="s">
        <v>107</v>
      </c>
      <c r="B172" s="74" t="s">
        <v>81</v>
      </c>
      <c r="C172" s="92" t="s">
        <v>84</v>
      </c>
      <c r="D172" s="63" t="s">
        <v>83</v>
      </c>
      <c r="E172" s="93">
        <v>500</v>
      </c>
      <c r="F172" s="64"/>
      <c r="G172" s="26">
        <f>G171+'PORTAL MH'!$E172-'PORTAL MH'!$F172</f>
        <v>599525764.59000015</v>
      </c>
      <c r="H172" s="95"/>
    </row>
    <row r="173" spans="1:8" s="29" customFormat="1" ht="18" customHeight="1" x14ac:dyDescent="0.25">
      <c r="A173" s="43" t="s">
        <v>107</v>
      </c>
      <c r="B173" s="74" t="s">
        <v>81</v>
      </c>
      <c r="C173" s="92" t="s">
        <v>85</v>
      </c>
      <c r="D173" s="63" t="s">
        <v>83</v>
      </c>
      <c r="E173" s="93">
        <v>61214</v>
      </c>
      <c r="F173" s="64"/>
      <c r="G173" s="26">
        <f>G172+'PORTAL MH'!$E173-'PORTAL MH'!$F173</f>
        <v>599586978.59000015</v>
      </c>
      <c r="H173" s="95"/>
    </row>
    <row r="174" spans="1:8" s="29" customFormat="1" ht="18" customHeight="1" x14ac:dyDescent="0.25">
      <c r="A174" s="43" t="s">
        <v>107</v>
      </c>
      <c r="B174" s="74" t="s">
        <v>81</v>
      </c>
      <c r="C174" s="92" t="s">
        <v>85</v>
      </c>
      <c r="D174" s="63" t="s">
        <v>83</v>
      </c>
      <c r="E174" s="93">
        <v>15000</v>
      </c>
      <c r="F174" s="64"/>
      <c r="G174" s="26">
        <f>G173+'PORTAL MH'!$E174-'PORTAL MH'!$F174</f>
        <v>599601978.59000015</v>
      </c>
      <c r="H174" s="95"/>
    </row>
    <row r="175" spans="1:8" s="29" customFormat="1" ht="18" customHeight="1" x14ac:dyDescent="0.25">
      <c r="A175" s="43" t="s">
        <v>108</v>
      </c>
      <c r="B175" s="74" t="s">
        <v>81</v>
      </c>
      <c r="C175" s="92" t="s">
        <v>82</v>
      </c>
      <c r="D175" s="63" t="s">
        <v>83</v>
      </c>
      <c r="E175" s="93">
        <v>2100</v>
      </c>
      <c r="F175" s="64"/>
      <c r="G175" s="26">
        <f>G174+'PORTAL MH'!$E175-'PORTAL MH'!$F175</f>
        <v>599604078.59000015</v>
      </c>
      <c r="H175" s="95"/>
    </row>
    <row r="176" spans="1:8" s="29" customFormat="1" ht="18" customHeight="1" x14ac:dyDescent="0.25">
      <c r="A176" s="43" t="s">
        <v>108</v>
      </c>
      <c r="B176" s="74" t="s">
        <v>81</v>
      </c>
      <c r="C176" s="92" t="s">
        <v>82</v>
      </c>
      <c r="D176" s="63" t="s">
        <v>83</v>
      </c>
      <c r="E176" s="93">
        <v>12000</v>
      </c>
      <c r="F176" s="93"/>
      <c r="G176" s="26">
        <f>G175+'PORTAL MH'!$E176-'PORTAL MH'!$F176</f>
        <v>599616078.59000015</v>
      </c>
      <c r="H176" s="95"/>
    </row>
    <row r="177" spans="1:8" s="29" customFormat="1" ht="18" customHeight="1" x14ac:dyDescent="0.25">
      <c r="A177" s="43" t="s">
        <v>108</v>
      </c>
      <c r="B177" s="74" t="s">
        <v>81</v>
      </c>
      <c r="C177" s="92" t="s">
        <v>84</v>
      </c>
      <c r="D177" s="63" t="s">
        <v>83</v>
      </c>
      <c r="E177" s="93">
        <v>4500</v>
      </c>
      <c r="F177" s="64"/>
      <c r="G177" s="26">
        <f>G176+'PORTAL MH'!$E177-'PORTAL MH'!$F177</f>
        <v>599620578.59000015</v>
      </c>
      <c r="H177" s="95"/>
    </row>
    <row r="178" spans="1:8" s="29" customFormat="1" ht="18" customHeight="1" x14ac:dyDescent="0.25">
      <c r="A178" s="43" t="s">
        <v>108</v>
      </c>
      <c r="B178" s="74" t="s">
        <v>81</v>
      </c>
      <c r="C178" s="92" t="s">
        <v>85</v>
      </c>
      <c r="D178" s="63" t="s">
        <v>83</v>
      </c>
      <c r="E178" s="93">
        <v>4327</v>
      </c>
      <c r="F178" s="64"/>
      <c r="G178" s="26">
        <f>G177+'PORTAL MH'!$E178-'PORTAL MH'!$F178</f>
        <v>599624905.59000015</v>
      </c>
      <c r="H178" s="95"/>
    </row>
    <row r="179" spans="1:8" s="29" customFormat="1" ht="18" customHeight="1" x14ac:dyDescent="0.25">
      <c r="A179" s="43" t="s">
        <v>109</v>
      </c>
      <c r="B179" s="74" t="s">
        <v>81</v>
      </c>
      <c r="C179" s="92" t="s">
        <v>82</v>
      </c>
      <c r="D179" s="63" t="s">
        <v>83</v>
      </c>
      <c r="E179" s="93">
        <v>50000</v>
      </c>
      <c r="F179" s="64"/>
      <c r="G179" s="26">
        <f>G178+'PORTAL MH'!$E179-'PORTAL MH'!$F179</f>
        <v>599674905.59000015</v>
      </c>
      <c r="H179" s="95"/>
    </row>
    <row r="180" spans="1:8" s="29" customFormat="1" ht="18" customHeight="1" x14ac:dyDescent="0.25">
      <c r="A180" s="43" t="s">
        <v>109</v>
      </c>
      <c r="B180" s="74" t="s">
        <v>81</v>
      </c>
      <c r="C180" s="92" t="s">
        <v>82</v>
      </c>
      <c r="D180" s="63" t="s">
        <v>83</v>
      </c>
      <c r="E180" s="93">
        <v>12000</v>
      </c>
      <c r="F180" s="64"/>
      <c r="G180" s="26">
        <f>G179+'PORTAL MH'!$E180-'PORTAL MH'!$F180</f>
        <v>599686905.59000015</v>
      </c>
      <c r="H180" s="95"/>
    </row>
    <row r="181" spans="1:8" s="29" customFormat="1" ht="18" customHeight="1" x14ac:dyDescent="0.25">
      <c r="A181" s="43" t="s">
        <v>109</v>
      </c>
      <c r="B181" s="74" t="s">
        <v>81</v>
      </c>
      <c r="C181" s="92" t="s">
        <v>82</v>
      </c>
      <c r="D181" s="63" t="s">
        <v>83</v>
      </c>
      <c r="E181" s="93">
        <v>1500</v>
      </c>
      <c r="F181" s="64"/>
      <c r="G181" s="26">
        <f>G180+'PORTAL MH'!$E181-'PORTAL MH'!$F181</f>
        <v>599688405.59000015</v>
      </c>
      <c r="H181" s="95"/>
    </row>
    <row r="182" spans="1:8" s="29" customFormat="1" ht="18" customHeight="1" x14ac:dyDescent="0.25">
      <c r="A182" s="43" t="s">
        <v>109</v>
      </c>
      <c r="B182" s="74" t="s">
        <v>81</v>
      </c>
      <c r="C182" s="92" t="s">
        <v>82</v>
      </c>
      <c r="D182" s="63" t="s">
        <v>83</v>
      </c>
      <c r="E182" s="93">
        <v>3000</v>
      </c>
      <c r="F182" s="64"/>
      <c r="G182" s="26">
        <f>G181+'PORTAL MH'!$E182-'PORTAL MH'!$F182</f>
        <v>599691405.59000015</v>
      </c>
      <c r="H182" s="95"/>
    </row>
    <row r="183" spans="1:8" s="29" customFormat="1" ht="18" customHeight="1" x14ac:dyDescent="0.25">
      <c r="A183" s="43" t="s">
        <v>109</v>
      </c>
      <c r="B183" s="74" t="s">
        <v>81</v>
      </c>
      <c r="C183" s="92" t="s">
        <v>82</v>
      </c>
      <c r="D183" s="63" t="s">
        <v>83</v>
      </c>
      <c r="E183" s="93">
        <v>60000</v>
      </c>
      <c r="F183" s="64"/>
      <c r="G183" s="26">
        <f>G182+'PORTAL MH'!$E183-'PORTAL MH'!$F183</f>
        <v>599751405.59000015</v>
      </c>
      <c r="H183" s="95"/>
    </row>
    <row r="184" spans="1:8" s="29" customFormat="1" ht="18" customHeight="1" x14ac:dyDescent="0.25">
      <c r="A184" s="43" t="s">
        <v>109</v>
      </c>
      <c r="B184" s="74" t="s">
        <v>81</v>
      </c>
      <c r="C184" s="92" t="s">
        <v>82</v>
      </c>
      <c r="D184" s="63" t="s">
        <v>83</v>
      </c>
      <c r="E184" s="93">
        <v>34500</v>
      </c>
      <c r="F184" s="64"/>
      <c r="G184" s="26">
        <f>G183+'PORTAL MH'!$E184-'PORTAL MH'!$F184</f>
        <v>599785905.59000015</v>
      </c>
    </row>
    <row r="185" spans="1:8" s="29" customFormat="1" ht="18" customHeight="1" x14ac:dyDescent="0.25">
      <c r="A185" s="43" t="s">
        <v>109</v>
      </c>
      <c r="B185" s="74" t="s">
        <v>81</v>
      </c>
      <c r="C185" s="92" t="s">
        <v>84</v>
      </c>
      <c r="D185" s="63" t="s">
        <v>83</v>
      </c>
      <c r="E185" s="93">
        <v>7500</v>
      </c>
      <c r="F185" s="64"/>
      <c r="G185" s="26">
        <f>G184+'PORTAL MH'!$E185-'PORTAL MH'!$F185</f>
        <v>599793405.59000015</v>
      </c>
    </row>
    <row r="186" spans="1:8" s="29" customFormat="1" ht="18" customHeight="1" x14ac:dyDescent="0.25">
      <c r="A186" s="43" t="s">
        <v>109</v>
      </c>
      <c r="B186" s="74" t="s">
        <v>81</v>
      </c>
      <c r="C186" s="92" t="s">
        <v>84</v>
      </c>
      <c r="D186" s="63" t="s">
        <v>83</v>
      </c>
      <c r="E186" s="93">
        <v>35200</v>
      </c>
      <c r="F186" s="64"/>
      <c r="G186" s="26">
        <f>G185+'PORTAL MH'!$E186-'PORTAL MH'!$F186</f>
        <v>599828605.59000015</v>
      </c>
    </row>
    <row r="187" spans="1:8" s="29" customFormat="1" ht="18" customHeight="1" x14ac:dyDescent="0.25">
      <c r="A187" s="43" t="s">
        <v>109</v>
      </c>
      <c r="B187" s="74" t="s">
        <v>81</v>
      </c>
      <c r="C187" s="92" t="s">
        <v>84</v>
      </c>
      <c r="D187" s="63" t="s">
        <v>83</v>
      </c>
      <c r="E187" s="93">
        <v>1000</v>
      </c>
      <c r="F187" s="64"/>
      <c r="G187" s="26">
        <f>G186+'PORTAL MH'!$E187-'PORTAL MH'!$F187</f>
        <v>599829605.59000015</v>
      </c>
      <c r="H187" s="95"/>
    </row>
    <row r="188" spans="1:8" s="29" customFormat="1" ht="18" customHeight="1" x14ac:dyDescent="0.25">
      <c r="A188" s="43" t="s">
        <v>110</v>
      </c>
      <c r="B188" s="74" t="s">
        <v>81</v>
      </c>
      <c r="C188" s="92" t="s">
        <v>82</v>
      </c>
      <c r="D188" s="63" t="s">
        <v>83</v>
      </c>
      <c r="E188" s="93">
        <v>46800</v>
      </c>
      <c r="F188" s="64"/>
      <c r="G188" s="26">
        <f>G187+'PORTAL MH'!$E188-'PORTAL MH'!$F188</f>
        <v>599876405.59000015</v>
      </c>
      <c r="H188" s="95"/>
    </row>
    <row r="189" spans="1:8" s="29" customFormat="1" ht="18" customHeight="1" x14ac:dyDescent="0.25">
      <c r="A189" s="43" t="s">
        <v>110</v>
      </c>
      <c r="B189" s="74" t="s">
        <v>81</v>
      </c>
      <c r="C189" s="92" t="s">
        <v>82</v>
      </c>
      <c r="D189" s="63" t="s">
        <v>83</v>
      </c>
      <c r="E189" s="93">
        <v>18400</v>
      </c>
      <c r="F189" s="64"/>
      <c r="G189" s="26">
        <f>G188+'PORTAL MH'!$E189-'PORTAL MH'!$F189</f>
        <v>599894805.59000015</v>
      </c>
      <c r="H189" s="95"/>
    </row>
    <row r="190" spans="1:8" s="29" customFormat="1" ht="18" customHeight="1" x14ac:dyDescent="0.25">
      <c r="A190" s="43" t="s">
        <v>110</v>
      </c>
      <c r="B190" s="74" t="s">
        <v>81</v>
      </c>
      <c r="C190" s="92" t="s">
        <v>82</v>
      </c>
      <c r="D190" s="63" t="s">
        <v>83</v>
      </c>
      <c r="E190" s="93">
        <v>3000</v>
      </c>
      <c r="F190" s="64"/>
      <c r="G190" s="26">
        <f>G189+'PORTAL MH'!$E190-'PORTAL MH'!$F190</f>
        <v>599897805.59000015</v>
      </c>
      <c r="H190" s="95"/>
    </row>
    <row r="191" spans="1:8" s="29" customFormat="1" ht="18" customHeight="1" x14ac:dyDescent="0.25">
      <c r="A191" s="43" t="s">
        <v>110</v>
      </c>
      <c r="B191" s="74" t="s">
        <v>81</v>
      </c>
      <c r="C191" s="92" t="s">
        <v>82</v>
      </c>
      <c r="D191" s="63" t="s">
        <v>83</v>
      </c>
      <c r="E191" s="93">
        <v>33000</v>
      </c>
      <c r="F191" s="64"/>
      <c r="G191" s="26">
        <f>G190+'PORTAL MH'!$E191-'PORTAL MH'!$F191</f>
        <v>599930805.59000015</v>
      </c>
      <c r="H191" s="95"/>
    </row>
    <row r="192" spans="1:8" s="29" customFormat="1" ht="18" customHeight="1" x14ac:dyDescent="0.25">
      <c r="A192" s="43" t="s">
        <v>110</v>
      </c>
      <c r="B192" s="74" t="s">
        <v>81</v>
      </c>
      <c r="C192" s="92" t="s">
        <v>82</v>
      </c>
      <c r="D192" s="63" t="s">
        <v>83</v>
      </c>
      <c r="E192" s="93">
        <v>4500</v>
      </c>
      <c r="F192" s="64"/>
      <c r="G192" s="26">
        <f>G191+'PORTAL MH'!$E192-'PORTAL MH'!$F192</f>
        <v>599935305.59000015</v>
      </c>
      <c r="H192" s="95"/>
    </row>
    <row r="193" spans="1:8" s="29" customFormat="1" ht="18" customHeight="1" x14ac:dyDescent="0.25">
      <c r="A193" s="43" t="s">
        <v>110</v>
      </c>
      <c r="B193" s="74" t="s">
        <v>81</v>
      </c>
      <c r="C193" s="92" t="s">
        <v>84</v>
      </c>
      <c r="D193" s="63" t="s">
        <v>83</v>
      </c>
      <c r="E193" s="93">
        <v>500</v>
      </c>
      <c r="F193" s="64"/>
      <c r="G193" s="26">
        <f>G192+'PORTAL MH'!$E193-'PORTAL MH'!$F193</f>
        <v>599935805.59000015</v>
      </c>
      <c r="H193" s="95"/>
    </row>
    <row r="194" spans="1:8" s="29" customFormat="1" ht="18" customHeight="1" x14ac:dyDescent="0.25">
      <c r="A194" s="43" t="s">
        <v>110</v>
      </c>
      <c r="B194" s="74" t="s">
        <v>81</v>
      </c>
      <c r="C194" s="92" t="s">
        <v>84</v>
      </c>
      <c r="D194" s="63" t="s">
        <v>83</v>
      </c>
      <c r="E194" s="93">
        <v>7500</v>
      </c>
      <c r="F194" s="64"/>
      <c r="G194" s="26">
        <f>G193+'PORTAL MH'!$E194-'PORTAL MH'!$F194</f>
        <v>599943305.59000015</v>
      </c>
      <c r="H194" s="95"/>
    </row>
    <row r="195" spans="1:8" s="29" customFormat="1" ht="18" customHeight="1" x14ac:dyDescent="0.25">
      <c r="A195" s="43" t="s">
        <v>111</v>
      </c>
      <c r="B195" s="74" t="s">
        <v>81</v>
      </c>
      <c r="C195" s="92" t="s">
        <v>82</v>
      </c>
      <c r="D195" s="63" t="s">
        <v>83</v>
      </c>
      <c r="E195" s="93">
        <v>364800</v>
      </c>
      <c r="F195" s="64"/>
      <c r="G195" s="26">
        <f>G194+'PORTAL MH'!$E195-'PORTAL MH'!$F195</f>
        <v>600308105.59000015</v>
      </c>
      <c r="H195" s="95"/>
    </row>
    <row r="196" spans="1:8" s="29" customFormat="1" ht="18" customHeight="1" x14ac:dyDescent="0.25">
      <c r="A196" s="43" t="s">
        <v>111</v>
      </c>
      <c r="B196" s="74" t="s">
        <v>81</v>
      </c>
      <c r="C196" s="92" t="s">
        <v>82</v>
      </c>
      <c r="D196" s="63" t="s">
        <v>83</v>
      </c>
      <c r="E196" s="93">
        <v>10585.94</v>
      </c>
      <c r="F196" s="64"/>
      <c r="G196" s="26">
        <f>G195+'PORTAL MH'!$E196-'PORTAL MH'!$F196</f>
        <v>600318691.53000021</v>
      </c>
      <c r="H196" s="95"/>
    </row>
    <row r="197" spans="1:8" s="29" customFormat="1" ht="18" customHeight="1" x14ac:dyDescent="0.25">
      <c r="A197" s="43" t="s">
        <v>111</v>
      </c>
      <c r="B197" s="74" t="s">
        <v>81</v>
      </c>
      <c r="C197" s="92" t="s">
        <v>82</v>
      </c>
      <c r="D197" s="63" t="s">
        <v>83</v>
      </c>
      <c r="E197" s="93">
        <v>841810.61</v>
      </c>
      <c r="F197" s="64"/>
      <c r="G197" s="26">
        <f>G196+'PORTAL MH'!$E197-'PORTAL MH'!$F197</f>
        <v>601160502.14000022</v>
      </c>
      <c r="H197" s="95"/>
    </row>
    <row r="198" spans="1:8" s="29" customFormat="1" ht="18" customHeight="1" x14ac:dyDescent="0.25">
      <c r="A198" s="43" t="s">
        <v>111</v>
      </c>
      <c r="B198" s="74" t="s">
        <v>81</v>
      </c>
      <c r="C198" s="92" t="s">
        <v>82</v>
      </c>
      <c r="D198" s="63" t="s">
        <v>83</v>
      </c>
      <c r="E198" s="93">
        <v>1500</v>
      </c>
      <c r="F198" s="64"/>
      <c r="G198" s="26">
        <f>G197+'PORTAL MH'!$E198-'PORTAL MH'!$F198</f>
        <v>601162002.14000022</v>
      </c>
      <c r="H198" s="95"/>
    </row>
    <row r="199" spans="1:8" s="29" customFormat="1" ht="18" customHeight="1" x14ac:dyDescent="0.25">
      <c r="A199" s="43" t="s">
        <v>111</v>
      </c>
      <c r="B199" s="74" t="s">
        <v>81</v>
      </c>
      <c r="C199" s="92" t="s">
        <v>82</v>
      </c>
      <c r="D199" s="63" t="s">
        <v>83</v>
      </c>
      <c r="E199" s="93">
        <v>48000</v>
      </c>
      <c r="F199" s="64"/>
      <c r="G199" s="26">
        <f>G198+'PORTAL MH'!$E199-'PORTAL MH'!$F199</f>
        <v>601210002.14000022</v>
      </c>
      <c r="H199" s="95"/>
    </row>
    <row r="200" spans="1:8" s="29" customFormat="1" ht="18" customHeight="1" x14ac:dyDescent="0.25">
      <c r="A200" s="43" t="s">
        <v>111</v>
      </c>
      <c r="B200" s="74" t="s">
        <v>81</v>
      </c>
      <c r="C200" s="92" t="s">
        <v>82</v>
      </c>
      <c r="D200" s="63" t="s">
        <v>83</v>
      </c>
      <c r="E200" s="93">
        <v>6000</v>
      </c>
      <c r="F200" s="64"/>
      <c r="G200" s="26">
        <f>G199+'PORTAL MH'!$E200-'PORTAL MH'!$F200</f>
        <v>601216002.14000022</v>
      </c>
      <c r="H200" s="95"/>
    </row>
    <row r="201" spans="1:8" s="29" customFormat="1" ht="18" customHeight="1" x14ac:dyDescent="0.25">
      <c r="A201" s="43" t="s">
        <v>111</v>
      </c>
      <c r="B201" s="74" t="s">
        <v>81</v>
      </c>
      <c r="C201" s="92" t="s">
        <v>82</v>
      </c>
      <c r="D201" s="63" t="s">
        <v>83</v>
      </c>
      <c r="E201" s="93">
        <v>136838.95000000001</v>
      </c>
      <c r="F201" s="64"/>
      <c r="G201" s="26">
        <f>G200+'PORTAL MH'!$E201-'PORTAL MH'!$F201</f>
        <v>601352841.09000027</v>
      </c>
      <c r="H201" s="95"/>
    </row>
    <row r="202" spans="1:8" s="29" customFormat="1" ht="18" customHeight="1" x14ac:dyDescent="0.25">
      <c r="A202" s="43" t="s">
        <v>111</v>
      </c>
      <c r="B202" s="74" t="s">
        <v>81</v>
      </c>
      <c r="C202" s="92" t="s">
        <v>84</v>
      </c>
      <c r="D202" s="63" t="s">
        <v>83</v>
      </c>
      <c r="E202" s="93">
        <v>4000</v>
      </c>
      <c r="F202" s="64"/>
      <c r="G202" s="26">
        <f>G201+'PORTAL MH'!$E202-'PORTAL MH'!$F202</f>
        <v>601356841.09000027</v>
      </c>
      <c r="H202" s="95"/>
    </row>
    <row r="203" spans="1:8" s="29" customFormat="1" ht="18" customHeight="1" x14ac:dyDescent="0.25">
      <c r="A203" s="43" t="s">
        <v>112</v>
      </c>
      <c r="B203" s="74" t="s">
        <v>81</v>
      </c>
      <c r="C203" s="92" t="s">
        <v>82</v>
      </c>
      <c r="D203" s="63" t="s">
        <v>83</v>
      </c>
      <c r="E203" s="93">
        <v>7500</v>
      </c>
      <c r="F203" s="64"/>
      <c r="G203" s="26">
        <f>G202+'PORTAL MH'!$E203-'PORTAL MH'!$F203</f>
        <v>601364341.09000027</v>
      </c>
      <c r="H203" s="95"/>
    </row>
    <row r="204" spans="1:8" s="29" customFormat="1" ht="18" customHeight="1" x14ac:dyDescent="0.25">
      <c r="A204" s="43" t="s">
        <v>112</v>
      </c>
      <c r="B204" s="74" t="s">
        <v>81</v>
      </c>
      <c r="C204" s="92" t="s">
        <v>82</v>
      </c>
      <c r="D204" s="63" t="s">
        <v>83</v>
      </c>
      <c r="E204" s="93">
        <v>1500</v>
      </c>
      <c r="F204" s="64"/>
      <c r="G204" s="26">
        <f>G203+'PORTAL MH'!$E204-'PORTAL MH'!$F204</f>
        <v>601365841.09000027</v>
      </c>
      <c r="H204" s="95"/>
    </row>
    <row r="205" spans="1:8" s="29" customFormat="1" ht="18" customHeight="1" x14ac:dyDescent="0.25">
      <c r="A205" s="43" t="s">
        <v>112</v>
      </c>
      <c r="B205" s="74" t="s">
        <v>81</v>
      </c>
      <c r="C205" s="92" t="s">
        <v>82</v>
      </c>
      <c r="D205" s="63" t="s">
        <v>83</v>
      </c>
      <c r="E205" s="93">
        <v>130500</v>
      </c>
      <c r="F205" s="64"/>
      <c r="G205" s="26">
        <f>G204+'PORTAL MH'!$E205-'PORTAL MH'!$F205</f>
        <v>601496341.09000027</v>
      </c>
      <c r="H205" s="95"/>
    </row>
    <row r="206" spans="1:8" s="29" customFormat="1" ht="18" customHeight="1" x14ac:dyDescent="0.25">
      <c r="A206" s="43" t="s">
        <v>112</v>
      </c>
      <c r="B206" s="74" t="s">
        <v>81</v>
      </c>
      <c r="C206" s="92" t="s">
        <v>82</v>
      </c>
      <c r="D206" s="63" t="s">
        <v>83</v>
      </c>
      <c r="E206" s="93">
        <v>18000</v>
      </c>
      <c r="F206" s="64"/>
      <c r="G206" s="26">
        <f>G205+'PORTAL MH'!$E206-'PORTAL MH'!$F206</f>
        <v>601514341.09000027</v>
      </c>
      <c r="H206" s="95"/>
    </row>
    <row r="207" spans="1:8" s="29" customFormat="1" ht="18" customHeight="1" x14ac:dyDescent="0.25">
      <c r="A207" s="43" t="s">
        <v>112</v>
      </c>
      <c r="B207" s="74" t="s">
        <v>81</v>
      </c>
      <c r="C207" s="92" t="s">
        <v>84</v>
      </c>
      <c r="D207" s="63" t="s">
        <v>83</v>
      </c>
      <c r="E207" s="93">
        <v>8000</v>
      </c>
      <c r="F207" s="64"/>
      <c r="G207" s="26">
        <f>G206+'PORTAL MH'!$E207-'PORTAL MH'!$F207</f>
        <v>601522341.09000027</v>
      </c>
      <c r="H207" s="95"/>
    </row>
    <row r="208" spans="1:8" s="28" customFormat="1" ht="39.75" customHeight="1" x14ac:dyDescent="0.25">
      <c r="A208" s="43" t="s">
        <v>112</v>
      </c>
      <c r="B208" s="90" t="s">
        <v>113</v>
      </c>
      <c r="C208" s="92" t="s">
        <v>85</v>
      </c>
      <c r="D208" s="63" t="s">
        <v>119</v>
      </c>
      <c r="E208" s="64"/>
      <c r="F208" s="64">
        <v>566.36</v>
      </c>
      <c r="G208" s="26">
        <f>G207+'PORTAL MH'!$E208-'PORTAL MH'!$F208</f>
        <v>601521774.73000026</v>
      </c>
      <c r="H208" s="32"/>
    </row>
    <row r="209" spans="1:9" s="28" customFormat="1" ht="39.75" customHeight="1" x14ac:dyDescent="0.25">
      <c r="A209" s="43" t="s">
        <v>112</v>
      </c>
      <c r="B209" s="90" t="s">
        <v>114</v>
      </c>
      <c r="C209" s="92" t="s">
        <v>86</v>
      </c>
      <c r="D209" s="63" t="s">
        <v>120</v>
      </c>
      <c r="E209" s="64"/>
      <c r="F209" s="64">
        <v>20297728.07</v>
      </c>
      <c r="G209" s="26">
        <f>G208+'PORTAL MH'!$E209-'PORTAL MH'!$F209</f>
        <v>581224046.66000021</v>
      </c>
      <c r="H209" s="32"/>
    </row>
    <row r="210" spans="1:9" s="28" customFormat="1" ht="42" customHeight="1" x14ac:dyDescent="0.25">
      <c r="A210" s="43" t="s">
        <v>112</v>
      </c>
      <c r="B210" s="90" t="s">
        <v>115</v>
      </c>
      <c r="C210" s="92" t="s">
        <v>86</v>
      </c>
      <c r="D210" s="63" t="s">
        <v>121</v>
      </c>
      <c r="E210" s="64">
        <v>481133.62</v>
      </c>
      <c r="F210" s="64"/>
      <c r="G210" s="26">
        <f>G209+'PORTAL MH'!$E210-'PORTAL MH'!$F210</f>
        <v>581705180.28000021</v>
      </c>
      <c r="H210" s="32"/>
    </row>
    <row r="211" spans="1:9" s="28" customFormat="1" ht="49.5" customHeight="1" x14ac:dyDescent="0.25">
      <c r="A211" s="43" t="s">
        <v>112</v>
      </c>
      <c r="B211" s="90" t="s">
        <v>116</v>
      </c>
      <c r="C211" s="92" t="s">
        <v>84</v>
      </c>
      <c r="D211" s="63" t="s">
        <v>122</v>
      </c>
      <c r="E211" s="94"/>
      <c r="F211" s="64">
        <v>2479000</v>
      </c>
      <c r="G211" s="26">
        <f>G210+'PORTAL MH'!$E211-'PORTAL MH'!$F211</f>
        <v>579226180.28000021</v>
      </c>
      <c r="H211" s="32"/>
    </row>
    <row r="212" spans="1:9" s="28" customFormat="1" ht="53.25" customHeight="1" x14ac:dyDescent="0.25">
      <c r="A212" s="43" t="s">
        <v>112</v>
      </c>
      <c r="B212" s="90" t="s">
        <v>117</v>
      </c>
      <c r="C212" s="92" t="s">
        <v>86</v>
      </c>
      <c r="D212" s="63" t="s">
        <v>123</v>
      </c>
      <c r="E212" s="64">
        <v>29011660.09</v>
      </c>
      <c r="F212" s="64"/>
      <c r="G212" s="26">
        <f>G211+'PORTAL MH'!$E212-'PORTAL MH'!$F212</f>
        <v>608237840.37000024</v>
      </c>
      <c r="H212" s="32"/>
    </row>
    <row r="213" spans="1:9" s="28" customFormat="1" ht="53.25" customHeight="1" x14ac:dyDescent="0.25">
      <c r="A213" s="43" t="s">
        <v>112</v>
      </c>
      <c r="B213" s="90" t="s">
        <v>117</v>
      </c>
      <c r="C213" s="92" t="s">
        <v>82</v>
      </c>
      <c r="D213" s="63" t="s">
        <v>128</v>
      </c>
      <c r="E213" s="64"/>
      <c r="F213" s="64">
        <v>29011660.09</v>
      </c>
      <c r="G213" s="26">
        <f>G212+'PORTAL MH'!$E213-'PORTAL MH'!$F213</f>
        <v>579226180.28000021</v>
      </c>
      <c r="H213" s="32"/>
    </row>
    <row r="214" spans="1:9" s="28" customFormat="1" ht="29.25" customHeight="1" x14ac:dyDescent="0.25">
      <c r="A214" s="43" t="s">
        <v>112</v>
      </c>
      <c r="B214" s="90" t="s">
        <v>118</v>
      </c>
      <c r="C214" s="92" t="s">
        <v>86</v>
      </c>
      <c r="D214" s="63" t="s">
        <v>129</v>
      </c>
      <c r="E214" s="64"/>
      <c r="F214" s="64">
        <v>0.2</v>
      </c>
      <c r="G214" s="26">
        <f>G213+'PORTAL MH'!$E214-'PORTAL MH'!$F214</f>
        <v>579226180.08000016</v>
      </c>
      <c r="H214" s="32"/>
    </row>
    <row r="215" spans="1:9" s="28" customFormat="1" ht="42.75" customHeight="1" x14ac:dyDescent="0.25">
      <c r="A215" s="43" t="s">
        <v>112</v>
      </c>
      <c r="B215" s="90" t="s">
        <v>124</v>
      </c>
      <c r="C215" s="92" t="s">
        <v>130</v>
      </c>
      <c r="D215" s="63" t="s">
        <v>131</v>
      </c>
      <c r="E215" s="64"/>
      <c r="F215" s="64">
        <v>100000</v>
      </c>
      <c r="G215" s="26">
        <f>G214+'PORTAL MH'!$E215-'PORTAL MH'!$F215</f>
        <v>579126180.08000016</v>
      </c>
      <c r="H215" s="32"/>
    </row>
    <row r="216" spans="1:9" s="28" customFormat="1" ht="54" customHeight="1" x14ac:dyDescent="0.25">
      <c r="A216" s="43" t="s">
        <v>112</v>
      </c>
      <c r="B216" s="90" t="s">
        <v>125</v>
      </c>
      <c r="C216" s="92" t="s">
        <v>130</v>
      </c>
      <c r="D216" s="63" t="s">
        <v>132</v>
      </c>
      <c r="E216" s="64"/>
      <c r="F216" s="64">
        <v>30000</v>
      </c>
      <c r="G216" s="26">
        <f>G215+'PORTAL MH'!$E216-'PORTAL MH'!$F216</f>
        <v>579096180.08000016</v>
      </c>
      <c r="H216" s="32"/>
    </row>
    <row r="217" spans="1:9" s="28" customFormat="1" ht="52.5" customHeight="1" x14ac:dyDescent="0.25">
      <c r="A217" s="43" t="s">
        <v>112</v>
      </c>
      <c r="B217" s="90" t="s">
        <v>126</v>
      </c>
      <c r="C217" s="92" t="s">
        <v>130</v>
      </c>
      <c r="D217" s="63" t="s">
        <v>133</v>
      </c>
      <c r="E217" s="64"/>
      <c r="F217" s="64">
        <v>20000</v>
      </c>
      <c r="G217" s="26">
        <f>G216+'PORTAL MH'!$E217-'PORTAL MH'!$F217</f>
        <v>579076180.08000016</v>
      </c>
      <c r="H217" s="32"/>
    </row>
    <row r="218" spans="1:9" s="28" customFormat="1" ht="53.25" customHeight="1" x14ac:dyDescent="0.25">
      <c r="A218" s="43" t="s">
        <v>112</v>
      </c>
      <c r="B218" s="90" t="s">
        <v>127</v>
      </c>
      <c r="C218" s="92" t="s">
        <v>130</v>
      </c>
      <c r="D218" s="63" t="s">
        <v>134</v>
      </c>
      <c r="E218" s="64"/>
      <c r="F218" s="64">
        <v>250000</v>
      </c>
      <c r="G218" s="26">
        <f>G217+'PORTAL MH'!$E218-'PORTAL MH'!$F218</f>
        <v>578826180.08000016</v>
      </c>
      <c r="H218" s="32"/>
    </row>
    <row r="219" spans="1:9" s="28" customFormat="1" ht="24.75" customHeight="1" x14ac:dyDescent="0.25">
      <c r="A219" s="55"/>
      <c r="B219" s="55"/>
      <c r="C219" s="83" t="s">
        <v>91</v>
      </c>
      <c r="D219" s="56"/>
      <c r="E219" s="65">
        <f>SUM(E17:E218)</f>
        <v>60823648.120000005</v>
      </c>
      <c r="F219" s="65">
        <f>SUM(F16:F218)</f>
        <v>52188954.719999999</v>
      </c>
      <c r="G219" s="65">
        <f>+E16+E219-F219</f>
        <v>578826180.07999992</v>
      </c>
      <c r="H219" s="35"/>
      <c r="I219" s="36"/>
    </row>
    <row r="220" spans="1:9" ht="23.25" customHeight="1" x14ac:dyDescent="0.25">
      <c r="A220" s="57" t="s">
        <v>80</v>
      </c>
      <c r="B220" s="58"/>
      <c r="C220" s="84"/>
      <c r="D220" s="59"/>
      <c r="E220" s="59"/>
      <c r="F220" s="59"/>
      <c r="G220" s="26"/>
      <c r="H220" s="22"/>
      <c r="I220" s="37"/>
    </row>
    <row r="221" spans="1:9" ht="23.25" customHeight="1" x14ac:dyDescent="0.25">
      <c r="A221" s="66"/>
      <c r="B221" s="34"/>
      <c r="C221" s="85"/>
      <c r="D221" s="67"/>
      <c r="E221" s="67"/>
      <c r="F221" s="67"/>
      <c r="G221" s="68"/>
      <c r="H221" s="22"/>
      <c r="I221" s="37"/>
    </row>
    <row r="222" spans="1:9" ht="23.25" customHeight="1" x14ac:dyDescent="0.25">
      <c r="A222" s="66"/>
      <c r="B222" s="34"/>
      <c r="C222" s="85"/>
      <c r="D222" s="67"/>
      <c r="E222" s="67"/>
      <c r="F222" s="67"/>
      <c r="G222" s="68"/>
      <c r="H222" s="22"/>
      <c r="I222" s="37"/>
    </row>
    <row r="223" spans="1:9" ht="23.25" customHeight="1" x14ac:dyDescent="0.25">
      <c r="A223" s="66"/>
      <c r="B223" s="34"/>
      <c r="C223" s="85"/>
      <c r="D223" s="67"/>
      <c r="E223" s="67"/>
      <c r="F223" s="67"/>
      <c r="G223" s="68"/>
      <c r="H223" s="22"/>
      <c r="I223" s="37"/>
    </row>
    <row r="224" spans="1:9" ht="14.25" customHeight="1" x14ac:dyDescent="0.25">
      <c r="C224" s="86"/>
      <c r="G224" s="6"/>
      <c r="I224" s="1"/>
    </row>
    <row r="225" spans="1:9" ht="12.75" customHeight="1" x14ac:dyDescent="0.25">
      <c r="C225" s="86"/>
      <c r="G225" s="6"/>
      <c r="I225" s="1"/>
    </row>
    <row r="226" spans="1:9" ht="14.25" customHeight="1" x14ac:dyDescent="0.25">
      <c r="A226" s="4"/>
      <c r="C226" s="86"/>
      <c r="E226" s="70"/>
      <c r="F226" s="71"/>
      <c r="G226" s="4"/>
      <c r="H226" s="48"/>
      <c r="I226" s="48"/>
    </row>
    <row r="227" spans="1:9" s="47" customFormat="1" ht="12.75" customHeight="1" x14ac:dyDescent="0.25">
      <c r="A227" s="51"/>
      <c r="B227" s="51"/>
      <c r="C227" s="80"/>
      <c r="D227" s="50"/>
      <c r="E227" s="51"/>
      <c r="F227" s="51"/>
      <c r="G227" s="51"/>
    </row>
    <row r="228" spans="1:9" ht="11.25" customHeight="1" x14ac:dyDescent="0.25">
      <c r="A228" s="51"/>
      <c r="B228" s="51"/>
      <c r="C228" s="87"/>
      <c r="D228" s="46"/>
      <c r="E228" s="51"/>
      <c r="F228" s="51"/>
      <c r="G228" s="51"/>
    </row>
    <row r="229" spans="1:9" ht="12" customHeight="1" x14ac:dyDescent="0.25">
      <c r="A229" s="52"/>
      <c r="B229" s="52"/>
      <c r="C229" s="87"/>
      <c r="D229" s="46"/>
      <c r="E229" s="51"/>
      <c r="F229" s="52"/>
      <c r="G229" s="52"/>
    </row>
    <row r="230" spans="1:9" ht="15" customHeight="1" x14ac:dyDescent="0.25">
      <c r="B230" s="23"/>
      <c r="C230" s="87"/>
      <c r="D230" s="49"/>
      <c r="E230" s="76"/>
      <c r="G230" s="6"/>
    </row>
    <row r="231" spans="1:9" ht="12.75" customHeight="1" x14ac:dyDescent="0.25">
      <c r="B231" s="23"/>
      <c r="C231" s="87"/>
      <c r="D231" s="24"/>
      <c r="E231" s="76"/>
      <c r="G231" s="6"/>
    </row>
    <row r="232" spans="1:9" ht="9.75" customHeight="1" x14ac:dyDescent="0.25">
      <c r="B232" s="23"/>
      <c r="C232" s="88"/>
      <c r="D232" s="24"/>
      <c r="E232" s="76"/>
      <c r="G232" s="6"/>
    </row>
    <row r="233" spans="1:9" ht="17.25" customHeight="1" x14ac:dyDescent="0.25">
      <c r="B233" s="23"/>
      <c r="C233" s="88"/>
      <c r="D233" s="24"/>
      <c r="E233" s="76"/>
      <c r="G233" s="6"/>
    </row>
    <row r="234" spans="1:9" ht="15" hidden="1" customHeight="1" x14ac:dyDescent="0.25">
      <c r="B234" s="23"/>
      <c r="C234" s="88"/>
      <c r="D234" s="45"/>
      <c r="E234" s="78" t="s">
        <v>68</v>
      </c>
      <c r="F234" s="40"/>
      <c r="G234" s="40"/>
    </row>
    <row r="235" spans="1:9" ht="12.95" hidden="1" customHeight="1" x14ac:dyDescent="0.25">
      <c r="B235" s="23"/>
      <c r="C235" s="88"/>
      <c r="D235" s="34"/>
      <c r="E235" s="34" t="s">
        <v>70</v>
      </c>
      <c r="F235" s="42"/>
      <c r="G235" s="42"/>
    </row>
    <row r="236" spans="1:9" ht="12.95" hidden="1" customHeight="1" x14ac:dyDescent="0.25">
      <c r="B236" s="23"/>
      <c r="C236" s="66" t="s">
        <v>69</v>
      </c>
      <c r="D236" s="42"/>
      <c r="E236" s="51" t="s">
        <v>71</v>
      </c>
      <c r="F236" s="41"/>
      <c r="G236" s="41"/>
    </row>
    <row r="237" spans="1:9" ht="12.95" hidden="1" customHeight="1" x14ac:dyDescent="0.25">
      <c r="B237" s="23"/>
      <c r="C237" s="66" t="s">
        <v>74</v>
      </c>
      <c r="D237" s="41"/>
      <c r="E237" s="51" t="s">
        <v>72</v>
      </c>
      <c r="F237" s="41"/>
      <c r="G237" s="41"/>
    </row>
    <row r="238" spans="1:9" ht="15" hidden="1" customHeight="1" x14ac:dyDescent="0.25">
      <c r="B238" s="23"/>
      <c r="C238" s="87" t="s">
        <v>73</v>
      </c>
      <c r="D238" s="41"/>
      <c r="E238" s="76"/>
    </row>
    <row r="239" spans="1:9" ht="21.95" hidden="1" customHeight="1" x14ac:dyDescent="0.25">
      <c r="B239" s="23"/>
      <c r="C239" s="87" t="s">
        <v>72</v>
      </c>
      <c r="D239" s="24"/>
      <c r="E239" s="76"/>
    </row>
    <row r="240" spans="1:9" ht="21.95" hidden="1" customHeight="1" x14ac:dyDescent="0.25">
      <c r="B240" s="23"/>
      <c r="C240" s="88"/>
      <c r="D240" s="24"/>
      <c r="E240" s="76"/>
    </row>
    <row r="241" spans="1:10" ht="21.95" customHeight="1" x14ac:dyDescent="0.25">
      <c r="B241" s="23"/>
      <c r="C241" s="88"/>
      <c r="D241" s="24"/>
      <c r="E241" s="77"/>
      <c r="F241" s="73"/>
    </row>
    <row r="242" spans="1:10" ht="21.95" customHeight="1" x14ac:dyDescent="0.25">
      <c r="B242" s="23"/>
      <c r="C242" s="88"/>
      <c r="D242" t="s">
        <v>78</v>
      </c>
      <c r="E242" s="76"/>
    </row>
    <row r="243" spans="1:10" ht="21.95" customHeight="1" x14ac:dyDescent="0.25">
      <c r="A243"/>
      <c r="B243" s="23"/>
      <c r="C243" s="88"/>
      <c r="D243" s="24"/>
      <c r="E243" s="76"/>
    </row>
    <row r="244" spans="1:10" ht="21.95" customHeight="1" x14ac:dyDescent="0.25">
      <c r="A244"/>
      <c r="B244" s="23"/>
      <c r="C244" s="88"/>
      <c r="D244" s="24"/>
      <c r="E244" s="76"/>
    </row>
    <row r="245" spans="1:10" ht="21.95" customHeight="1" x14ac:dyDescent="0.25">
      <c r="A245"/>
      <c r="B245" s="23"/>
      <c r="C245" s="88"/>
      <c r="D245" s="24"/>
      <c r="E245" s="76"/>
    </row>
    <row r="246" spans="1:10" s="8" customFormat="1" ht="21.95" customHeight="1" x14ac:dyDescent="0.25">
      <c r="B246" s="23"/>
      <c r="C246" s="88"/>
      <c r="D246" s="24"/>
      <c r="E246" s="76"/>
      <c r="F246" s="69"/>
      <c r="G246"/>
      <c r="H246"/>
      <c r="I246"/>
      <c r="J246" s="8" t="s">
        <v>79</v>
      </c>
    </row>
    <row r="247" spans="1:10" x14ac:dyDescent="0.25">
      <c r="A247"/>
      <c r="B247" s="23"/>
      <c r="C247" s="88"/>
      <c r="D247" s="24"/>
      <c r="E247" s="76"/>
    </row>
    <row r="248" spans="1:10" x14ac:dyDescent="0.25">
      <c r="A248"/>
      <c r="B248" s="23"/>
      <c r="C248" s="88"/>
      <c r="D248" s="24"/>
      <c r="E248" s="76"/>
    </row>
    <row r="249" spans="1:10" x14ac:dyDescent="0.25">
      <c r="A249"/>
      <c r="B249" s="23"/>
      <c r="C249" s="89"/>
      <c r="D249" s="24"/>
      <c r="E249" s="76"/>
    </row>
    <row r="250" spans="1:10" s="8" customFormat="1" ht="39" customHeight="1" x14ac:dyDescent="0.25">
      <c r="B250" s="4"/>
      <c r="C250" s="88"/>
      <c r="D250" s="24"/>
      <c r="E250" s="76"/>
      <c r="F250" s="69"/>
      <c r="G250"/>
      <c r="H250"/>
      <c r="I250"/>
    </row>
    <row r="251" spans="1:10" x14ac:dyDescent="0.25">
      <c r="A251"/>
      <c r="C251" s="88"/>
      <c r="E251" s="76"/>
    </row>
    <row r="252" spans="1:10" x14ac:dyDescent="0.25">
      <c r="A252"/>
      <c r="E252" s="76"/>
    </row>
    <row r="253" spans="1:10" x14ac:dyDescent="0.25">
      <c r="A253"/>
      <c r="E253" s="76"/>
    </row>
    <row r="254" spans="1:10" x14ac:dyDescent="0.25">
      <c r="A254"/>
      <c r="E254" s="76"/>
    </row>
    <row r="255" spans="1:10" x14ac:dyDescent="0.25">
      <c r="A255"/>
      <c r="E255" s="76"/>
    </row>
    <row r="256" spans="1:10" x14ac:dyDescent="0.25">
      <c r="A256"/>
      <c r="E256" s="76"/>
    </row>
    <row r="257" spans="1:9" s="8" customFormat="1" ht="21.95" customHeight="1" x14ac:dyDescent="0.25">
      <c r="B257" s="4"/>
      <c r="C257" s="80"/>
      <c r="D257" s="1"/>
      <c r="E257" s="76"/>
      <c r="F257" s="69"/>
      <c r="G257"/>
      <c r="H257"/>
      <c r="I257"/>
    </row>
    <row r="258" spans="1:9" s="8" customFormat="1" ht="21.95" customHeight="1" x14ac:dyDescent="0.25">
      <c r="B258" s="4"/>
      <c r="C258" s="80"/>
      <c r="D258" s="1"/>
      <c r="E258" s="76"/>
      <c r="F258" s="69"/>
      <c r="G258"/>
      <c r="H258"/>
      <c r="I258"/>
    </row>
    <row r="259" spans="1:9" s="8" customFormat="1" ht="21.95" customHeight="1" x14ac:dyDescent="0.25">
      <c r="B259" s="4"/>
      <c r="C259" s="80"/>
      <c r="D259" s="1"/>
      <c r="E259" s="76"/>
      <c r="F259" s="69"/>
      <c r="G259"/>
      <c r="H259"/>
      <c r="I259"/>
    </row>
    <row r="260" spans="1:9" s="8" customFormat="1" ht="21.95" customHeight="1" x14ac:dyDescent="0.25">
      <c r="B260" s="4"/>
      <c r="C260" s="80"/>
      <c r="D260" s="1"/>
      <c r="E260" s="76"/>
      <c r="F260" s="69"/>
      <c r="G260"/>
      <c r="H260"/>
      <c r="I260"/>
    </row>
    <row r="261" spans="1:9" s="8" customFormat="1" ht="21.95" customHeight="1" x14ac:dyDescent="0.25">
      <c r="B261" s="4"/>
      <c r="C261" s="80"/>
      <c r="D261" s="1"/>
      <c r="E261" s="76"/>
      <c r="F261" s="69"/>
      <c r="G261"/>
      <c r="H261"/>
      <c r="I261"/>
    </row>
    <row r="262" spans="1:9" x14ac:dyDescent="0.25">
      <c r="A262"/>
      <c r="E262" s="76"/>
    </row>
    <row r="263" spans="1:9" x14ac:dyDescent="0.25">
      <c r="A263"/>
      <c r="E263" s="76"/>
    </row>
    <row r="264" spans="1:9" s="8" customFormat="1" ht="21.95" customHeight="1" x14ac:dyDescent="0.25">
      <c r="B264" s="4"/>
      <c r="C264" s="80"/>
      <c r="D264" s="1"/>
      <c r="E264" s="76"/>
      <c r="F264" s="69"/>
      <c r="G264"/>
      <c r="H264"/>
      <c r="I264"/>
    </row>
    <row r="265" spans="1:9" s="8" customFormat="1" ht="21.95" customHeight="1" x14ac:dyDescent="0.25">
      <c r="B265" s="4"/>
      <c r="C265" s="80"/>
      <c r="D265" s="1"/>
      <c r="E265" s="76"/>
      <c r="F265" s="69"/>
      <c r="G265"/>
      <c r="H265"/>
      <c r="I265"/>
    </row>
    <row r="266" spans="1:9" s="8" customFormat="1" ht="21.95" customHeight="1" x14ac:dyDescent="0.25">
      <c r="B266" s="4"/>
      <c r="C266" s="80"/>
      <c r="D266" s="1"/>
      <c r="E266" s="76"/>
      <c r="F266" s="69"/>
      <c r="G266"/>
      <c r="H266"/>
      <c r="I266"/>
    </row>
    <row r="267" spans="1:9" x14ac:dyDescent="0.25">
      <c r="A267"/>
      <c r="E267" s="76"/>
    </row>
    <row r="268" spans="1:9" s="8" customFormat="1" ht="33.75" customHeight="1" x14ac:dyDescent="0.25">
      <c r="B268" s="4"/>
      <c r="C268" s="80"/>
      <c r="D268" s="1"/>
      <c r="E268" s="76"/>
      <c r="F268" s="69"/>
      <c r="G268"/>
      <c r="H268"/>
      <c r="I268"/>
    </row>
    <row r="269" spans="1:9" s="8" customFormat="1" ht="21.95" customHeight="1" x14ac:dyDescent="0.25">
      <c r="B269" s="4"/>
      <c r="C269" s="80"/>
      <c r="D269" s="1"/>
      <c r="E269" s="76"/>
      <c r="F269" s="69"/>
      <c r="G269"/>
      <c r="H269"/>
      <c r="I269"/>
    </row>
    <row r="270" spans="1:9" s="8" customFormat="1" ht="21.95" customHeight="1" x14ac:dyDescent="0.25">
      <c r="B270" s="4"/>
      <c r="C270" s="80"/>
      <c r="D270" s="1"/>
      <c r="E270" s="76"/>
      <c r="F270" s="69"/>
      <c r="G270"/>
      <c r="H270"/>
      <c r="I270"/>
    </row>
    <row r="271" spans="1:9" s="8" customFormat="1" ht="21.95" customHeight="1" x14ac:dyDescent="0.25">
      <c r="B271" s="4"/>
      <c r="C271" s="80"/>
      <c r="D271" s="1"/>
      <c r="E271" s="76"/>
      <c r="F271" s="69"/>
      <c r="G271"/>
      <c r="H271"/>
      <c r="I271"/>
    </row>
    <row r="272" spans="1:9" s="8" customFormat="1" ht="21.95" customHeight="1" x14ac:dyDescent="0.25">
      <c r="B272" s="4"/>
      <c r="C272" s="80"/>
      <c r="D272" s="1"/>
      <c r="E272" s="76"/>
      <c r="F272" s="69"/>
      <c r="G272"/>
      <c r="H272"/>
      <c r="I272"/>
    </row>
    <row r="273" spans="1:9" s="8" customFormat="1" ht="21.95" customHeight="1" x14ac:dyDescent="0.25">
      <c r="B273" s="4"/>
      <c r="C273" s="80"/>
      <c r="D273" s="1"/>
      <c r="E273" s="76"/>
      <c r="F273" s="69"/>
      <c r="G273"/>
      <c r="H273"/>
      <c r="I273"/>
    </row>
    <row r="274" spans="1:9" x14ac:dyDescent="0.25">
      <c r="A274"/>
      <c r="E274" s="76"/>
    </row>
    <row r="275" spans="1:9" x14ac:dyDescent="0.25">
      <c r="A275"/>
      <c r="B275"/>
      <c r="E275" s="76"/>
      <c r="F275" s="73"/>
    </row>
    <row r="276" spans="1:9" x14ac:dyDescent="0.25">
      <c r="A276"/>
      <c r="B276"/>
      <c r="D276"/>
      <c r="E276" s="76"/>
      <c r="F276" s="73"/>
    </row>
    <row r="277" spans="1:9" x14ac:dyDescent="0.25">
      <c r="A277"/>
      <c r="B277"/>
      <c r="D277"/>
      <c r="E277" s="76"/>
      <c r="F277" s="73"/>
    </row>
    <row r="278" spans="1:9" ht="21.95" customHeight="1" x14ac:dyDescent="0.25">
      <c r="A278"/>
      <c r="B278"/>
      <c r="D278"/>
      <c r="E278" s="76"/>
      <c r="F278" s="73"/>
    </row>
    <row r="279" spans="1:9" ht="21.95" customHeight="1" x14ac:dyDescent="0.25">
      <c r="A279"/>
      <c r="B279"/>
      <c r="D279"/>
      <c r="E279" s="76"/>
      <c r="F279" s="73"/>
    </row>
    <row r="280" spans="1:9" ht="21.95" customHeight="1" x14ac:dyDescent="0.25">
      <c r="A280"/>
      <c r="B280"/>
      <c r="D280"/>
      <c r="E280" s="76"/>
      <c r="F280" s="73"/>
    </row>
    <row r="281" spans="1:9" ht="21.95" customHeight="1" x14ac:dyDescent="0.25">
      <c r="A281"/>
      <c r="B281"/>
      <c r="D281"/>
      <c r="E281" s="76"/>
      <c r="F281" s="73"/>
    </row>
    <row r="282" spans="1:9" ht="21.95" customHeight="1" x14ac:dyDescent="0.25">
      <c r="A282"/>
      <c r="B282"/>
      <c r="D282"/>
      <c r="E282" s="76"/>
      <c r="F282" s="73"/>
    </row>
    <row r="283" spans="1:9" ht="21.95" customHeight="1" x14ac:dyDescent="0.25">
      <c r="A283"/>
      <c r="B283"/>
      <c r="D283"/>
      <c r="E283" s="76"/>
      <c r="F283" s="73"/>
    </row>
    <row r="284" spans="1:9" x14ac:dyDescent="0.25">
      <c r="A284"/>
      <c r="B284"/>
      <c r="D284"/>
      <c r="E284" s="76"/>
      <c r="F284" s="73"/>
    </row>
    <row r="285" spans="1:9" x14ac:dyDescent="0.25">
      <c r="A285"/>
      <c r="B285"/>
      <c r="D285"/>
      <c r="E285" s="76"/>
      <c r="F285" s="73"/>
    </row>
    <row r="286" spans="1:9" x14ac:dyDescent="0.25">
      <c r="A286"/>
      <c r="B286"/>
      <c r="D286"/>
      <c r="E286" s="76"/>
      <c r="F286" s="73"/>
    </row>
    <row r="287" spans="1:9" x14ac:dyDescent="0.25">
      <c r="A287"/>
      <c r="B287"/>
      <c r="D287"/>
      <c r="E287" s="76"/>
      <c r="F287" s="73"/>
    </row>
    <row r="288" spans="1:9" ht="21.95" customHeight="1" x14ac:dyDescent="0.25">
      <c r="A288"/>
      <c r="B288"/>
      <c r="D288"/>
      <c r="E288" s="76"/>
      <c r="F288" s="73"/>
    </row>
    <row r="289" spans="1:6" x14ac:dyDescent="0.25">
      <c r="A289"/>
      <c r="B289"/>
      <c r="D289"/>
      <c r="E289" s="76"/>
      <c r="F289" s="73"/>
    </row>
    <row r="290" spans="1:6" ht="21.95" customHeight="1" x14ac:dyDescent="0.25">
      <c r="A290"/>
      <c r="B290"/>
      <c r="D290"/>
      <c r="E290" s="76"/>
      <c r="F290" s="73"/>
    </row>
    <row r="291" spans="1:6" ht="21.95" customHeight="1" x14ac:dyDescent="0.25">
      <c r="A291"/>
      <c r="B291"/>
      <c r="D291"/>
      <c r="E291" s="76"/>
      <c r="F291" s="73"/>
    </row>
    <row r="292" spans="1:6" ht="21.95" customHeight="1" x14ac:dyDescent="0.25">
      <c r="A292"/>
      <c r="B292"/>
      <c r="D292"/>
      <c r="E292" s="76"/>
      <c r="F292" s="73"/>
    </row>
    <row r="293" spans="1:6" ht="21.95" customHeight="1" x14ac:dyDescent="0.25">
      <c r="A293"/>
      <c r="B293"/>
      <c r="D293"/>
      <c r="E293" s="77"/>
      <c r="F293" s="73"/>
    </row>
    <row r="294" spans="1:6" ht="21.95" customHeight="1" x14ac:dyDescent="0.25">
      <c r="A294"/>
      <c r="B294"/>
      <c r="D294"/>
      <c r="E294" s="77"/>
      <c r="F294" s="73"/>
    </row>
    <row r="295" spans="1:6" x14ac:dyDescent="0.25">
      <c r="A295"/>
      <c r="B295"/>
      <c r="D295"/>
      <c r="E295" s="77"/>
      <c r="F295" s="73"/>
    </row>
    <row r="296" spans="1:6" ht="21.95" customHeight="1" x14ac:dyDescent="0.25">
      <c r="A296"/>
      <c r="B296"/>
      <c r="D296"/>
      <c r="E296" s="77"/>
      <c r="F296" s="73"/>
    </row>
    <row r="297" spans="1:6" ht="21.95" customHeight="1" x14ac:dyDescent="0.25">
      <c r="A297"/>
      <c r="B297"/>
      <c r="D297"/>
      <c r="E297" s="77"/>
      <c r="F297" s="73"/>
    </row>
    <row r="298" spans="1:6" ht="21.95" customHeight="1" x14ac:dyDescent="0.25">
      <c r="A298"/>
      <c r="B298"/>
      <c r="D298"/>
      <c r="E298" s="77"/>
      <c r="F298" s="73"/>
    </row>
    <row r="299" spans="1:6" ht="21.95" customHeight="1" x14ac:dyDescent="0.25">
      <c r="A299"/>
      <c r="B299"/>
      <c r="D299"/>
      <c r="E299" s="77"/>
      <c r="F299" s="73"/>
    </row>
    <row r="300" spans="1:6" ht="21.95" customHeight="1" x14ac:dyDescent="0.25">
      <c r="A300"/>
      <c r="B300"/>
      <c r="D300"/>
      <c r="E300" s="77"/>
      <c r="F300" s="73"/>
    </row>
    <row r="301" spans="1:6" ht="21.95" customHeight="1" x14ac:dyDescent="0.25">
      <c r="A301"/>
      <c r="B301"/>
      <c r="D301"/>
      <c r="E301" s="77"/>
      <c r="F301" s="73"/>
    </row>
    <row r="302" spans="1:6" x14ac:dyDescent="0.25">
      <c r="A302"/>
      <c r="B302"/>
      <c r="D302"/>
      <c r="E302" s="77"/>
      <c r="F302" s="73"/>
    </row>
    <row r="303" spans="1:6" x14ac:dyDescent="0.25">
      <c r="A303"/>
      <c r="B303"/>
      <c r="D303"/>
      <c r="E303" s="77"/>
      <c r="F303" s="73"/>
    </row>
    <row r="304" spans="1:6" x14ac:dyDescent="0.25">
      <c r="A304"/>
      <c r="B304"/>
      <c r="D304"/>
      <c r="E304" s="77"/>
      <c r="F304" s="73"/>
    </row>
    <row r="305" spans="1:7" ht="21.95" customHeight="1" x14ac:dyDescent="0.25">
      <c r="A305"/>
      <c r="B305"/>
      <c r="D305"/>
      <c r="E305" s="77"/>
      <c r="F305" s="73"/>
    </row>
    <row r="306" spans="1:7" ht="21.95" customHeight="1" x14ac:dyDescent="0.25">
      <c r="A306"/>
      <c r="B306"/>
      <c r="D306"/>
      <c r="E306" s="77"/>
      <c r="F306" s="73"/>
    </row>
    <row r="307" spans="1:7" ht="21.95" customHeight="1" x14ac:dyDescent="0.25">
      <c r="D307"/>
    </row>
    <row r="313" spans="1:7" hidden="1" x14ac:dyDescent="0.25"/>
    <row r="314" spans="1:7" s="21" customFormat="1" ht="32.1" customHeight="1" x14ac:dyDescent="0.25">
      <c r="A314" s="8"/>
      <c r="B314" s="4"/>
      <c r="C314" s="80"/>
      <c r="D314" s="1"/>
      <c r="E314" s="75"/>
      <c r="F314" s="69"/>
      <c r="G314"/>
    </row>
    <row r="323" spans="1:6" x14ac:dyDescent="0.25">
      <c r="A323"/>
      <c r="B323"/>
      <c r="E323" s="77"/>
      <c r="F323" s="73"/>
    </row>
    <row r="324" spans="1:6" x14ac:dyDescent="0.25">
      <c r="A324"/>
      <c r="B324"/>
      <c r="D324"/>
      <c r="E324" s="77"/>
      <c r="F324" s="73"/>
    </row>
    <row r="325" spans="1:6" x14ac:dyDescent="0.25">
      <c r="A325"/>
      <c r="B325"/>
      <c r="D325"/>
      <c r="E325" s="77"/>
      <c r="F325" s="73"/>
    </row>
    <row r="326" spans="1:6" x14ac:dyDescent="0.25">
      <c r="A326"/>
      <c r="B326"/>
      <c r="D326"/>
      <c r="E326" s="77"/>
      <c r="F326" s="73"/>
    </row>
    <row r="327" spans="1:6" x14ac:dyDescent="0.25">
      <c r="A327"/>
      <c r="B327"/>
      <c r="D327"/>
      <c r="E327" s="77"/>
      <c r="F327" s="73"/>
    </row>
    <row r="328" spans="1:6" x14ac:dyDescent="0.25">
      <c r="A328"/>
      <c r="B328"/>
      <c r="D328"/>
      <c r="E328" s="77"/>
      <c r="F328" s="73"/>
    </row>
    <row r="329" spans="1:6" x14ac:dyDescent="0.25">
      <c r="A329"/>
      <c r="B329"/>
      <c r="D329"/>
      <c r="E329" s="77"/>
      <c r="F329" s="73"/>
    </row>
    <row r="330" spans="1:6" x14ac:dyDescent="0.25">
      <c r="A330"/>
      <c r="B330"/>
      <c r="D330"/>
      <c r="E330" s="77"/>
      <c r="F330" s="73"/>
    </row>
    <row r="331" spans="1:6" x14ac:dyDescent="0.25">
      <c r="A331"/>
      <c r="B331"/>
      <c r="D331"/>
      <c r="E331" s="77"/>
      <c r="F331" s="73"/>
    </row>
    <row r="332" spans="1:6" x14ac:dyDescent="0.25">
      <c r="A332"/>
      <c r="B332"/>
      <c r="D332"/>
      <c r="E332" s="77"/>
      <c r="F332" s="73"/>
    </row>
    <row r="333" spans="1:6" x14ac:dyDescent="0.25">
      <c r="A333"/>
      <c r="B333"/>
      <c r="D333"/>
      <c r="E333" s="77"/>
      <c r="F333" s="73"/>
    </row>
    <row r="334" spans="1:6" x14ac:dyDescent="0.25">
      <c r="A334"/>
      <c r="B334"/>
      <c r="D334"/>
      <c r="E334" s="77"/>
      <c r="F334" s="73"/>
    </row>
    <row r="335" spans="1:6" x14ac:dyDescent="0.25">
      <c r="A335"/>
      <c r="B335"/>
      <c r="D335"/>
      <c r="E335" s="77"/>
      <c r="F335" s="73"/>
    </row>
    <row r="336" spans="1:6" x14ac:dyDescent="0.25">
      <c r="A336"/>
      <c r="B336"/>
      <c r="D336"/>
      <c r="E336" s="77"/>
      <c r="F336" s="73"/>
    </row>
    <row r="337" spans="1:6" x14ac:dyDescent="0.25">
      <c r="A337"/>
      <c r="B337"/>
      <c r="D337"/>
      <c r="E337" s="77"/>
      <c r="F337" s="73"/>
    </row>
    <row r="338" spans="1:6" x14ac:dyDescent="0.25">
      <c r="A338"/>
      <c r="B338"/>
      <c r="D338"/>
      <c r="E338" s="77"/>
      <c r="F338" s="73"/>
    </row>
    <row r="339" spans="1:6" x14ac:dyDescent="0.25">
      <c r="A339"/>
      <c r="B339"/>
      <c r="D339"/>
      <c r="E339" s="77"/>
      <c r="F339" s="73"/>
    </row>
    <row r="340" spans="1:6" x14ac:dyDescent="0.25">
      <c r="A340"/>
      <c r="B340"/>
      <c r="D340"/>
      <c r="E340" s="77"/>
      <c r="F340" s="73"/>
    </row>
    <row r="341" spans="1:6" x14ac:dyDescent="0.25">
      <c r="A341"/>
      <c r="B341"/>
      <c r="D341"/>
      <c r="E341" s="77"/>
      <c r="F341" s="73"/>
    </row>
    <row r="342" spans="1:6" x14ac:dyDescent="0.25">
      <c r="A342"/>
      <c r="B342"/>
      <c r="D342"/>
      <c r="E342" s="77"/>
      <c r="F342" s="73"/>
    </row>
    <row r="343" spans="1:6" x14ac:dyDescent="0.25">
      <c r="A343"/>
      <c r="B343"/>
      <c r="D343"/>
      <c r="E343" s="77"/>
      <c r="F343" s="73"/>
    </row>
    <row r="344" spans="1:6" x14ac:dyDescent="0.25">
      <c r="A344"/>
      <c r="B344"/>
      <c r="D344"/>
      <c r="E344" s="77"/>
      <c r="F344" s="73"/>
    </row>
    <row r="345" spans="1:6" x14ac:dyDescent="0.25">
      <c r="A345"/>
      <c r="B345"/>
      <c r="D345"/>
      <c r="E345" s="77"/>
      <c r="F345" s="73"/>
    </row>
    <row r="346" spans="1:6" x14ac:dyDescent="0.25">
      <c r="A346"/>
      <c r="B346"/>
      <c r="D346"/>
      <c r="E346" s="77"/>
      <c r="F346" s="73"/>
    </row>
    <row r="347" spans="1:6" x14ac:dyDescent="0.25">
      <c r="A347"/>
      <c r="B347"/>
      <c r="D347"/>
      <c r="E347" s="77"/>
      <c r="F347" s="73"/>
    </row>
    <row r="348" spans="1:6" x14ac:dyDescent="0.25">
      <c r="A348"/>
      <c r="B348"/>
      <c r="D348"/>
      <c r="E348" s="77"/>
      <c r="F348" s="73"/>
    </row>
    <row r="349" spans="1:6" x14ac:dyDescent="0.25">
      <c r="A349"/>
      <c r="B349"/>
      <c r="D349"/>
      <c r="E349" s="77"/>
      <c r="F349" s="73"/>
    </row>
    <row r="350" spans="1:6" x14ac:dyDescent="0.25">
      <c r="A350"/>
      <c r="B350"/>
      <c r="D350"/>
      <c r="E350" s="77"/>
      <c r="F350" s="73"/>
    </row>
    <row r="351" spans="1:6" x14ac:dyDescent="0.25">
      <c r="A351"/>
      <c r="B351"/>
      <c r="D351"/>
      <c r="E351" s="77"/>
      <c r="F351" s="73"/>
    </row>
    <row r="352" spans="1:6" x14ac:dyDescent="0.25">
      <c r="A352"/>
      <c r="B352"/>
      <c r="D352"/>
      <c r="E352" s="77"/>
      <c r="F352" s="73"/>
    </row>
    <row r="353" spans="1:6" x14ac:dyDescent="0.25">
      <c r="A353"/>
      <c r="B353"/>
      <c r="D353"/>
      <c r="E353" s="77"/>
      <c r="F353" s="73"/>
    </row>
    <row r="354" spans="1:6" x14ac:dyDescent="0.25">
      <c r="A354"/>
      <c r="B354"/>
      <c r="D354"/>
      <c r="E354" s="77"/>
      <c r="F354" s="73"/>
    </row>
    <row r="355" spans="1:6" x14ac:dyDescent="0.25">
      <c r="A355"/>
      <c r="B355"/>
      <c r="D355"/>
      <c r="E355" s="77"/>
      <c r="F355" s="73"/>
    </row>
    <row r="356" spans="1:6" x14ac:dyDescent="0.25">
      <c r="A356"/>
      <c r="B356"/>
      <c r="D356"/>
      <c r="E356" s="77"/>
      <c r="F356" s="73"/>
    </row>
    <row r="357" spans="1:6" x14ac:dyDescent="0.25">
      <c r="A357"/>
      <c r="B357"/>
      <c r="D357"/>
      <c r="E357" s="77"/>
      <c r="F357" s="73"/>
    </row>
    <row r="358" spans="1:6" x14ac:dyDescent="0.25">
      <c r="A358"/>
      <c r="B358"/>
      <c r="D358"/>
      <c r="E358" s="77"/>
      <c r="F358" s="73"/>
    </row>
    <row r="359" spans="1:6" x14ac:dyDescent="0.25">
      <c r="D359"/>
    </row>
    <row r="401" spans="1:6" x14ac:dyDescent="0.25">
      <c r="A401"/>
      <c r="B401"/>
      <c r="E401" s="77"/>
      <c r="F401" s="73"/>
    </row>
    <row r="402" spans="1:6" x14ac:dyDescent="0.25">
      <c r="A402"/>
      <c r="B402"/>
      <c r="D402"/>
      <c r="E402" s="77"/>
      <c r="F402" s="73"/>
    </row>
    <row r="403" spans="1:6" x14ac:dyDescent="0.25">
      <c r="A403"/>
      <c r="B403"/>
      <c r="D403"/>
      <c r="E403" s="77"/>
      <c r="F403" s="73"/>
    </row>
    <row r="404" spans="1:6" x14ac:dyDescent="0.25">
      <c r="D404"/>
    </row>
  </sheetData>
  <autoFilter ref="A15:G220" xr:uid="{00000000-0009-0000-0000-000000000000}"/>
  <mergeCells count="4">
    <mergeCell ref="A6:G6"/>
    <mergeCell ref="A7:G7"/>
    <mergeCell ref="A9:G9"/>
    <mergeCell ref="A11:G11"/>
  </mergeCells>
  <phoneticPr fontId="37" type="noConversion"/>
  <printOptions horizontalCentered="1"/>
  <pageMargins left="0.39370078740157499" right="0.47244094488188998" top="0.35433070866141703" bottom="0.39370078740157499" header="0.15748031496063" footer="0.15748031496063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2023-01-05T16:24:47Z</cp:lastPrinted>
  <dcterms:created xsi:type="dcterms:W3CDTF">2013-11-11T20:14:59Z</dcterms:created>
  <dcterms:modified xsi:type="dcterms:W3CDTF">2023-01-10T14:30:41Z</dcterms:modified>
</cp:coreProperties>
</file>