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9320" windowHeight="11640"/>
  </bookViews>
  <sheets>
    <sheet name="Hoja1 (2)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</sheets>
  <definedNames>
    <definedName name="_xlnm.Print_Area" localSheetId="0">'Hoja1 (2)'!$A$1:$G$172</definedName>
    <definedName name="_xlnm.Print_Titles" localSheetId="0">'Hoja1 (2)'!$1:$7</definedName>
  </definedNames>
  <calcPr calcId="145621"/>
</workbook>
</file>

<file path=xl/calcChain.xml><?xml version="1.0" encoding="utf-8"?>
<calcChain xmlns="http://schemas.openxmlformats.org/spreadsheetml/2006/main">
  <c r="G8" i="9" l="1"/>
  <c r="E171" i="9"/>
  <c r="F171" i="9" l="1"/>
  <c r="G9" i="9"/>
  <c r="G10" i="9" s="1"/>
  <c r="G11" i="9" s="1"/>
  <c r="B5" i="6"/>
  <c r="B20" i="5"/>
  <c r="C52" i="4"/>
  <c r="B140" i="4"/>
  <c r="C51" i="3"/>
  <c r="G171" i="9" l="1"/>
  <c r="G12" i="9"/>
  <c r="G13" i="9" s="1"/>
  <c r="G14" i="9" s="1"/>
  <c r="G15" i="9" l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l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</calcChain>
</file>

<file path=xl/sharedStrings.xml><?xml version="1.0" encoding="utf-8"?>
<sst xmlns="http://schemas.openxmlformats.org/spreadsheetml/2006/main" count="439" uniqueCount="103">
  <si>
    <t>FECHA</t>
  </si>
  <si>
    <t>DESCRIPCION</t>
  </si>
  <si>
    <t xml:space="preserve">DEBITO </t>
  </si>
  <si>
    <t>CREDITO</t>
  </si>
  <si>
    <t>BALANCE</t>
  </si>
  <si>
    <t>MAYOR GENERAL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</si>
  <si>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</si>
  <si>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</si>
  <si>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</si>
  <si>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</si>
  <si>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</si>
  <si>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</si>
  <si>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</si>
  <si>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</si>
  <si>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</si>
  <si>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</si>
  <si>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</si>
  <si>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</si>
  <si>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</si>
  <si>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</si>
  <si>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</si>
  <si>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</si>
  <si>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</si>
  <si>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</si>
  <si>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</si>
  <si>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</si>
  <si>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</si>
  <si>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</si>
  <si>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</si>
  <si>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</si>
  <si>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</si>
  <si>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</si>
  <si>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</si>
  <si>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</si>
  <si>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</si>
  <si>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</si>
  <si>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</si>
  <si>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</si>
  <si>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</si>
  <si>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</si>
  <si>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</si>
  <si>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</si>
  <si>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</si>
  <si>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</si>
  <si>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</si>
  <si>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</si>
  <si>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</si>
  <si>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</si>
  <si>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</si>
  <si>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</si>
  <si>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</si>
  <si>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</si>
  <si>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</si>
  <si>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</si>
  <si>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</si>
  <si>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</si>
  <si>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</si>
  <si>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</si>
  <si>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</si>
  <si>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</si>
  <si>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</si>
  <si>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</si>
  <si>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</si>
  <si>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</si>
  <si>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</si>
  <si>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</si>
  <si>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</si>
  <si>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</si>
  <si>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</si>
  <si>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</si>
  <si>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</si>
  <si>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</si>
  <si>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</si>
  <si>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 PETROCARIBE</t>
  </si>
  <si>
    <t>BCO. FONDO REPONIBLE</t>
  </si>
  <si>
    <t>BCO.COLECTORA DE REC DIRECTOS MH</t>
  </si>
  <si>
    <t>CUENTAS INDIRECTAS POR COBRAR AL SECTOR PRIVADO</t>
  </si>
  <si>
    <t>BCO. SUBCUENTA REC. DIRECTOS MH</t>
  </si>
  <si>
    <t>BCO. ARRENDAMIENTO CAFETERIA</t>
  </si>
  <si>
    <t>BCO. COLECTOR DE HACIENDA</t>
  </si>
  <si>
    <t>BCO. COLECTOR MH</t>
  </si>
  <si>
    <t>BCO. COLECTORA RECURSOS DIRECTOS MH</t>
  </si>
  <si>
    <t>ENERO 2017</t>
  </si>
  <si>
    <t>CK#4093</t>
  </si>
  <si>
    <t>COMPAÑIA DOMINICANA DE TELEFONO (CLARO)</t>
  </si>
  <si>
    <t>PAGO POR SERVICIOS TELEFONICOS DE LA OFICINA CORDINADORA DE NEGOCIACIONES DE PETROCARIBE, FACTURADOS MEDIANTE LA CUENTA NO. 721179557 EN EL MES DE DICIEMBRE 2016, CORRESPONDIENTE A LA FACTURA NO. 88 D/F 28/12/2016.</t>
  </si>
  <si>
    <t xml:space="preserve">BCO. ARRENDAMIENTO CAFETERIA </t>
  </si>
  <si>
    <t>E/D 01-02</t>
  </si>
  <si>
    <t>CK# 20752353</t>
  </si>
  <si>
    <t xml:space="preserve">PARA REGISTRAR EL CHEQUE DE ADIMINISTRACION:             NO. 20752353, A TRAVEZ DE LA CUENTA ARRENDAMIENTO DE CAFETERIA POR CONCEPTO DE PAGO SERVICIOS A ESTE MINISTERIO DE  CONSULTA AVANZADA DEL MAESTRO DE CEDULADOS DE LA JUNTA CENTRAL ELECTORAL (PADRON ELECTORAL), CORRESP. A LOS MESES OCT, NOV, DIC. 2016. </t>
  </si>
  <si>
    <t>E/D 01-03</t>
  </si>
  <si>
    <t>E/D 01-04</t>
  </si>
  <si>
    <t>PARA REGISTRAR CARGOS BANCARIOS DE LA CTA. INTERNA (PETROCARIBE) CORRESPONDIENTE AL MES DE ENERO 2017.</t>
  </si>
  <si>
    <t>PARA REGISTRAR CARGOS BANCARIOS DE LA CTA. INTERNA (ARRENDAMIENTO CAFETERIA) CORRESPONDIENTE AL MES DE ENERO 2017.</t>
  </si>
  <si>
    <t>PARA REGISTRAR CARGOS BANCARIOS DE LA CTA. INTERNA (FONDO REPONIBLE) CORRESPONDIENTE AL MES DE ENERO 2017.</t>
  </si>
  <si>
    <t>E/D 01-05</t>
  </si>
  <si>
    <t>E/D 01-06</t>
  </si>
  <si>
    <t>PARA REGISTRAR LOS LIBRAMIENTOS EJECUTADOS 
POR LA FUENTE 2084 EN EL MES DE ENERO 2017.</t>
  </si>
  <si>
    <t>BALANCE FINAL AL 31 ENERO 2017</t>
  </si>
  <si>
    <t>PARA REGISTRAR EL DEBITO A LA SUBCUENTA DE RECURSOS DIRECTOS POR TRANSFERENCIA RECIBIDA DE LA CUENTA NO. 010-252046-1 (COLECTORA REC. DIRECTOS) CORRESPONDIENTES AL MES DE ENERO 2017.</t>
  </si>
  <si>
    <t>PARA REGISTRAR EL CREDITO A LA CUENTA                            NO. 010-252046-1 (COLECTORA RECURSOS DIRECTOS) POR TRANSFERENCIA APLICADA A LA SUBCUENTA DE RECURSOS DIRECTOS CORRESPONDIENTES AL MES DE ENERO 2017.</t>
  </si>
  <si>
    <t>PARA REGISTRAR. TRANSFERENCIAS AUTOMATICAS  AL FONDO 100 DE LA CUENTA NO. 010-250062-2 (COLECTOR HACIENDA) DURANTE EL MES DE ENERO 2017.</t>
  </si>
  <si>
    <t xml:space="preserve">PARA REGISTRAR LA CUENTA POR COBRAR POR CONCEPTO DE ARRENDAMIENTO CAFETERIA CORRESPONDIENTE AL MES DE ENERO 2017.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</si>
</sst>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_);\-#,##0.00"/>
    <numFmt numFmtId="165" formatCode="dd\/mm\/yyyy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rgb="FF538ED5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rgb="FF0070C0"/>
      </right>
      <top/>
      <bottom/>
      <diagonal/>
    </border>
    <border>
      <left style="thin">
        <color theme="3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rgb="FF0070C0"/>
      </right>
      <top style="thin">
        <color theme="3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rgb="FF0070C0"/>
      </top>
      <bottom style="thin">
        <color theme="3"/>
      </bottom>
      <diagonal/>
    </border>
  </borders>
  <cellStyleXfs count="21">
    <xf numFmtId="0" fontId="0" fillId="0" borderId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43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88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43" fontId="12" fillId="0" borderId="0" xfId="1" applyFont="1"/>
    <xf numFmtId="43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43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 wrapText="1"/>
    </xf>
    <xf numFmtId="43" fontId="12" fillId="0" borderId="2" xfId="1" applyFont="1" applyBorder="1" applyAlignment="1">
      <alignment wrapText="1"/>
    </xf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 wrapText="1"/>
    </xf>
    <xf numFmtId="4" fontId="11" fillId="0" borderId="2" xfId="1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4" fontId="10" fillId="0" borderId="2" xfId="0" applyNumberFormat="1" applyFont="1" applyBorder="1" applyAlignment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165" fontId="10" fillId="0" borderId="5" xfId="20" applyNumberFormat="1" applyFont="1" applyBorder="1" applyAlignment="1">
      <alignment horizontal="center" vertical="center"/>
    </xf>
    <xf numFmtId="0" fontId="10" fillId="0" borderId="2" xfId="20" applyFont="1" applyBorder="1" applyAlignment="1">
      <alignment horizontal="center" vertical="center"/>
    </xf>
    <xf numFmtId="0" fontId="10" fillId="0" borderId="2" xfId="20" applyFont="1" applyBorder="1" applyAlignment="1">
      <alignment vertical="center"/>
    </xf>
    <xf numFmtId="0" fontId="10" fillId="0" borderId="2" xfId="20" applyFont="1" applyBorder="1" applyAlignment="1">
      <alignment vertical="center" wrapText="1"/>
    </xf>
    <xf numFmtId="4" fontId="10" fillId="0" borderId="2" xfId="20" applyNumberFormat="1" applyFont="1" applyBorder="1" applyAlignment="1"/>
    <xf numFmtId="4" fontId="10" fillId="0" borderId="2" xfId="19" applyNumberFormat="1" applyFont="1" applyFill="1" applyBorder="1" applyAlignment="1">
      <alignment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4" fontId="2" fillId="0" borderId="2" xfId="19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4" fontId="10" fillId="0" borderId="8" xfId="0" applyNumberFormat="1" applyFont="1" applyBorder="1" applyAlignment="1"/>
    <xf numFmtId="4" fontId="26" fillId="0" borderId="0" xfId="0" applyNumberFormat="1" applyFont="1" applyAlignment="1">
      <alignment horizontal="right" vertical="top"/>
    </xf>
    <xf numFmtId="4" fontId="26" fillId="0" borderId="11" xfId="0" applyNumberFormat="1" applyFont="1" applyBorder="1" applyAlignment="1">
      <alignment horizontal="right" vertical="top"/>
    </xf>
    <xf numFmtId="4" fontId="26" fillId="0" borderId="12" xfId="0" applyNumberFormat="1" applyFont="1" applyBorder="1" applyAlignment="1">
      <alignment horizontal="right" vertical="top"/>
    </xf>
    <xf numFmtId="0" fontId="10" fillId="0" borderId="8" xfId="20" applyFont="1" applyBorder="1" applyAlignment="1">
      <alignment vertical="center" wrapText="1"/>
    </xf>
    <xf numFmtId="0" fontId="10" fillId="0" borderId="13" xfId="20" applyFont="1" applyBorder="1" applyAlignment="1">
      <alignment vertical="center" wrapText="1"/>
    </xf>
    <xf numFmtId="4" fontId="10" fillId="0" borderId="7" xfId="0" applyNumberFormat="1" applyFont="1" applyBorder="1" applyAlignment="1"/>
    <xf numFmtId="4" fontId="10" fillId="0" borderId="16" xfId="0" applyNumberFormat="1" applyFont="1" applyBorder="1" applyAlignment="1"/>
    <xf numFmtId="4" fontId="10" fillId="0" borderId="2" xfId="1" applyNumberFormat="1" applyFont="1" applyFill="1" applyBorder="1" applyAlignment="1">
      <alignment vertical="center" wrapText="1"/>
    </xf>
    <xf numFmtId="4" fontId="27" fillId="0" borderId="14" xfId="0" applyNumberFormat="1" applyFont="1" applyBorder="1" applyAlignment="1">
      <alignment horizontal="right" vertical="center"/>
    </xf>
    <xf numFmtId="4" fontId="27" fillId="0" borderId="10" xfId="0" applyNumberFormat="1" applyFont="1" applyBorder="1" applyAlignment="1">
      <alignment horizontal="right" vertical="center"/>
    </xf>
    <xf numFmtId="4" fontId="27" fillId="0" borderId="9" xfId="0" applyNumberFormat="1" applyFont="1" applyBorder="1" applyAlignment="1">
      <alignment horizontal="right" vertical="center"/>
    </xf>
    <xf numFmtId="4" fontId="27" fillId="0" borderId="15" xfId="0" applyNumberFormat="1" applyFont="1" applyFill="1" applyBorder="1" applyAlignment="1">
      <alignment horizontal="right" vertical="top"/>
    </xf>
    <xf numFmtId="4" fontId="10" fillId="0" borderId="2" xfId="19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 wrapText="1"/>
    </xf>
    <xf numFmtId="4" fontId="10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133350</xdr:rowOff>
    </xdr:from>
    <xdr:to>
      <xdr:col>2</xdr:col>
      <xdr:colOff>466725</xdr:colOff>
      <xdr:row>3</xdr:row>
      <xdr:rowOff>47625</xdr:rowOff>
    </xdr:to>
    <xdr:pic>
      <xdr:nvPicPr>
        <xdr:cNvPr id="10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2050" y="133350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0</xdr:row>
      <xdr:rowOff>66675</xdr:rowOff>
    </xdr:from>
    <xdr:to>
      <xdr:col>5</xdr:col>
      <xdr:colOff>971550</xdr:colOff>
      <xdr:row>3</xdr:row>
      <xdr:rowOff>114300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10650" y="66675"/>
          <a:ext cx="800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7:G171" totalsRowShown="0" headerRowDxfId="11" dataDxfId="9" headerRowBorderDxfId="10" tableBorderDxfId="8" totalsRowBorderDxfId="7">
  <autoFilter ref="A7:G171"/>
  <sortState ref="A8:G406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5"/>
  <sheetViews>
    <sheetView showGridLines="0" tabSelected="1" showWhiteSpace="0" view="pageBreakPreview" topLeftCell="A158" zoomScaleNormal="100" zoomScaleSheetLayoutView="100" workbookViewId="0">
      <selection activeCell="J168" sqref="J168"/>
    </sheetView>
  </sheetViews>
  <sheetFormatPr baseColWidth="10" defaultRowHeight="15" x14ac:dyDescent="0.25"/>
  <cols>
    <col min="1" max="1" width="12" style="10" customWidth="1"/>
    <col min="2" max="2" width="11.85546875" style="5" bestFit="1" customWidth="1"/>
    <col min="3" max="3" width="50" style="9" customWidth="1"/>
    <col min="4" max="4" width="50.7109375" style="1" customWidth="1"/>
    <col min="5" max="5" width="17.85546875" style="1" bestFit="1" customWidth="1"/>
    <col min="6" max="6" width="15.140625" style="1" customWidth="1"/>
    <col min="7" max="7" width="15.85546875" style="9" bestFit="1" customWidth="1"/>
    <col min="8" max="12" width="11.42578125" style="9"/>
    <col min="13" max="13" width="15.28515625" style="9" bestFit="1" customWidth="1"/>
    <col min="14" max="16384" width="11.42578125" style="9"/>
  </cols>
  <sheetData>
    <row r="2" spans="1:7" ht="18.75" x14ac:dyDescent="0.3">
      <c r="A2" s="86" t="s">
        <v>5</v>
      </c>
      <c r="B2" s="86"/>
      <c r="C2" s="86"/>
      <c r="D2" s="86"/>
      <c r="E2" s="86"/>
      <c r="F2" s="86"/>
      <c r="G2" s="86"/>
    </row>
    <row r="4" spans="1:7" ht="18.75" x14ac:dyDescent="0.3">
      <c r="A4" s="87" t="s">
        <v>6</v>
      </c>
      <c r="B4" s="87"/>
      <c r="C4" s="87"/>
      <c r="D4" s="87"/>
      <c r="E4" s="87"/>
      <c r="F4" s="87"/>
      <c r="G4" s="87"/>
    </row>
    <row r="5" spans="1:7" ht="15.75" x14ac:dyDescent="0.25">
      <c r="A5" s="85" t="s">
        <v>9</v>
      </c>
      <c r="B5" s="4"/>
      <c r="C5" s="2"/>
      <c r="D5" s="3"/>
      <c r="E5" s="3"/>
      <c r="G5" s="36" t="s">
        <v>82</v>
      </c>
    </row>
    <row r="7" spans="1:7" ht="32.1" customHeight="1" x14ac:dyDescent="0.25">
      <c r="A7" s="38" t="s">
        <v>0</v>
      </c>
      <c r="B7" s="39" t="s">
        <v>7</v>
      </c>
      <c r="C7" s="39" t="s">
        <v>1</v>
      </c>
      <c r="D7" s="39" t="s">
        <v>10</v>
      </c>
      <c r="E7" s="40" t="s">
        <v>2</v>
      </c>
      <c r="F7" s="40" t="s">
        <v>3</v>
      </c>
      <c r="G7" s="40" t="s">
        <v>4</v>
      </c>
    </row>
    <row r="8" spans="1:7" s="37" customFormat="1" ht="15" customHeight="1" x14ac:dyDescent="0.2">
      <c r="A8" s="62">
        <v>42735</v>
      </c>
      <c r="B8" s="41"/>
      <c r="C8" s="41"/>
      <c r="D8" s="42" t="s">
        <v>8</v>
      </c>
      <c r="E8" s="43">
        <v>127948327.31999999</v>
      </c>
      <c r="F8" s="43"/>
      <c r="G8" s="43">
        <f>E8</f>
        <v>127948327.31999999</v>
      </c>
    </row>
    <row r="9" spans="1:7" s="37" customFormat="1" ht="15.75" customHeight="1" x14ac:dyDescent="0.2">
      <c r="A9" s="53">
        <v>42737</v>
      </c>
      <c r="B9" s="48" t="s">
        <v>72</v>
      </c>
      <c r="C9" s="45" t="s">
        <v>75</v>
      </c>
      <c r="D9" s="69"/>
      <c r="E9" s="73">
        <v>189423.96</v>
      </c>
      <c r="F9" s="67"/>
      <c r="G9" s="44">
        <f>G8+Table22[[#This Row],[DEBITO ]]-Table22[[#This Row],[CREDITO]]</f>
        <v>128137751.27999999</v>
      </c>
    </row>
    <row r="10" spans="1:7" s="37" customFormat="1" ht="15.75" customHeight="1" x14ac:dyDescent="0.2">
      <c r="A10" s="53">
        <v>42737</v>
      </c>
      <c r="B10" s="48" t="s">
        <v>72</v>
      </c>
      <c r="C10" s="45" t="s">
        <v>75</v>
      </c>
      <c r="D10" s="68"/>
      <c r="E10" s="74">
        <v>23000</v>
      </c>
      <c r="F10" s="66"/>
      <c r="G10" s="44">
        <f>G9+Table22[[#This Row],[DEBITO ]]-Table22[[#This Row],[CREDITO]]</f>
        <v>128160751.27999999</v>
      </c>
    </row>
    <row r="11" spans="1:7" s="37" customFormat="1" ht="15.75" customHeight="1" x14ac:dyDescent="0.2">
      <c r="A11" s="53">
        <v>42737</v>
      </c>
      <c r="B11" s="48" t="s">
        <v>72</v>
      </c>
      <c r="C11" s="45" t="s">
        <v>75</v>
      </c>
      <c r="D11" s="56"/>
      <c r="E11" s="74">
        <v>99046.41</v>
      </c>
      <c r="F11" s="66"/>
      <c r="G11" s="44">
        <f>G10+Table22[[#This Row],[DEBITO ]]-Table22[[#This Row],[CREDITO]]</f>
        <v>128259797.68999998</v>
      </c>
    </row>
    <row r="12" spans="1:7" s="37" customFormat="1" ht="15.75" customHeight="1" x14ac:dyDescent="0.2">
      <c r="A12" s="53">
        <v>42737</v>
      </c>
      <c r="B12" s="48" t="s">
        <v>72</v>
      </c>
      <c r="C12" s="45" t="s">
        <v>75</v>
      </c>
      <c r="D12" s="56"/>
      <c r="E12" s="75">
        <v>31000</v>
      </c>
      <c r="F12" s="65"/>
      <c r="G12" s="44">
        <f>G11+Table22[[#This Row],[DEBITO ]]-Table22[[#This Row],[CREDITO]]</f>
        <v>128290797.68999998</v>
      </c>
    </row>
    <row r="13" spans="1:7" s="37" customFormat="1" ht="15.95" customHeight="1" x14ac:dyDescent="0.2">
      <c r="A13" s="53">
        <v>42737</v>
      </c>
      <c r="B13" s="48" t="s">
        <v>72</v>
      </c>
      <c r="C13" s="45" t="s">
        <v>75</v>
      </c>
      <c r="D13" s="63"/>
      <c r="E13" s="76">
        <v>1500</v>
      </c>
      <c r="F13" s="65"/>
      <c r="G13" s="44">
        <f>G12+Table22[[#This Row],[DEBITO ]]-Table22[[#This Row],[CREDITO]]</f>
        <v>128292297.68999998</v>
      </c>
    </row>
    <row r="14" spans="1:7" s="37" customFormat="1" ht="15.95" customHeight="1" x14ac:dyDescent="0.2">
      <c r="A14" s="53">
        <v>42737</v>
      </c>
      <c r="B14" s="48" t="s">
        <v>72</v>
      </c>
      <c r="C14" s="45" t="s">
        <v>80</v>
      </c>
      <c r="D14" s="63"/>
      <c r="E14" s="76">
        <v>2000</v>
      </c>
      <c r="F14" s="65"/>
      <c r="G14" s="44">
        <f>G13+Table22[[#This Row],[DEBITO ]]-Table22[[#This Row],[CREDITO]]</f>
        <v>128294297.68999998</v>
      </c>
    </row>
    <row r="15" spans="1:7" s="37" customFormat="1" ht="15.95" customHeight="1" x14ac:dyDescent="0.2">
      <c r="A15" s="53">
        <v>42738</v>
      </c>
      <c r="B15" s="48" t="s">
        <v>72</v>
      </c>
      <c r="C15" s="45" t="s">
        <v>75</v>
      </c>
      <c r="D15" s="45"/>
      <c r="E15" s="64">
        <v>16500</v>
      </c>
      <c r="F15" s="52"/>
      <c r="G15" s="44">
        <f>G14+Table22[[#This Row],[DEBITO ]]-Table22[[#This Row],[CREDITO]]</f>
        <v>128310797.68999998</v>
      </c>
    </row>
    <row r="16" spans="1:7" s="37" customFormat="1" ht="15.95" customHeight="1" x14ac:dyDescent="0.2">
      <c r="A16" s="53">
        <v>42738</v>
      </c>
      <c r="B16" s="48" t="s">
        <v>72</v>
      </c>
      <c r="C16" s="45" t="s">
        <v>75</v>
      </c>
      <c r="D16" s="45"/>
      <c r="E16" s="46">
        <v>10500</v>
      </c>
      <c r="F16" s="51"/>
      <c r="G16" s="44">
        <f>G15+Table22[[#This Row],[DEBITO ]]-Table22[[#This Row],[CREDITO]]</f>
        <v>128321297.68999998</v>
      </c>
    </row>
    <row r="17" spans="1:7" s="37" customFormat="1" ht="15.95" customHeight="1" x14ac:dyDescent="0.2">
      <c r="A17" s="53">
        <v>42738</v>
      </c>
      <c r="B17" s="48" t="s">
        <v>72</v>
      </c>
      <c r="C17" s="45" t="s">
        <v>75</v>
      </c>
      <c r="D17" s="45"/>
      <c r="E17" s="70">
        <v>16500</v>
      </c>
      <c r="F17" s="58"/>
      <c r="G17" s="44">
        <f>G16+Table22[[#This Row],[DEBITO ]]-Table22[[#This Row],[CREDITO]]</f>
        <v>128337797.68999998</v>
      </c>
    </row>
    <row r="18" spans="1:7" s="37" customFormat="1" ht="15.95" customHeight="1" x14ac:dyDescent="0.2">
      <c r="A18" s="53">
        <v>42738</v>
      </c>
      <c r="B18" s="48" t="s">
        <v>72</v>
      </c>
      <c r="C18" s="45" t="s">
        <v>75</v>
      </c>
      <c r="D18" s="45"/>
      <c r="E18" s="71">
        <v>162500</v>
      </c>
      <c r="F18" s="44"/>
      <c r="G18" s="44">
        <f>G17+Table22[[#This Row],[DEBITO ]]-Table22[[#This Row],[CREDITO]]</f>
        <v>128500297.68999998</v>
      </c>
    </row>
    <row r="19" spans="1:7" s="37" customFormat="1" ht="15.95" customHeight="1" x14ac:dyDescent="0.2">
      <c r="A19" s="53">
        <v>42738</v>
      </c>
      <c r="B19" s="48" t="s">
        <v>72</v>
      </c>
      <c r="C19" s="45" t="s">
        <v>80</v>
      </c>
      <c r="D19" s="45"/>
      <c r="E19" s="46">
        <v>500</v>
      </c>
      <c r="F19" s="58"/>
      <c r="G19" s="44">
        <f>G18+Table22[[#This Row],[DEBITO ]]-Table22[[#This Row],[CREDITO]]</f>
        <v>128500797.68999998</v>
      </c>
    </row>
    <row r="20" spans="1:7" s="37" customFormat="1" ht="15.95" customHeight="1" x14ac:dyDescent="0.2">
      <c r="A20" s="53">
        <v>42738</v>
      </c>
      <c r="B20" s="48" t="s">
        <v>72</v>
      </c>
      <c r="C20" s="45" t="s">
        <v>80</v>
      </c>
      <c r="D20" s="45"/>
      <c r="E20" s="46">
        <v>4000</v>
      </c>
      <c r="F20" s="58"/>
      <c r="G20" s="44">
        <f>G19+Table22[[#This Row],[DEBITO ]]-Table22[[#This Row],[CREDITO]]</f>
        <v>128504797.68999998</v>
      </c>
    </row>
    <row r="21" spans="1:7" s="37" customFormat="1" ht="15.95" customHeight="1" x14ac:dyDescent="0.2">
      <c r="A21" s="53">
        <v>42738</v>
      </c>
      <c r="B21" s="48" t="s">
        <v>72</v>
      </c>
      <c r="C21" s="45" t="s">
        <v>75</v>
      </c>
      <c r="D21" s="45"/>
      <c r="E21" s="46">
        <v>27000</v>
      </c>
      <c r="F21" s="61"/>
      <c r="G21" s="44">
        <f>G20+Table22[[#This Row],[DEBITO ]]-Table22[[#This Row],[CREDITO]]</f>
        <v>128531797.68999998</v>
      </c>
    </row>
    <row r="22" spans="1:7" s="37" customFormat="1" ht="15.95" customHeight="1" x14ac:dyDescent="0.2">
      <c r="A22" s="53">
        <v>42739</v>
      </c>
      <c r="B22" s="48" t="s">
        <v>72</v>
      </c>
      <c r="C22" s="45" t="s">
        <v>75</v>
      </c>
      <c r="D22" s="45"/>
      <c r="E22" s="46">
        <v>320000</v>
      </c>
      <c r="F22" s="61"/>
      <c r="G22" s="44">
        <f>G21+Table22[[#This Row],[DEBITO ]]-Table22[[#This Row],[CREDITO]]</f>
        <v>128851797.68999998</v>
      </c>
    </row>
    <row r="23" spans="1:7" s="37" customFormat="1" ht="15.75" customHeight="1" x14ac:dyDescent="0.2">
      <c r="A23" s="53">
        <v>42739</v>
      </c>
      <c r="B23" s="48" t="s">
        <v>72</v>
      </c>
      <c r="C23" s="45" t="s">
        <v>75</v>
      </c>
      <c r="D23" s="56"/>
      <c r="E23" s="57">
        <v>85500</v>
      </c>
      <c r="F23" s="58"/>
      <c r="G23" s="44">
        <f>G22+Table22[[#This Row],[DEBITO ]]-Table22[[#This Row],[CREDITO]]</f>
        <v>128937297.68999998</v>
      </c>
    </row>
    <row r="24" spans="1:7" s="37" customFormat="1" ht="15.75" customHeight="1" x14ac:dyDescent="0.2">
      <c r="A24" s="53">
        <v>42739</v>
      </c>
      <c r="B24" s="48" t="s">
        <v>72</v>
      </c>
      <c r="C24" s="45" t="s">
        <v>75</v>
      </c>
      <c r="D24" s="56"/>
      <c r="E24" s="57">
        <v>75000</v>
      </c>
      <c r="F24" s="58"/>
      <c r="G24" s="44">
        <f>G23+Table22[[#This Row],[DEBITO ]]-Table22[[#This Row],[CREDITO]]</f>
        <v>129012297.68999998</v>
      </c>
    </row>
    <row r="25" spans="1:7" s="37" customFormat="1" ht="15.75" customHeight="1" x14ac:dyDescent="0.2">
      <c r="A25" s="53">
        <v>42739</v>
      </c>
      <c r="B25" s="48" t="s">
        <v>72</v>
      </c>
      <c r="C25" s="45" t="s">
        <v>80</v>
      </c>
      <c r="D25" s="45"/>
      <c r="E25" s="46">
        <v>1500</v>
      </c>
      <c r="F25" s="58"/>
      <c r="G25" s="44">
        <f>G24+Table22[[#This Row],[DEBITO ]]-Table22[[#This Row],[CREDITO]]</f>
        <v>129013797.68999998</v>
      </c>
    </row>
    <row r="26" spans="1:7" s="37" customFormat="1" ht="15.75" customHeight="1" x14ac:dyDescent="0.2">
      <c r="A26" s="53">
        <v>42739</v>
      </c>
      <c r="B26" s="48" t="s">
        <v>72</v>
      </c>
      <c r="C26" s="45" t="s">
        <v>80</v>
      </c>
      <c r="D26" s="45"/>
      <c r="E26" s="46">
        <v>3000</v>
      </c>
      <c r="F26" s="44"/>
      <c r="G26" s="44">
        <f>G25+Table22[[#This Row],[DEBITO ]]-Table22[[#This Row],[CREDITO]]</f>
        <v>129016797.68999998</v>
      </c>
    </row>
    <row r="27" spans="1:7" s="37" customFormat="1" ht="15.75" customHeight="1" x14ac:dyDescent="0.2">
      <c r="A27" s="53">
        <v>42739</v>
      </c>
      <c r="B27" s="48" t="s">
        <v>72</v>
      </c>
      <c r="C27" s="45" t="s">
        <v>80</v>
      </c>
      <c r="D27" s="45"/>
      <c r="E27" s="46">
        <v>500</v>
      </c>
      <c r="F27" s="44"/>
      <c r="G27" s="44">
        <f>G26+Table22[[#This Row],[DEBITO ]]-Table22[[#This Row],[CREDITO]]</f>
        <v>129017297.68999998</v>
      </c>
    </row>
    <row r="28" spans="1:7" s="37" customFormat="1" ht="15.75" customHeight="1" x14ac:dyDescent="0.2">
      <c r="A28" s="53">
        <v>42740</v>
      </c>
      <c r="B28" s="48" t="s">
        <v>72</v>
      </c>
      <c r="C28" s="45" t="s">
        <v>75</v>
      </c>
      <c r="D28" s="45"/>
      <c r="E28" s="46">
        <v>33000</v>
      </c>
      <c r="F28" s="50"/>
      <c r="G28" s="44">
        <f>G27+Table22[[#This Row],[DEBITO ]]-Table22[[#This Row],[CREDITO]]</f>
        <v>129050297.68999998</v>
      </c>
    </row>
    <row r="29" spans="1:7" s="37" customFormat="1" ht="15.75" customHeight="1" x14ac:dyDescent="0.2">
      <c r="A29" s="53">
        <v>42740</v>
      </c>
      <c r="B29" s="48" t="s">
        <v>72</v>
      </c>
      <c r="C29" s="45" t="s">
        <v>75</v>
      </c>
      <c r="D29" s="45"/>
      <c r="E29" s="46">
        <v>28850.42</v>
      </c>
      <c r="F29" s="50"/>
      <c r="G29" s="44">
        <f>G28+Table22[[#This Row],[DEBITO ]]-Table22[[#This Row],[CREDITO]]</f>
        <v>129079148.10999998</v>
      </c>
    </row>
    <row r="30" spans="1:7" s="37" customFormat="1" ht="15.75" customHeight="1" x14ac:dyDescent="0.2">
      <c r="A30" s="53">
        <v>42740</v>
      </c>
      <c r="B30" s="48" t="s">
        <v>72</v>
      </c>
      <c r="C30" s="45" t="s">
        <v>75</v>
      </c>
      <c r="D30" s="45"/>
      <c r="E30" s="46">
        <v>300000</v>
      </c>
      <c r="F30" s="58"/>
      <c r="G30" s="44">
        <f>G29+Table22[[#This Row],[DEBITO ]]-Table22[[#This Row],[CREDITO]]</f>
        <v>129379148.10999998</v>
      </c>
    </row>
    <row r="31" spans="1:7" s="37" customFormat="1" ht="15.75" customHeight="1" x14ac:dyDescent="0.2">
      <c r="A31" s="53">
        <v>42740</v>
      </c>
      <c r="B31" s="48" t="s">
        <v>72</v>
      </c>
      <c r="C31" s="45" t="s">
        <v>75</v>
      </c>
      <c r="D31" s="45"/>
      <c r="E31" s="46">
        <v>128000</v>
      </c>
      <c r="F31" s="58"/>
      <c r="G31" s="44">
        <f>G30+Table22[[#This Row],[DEBITO ]]-Table22[[#This Row],[CREDITO]]</f>
        <v>129507148.10999998</v>
      </c>
    </row>
    <row r="32" spans="1:7" s="37" customFormat="1" ht="15.75" customHeight="1" x14ac:dyDescent="0.2">
      <c r="A32" s="53">
        <v>42740</v>
      </c>
      <c r="B32" s="48" t="s">
        <v>72</v>
      </c>
      <c r="C32" s="45" t="s">
        <v>80</v>
      </c>
      <c r="D32" s="45"/>
      <c r="E32" s="46">
        <v>500</v>
      </c>
      <c r="F32" s="44"/>
      <c r="G32" s="44">
        <f>G31+Table22[[#This Row],[DEBITO ]]-Table22[[#This Row],[CREDITO]]</f>
        <v>129507648.10999998</v>
      </c>
    </row>
    <row r="33" spans="1:7" s="37" customFormat="1" ht="15.75" customHeight="1" x14ac:dyDescent="0.2">
      <c r="A33" s="53">
        <v>42740</v>
      </c>
      <c r="B33" s="48" t="s">
        <v>72</v>
      </c>
      <c r="C33" s="45" t="s">
        <v>80</v>
      </c>
      <c r="D33" s="45"/>
      <c r="E33" s="46">
        <v>1500</v>
      </c>
      <c r="F33" s="58"/>
      <c r="G33" s="44">
        <f>G32+Table22[[#This Row],[DEBITO ]]-Table22[[#This Row],[CREDITO]]</f>
        <v>129509148.10999998</v>
      </c>
    </row>
    <row r="34" spans="1:7" s="37" customFormat="1" ht="15.75" customHeight="1" x14ac:dyDescent="0.2">
      <c r="A34" s="53">
        <v>42740</v>
      </c>
      <c r="B34" s="48" t="s">
        <v>72</v>
      </c>
      <c r="C34" s="45" t="s">
        <v>80</v>
      </c>
      <c r="D34" s="45"/>
      <c r="E34" s="46">
        <v>1500</v>
      </c>
      <c r="F34" s="44"/>
      <c r="G34" s="44">
        <f>G33+Table22[[#This Row],[DEBITO ]]-Table22[[#This Row],[CREDITO]]</f>
        <v>129510648.10999998</v>
      </c>
    </row>
    <row r="35" spans="1:7" s="37" customFormat="1" ht="15.75" customHeight="1" x14ac:dyDescent="0.2">
      <c r="A35" s="53">
        <v>42741</v>
      </c>
      <c r="B35" s="48" t="s">
        <v>72</v>
      </c>
      <c r="C35" s="45" t="s">
        <v>75</v>
      </c>
      <c r="D35" s="45"/>
      <c r="E35" s="46">
        <v>4500</v>
      </c>
      <c r="F35" s="44"/>
      <c r="G35" s="44">
        <f>G34+Table22[[#This Row],[DEBITO ]]-Table22[[#This Row],[CREDITO]]</f>
        <v>129515148.10999998</v>
      </c>
    </row>
    <row r="36" spans="1:7" s="37" customFormat="1" ht="15.75" customHeight="1" x14ac:dyDescent="0.2">
      <c r="A36" s="53">
        <v>42741</v>
      </c>
      <c r="B36" s="48" t="s">
        <v>72</v>
      </c>
      <c r="C36" s="45" t="s">
        <v>75</v>
      </c>
      <c r="D36" s="45"/>
      <c r="E36" s="46">
        <v>71720.649999999994</v>
      </c>
      <c r="F36" s="44"/>
      <c r="G36" s="44">
        <f>G35+Table22[[#This Row],[DEBITO ]]-Table22[[#This Row],[CREDITO]]</f>
        <v>129586868.75999999</v>
      </c>
    </row>
    <row r="37" spans="1:7" s="37" customFormat="1" ht="15.75" customHeight="1" x14ac:dyDescent="0.2">
      <c r="A37" s="53">
        <v>42741</v>
      </c>
      <c r="B37" s="48" t="s">
        <v>72</v>
      </c>
      <c r="C37" s="45" t="s">
        <v>75</v>
      </c>
      <c r="D37" s="45"/>
      <c r="E37" s="46">
        <v>16500</v>
      </c>
      <c r="F37" s="44"/>
      <c r="G37" s="44">
        <f>G36+Table22[[#This Row],[DEBITO ]]-Table22[[#This Row],[CREDITO]]</f>
        <v>129603368.75999999</v>
      </c>
    </row>
    <row r="38" spans="1:7" s="37" customFormat="1" ht="15.75" customHeight="1" x14ac:dyDescent="0.2">
      <c r="A38" s="53">
        <v>42741</v>
      </c>
      <c r="B38" s="48" t="s">
        <v>72</v>
      </c>
      <c r="C38" s="45" t="s">
        <v>75</v>
      </c>
      <c r="D38" s="45"/>
      <c r="E38" s="46">
        <v>52500</v>
      </c>
      <c r="F38" s="44"/>
      <c r="G38" s="44">
        <f>G37+Table22[[#This Row],[DEBITO ]]-Table22[[#This Row],[CREDITO]]</f>
        <v>129655868.75999999</v>
      </c>
    </row>
    <row r="39" spans="1:7" s="37" customFormat="1" ht="15.75" customHeight="1" x14ac:dyDescent="0.2">
      <c r="A39" s="53">
        <v>42741</v>
      </c>
      <c r="B39" s="48" t="s">
        <v>72</v>
      </c>
      <c r="C39" s="45" t="s">
        <v>80</v>
      </c>
      <c r="D39" s="45"/>
      <c r="E39" s="46">
        <v>1500</v>
      </c>
      <c r="F39" s="58"/>
      <c r="G39" s="44">
        <f>G38+Table22[[#This Row],[DEBITO ]]-Table22[[#This Row],[CREDITO]]</f>
        <v>129657368.75999999</v>
      </c>
    </row>
    <row r="40" spans="1:7" s="37" customFormat="1" ht="15.75" customHeight="1" x14ac:dyDescent="0.2">
      <c r="A40" s="53">
        <v>42741</v>
      </c>
      <c r="B40" s="48" t="s">
        <v>72</v>
      </c>
      <c r="C40" s="45" t="s">
        <v>80</v>
      </c>
      <c r="D40" s="45"/>
      <c r="E40" s="46">
        <v>5500</v>
      </c>
      <c r="F40" s="61"/>
      <c r="G40" s="44">
        <f>G39+Table22[[#This Row],[DEBITO ]]-Table22[[#This Row],[CREDITO]]</f>
        <v>129662868.75999999</v>
      </c>
    </row>
    <row r="41" spans="1:7" s="37" customFormat="1" ht="15.75" customHeight="1" x14ac:dyDescent="0.2">
      <c r="A41" s="49">
        <v>42745</v>
      </c>
      <c r="B41" s="48" t="s">
        <v>72</v>
      </c>
      <c r="C41" s="45" t="s">
        <v>75</v>
      </c>
      <c r="D41" s="45"/>
      <c r="E41" s="46">
        <v>40000</v>
      </c>
      <c r="F41" s="61"/>
      <c r="G41" s="44">
        <f>G40+Table22[[#This Row],[DEBITO ]]-Table22[[#This Row],[CREDITO]]</f>
        <v>129702868.75999999</v>
      </c>
    </row>
    <row r="42" spans="1:7" s="37" customFormat="1" ht="15.75" customHeight="1" x14ac:dyDescent="0.2">
      <c r="A42" s="49">
        <v>42745</v>
      </c>
      <c r="B42" s="48" t="s">
        <v>72</v>
      </c>
      <c r="C42" s="45" t="s">
        <v>75</v>
      </c>
      <c r="D42" s="45"/>
      <c r="E42" s="46">
        <v>61900</v>
      </c>
      <c r="F42" s="61"/>
      <c r="G42" s="44">
        <f>G41+Table22[[#This Row],[DEBITO ]]-Table22[[#This Row],[CREDITO]]</f>
        <v>129764768.75999999</v>
      </c>
    </row>
    <row r="43" spans="1:7" s="37" customFormat="1" ht="15.75" customHeight="1" x14ac:dyDescent="0.2">
      <c r="A43" s="49">
        <v>42745</v>
      </c>
      <c r="B43" s="48" t="s">
        <v>72</v>
      </c>
      <c r="C43" s="45" t="s">
        <v>75</v>
      </c>
      <c r="D43" s="45"/>
      <c r="E43" s="46">
        <v>30500</v>
      </c>
      <c r="F43" s="61"/>
      <c r="G43" s="44">
        <f>G42+Table22[[#This Row],[DEBITO ]]-Table22[[#This Row],[CREDITO]]</f>
        <v>129795268.75999999</v>
      </c>
    </row>
    <row r="44" spans="1:7" s="37" customFormat="1" ht="15.75" customHeight="1" x14ac:dyDescent="0.2">
      <c r="A44" s="49">
        <v>42745</v>
      </c>
      <c r="B44" s="48" t="s">
        <v>72</v>
      </c>
      <c r="C44" s="45" t="s">
        <v>75</v>
      </c>
      <c r="D44" s="56"/>
      <c r="E44" s="57">
        <v>132500</v>
      </c>
      <c r="F44" s="58"/>
      <c r="G44" s="44">
        <f>G43+Table22[[#This Row],[DEBITO ]]-Table22[[#This Row],[CREDITO]]</f>
        <v>129927768.75999999</v>
      </c>
    </row>
    <row r="45" spans="1:7" s="37" customFormat="1" ht="15.75" customHeight="1" x14ac:dyDescent="0.2">
      <c r="A45" s="49">
        <v>42745</v>
      </c>
      <c r="B45" s="48" t="s">
        <v>72</v>
      </c>
      <c r="C45" s="45" t="s">
        <v>80</v>
      </c>
      <c r="D45" s="56"/>
      <c r="E45" s="57">
        <v>1500</v>
      </c>
      <c r="F45" s="58"/>
      <c r="G45" s="44">
        <f>G44+Table22[[#This Row],[DEBITO ]]-Table22[[#This Row],[CREDITO]]</f>
        <v>129929268.75999999</v>
      </c>
    </row>
    <row r="46" spans="1:7" s="37" customFormat="1" ht="15.75" customHeight="1" x14ac:dyDescent="0.2">
      <c r="A46" s="49">
        <v>42745</v>
      </c>
      <c r="B46" s="48" t="s">
        <v>72</v>
      </c>
      <c r="C46" s="45" t="s">
        <v>80</v>
      </c>
      <c r="D46" s="56"/>
      <c r="E46" s="57">
        <v>2500</v>
      </c>
      <c r="F46" s="58"/>
      <c r="G46" s="44">
        <f>G45+Table22[[#This Row],[DEBITO ]]-Table22[[#This Row],[CREDITO]]</f>
        <v>129931768.75999999</v>
      </c>
    </row>
    <row r="47" spans="1:7" s="37" customFormat="1" ht="15.75" customHeight="1" x14ac:dyDescent="0.2">
      <c r="A47" s="49">
        <v>42745</v>
      </c>
      <c r="B47" s="48" t="s">
        <v>72</v>
      </c>
      <c r="C47" s="45" t="s">
        <v>80</v>
      </c>
      <c r="D47" s="56"/>
      <c r="E47" s="57">
        <v>500</v>
      </c>
      <c r="F47" s="58"/>
      <c r="G47" s="44">
        <f>G46+Table22[[#This Row],[DEBITO ]]-Table22[[#This Row],[CREDITO]]</f>
        <v>129932268.75999999</v>
      </c>
    </row>
    <row r="48" spans="1:7" s="37" customFormat="1" ht="15.75" customHeight="1" x14ac:dyDescent="0.2">
      <c r="A48" s="49">
        <v>42746</v>
      </c>
      <c r="B48" s="48" t="s">
        <v>72</v>
      </c>
      <c r="C48" s="45" t="s">
        <v>75</v>
      </c>
      <c r="D48" s="56"/>
      <c r="E48" s="57">
        <v>37600</v>
      </c>
      <c r="F48" s="58"/>
      <c r="G48" s="44">
        <f>G47+Table22[[#This Row],[DEBITO ]]-Table22[[#This Row],[CREDITO]]</f>
        <v>129969868.75999999</v>
      </c>
    </row>
    <row r="49" spans="1:7" s="37" customFormat="1" ht="15.75" customHeight="1" x14ac:dyDescent="0.2">
      <c r="A49" s="49">
        <v>42746</v>
      </c>
      <c r="B49" s="48" t="s">
        <v>72</v>
      </c>
      <c r="C49" s="45" t="s">
        <v>75</v>
      </c>
      <c r="D49" s="56"/>
      <c r="E49" s="57">
        <v>130000</v>
      </c>
      <c r="F49" s="58"/>
      <c r="G49" s="44">
        <f>G48+Table22[[#This Row],[DEBITO ]]-Table22[[#This Row],[CREDITO]]</f>
        <v>130099868.75999999</v>
      </c>
    </row>
    <row r="50" spans="1:7" s="37" customFormat="1" ht="15.75" customHeight="1" x14ac:dyDescent="0.2">
      <c r="A50" s="49">
        <v>42746</v>
      </c>
      <c r="B50" s="48" t="s">
        <v>72</v>
      </c>
      <c r="C50" s="45" t="s">
        <v>75</v>
      </c>
      <c r="D50" s="56"/>
      <c r="E50" s="57">
        <v>57000</v>
      </c>
      <c r="F50" s="58"/>
      <c r="G50" s="44">
        <f>G49+Table22[[#This Row],[DEBITO ]]-Table22[[#This Row],[CREDITO]]</f>
        <v>130156868.75999999</v>
      </c>
    </row>
    <row r="51" spans="1:7" s="37" customFormat="1" ht="15.75" customHeight="1" x14ac:dyDescent="0.2">
      <c r="A51" s="49">
        <v>42746</v>
      </c>
      <c r="B51" s="48" t="s">
        <v>72</v>
      </c>
      <c r="C51" s="45" t="s">
        <v>75</v>
      </c>
      <c r="D51" s="56"/>
      <c r="E51" s="57">
        <v>53500</v>
      </c>
      <c r="F51" s="58"/>
      <c r="G51" s="44">
        <f>G50+Table22[[#This Row],[DEBITO ]]-Table22[[#This Row],[CREDITO]]</f>
        <v>130210368.75999999</v>
      </c>
    </row>
    <row r="52" spans="1:7" s="37" customFormat="1" ht="15.75" customHeight="1" x14ac:dyDescent="0.2">
      <c r="A52" s="49">
        <v>42746</v>
      </c>
      <c r="B52" s="48" t="s">
        <v>72</v>
      </c>
      <c r="C52" s="45" t="s">
        <v>75</v>
      </c>
      <c r="D52" s="56"/>
      <c r="E52" s="57">
        <v>170590.6</v>
      </c>
      <c r="F52" s="58"/>
      <c r="G52" s="44">
        <f>G51+Table22[[#This Row],[DEBITO ]]-Table22[[#This Row],[CREDITO]]</f>
        <v>130380959.35999998</v>
      </c>
    </row>
    <row r="53" spans="1:7" s="37" customFormat="1" ht="15.75" customHeight="1" x14ac:dyDescent="0.2">
      <c r="A53" s="49">
        <v>42746</v>
      </c>
      <c r="B53" s="48" t="s">
        <v>72</v>
      </c>
      <c r="C53" s="45" t="s">
        <v>75</v>
      </c>
      <c r="D53" s="56"/>
      <c r="E53" s="57">
        <v>42000</v>
      </c>
      <c r="F53" s="58"/>
      <c r="G53" s="44">
        <f>G52+Table22[[#This Row],[DEBITO ]]-Table22[[#This Row],[CREDITO]]</f>
        <v>130422959.35999998</v>
      </c>
    </row>
    <row r="54" spans="1:7" s="37" customFormat="1" ht="15.75" customHeight="1" x14ac:dyDescent="0.2">
      <c r="A54" s="49">
        <v>42746</v>
      </c>
      <c r="B54" s="48" t="s">
        <v>72</v>
      </c>
      <c r="C54" s="45" t="s">
        <v>80</v>
      </c>
      <c r="D54" s="56"/>
      <c r="E54" s="57">
        <v>1000</v>
      </c>
      <c r="F54" s="58"/>
      <c r="G54" s="44">
        <f>G53+Table22[[#This Row],[DEBITO ]]-Table22[[#This Row],[CREDITO]]</f>
        <v>130423959.35999998</v>
      </c>
    </row>
    <row r="55" spans="1:7" s="37" customFormat="1" ht="15.75" customHeight="1" x14ac:dyDescent="0.2">
      <c r="A55" s="49">
        <v>42746</v>
      </c>
      <c r="B55" s="48" t="s">
        <v>72</v>
      </c>
      <c r="C55" s="45" t="s">
        <v>80</v>
      </c>
      <c r="D55" s="56"/>
      <c r="E55" s="57">
        <v>3500</v>
      </c>
      <c r="F55" s="58"/>
      <c r="G55" s="44">
        <f>G54+Table22[[#This Row],[DEBITO ]]-Table22[[#This Row],[CREDITO]]</f>
        <v>130427459.35999998</v>
      </c>
    </row>
    <row r="56" spans="1:7" s="37" customFormat="1" ht="15.75" customHeight="1" x14ac:dyDescent="0.2">
      <c r="A56" s="49">
        <v>42747</v>
      </c>
      <c r="B56" s="48" t="s">
        <v>72</v>
      </c>
      <c r="C56" s="45" t="s">
        <v>75</v>
      </c>
      <c r="D56" s="56"/>
      <c r="E56" s="57">
        <v>5000</v>
      </c>
      <c r="F56" s="58"/>
      <c r="G56" s="44">
        <f>G55+Table22[[#This Row],[DEBITO ]]-Table22[[#This Row],[CREDITO]]</f>
        <v>130432459.35999998</v>
      </c>
    </row>
    <row r="57" spans="1:7" s="37" customFormat="1" ht="15.75" customHeight="1" x14ac:dyDescent="0.2">
      <c r="A57" s="49">
        <v>42747</v>
      </c>
      <c r="B57" s="48" t="s">
        <v>72</v>
      </c>
      <c r="C57" s="45" t="s">
        <v>75</v>
      </c>
      <c r="D57" s="56"/>
      <c r="E57" s="57">
        <v>45000</v>
      </c>
      <c r="F57" s="58"/>
      <c r="G57" s="44">
        <f>G56+Table22[[#This Row],[DEBITO ]]-Table22[[#This Row],[CREDITO]]</f>
        <v>130477459.35999998</v>
      </c>
    </row>
    <row r="58" spans="1:7" s="37" customFormat="1" ht="15.75" customHeight="1" x14ac:dyDescent="0.2">
      <c r="A58" s="49">
        <v>42747</v>
      </c>
      <c r="B58" s="48" t="s">
        <v>72</v>
      </c>
      <c r="C58" s="45" t="s">
        <v>75</v>
      </c>
      <c r="D58" s="56"/>
      <c r="E58" s="57">
        <v>140000</v>
      </c>
      <c r="F58" s="58"/>
      <c r="G58" s="44">
        <f>G57+Table22[[#This Row],[DEBITO ]]-Table22[[#This Row],[CREDITO]]</f>
        <v>130617459.35999998</v>
      </c>
    </row>
    <row r="59" spans="1:7" s="37" customFormat="1" ht="15.75" customHeight="1" x14ac:dyDescent="0.2">
      <c r="A59" s="49">
        <v>42747</v>
      </c>
      <c r="B59" s="48" t="s">
        <v>72</v>
      </c>
      <c r="C59" s="45" t="s">
        <v>75</v>
      </c>
      <c r="D59" s="56"/>
      <c r="E59" s="57">
        <v>137950</v>
      </c>
      <c r="F59" s="58"/>
      <c r="G59" s="44">
        <f>G58+Table22[[#This Row],[DEBITO ]]-Table22[[#This Row],[CREDITO]]</f>
        <v>130755409.35999998</v>
      </c>
    </row>
    <row r="60" spans="1:7" s="37" customFormat="1" ht="15.75" customHeight="1" x14ac:dyDescent="0.2">
      <c r="A60" s="49">
        <v>42747</v>
      </c>
      <c r="B60" s="48" t="s">
        <v>72</v>
      </c>
      <c r="C60" s="45" t="s">
        <v>80</v>
      </c>
      <c r="D60" s="56"/>
      <c r="E60" s="57">
        <v>3000</v>
      </c>
      <c r="F60" s="58"/>
      <c r="G60" s="44">
        <f>G59+Table22[[#This Row],[DEBITO ]]-Table22[[#This Row],[CREDITO]]</f>
        <v>130758409.35999998</v>
      </c>
    </row>
    <row r="61" spans="1:7" s="37" customFormat="1" ht="15.75" customHeight="1" x14ac:dyDescent="0.2">
      <c r="A61" s="49">
        <v>42747</v>
      </c>
      <c r="B61" s="48" t="s">
        <v>72</v>
      </c>
      <c r="C61" s="45" t="s">
        <v>80</v>
      </c>
      <c r="D61" s="56"/>
      <c r="E61" s="57">
        <v>3500</v>
      </c>
      <c r="F61" s="58"/>
      <c r="G61" s="44">
        <f>G60+Table22[[#This Row],[DEBITO ]]-Table22[[#This Row],[CREDITO]]</f>
        <v>130761909.35999998</v>
      </c>
    </row>
    <row r="62" spans="1:7" s="37" customFormat="1" ht="15.75" customHeight="1" x14ac:dyDescent="0.2">
      <c r="A62" s="49">
        <v>42747</v>
      </c>
      <c r="B62" s="48" t="s">
        <v>72</v>
      </c>
      <c r="C62" s="45" t="s">
        <v>80</v>
      </c>
      <c r="D62" s="56"/>
      <c r="E62" s="57">
        <v>1500</v>
      </c>
      <c r="F62" s="58"/>
      <c r="G62" s="44">
        <f>G61+Table22[[#This Row],[DEBITO ]]-Table22[[#This Row],[CREDITO]]</f>
        <v>130763409.35999998</v>
      </c>
    </row>
    <row r="63" spans="1:7" s="37" customFormat="1" ht="15.75" customHeight="1" x14ac:dyDescent="0.2">
      <c r="A63" s="49">
        <v>42748</v>
      </c>
      <c r="B63" s="48" t="s">
        <v>72</v>
      </c>
      <c r="C63" s="45" t="s">
        <v>75</v>
      </c>
      <c r="D63" s="56"/>
      <c r="E63" s="57">
        <v>10000</v>
      </c>
      <c r="F63" s="58"/>
      <c r="G63" s="44">
        <f>G62+Table22[[#This Row],[DEBITO ]]-Table22[[#This Row],[CREDITO]]</f>
        <v>130773409.35999998</v>
      </c>
    </row>
    <row r="64" spans="1:7" s="37" customFormat="1" ht="15.75" customHeight="1" x14ac:dyDescent="0.2">
      <c r="A64" s="49">
        <v>42748</v>
      </c>
      <c r="B64" s="48" t="s">
        <v>72</v>
      </c>
      <c r="C64" s="45" t="s">
        <v>75</v>
      </c>
      <c r="D64" s="56"/>
      <c r="E64" s="57">
        <v>2000</v>
      </c>
      <c r="F64" s="58"/>
      <c r="G64" s="44">
        <f>G63+Table22[[#This Row],[DEBITO ]]-Table22[[#This Row],[CREDITO]]</f>
        <v>130775409.35999998</v>
      </c>
    </row>
    <row r="65" spans="1:7" s="37" customFormat="1" ht="15.75" customHeight="1" x14ac:dyDescent="0.2">
      <c r="A65" s="49">
        <v>42748</v>
      </c>
      <c r="B65" s="48" t="s">
        <v>72</v>
      </c>
      <c r="C65" s="45" t="s">
        <v>75</v>
      </c>
      <c r="D65" s="56"/>
      <c r="E65" s="57">
        <v>41000</v>
      </c>
      <c r="F65" s="58"/>
      <c r="G65" s="44">
        <f>G64+Table22[[#This Row],[DEBITO ]]-Table22[[#This Row],[CREDITO]]</f>
        <v>130816409.35999998</v>
      </c>
    </row>
    <row r="66" spans="1:7" s="37" customFormat="1" ht="15.75" customHeight="1" x14ac:dyDescent="0.2">
      <c r="A66" s="49">
        <v>42748</v>
      </c>
      <c r="B66" s="48" t="s">
        <v>72</v>
      </c>
      <c r="C66" s="45" t="s">
        <v>75</v>
      </c>
      <c r="D66" s="56"/>
      <c r="E66" s="57">
        <v>92000</v>
      </c>
      <c r="F66" s="58"/>
      <c r="G66" s="44">
        <f>G65+Table22[[#This Row],[DEBITO ]]-Table22[[#This Row],[CREDITO]]</f>
        <v>130908409.35999998</v>
      </c>
    </row>
    <row r="67" spans="1:7" s="37" customFormat="1" ht="15.75" customHeight="1" x14ac:dyDescent="0.2">
      <c r="A67" s="49">
        <v>42748</v>
      </c>
      <c r="B67" s="48" t="s">
        <v>72</v>
      </c>
      <c r="C67" s="45" t="s">
        <v>75</v>
      </c>
      <c r="D67" s="56"/>
      <c r="E67" s="57">
        <v>1257096.54</v>
      </c>
      <c r="F67" s="58"/>
      <c r="G67" s="44">
        <f>G66+Table22[[#This Row],[DEBITO ]]-Table22[[#This Row],[CREDITO]]</f>
        <v>132165505.89999999</v>
      </c>
    </row>
    <row r="68" spans="1:7" s="37" customFormat="1" ht="15.75" customHeight="1" x14ac:dyDescent="0.2">
      <c r="A68" s="49">
        <v>42748</v>
      </c>
      <c r="B68" s="48" t="s">
        <v>72</v>
      </c>
      <c r="C68" s="45" t="s">
        <v>75</v>
      </c>
      <c r="D68" s="56"/>
      <c r="E68" s="57">
        <v>1547050.9</v>
      </c>
      <c r="F68" s="58"/>
      <c r="G68" s="44">
        <f>G67+Table22[[#This Row],[DEBITO ]]-Table22[[#This Row],[CREDITO]]</f>
        <v>133712556.8</v>
      </c>
    </row>
    <row r="69" spans="1:7" s="37" customFormat="1" ht="15.75" customHeight="1" x14ac:dyDescent="0.2">
      <c r="A69" s="49">
        <v>42748</v>
      </c>
      <c r="B69" s="48" t="s">
        <v>72</v>
      </c>
      <c r="C69" s="45" t="s">
        <v>80</v>
      </c>
      <c r="D69" s="45"/>
      <c r="E69" s="46">
        <v>1500</v>
      </c>
      <c r="F69" s="44"/>
      <c r="G69" s="44">
        <f>G68+Table22[[#This Row],[DEBITO ]]-Table22[[#This Row],[CREDITO]]</f>
        <v>133714056.8</v>
      </c>
    </row>
    <row r="70" spans="1:7" s="37" customFormat="1" ht="15.75" customHeight="1" x14ac:dyDescent="0.2">
      <c r="A70" s="49">
        <v>42748</v>
      </c>
      <c r="B70" s="48" t="s">
        <v>72</v>
      </c>
      <c r="C70" s="45" t="s">
        <v>80</v>
      </c>
      <c r="D70" s="45"/>
      <c r="E70" s="46">
        <v>6500</v>
      </c>
      <c r="F70" s="44"/>
      <c r="G70" s="44">
        <f>G69+Table22[[#This Row],[DEBITO ]]-Table22[[#This Row],[CREDITO]]</f>
        <v>133720556.8</v>
      </c>
    </row>
    <row r="71" spans="1:7" s="37" customFormat="1" ht="15.75" customHeight="1" x14ac:dyDescent="0.2">
      <c r="A71" s="49">
        <v>42751</v>
      </c>
      <c r="B71" s="48" t="s">
        <v>72</v>
      </c>
      <c r="C71" s="45" t="s">
        <v>75</v>
      </c>
      <c r="D71" s="45"/>
      <c r="E71" s="46">
        <v>5000</v>
      </c>
      <c r="F71" s="44"/>
      <c r="G71" s="44">
        <f>G70+Table22[[#This Row],[DEBITO ]]-Table22[[#This Row],[CREDITO]]</f>
        <v>133725556.8</v>
      </c>
    </row>
    <row r="72" spans="1:7" s="37" customFormat="1" ht="15.75" customHeight="1" x14ac:dyDescent="0.2">
      <c r="A72" s="49">
        <v>42751</v>
      </c>
      <c r="B72" s="48" t="s">
        <v>72</v>
      </c>
      <c r="C72" s="45" t="s">
        <v>75</v>
      </c>
      <c r="D72" s="45"/>
      <c r="E72" s="46">
        <v>157166.14000000001</v>
      </c>
      <c r="F72" s="44"/>
      <c r="G72" s="44">
        <f>G71+Table22[[#This Row],[DEBITO ]]-Table22[[#This Row],[CREDITO]]</f>
        <v>133882722.94</v>
      </c>
    </row>
    <row r="73" spans="1:7" s="37" customFormat="1" ht="15.75" customHeight="1" x14ac:dyDescent="0.2">
      <c r="A73" s="49">
        <v>42751</v>
      </c>
      <c r="B73" s="48" t="s">
        <v>72</v>
      </c>
      <c r="C73" s="45" t="s">
        <v>75</v>
      </c>
      <c r="D73" s="45"/>
      <c r="E73" s="46">
        <v>15500</v>
      </c>
      <c r="F73" s="44"/>
      <c r="G73" s="44">
        <f>G72+Table22[[#This Row],[DEBITO ]]-Table22[[#This Row],[CREDITO]]</f>
        <v>133898222.94</v>
      </c>
    </row>
    <row r="74" spans="1:7" s="37" customFormat="1" ht="15.75" customHeight="1" x14ac:dyDescent="0.2">
      <c r="A74" s="49">
        <v>42751</v>
      </c>
      <c r="B74" s="48" t="s">
        <v>72</v>
      </c>
      <c r="C74" s="45" t="s">
        <v>75</v>
      </c>
      <c r="D74" s="45"/>
      <c r="E74" s="46">
        <v>34500</v>
      </c>
      <c r="F74" s="61"/>
      <c r="G74" s="44">
        <f>G73+Table22[[#This Row],[DEBITO ]]-Table22[[#This Row],[CREDITO]]</f>
        <v>133932722.94</v>
      </c>
    </row>
    <row r="75" spans="1:7" s="37" customFormat="1" ht="15.75" customHeight="1" x14ac:dyDescent="0.2">
      <c r="A75" s="49">
        <v>42751</v>
      </c>
      <c r="B75" s="48" t="s">
        <v>72</v>
      </c>
      <c r="C75" s="45" t="s">
        <v>75</v>
      </c>
      <c r="D75" s="45"/>
      <c r="E75" s="46">
        <v>84500</v>
      </c>
      <c r="F75" s="61"/>
      <c r="G75" s="44">
        <f>G74+Table22[[#This Row],[DEBITO ]]-Table22[[#This Row],[CREDITO]]</f>
        <v>134017222.94</v>
      </c>
    </row>
    <row r="76" spans="1:7" s="37" customFormat="1" ht="15.75" customHeight="1" x14ac:dyDescent="0.2">
      <c r="A76" s="49">
        <v>42751</v>
      </c>
      <c r="B76" s="48" t="s">
        <v>72</v>
      </c>
      <c r="C76" s="45" t="s">
        <v>80</v>
      </c>
      <c r="D76" s="45"/>
      <c r="E76" s="46">
        <v>1000</v>
      </c>
      <c r="F76" s="61"/>
      <c r="G76" s="44">
        <f>G75+Table22[[#This Row],[DEBITO ]]-Table22[[#This Row],[CREDITO]]</f>
        <v>134018222.94</v>
      </c>
    </row>
    <row r="77" spans="1:7" s="37" customFormat="1" ht="15.75" customHeight="1" x14ac:dyDescent="0.2">
      <c r="A77" s="49">
        <v>42751</v>
      </c>
      <c r="B77" s="48" t="s">
        <v>72</v>
      </c>
      <c r="C77" s="45" t="s">
        <v>80</v>
      </c>
      <c r="D77" s="45"/>
      <c r="E77" s="46">
        <v>500</v>
      </c>
      <c r="F77" s="58"/>
      <c r="G77" s="44">
        <f>G76+Table22[[#This Row],[DEBITO ]]-Table22[[#This Row],[CREDITO]]</f>
        <v>134018722.94</v>
      </c>
    </row>
    <row r="78" spans="1:7" s="37" customFormat="1" ht="15.75" customHeight="1" x14ac:dyDescent="0.2">
      <c r="A78" s="49">
        <v>42751</v>
      </c>
      <c r="B78" s="48" t="s">
        <v>72</v>
      </c>
      <c r="C78" s="45" t="s">
        <v>80</v>
      </c>
      <c r="D78" s="45"/>
      <c r="E78" s="46">
        <v>7000</v>
      </c>
      <c r="F78" s="58"/>
      <c r="G78" s="44">
        <f>G77+Table22[[#This Row],[DEBITO ]]-Table22[[#This Row],[CREDITO]]</f>
        <v>134025722.94</v>
      </c>
    </row>
    <row r="79" spans="1:7" s="37" customFormat="1" ht="15.75" customHeight="1" x14ac:dyDescent="0.2">
      <c r="A79" s="49">
        <v>42752</v>
      </c>
      <c r="B79" s="48" t="s">
        <v>72</v>
      </c>
      <c r="C79" s="45" t="s">
        <v>75</v>
      </c>
      <c r="D79" s="45"/>
      <c r="E79" s="46">
        <v>7000</v>
      </c>
      <c r="F79" s="44"/>
      <c r="G79" s="44">
        <f>G78+Table22[[#This Row],[DEBITO ]]-Table22[[#This Row],[CREDITO]]</f>
        <v>134032722.94</v>
      </c>
    </row>
    <row r="80" spans="1:7" s="37" customFormat="1" ht="15.75" customHeight="1" x14ac:dyDescent="0.2">
      <c r="A80" s="49">
        <v>42752</v>
      </c>
      <c r="B80" s="48" t="s">
        <v>72</v>
      </c>
      <c r="C80" s="45" t="s">
        <v>75</v>
      </c>
      <c r="D80" s="45"/>
      <c r="E80" s="46">
        <v>43000</v>
      </c>
      <c r="F80" s="58"/>
      <c r="G80" s="44">
        <f>G79+Table22[[#This Row],[DEBITO ]]-Table22[[#This Row],[CREDITO]]</f>
        <v>134075722.94</v>
      </c>
    </row>
    <row r="81" spans="1:7" s="37" customFormat="1" ht="15.75" customHeight="1" x14ac:dyDescent="0.2">
      <c r="A81" s="49">
        <v>42752</v>
      </c>
      <c r="B81" s="48" t="s">
        <v>72</v>
      </c>
      <c r="C81" s="45" t="s">
        <v>75</v>
      </c>
      <c r="D81" s="45"/>
      <c r="E81" s="46">
        <v>61500</v>
      </c>
      <c r="F81" s="58"/>
      <c r="G81" s="44">
        <f>G80+Table22[[#This Row],[DEBITO ]]-Table22[[#This Row],[CREDITO]]</f>
        <v>134137222.94</v>
      </c>
    </row>
    <row r="82" spans="1:7" s="37" customFormat="1" ht="15.75" customHeight="1" x14ac:dyDescent="0.2">
      <c r="A82" s="49">
        <v>42752</v>
      </c>
      <c r="B82" s="48" t="s">
        <v>72</v>
      </c>
      <c r="C82" s="45" t="s">
        <v>75</v>
      </c>
      <c r="D82" s="45"/>
      <c r="E82" s="46">
        <v>31000</v>
      </c>
      <c r="F82" s="58"/>
      <c r="G82" s="44">
        <f>G81+Table22[[#This Row],[DEBITO ]]-Table22[[#This Row],[CREDITO]]</f>
        <v>134168222.94</v>
      </c>
    </row>
    <row r="83" spans="1:7" s="37" customFormat="1" ht="15.75" customHeight="1" x14ac:dyDescent="0.2">
      <c r="A83" s="49">
        <v>42752</v>
      </c>
      <c r="B83" s="48" t="s">
        <v>72</v>
      </c>
      <c r="C83" s="45" t="s">
        <v>75</v>
      </c>
      <c r="D83" s="45"/>
      <c r="E83" s="46">
        <v>121000</v>
      </c>
      <c r="F83" s="58"/>
      <c r="G83" s="44">
        <f>G82+Table22[[#This Row],[DEBITO ]]-Table22[[#This Row],[CREDITO]]</f>
        <v>134289222.94</v>
      </c>
    </row>
    <row r="84" spans="1:7" s="37" customFormat="1" ht="15.75" customHeight="1" x14ac:dyDescent="0.2">
      <c r="A84" s="49">
        <v>42752</v>
      </c>
      <c r="B84" s="48" t="s">
        <v>72</v>
      </c>
      <c r="C84" s="45" t="s">
        <v>75</v>
      </c>
      <c r="D84" s="45"/>
      <c r="E84" s="46">
        <v>96000</v>
      </c>
      <c r="F84" s="58"/>
      <c r="G84" s="44">
        <f>G83+Table22[[#This Row],[DEBITO ]]-Table22[[#This Row],[CREDITO]]</f>
        <v>134385222.94</v>
      </c>
    </row>
    <row r="85" spans="1:7" s="37" customFormat="1" ht="15.75" customHeight="1" x14ac:dyDescent="0.2">
      <c r="A85" s="49">
        <v>42752</v>
      </c>
      <c r="B85" s="48" t="s">
        <v>72</v>
      </c>
      <c r="C85" s="45" t="s">
        <v>80</v>
      </c>
      <c r="D85" s="45"/>
      <c r="E85" s="46">
        <v>1000</v>
      </c>
      <c r="F85" s="58"/>
      <c r="G85" s="44">
        <f>G84+Table22[[#This Row],[DEBITO ]]-Table22[[#This Row],[CREDITO]]</f>
        <v>134386222.94</v>
      </c>
    </row>
    <row r="86" spans="1:7" s="37" customFormat="1" ht="15.75" customHeight="1" x14ac:dyDescent="0.2">
      <c r="A86" s="49">
        <v>42752</v>
      </c>
      <c r="B86" s="48" t="s">
        <v>72</v>
      </c>
      <c r="C86" s="45" t="s">
        <v>80</v>
      </c>
      <c r="D86" s="45"/>
      <c r="E86" s="46">
        <v>8500</v>
      </c>
      <c r="F86" s="61"/>
      <c r="G86" s="44">
        <f>G85+Table22[[#This Row],[DEBITO ]]-Table22[[#This Row],[CREDITO]]</f>
        <v>134394722.94</v>
      </c>
    </row>
    <row r="87" spans="1:7" s="37" customFormat="1" ht="15.75" customHeight="1" x14ac:dyDescent="0.2">
      <c r="A87" s="49">
        <v>42753</v>
      </c>
      <c r="B87" s="48" t="s">
        <v>72</v>
      </c>
      <c r="C87" s="45" t="s">
        <v>75</v>
      </c>
      <c r="D87" s="45"/>
      <c r="E87" s="46">
        <v>1000</v>
      </c>
      <c r="F87" s="61"/>
      <c r="G87" s="44">
        <f>G86+Table22[[#This Row],[DEBITO ]]-Table22[[#This Row],[CREDITO]]</f>
        <v>134395722.94</v>
      </c>
    </row>
    <row r="88" spans="1:7" s="37" customFormat="1" ht="15.75" customHeight="1" x14ac:dyDescent="0.2">
      <c r="A88" s="49">
        <v>42753</v>
      </c>
      <c r="B88" s="48" t="s">
        <v>72</v>
      </c>
      <c r="C88" s="45" t="s">
        <v>75</v>
      </c>
      <c r="D88" s="45"/>
      <c r="E88" s="46">
        <v>15000</v>
      </c>
      <c r="F88" s="61"/>
      <c r="G88" s="44">
        <f>G87+Table22[[#This Row],[DEBITO ]]-Table22[[#This Row],[CREDITO]]</f>
        <v>134410722.94</v>
      </c>
    </row>
    <row r="89" spans="1:7" s="37" customFormat="1" ht="15.75" customHeight="1" x14ac:dyDescent="0.2">
      <c r="A89" s="49">
        <v>42753</v>
      </c>
      <c r="B89" s="48" t="s">
        <v>72</v>
      </c>
      <c r="C89" s="45" t="s">
        <v>75</v>
      </c>
      <c r="D89" s="55"/>
      <c r="E89" s="57">
        <v>93500</v>
      </c>
      <c r="F89" s="58"/>
      <c r="G89" s="44">
        <f>G88+Table22[[#This Row],[DEBITO ]]-Table22[[#This Row],[CREDITO]]</f>
        <v>134504222.94</v>
      </c>
    </row>
    <row r="90" spans="1:7" s="37" customFormat="1" ht="15.75" customHeight="1" x14ac:dyDescent="0.2">
      <c r="A90" s="49">
        <v>42753</v>
      </c>
      <c r="B90" s="48" t="s">
        <v>72</v>
      </c>
      <c r="C90" s="45" t="s">
        <v>75</v>
      </c>
      <c r="D90" s="56"/>
      <c r="E90" s="57">
        <v>73500</v>
      </c>
      <c r="F90" s="58"/>
      <c r="G90" s="44">
        <f>G89+Table22[[#This Row],[DEBITO ]]-Table22[[#This Row],[CREDITO]]</f>
        <v>134577722.94</v>
      </c>
    </row>
    <row r="91" spans="1:7" s="37" customFormat="1" ht="15.75" customHeight="1" x14ac:dyDescent="0.2">
      <c r="A91" s="49">
        <v>42753</v>
      </c>
      <c r="B91" s="48" t="s">
        <v>72</v>
      </c>
      <c r="C91" s="45" t="s">
        <v>80</v>
      </c>
      <c r="D91" s="56"/>
      <c r="E91" s="57">
        <v>500</v>
      </c>
      <c r="F91" s="58"/>
      <c r="G91" s="44">
        <f>G90+Table22[[#This Row],[DEBITO ]]-Table22[[#This Row],[CREDITO]]</f>
        <v>134578222.94</v>
      </c>
    </row>
    <row r="92" spans="1:7" s="37" customFormat="1" ht="15.75" customHeight="1" x14ac:dyDescent="0.2">
      <c r="A92" s="49">
        <v>42753</v>
      </c>
      <c r="B92" s="48" t="s">
        <v>72</v>
      </c>
      <c r="C92" s="45" t="s">
        <v>80</v>
      </c>
      <c r="D92" s="56"/>
      <c r="E92" s="57">
        <v>1500</v>
      </c>
      <c r="F92" s="58"/>
      <c r="G92" s="44">
        <f>G91+Table22[[#This Row],[DEBITO ]]-Table22[[#This Row],[CREDITO]]</f>
        <v>134579722.94</v>
      </c>
    </row>
    <row r="93" spans="1:7" s="37" customFormat="1" ht="15.75" customHeight="1" x14ac:dyDescent="0.2">
      <c r="A93" s="49">
        <v>42753</v>
      </c>
      <c r="B93" s="48" t="s">
        <v>72</v>
      </c>
      <c r="C93" s="45" t="s">
        <v>80</v>
      </c>
      <c r="D93" s="45"/>
      <c r="E93" s="46">
        <v>4000</v>
      </c>
      <c r="F93" s="58"/>
      <c r="G93" s="44">
        <f>G92+Table22[[#This Row],[DEBITO ]]-Table22[[#This Row],[CREDITO]]</f>
        <v>134583722.94</v>
      </c>
    </row>
    <row r="94" spans="1:7" s="37" customFormat="1" ht="15.75" customHeight="1" x14ac:dyDescent="0.2">
      <c r="A94" s="49">
        <v>42754</v>
      </c>
      <c r="B94" s="48" t="s">
        <v>72</v>
      </c>
      <c r="C94" s="45" t="s">
        <v>75</v>
      </c>
      <c r="D94" s="45"/>
      <c r="E94" s="46">
        <v>500</v>
      </c>
      <c r="F94" s="58"/>
      <c r="G94" s="44">
        <f>G93+Table22[[#This Row],[DEBITO ]]-Table22[[#This Row],[CREDITO]]</f>
        <v>134584222.94</v>
      </c>
    </row>
    <row r="95" spans="1:7" s="37" customFormat="1" ht="15.75" customHeight="1" x14ac:dyDescent="0.2">
      <c r="A95" s="49">
        <v>42754</v>
      </c>
      <c r="B95" s="48" t="s">
        <v>72</v>
      </c>
      <c r="C95" s="45" t="s">
        <v>75</v>
      </c>
      <c r="D95" s="45"/>
      <c r="E95" s="46">
        <v>32807</v>
      </c>
      <c r="F95" s="58"/>
      <c r="G95" s="44">
        <f>G94+Table22[[#This Row],[DEBITO ]]-Table22[[#This Row],[CREDITO]]</f>
        <v>134617029.94</v>
      </c>
    </row>
    <row r="96" spans="1:7" s="37" customFormat="1" ht="15.75" customHeight="1" x14ac:dyDescent="0.2">
      <c r="A96" s="49">
        <v>42754</v>
      </c>
      <c r="B96" s="48" t="s">
        <v>72</v>
      </c>
      <c r="C96" s="45" t="s">
        <v>75</v>
      </c>
      <c r="D96" s="45"/>
      <c r="E96" s="46">
        <v>13466</v>
      </c>
      <c r="F96" s="58"/>
      <c r="G96" s="44">
        <f>G95+Table22[[#This Row],[DEBITO ]]-Table22[[#This Row],[CREDITO]]</f>
        <v>134630495.94</v>
      </c>
    </row>
    <row r="97" spans="1:7" s="37" customFormat="1" ht="15.75" customHeight="1" x14ac:dyDescent="0.2">
      <c r="A97" s="49">
        <v>42754</v>
      </c>
      <c r="B97" s="48" t="s">
        <v>72</v>
      </c>
      <c r="C97" s="45" t="s">
        <v>75</v>
      </c>
      <c r="D97" s="45"/>
      <c r="E97" s="46">
        <v>10000</v>
      </c>
      <c r="F97" s="44"/>
      <c r="G97" s="44">
        <f>G96+Table22[[#This Row],[DEBITO ]]-Table22[[#This Row],[CREDITO]]</f>
        <v>134640495.94</v>
      </c>
    </row>
    <row r="98" spans="1:7" s="37" customFormat="1" ht="15.75" customHeight="1" x14ac:dyDescent="0.2">
      <c r="A98" s="49">
        <v>42754</v>
      </c>
      <c r="B98" s="48" t="s">
        <v>72</v>
      </c>
      <c r="C98" s="45" t="s">
        <v>75</v>
      </c>
      <c r="D98" s="45"/>
      <c r="E98" s="46">
        <v>12000</v>
      </c>
      <c r="F98" s="44"/>
      <c r="G98" s="44">
        <f>G97+Table22[[#This Row],[DEBITO ]]-Table22[[#This Row],[CREDITO]]</f>
        <v>134652495.94</v>
      </c>
    </row>
    <row r="99" spans="1:7" s="37" customFormat="1" ht="15.75" customHeight="1" x14ac:dyDescent="0.2">
      <c r="A99" s="49">
        <v>42754</v>
      </c>
      <c r="B99" s="48" t="s">
        <v>72</v>
      </c>
      <c r="C99" s="45" t="s">
        <v>75</v>
      </c>
      <c r="D99" s="45"/>
      <c r="E99" s="46">
        <v>49500</v>
      </c>
      <c r="F99" s="61"/>
      <c r="G99" s="44">
        <f>G98+Table22[[#This Row],[DEBITO ]]-Table22[[#This Row],[CREDITO]]</f>
        <v>134701995.94</v>
      </c>
    </row>
    <row r="100" spans="1:7" s="37" customFormat="1" ht="15.75" customHeight="1" x14ac:dyDescent="0.2">
      <c r="A100" s="49">
        <v>42754</v>
      </c>
      <c r="B100" s="48" t="s">
        <v>72</v>
      </c>
      <c r="C100" s="45" t="s">
        <v>75</v>
      </c>
      <c r="D100" s="45"/>
      <c r="E100" s="46">
        <v>300000</v>
      </c>
      <c r="F100" s="61"/>
      <c r="G100" s="44">
        <f>G99+Table22[[#This Row],[DEBITO ]]-Table22[[#This Row],[CREDITO]]</f>
        <v>135001995.94</v>
      </c>
    </row>
    <row r="101" spans="1:7" s="37" customFormat="1" ht="15.75" customHeight="1" x14ac:dyDescent="0.2">
      <c r="A101" s="49">
        <v>42754</v>
      </c>
      <c r="B101" s="48" t="s">
        <v>72</v>
      </c>
      <c r="C101" s="45" t="s">
        <v>75</v>
      </c>
      <c r="D101" s="45"/>
      <c r="E101" s="46">
        <v>165000</v>
      </c>
      <c r="F101" s="61"/>
      <c r="G101" s="44">
        <f>G100+Table22[[#This Row],[DEBITO ]]-Table22[[#This Row],[CREDITO]]</f>
        <v>135166995.94</v>
      </c>
    </row>
    <row r="102" spans="1:7" s="37" customFormat="1" ht="15.75" customHeight="1" x14ac:dyDescent="0.2">
      <c r="A102" s="49">
        <v>42754</v>
      </c>
      <c r="B102" s="48" t="s">
        <v>72</v>
      </c>
      <c r="C102" s="45" t="s">
        <v>80</v>
      </c>
      <c r="D102" s="56"/>
      <c r="E102" s="57">
        <v>500</v>
      </c>
      <c r="F102" s="58"/>
      <c r="G102" s="44">
        <f>G101+Table22[[#This Row],[DEBITO ]]-Table22[[#This Row],[CREDITO]]</f>
        <v>135167495.94</v>
      </c>
    </row>
    <row r="103" spans="1:7" s="37" customFormat="1" ht="15.75" customHeight="1" x14ac:dyDescent="0.2">
      <c r="A103" s="49">
        <v>42754</v>
      </c>
      <c r="B103" s="48" t="s">
        <v>72</v>
      </c>
      <c r="C103" s="45" t="s">
        <v>80</v>
      </c>
      <c r="D103" s="55"/>
      <c r="E103" s="57">
        <v>5500</v>
      </c>
      <c r="F103" s="58"/>
      <c r="G103" s="44">
        <f>G102+Table22[[#This Row],[DEBITO ]]-Table22[[#This Row],[CREDITO]]</f>
        <v>135172995.94</v>
      </c>
    </row>
    <row r="104" spans="1:7" s="37" customFormat="1" ht="15.75" customHeight="1" x14ac:dyDescent="0.2">
      <c r="A104" s="49">
        <v>42755</v>
      </c>
      <c r="B104" s="48" t="s">
        <v>72</v>
      </c>
      <c r="C104" s="45" t="s">
        <v>75</v>
      </c>
      <c r="D104" s="56"/>
      <c r="E104" s="57">
        <v>20000</v>
      </c>
      <c r="F104" s="58"/>
      <c r="G104" s="44">
        <f>G103+Table22[[#This Row],[DEBITO ]]-Table22[[#This Row],[CREDITO]]</f>
        <v>135192995.94</v>
      </c>
    </row>
    <row r="105" spans="1:7" s="37" customFormat="1" ht="15.75" customHeight="1" x14ac:dyDescent="0.2">
      <c r="A105" s="49">
        <v>42755</v>
      </c>
      <c r="B105" s="48" t="s">
        <v>72</v>
      </c>
      <c r="C105" s="45" t="s">
        <v>75</v>
      </c>
      <c r="D105" s="56"/>
      <c r="E105" s="57">
        <v>4500</v>
      </c>
      <c r="F105" s="58"/>
      <c r="G105" s="44">
        <f>G104+Table22[[#This Row],[DEBITO ]]-Table22[[#This Row],[CREDITO]]</f>
        <v>135197495.94</v>
      </c>
    </row>
    <row r="106" spans="1:7" s="37" customFormat="1" ht="15.75" customHeight="1" x14ac:dyDescent="0.2">
      <c r="A106" s="49">
        <v>42755</v>
      </c>
      <c r="B106" s="48" t="s">
        <v>72</v>
      </c>
      <c r="C106" s="45" t="s">
        <v>75</v>
      </c>
      <c r="D106" s="56"/>
      <c r="E106" s="57">
        <v>54114.09</v>
      </c>
      <c r="F106" s="58"/>
      <c r="G106" s="44">
        <f>G105+Table22[[#This Row],[DEBITO ]]-Table22[[#This Row],[CREDITO]]</f>
        <v>135251610.03</v>
      </c>
    </row>
    <row r="107" spans="1:7" s="37" customFormat="1" ht="15.75" customHeight="1" x14ac:dyDescent="0.2">
      <c r="A107" s="49">
        <v>42755</v>
      </c>
      <c r="B107" s="48" t="s">
        <v>72</v>
      </c>
      <c r="C107" s="45" t="s">
        <v>75</v>
      </c>
      <c r="D107" s="45"/>
      <c r="E107" s="46">
        <v>12000</v>
      </c>
      <c r="F107" s="44"/>
      <c r="G107" s="44">
        <f>G106+Table22[[#This Row],[DEBITO ]]-Table22[[#This Row],[CREDITO]]</f>
        <v>135263610.03</v>
      </c>
    </row>
    <row r="108" spans="1:7" s="37" customFormat="1" ht="15.75" customHeight="1" x14ac:dyDescent="0.2">
      <c r="A108" s="49">
        <v>42755</v>
      </c>
      <c r="B108" s="48" t="s">
        <v>72</v>
      </c>
      <c r="C108" s="45" t="s">
        <v>75</v>
      </c>
      <c r="D108" s="45"/>
      <c r="E108" s="46">
        <v>81500</v>
      </c>
      <c r="F108" s="44"/>
      <c r="G108" s="44">
        <f>G107+Table22[[#This Row],[DEBITO ]]-Table22[[#This Row],[CREDITO]]</f>
        <v>135345110.03</v>
      </c>
    </row>
    <row r="109" spans="1:7" s="37" customFormat="1" ht="15.75" customHeight="1" x14ac:dyDescent="0.2">
      <c r="A109" s="49">
        <v>42755</v>
      </c>
      <c r="B109" s="48" t="s">
        <v>72</v>
      </c>
      <c r="C109" s="45" t="s">
        <v>75</v>
      </c>
      <c r="D109" s="45"/>
      <c r="E109" s="46">
        <v>91000</v>
      </c>
      <c r="F109" s="58"/>
      <c r="G109" s="44">
        <f>G108+Table22[[#This Row],[DEBITO ]]-Table22[[#This Row],[CREDITO]]</f>
        <v>135436110.03</v>
      </c>
    </row>
    <row r="110" spans="1:7" s="37" customFormat="1" ht="15.75" customHeight="1" x14ac:dyDescent="0.2">
      <c r="A110" s="49">
        <v>42755</v>
      </c>
      <c r="B110" s="48" t="s">
        <v>72</v>
      </c>
      <c r="C110" s="45" t="s">
        <v>80</v>
      </c>
      <c r="D110" s="45"/>
      <c r="E110" s="46">
        <v>3000</v>
      </c>
      <c r="F110" s="44"/>
      <c r="G110" s="44">
        <f>G109+Table22[[#This Row],[DEBITO ]]-Table22[[#This Row],[CREDITO]]</f>
        <v>135439110.03</v>
      </c>
    </row>
    <row r="111" spans="1:7" s="37" customFormat="1" ht="15.75" customHeight="1" x14ac:dyDescent="0.2">
      <c r="A111" s="49">
        <v>42755</v>
      </c>
      <c r="B111" s="48" t="s">
        <v>72</v>
      </c>
      <c r="C111" s="45" t="s">
        <v>80</v>
      </c>
      <c r="D111" s="45"/>
      <c r="E111" s="46">
        <v>4000</v>
      </c>
      <c r="F111" s="44"/>
      <c r="G111" s="44">
        <f>G110+Table22[[#This Row],[DEBITO ]]-Table22[[#This Row],[CREDITO]]</f>
        <v>135443110.03</v>
      </c>
    </row>
    <row r="112" spans="1:7" s="37" customFormat="1" ht="63.75" customHeight="1" x14ac:dyDescent="0.2">
      <c r="A112" s="49">
        <v>42755</v>
      </c>
      <c r="B112" s="54" t="s">
        <v>83</v>
      </c>
      <c r="C112" s="45" t="s">
        <v>84</v>
      </c>
      <c r="D112" s="47" t="s">
        <v>85</v>
      </c>
      <c r="E112" s="46"/>
      <c r="F112" s="72">
        <v>22458.23</v>
      </c>
      <c r="G112" s="72">
        <f>G111+Table22[[#This Row],[DEBITO ]]-Table22[[#This Row],[CREDITO]]</f>
        <v>135420651.80000001</v>
      </c>
    </row>
    <row r="113" spans="1:7" s="37" customFormat="1" ht="15.75" customHeight="1" x14ac:dyDescent="0.2">
      <c r="A113" s="49">
        <v>42758</v>
      </c>
      <c r="B113" s="48" t="s">
        <v>72</v>
      </c>
      <c r="C113" s="45" t="s">
        <v>75</v>
      </c>
      <c r="D113" s="45"/>
      <c r="E113" s="46">
        <v>10000</v>
      </c>
      <c r="F113" s="44"/>
      <c r="G113" s="44">
        <f>G112+Table22[[#This Row],[DEBITO ]]-Table22[[#This Row],[CREDITO]]</f>
        <v>135430651.80000001</v>
      </c>
    </row>
    <row r="114" spans="1:7" s="37" customFormat="1" ht="15.75" customHeight="1" x14ac:dyDescent="0.2">
      <c r="A114" s="49">
        <v>42758</v>
      </c>
      <c r="B114" s="48" t="s">
        <v>72</v>
      </c>
      <c r="C114" s="45" t="s">
        <v>75</v>
      </c>
      <c r="D114" s="45"/>
      <c r="E114" s="46">
        <v>254799</v>
      </c>
      <c r="F114" s="61"/>
      <c r="G114" s="44">
        <f>G113+Table22[[#This Row],[DEBITO ]]-Table22[[#This Row],[CREDITO]]</f>
        <v>135685450.80000001</v>
      </c>
    </row>
    <row r="115" spans="1:7" s="37" customFormat="1" ht="15.75" customHeight="1" x14ac:dyDescent="0.2">
      <c r="A115" s="49">
        <v>42758</v>
      </c>
      <c r="B115" s="48" t="s">
        <v>72</v>
      </c>
      <c r="C115" s="45" t="s">
        <v>75</v>
      </c>
      <c r="D115" s="45"/>
      <c r="E115" s="46">
        <v>24292</v>
      </c>
      <c r="F115" s="61"/>
      <c r="G115" s="44">
        <f>G114+Table22[[#This Row],[DEBITO ]]-Table22[[#This Row],[CREDITO]]</f>
        <v>135709742.80000001</v>
      </c>
    </row>
    <row r="116" spans="1:7" s="37" customFormat="1" ht="15.75" customHeight="1" x14ac:dyDescent="0.2">
      <c r="A116" s="49">
        <v>42758</v>
      </c>
      <c r="B116" s="48" t="s">
        <v>72</v>
      </c>
      <c r="C116" s="45" t="s">
        <v>75</v>
      </c>
      <c r="D116" s="45"/>
      <c r="E116" s="46">
        <v>41486</v>
      </c>
      <c r="F116" s="61"/>
      <c r="G116" s="44">
        <f>G115+Table22[[#This Row],[DEBITO ]]-Table22[[#This Row],[CREDITO]]</f>
        <v>135751228.80000001</v>
      </c>
    </row>
    <row r="117" spans="1:7" s="37" customFormat="1" ht="15.75" customHeight="1" x14ac:dyDescent="0.2">
      <c r="A117" s="49">
        <v>42758</v>
      </c>
      <c r="B117" s="48" t="s">
        <v>72</v>
      </c>
      <c r="C117" s="45" t="s">
        <v>75</v>
      </c>
      <c r="D117" s="45"/>
      <c r="E117" s="46">
        <v>126703.92</v>
      </c>
      <c r="F117" s="44"/>
      <c r="G117" s="44">
        <f>G116+Table22[[#This Row],[DEBITO ]]-Table22[[#This Row],[CREDITO]]</f>
        <v>135877932.72</v>
      </c>
    </row>
    <row r="118" spans="1:7" s="37" customFormat="1" ht="15.75" customHeight="1" x14ac:dyDescent="0.2">
      <c r="A118" s="49">
        <v>42758</v>
      </c>
      <c r="B118" s="48" t="s">
        <v>72</v>
      </c>
      <c r="C118" s="45" t="s">
        <v>75</v>
      </c>
      <c r="D118" s="45"/>
      <c r="E118" s="46">
        <v>130429.99</v>
      </c>
      <c r="F118" s="44"/>
      <c r="G118" s="44">
        <f>G117+Table22[[#This Row],[DEBITO ]]-Table22[[#This Row],[CREDITO]]</f>
        <v>136008362.71000001</v>
      </c>
    </row>
    <row r="119" spans="1:7" s="37" customFormat="1" ht="15.75" customHeight="1" x14ac:dyDescent="0.2">
      <c r="A119" s="49">
        <v>42758</v>
      </c>
      <c r="B119" s="48" t="s">
        <v>72</v>
      </c>
      <c r="C119" s="45" t="s">
        <v>75</v>
      </c>
      <c r="D119" s="45"/>
      <c r="E119" s="46">
        <v>179000</v>
      </c>
      <c r="F119" s="58"/>
      <c r="G119" s="44">
        <f>G118+Table22[[#This Row],[DEBITO ]]-Table22[[#This Row],[CREDITO]]</f>
        <v>136187362.71000001</v>
      </c>
    </row>
    <row r="120" spans="1:7" s="37" customFormat="1" ht="15.75" customHeight="1" x14ac:dyDescent="0.2">
      <c r="A120" s="49">
        <v>42758</v>
      </c>
      <c r="B120" s="48" t="s">
        <v>72</v>
      </c>
      <c r="C120" s="45" t="s">
        <v>80</v>
      </c>
      <c r="D120" s="45"/>
      <c r="E120" s="46">
        <v>11500</v>
      </c>
      <c r="F120" s="44"/>
      <c r="G120" s="44">
        <f>G119+Table22[[#This Row],[DEBITO ]]-Table22[[#This Row],[CREDITO]]</f>
        <v>136198862.71000001</v>
      </c>
    </row>
    <row r="121" spans="1:7" s="37" customFormat="1" ht="15.75" customHeight="1" x14ac:dyDescent="0.2">
      <c r="A121" s="49">
        <v>42759</v>
      </c>
      <c r="B121" s="48" t="s">
        <v>72</v>
      </c>
      <c r="C121" s="45" t="s">
        <v>75</v>
      </c>
      <c r="D121" s="45"/>
      <c r="E121" s="46">
        <v>1500</v>
      </c>
      <c r="F121" s="61"/>
      <c r="G121" s="44">
        <f>G120+Table22[[#This Row],[DEBITO ]]-Table22[[#This Row],[CREDITO]]</f>
        <v>136200362.71000001</v>
      </c>
    </row>
    <row r="122" spans="1:7" s="37" customFormat="1" ht="15.75" customHeight="1" x14ac:dyDescent="0.2">
      <c r="A122" s="49">
        <v>42759</v>
      </c>
      <c r="B122" s="48" t="s">
        <v>72</v>
      </c>
      <c r="C122" s="45" t="s">
        <v>75</v>
      </c>
      <c r="D122" s="45"/>
      <c r="E122" s="46">
        <v>43500</v>
      </c>
      <c r="F122" s="61"/>
      <c r="G122" s="44">
        <f>G121+Table22[[#This Row],[DEBITO ]]-Table22[[#This Row],[CREDITO]]</f>
        <v>136243862.71000001</v>
      </c>
    </row>
    <row r="123" spans="1:7" s="37" customFormat="1" ht="15.75" customHeight="1" x14ac:dyDescent="0.2">
      <c r="A123" s="49">
        <v>42759</v>
      </c>
      <c r="B123" s="48" t="s">
        <v>72</v>
      </c>
      <c r="C123" s="45" t="s">
        <v>75</v>
      </c>
      <c r="D123" s="45"/>
      <c r="E123" s="46">
        <v>304840</v>
      </c>
      <c r="F123" s="61"/>
      <c r="G123" s="44">
        <f>G122+Table22[[#This Row],[DEBITO ]]-Table22[[#This Row],[CREDITO]]</f>
        <v>136548702.71000001</v>
      </c>
    </row>
    <row r="124" spans="1:7" s="37" customFormat="1" ht="15.75" customHeight="1" x14ac:dyDescent="0.2">
      <c r="A124" s="49">
        <v>42759</v>
      </c>
      <c r="B124" s="48" t="s">
        <v>72</v>
      </c>
      <c r="C124" s="45" t="s">
        <v>75</v>
      </c>
      <c r="D124" s="56"/>
      <c r="E124" s="57">
        <v>24000</v>
      </c>
      <c r="F124" s="58"/>
      <c r="G124" s="44">
        <f>G123+Table22[[#This Row],[DEBITO ]]-Table22[[#This Row],[CREDITO]]</f>
        <v>136572702.71000001</v>
      </c>
    </row>
    <row r="125" spans="1:7" s="37" customFormat="1" ht="15.75" customHeight="1" x14ac:dyDescent="0.2">
      <c r="A125" s="49">
        <v>42759</v>
      </c>
      <c r="B125" s="48" t="s">
        <v>72</v>
      </c>
      <c r="C125" s="45" t="s">
        <v>75</v>
      </c>
      <c r="D125" s="56"/>
      <c r="E125" s="57">
        <v>100650</v>
      </c>
      <c r="F125" s="58"/>
      <c r="G125" s="44">
        <f>G124+Table22[[#This Row],[DEBITO ]]-Table22[[#This Row],[CREDITO]]</f>
        <v>136673352.71000001</v>
      </c>
    </row>
    <row r="126" spans="1:7" s="37" customFormat="1" ht="15.75" customHeight="1" x14ac:dyDescent="0.2">
      <c r="A126" s="49">
        <v>42759</v>
      </c>
      <c r="B126" s="48" t="s">
        <v>72</v>
      </c>
      <c r="C126" s="45" t="s">
        <v>75</v>
      </c>
      <c r="D126" s="56"/>
      <c r="E126" s="57">
        <v>100000</v>
      </c>
      <c r="F126" s="58"/>
      <c r="G126" s="44">
        <f>G125+Table22[[#This Row],[DEBITO ]]-Table22[[#This Row],[CREDITO]]</f>
        <v>136773352.71000001</v>
      </c>
    </row>
    <row r="127" spans="1:7" s="37" customFormat="1" ht="15.75" customHeight="1" x14ac:dyDescent="0.2">
      <c r="A127" s="49">
        <v>42759</v>
      </c>
      <c r="B127" s="48" t="s">
        <v>72</v>
      </c>
      <c r="C127" s="45" t="s">
        <v>80</v>
      </c>
      <c r="D127" s="56"/>
      <c r="E127" s="57">
        <v>2500</v>
      </c>
      <c r="F127" s="58"/>
      <c r="G127" s="44">
        <f>G126+Table22[[#This Row],[DEBITO ]]-Table22[[#This Row],[CREDITO]]</f>
        <v>136775852.71000001</v>
      </c>
    </row>
    <row r="128" spans="1:7" s="37" customFormat="1" ht="15.75" customHeight="1" x14ac:dyDescent="0.2">
      <c r="A128" s="49">
        <v>42759</v>
      </c>
      <c r="B128" s="48" t="s">
        <v>72</v>
      </c>
      <c r="C128" s="45" t="s">
        <v>80</v>
      </c>
      <c r="D128" s="56"/>
      <c r="E128" s="57">
        <v>4000</v>
      </c>
      <c r="F128" s="58"/>
      <c r="G128" s="44">
        <f>G127+Table22[[#This Row],[DEBITO ]]-Table22[[#This Row],[CREDITO]]</f>
        <v>136779852.71000001</v>
      </c>
    </row>
    <row r="129" spans="1:7" s="37" customFormat="1" ht="15.75" customHeight="1" x14ac:dyDescent="0.2">
      <c r="A129" s="49">
        <v>42759</v>
      </c>
      <c r="B129" s="48" t="s">
        <v>72</v>
      </c>
      <c r="C129" s="45" t="s">
        <v>80</v>
      </c>
      <c r="D129" s="56"/>
      <c r="E129" s="57">
        <v>500</v>
      </c>
      <c r="F129" s="58"/>
      <c r="G129" s="44">
        <f>G128+Table22[[#This Row],[DEBITO ]]-Table22[[#This Row],[CREDITO]]</f>
        <v>136780352.71000001</v>
      </c>
    </row>
    <row r="130" spans="1:7" s="37" customFormat="1" ht="15.75" customHeight="1" x14ac:dyDescent="0.2">
      <c r="A130" s="49">
        <v>42760</v>
      </c>
      <c r="B130" s="48" t="s">
        <v>72</v>
      </c>
      <c r="C130" s="45" t="s">
        <v>75</v>
      </c>
      <c r="D130" s="56"/>
      <c r="E130" s="57">
        <v>1500</v>
      </c>
      <c r="F130" s="58"/>
      <c r="G130" s="44">
        <f>G129+Table22[[#This Row],[DEBITO ]]-Table22[[#This Row],[CREDITO]]</f>
        <v>136781852.71000001</v>
      </c>
    </row>
    <row r="131" spans="1:7" s="37" customFormat="1" ht="15.75" customHeight="1" x14ac:dyDescent="0.2">
      <c r="A131" s="49">
        <v>42760</v>
      </c>
      <c r="B131" s="48" t="s">
        <v>72</v>
      </c>
      <c r="C131" s="45" t="s">
        <v>75</v>
      </c>
      <c r="D131" s="56"/>
      <c r="E131" s="57">
        <v>298000</v>
      </c>
      <c r="F131" s="58"/>
      <c r="G131" s="44">
        <f>G130+Table22[[#This Row],[DEBITO ]]-Table22[[#This Row],[CREDITO]]</f>
        <v>137079852.71000001</v>
      </c>
    </row>
    <row r="132" spans="1:7" s="37" customFormat="1" ht="15.75" customHeight="1" x14ac:dyDescent="0.2">
      <c r="A132" s="49">
        <v>42760</v>
      </c>
      <c r="B132" s="48" t="s">
        <v>72</v>
      </c>
      <c r="C132" s="45" t="s">
        <v>75</v>
      </c>
      <c r="D132" s="56"/>
      <c r="E132" s="57">
        <v>47900</v>
      </c>
      <c r="F132" s="58"/>
      <c r="G132" s="44">
        <f>G131+Table22[[#This Row],[DEBITO ]]-Table22[[#This Row],[CREDITO]]</f>
        <v>137127752.71000001</v>
      </c>
    </row>
    <row r="133" spans="1:7" s="37" customFormat="1" ht="15.75" customHeight="1" x14ac:dyDescent="0.2">
      <c r="A133" s="49">
        <v>42760</v>
      </c>
      <c r="B133" s="48" t="s">
        <v>72</v>
      </c>
      <c r="C133" s="45" t="s">
        <v>75</v>
      </c>
      <c r="D133" s="56"/>
      <c r="E133" s="57">
        <v>179500</v>
      </c>
      <c r="F133" s="58"/>
      <c r="G133" s="44">
        <f>G132+Table22[[#This Row],[DEBITO ]]-Table22[[#This Row],[CREDITO]]</f>
        <v>137307252.71000001</v>
      </c>
    </row>
    <row r="134" spans="1:7" s="37" customFormat="1" ht="15.75" customHeight="1" x14ac:dyDescent="0.2">
      <c r="A134" s="49">
        <v>42760</v>
      </c>
      <c r="B134" s="48" t="s">
        <v>72</v>
      </c>
      <c r="C134" s="45" t="s">
        <v>80</v>
      </c>
      <c r="D134" s="56"/>
      <c r="E134" s="57">
        <v>3500</v>
      </c>
      <c r="F134" s="58"/>
      <c r="G134" s="44">
        <f>G133+Table22[[#This Row],[DEBITO ]]-Table22[[#This Row],[CREDITO]]</f>
        <v>137310752.71000001</v>
      </c>
    </row>
    <row r="135" spans="1:7" s="37" customFormat="1" ht="15.75" customHeight="1" x14ac:dyDescent="0.2">
      <c r="A135" s="49">
        <v>42760</v>
      </c>
      <c r="B135" s="48" t="s">
        <v>72</v>
      </c>
      <c r="C135" s="45" t="s">
        <v>80</v>
      </c>
      <c r="D135" s="56"/>
      <c r="E135" s="57">
        <v>8000</v>
      </c>
      <c r="F135" s="58"/>
      <c r="G135" s="44">
        <f>G134+Table22[[#This Row],[DEBITO ]]-Table22[[#This Row],[CREDITO]]</f>
        <v>137318752.71000001</v>
      </c>
    </row>
    <row r="136" spans="1:7" s="37" customFormat="1" ht="15.75" customHeight="1" x14ac:dyDescent="0.2">
      <c r="A136" s="49">
        <v>42760</v>
      </c>
      <c r="B136" s="48" t="s">
        <v>72</v>
      </c>
      <c r="C136" s="45" t="s">
        <v>80</v>
      </c>
      <c r="D136" s="56"/>
      <c r="E136" s="57">
        <v>500</v>
      </c>
      <c r="F136" s="58"/>
      <c r="G136" s="44">
        <f>G135+Table22[[#This Row],[DEBITO ]]-Table22[[#This Row],[CREDITO]]</f>
        <v>137319252.71000001</v>
      </c>
    </row>
    <row r="137" spans="1:7" s="37" customFormat="1" ht="15.75" customHeight="1" x14ac:dyDescent="0.2">
      <c r="A137" s="49">
        <v>42761</v>
      </c>
      <c r="B137" s="48" t="s">
        <v>72</v>
      </c>
      <c r="C137" s="45" t="s">
        <v>75</v>
      </c>
      <c r="D137" s="56"/>
      <c r="E137" s="57">
        <v>1500</v>
      </c>
      <c r="F137" s="58"/>
      <c r="G137" s="44">
        <f>G136+Table22[[#This Row],[DEBITO ]]-Table22[[#This Row],[CREDITO]]</f>
        <v>137320752.71000001</v>
      </c>
    </row>
    <row r="138" spans="1:7" s="37" customFormat="1" ht="15.75" customHeight="1" x14ac:dyDescent="0.2">
      <c r="A138" s="49">
        <v>42761</v>
      </c>
      <c r="B138" s="48" t="s">
        <v>72</v>
      </c>
      <c r="C138" s="45" t="s">
        <v>75</v>
      </c>
      <c r="D138" s="56"/>
      <c r="E138" s="57">
        <v>54550</v>
      </c>
      <c r="F138" s="58"/>
      <c r="G138" s="44">
        <f>G137+Table22[[#This Row],[DEBITO ]]-Table22[[#This Row],[CREDITO]]</f>
        <v>137375302.71000001</v>
      </c>
    </row>
    <row r="139" spans="1:7" s="37" customFormat="1" ht="15.75" customHeight="1" x14ac:dyDescent="0.2">
      <c r="A139" s="49">
        <v>42761</v>
      </c>
      <c r="B139" s="48" t="s">
        <v>72</v>
      </c>
      <c r="C139" s="45" t="s">
        <v>75</v>
      </c>
      <c r="D139" s="56"/>
      <c r="E139" s="57">
        <v>19000</v>
      </c>
      <c r="F139" s="58"/>
      <c r="G139" s="44">
        <f>G138+Table22[[#This Row],[DEBITO ]]-Table22[[#This Row],[CREDITO]]</f>
        <v>137394302.71000001</v>
      </c>
    </row>
    <row r="140" spans="1:7" s="37" customFormat="1" ht="15.75" customHeight="1" x14ac:dyDescent="0.2">
      <c r="A140" s="49">
        <v>42761</v>
      </c>
      <c r="B140" s="48" t="s">
        <v>72</v>
      </c>
      <c r="C140" s="45" t="s">
        <v>75</v>
      </c>
      <c r="D140" s="56"/>
      <c r="E140" s="57">
        <v>72000</v>
      </c>
      <c r="F140" s="58"/>
      <c r="G140" s="44">
        <f>G139+Table22[[#This Row],[DEBITO ]]-Table22[[#This Row],[CREDITO]]</f>
        <v>137466302.71000001</v>
      </c>
    </row>
    <row r="141" spans="1:7" s="37" customFormat="1" ht="15.75" customHeight="1" x14ac:dyDescent="0.2">
      <c r="A141" s="49">
        <v>42761</v>
      </c>
      <c r="B141" s="48" t="s">
        <v>72</v>
      </c>
      <c r="C141" s="45" t="s">
        <v>80</v>
      </c>
      <c r="D141" s="56"/>
      <c r="E141" s="57">
        <v>2000</v>
      </c>
      <c r="F141" s="58"/>
      <c r="G141" s="44">
        <f>G140+Table22[[#This Row],[DEBITO ]]-Table22[[#This Row],[CREDITO]]</f>
        <v>137468302.71000001</v>
      </c>
    </row>
    <row r="142" spans="1:7" s="37" customFormat="1" ht="15.75" customHeight="1" x14ac:dyDescent="0.2">
      <c r="A142" s="49">
        <v>42761</v>
      </c>
      <c r="B142" s="48" t="s">
        <v>72</v>
      </c>
      <c r="C142" s="45" t="s">
        <v>80</v>
      </c>
      <c r="D142" s="56"/>
      <c r="E142" s="57">
        <v>6000</v>
      </c>
      <c r="F142" s="58"/>
      <c r="G142" s="44">
        <f>G141+Table22[[#This Row],[DEBITO ]]-Table22[[#This Row],[CREDITO]]</f>
        <v>137474302.71000001</v>
      </c>
    </row>
    <row r="143" spans="1:7" s="37" customFormat="1" ht="15.75" customHeight="1" x14ac:dyDescent="0.2">
      <c r="A143" s="49">
        <v>42761</v>
      </c>
      <c r="B143" s="48" t="s">
        <v>72</v>
      </c>
      <c r="C143" s="45" t="s">
        <v>80</v>
      </c>
      <c r="D143" s="56"/>
      <c r="E143" s="57">
        <v>500</v>
      </c>
      <c r="F143" s="58"/>
      <c r="G143" s="44">
        <f>G142+Table22[[#This Row],[DEBITO ]]-Table22[[#This Row],[CREDITO]]</f>
        <v>137474802.71000001</v>
      </c>
    </row>
    <row r="144" spans="1:7" s="37" customFormat="1" ht="15.75" customHeight="1" x14ac:dyDescent="0.2">
      <c r="A144" s="49">
        <v>42762</v>
      </c>
      <c r="B144" s="48" t="s">
        <v>72</v>
      </c>
      <c r="C144" s="45" t="s">
        <v>75</v>
      </c>
      <c r="D144" s="56"/>
      <c r="E144" s="57">
        <v>10000</v>
      </c>
      <c r="F144" s="58"/>
      <c r="G144" s="44">
        <f>G143+Table22[[#This Row],[DEBITO ]]-Table22[[#This Row],[CREDITO]]</f>
        <v>137484802.71000001</v>
      </c>
    </row>
    <row r="145" spans="1:7" s="37" customFormat="1" ht="15.75" customHeight="1" x14ac:dyDescent="0.2">
      <c r="A145" s="49">
        <v>42762</v>
      </c>
      <c r="B145" s="48" t="s">
        <v>72</v>
      </c>
      <c r="C145" s="45" t="s">
        <v>75</v>
      </c>
      <c r="D145" s="56"/>
      <c r="E145" s="57">
        <v>1500</v>
      </c>
      <c r="F145" s="58"/>
      <c r="G145" s="44">
        <f>G144+Table22[[#This Row],[DEBITO ]]-Table22[[#This Row],[CREDITO]]</f>
        <v>137486302.71000001</v>
      </c>
    </row>
    <row r="146" spans="1:7" s="37" customFormat="1" ht="15.75" customHeight="1" x14ac:dyDescent="0.2">
      <c r="A146" s="49">
        <v>42762</v>
      </c>
      <c r="B146" s="48" t="s">
        <v>72</v>
      </c>
      <c r="C146" s="45" t="s">
        <v>75</v>
      </c>
      <c r="D146" s="45"/>
      <c r="E146" s="46">
        <v>2191</v>
      </c>
      <c r="F146" s="44"/>
      <c r="G146" s="44">
        <f>G145+Table22[[#This Row],[DEBITO ]]-Table22[[#This Row],[CREDITO]]</f>
        <v>137488493.71000001</v>
      </c>
    </row>
    <row r="147" spans="1:7" s="37" customFormat="1" ht="15.75" customHeight="1" x14ac:dyDescent="0.2">
      <c r="A147" s="49">
        <v>42762</v>
      </c>
      <c r="B147" s="48" t="s">
        <v>72</v>
      </c>
      <c r="C147" s="45" t="s">
        <v>75</v>
      </c>
      <c r="D147" s="45"/>
      <c r="E147" s="46">
        <v>42764</v>
      </c>
      <c r="F147" s="44"/>
      <c r="G147" s="44">
        <f>G146+Table22[[#This Row],[DEBITO ]]-Table22[[#This Row],[CREDITO]]</f>
        <v>137531257.71000001</v>
      </c>
    </row>
    <row r="148" spans="1:7" s="37" customFormat="1" ht="15.75" customHeight="1" x14ac:dyDescent="0.2">
      <c r="A148" s="49">
        <v>42762</v>
      </c>
      <c r="B148" s="48" t="s">
        <v>72</v>
      </c>
      <c r="C148" s="45" t="s">
        <v>75</v>
      </c>
      <c r="D148" s="45"/>
      <c r="E148" s="46">
        <v>16000</v>
      </c>
      <c r="F148" s="44"/>
      <c r="G148" s="44">
        <f>G147+Table22[[#This Row],[DEBITO ]]-Table22[[#This Row],[CREDITO]]</f>
        <v>137547257.71000001</v>
      </c>
    </row>
    <row r="149" spans="1:7" s="37" customFormat="1" ht="15.75" customHeight="1" x14ac:dyDescent="0.2">
      <c r="A149" s="49">
        <v>42762</v>
      </c>
      <c r="B149" s="48" t="s">
        <v>72</v>
      </c>
      <c r="C149" s="45" t="s">
        <v>75</v>
      </c>
      <c r="D149" s="45"/>
      <c r="E149" s="46">
        <v>51000</v>
      </c>
      <c r="F149" s="58"/>
      <c r="G149" s="44">
        <f>G148+Table22[[#This Row],[DEBITO ]]-Table22[[#This Row],[CREDITO]]</f>
        <v>137598257.71000001</v>
      </c>
    </row>
    <row r="150" spans="1:7" s="37" customFormat="1" ht="15.75" customHeight="1" x14ac:dyDescent="0.2">
      <c r="A150" s="49">
        <v>42762</v>
      </c>
      <c r="B150" s="48" t="s">
        <v>72</v>
      </c>
      <c r="C150" s="45" t="s">
        <v>75</v>
      </c>
      <c r="D150" s="45"/>
      <c r="E150" s="46">
        <v>136306.07999999999</v>
      </c>
      <c r="F150" s="58"/>
      <c r="G150" s="44">
        <f>G149+Table22[[#This Row],[DEBITO ]]-Table22[[#This Row],[CREDITO]]</f>
        <v>137734563.79000002</v>
      </c>
    </row>
    <row r="151" spans="1:7" s="37" customFormat="1" ht="15.75" customHeight="1" x14ac:dyDescent="0.2">
      <c r="A151" s="49">
        <v>42762</v>
      </c>
      <c r="B151" s="48" t="s">
        <v>72</v>
      </c>
      <c r="C151" s="45" t="s">
        <v>75</v>
      </c>
      <c r="D151" s="45"/>
      <c r="E151" s="46">
        <v>300000</v>
      </c>
      <c r="F151" s="61"/>
      <c r="G151" s="44">
        <f>G150+Table22[[#This Row],[DEBITO ]]-Table22[[#This Row],[CREDITO]]</f>
        <v>138034563.79000002</v>
      </c>
    </row>
    <row r="152" spans="1:7" s="37" customFormat="1" ht="15.75" customHeight="1" x14ac:dyDescent="0.2">
      <c r="A152" s="49">
        <v>42762</v>
      </c>
      <c r="B152" s="48" t="s">
        <v>72</v>
      </c>
      <c r="C152" s="45" t="s">
        <v>75</v>
      </c>
      <c r="D152" s="45"/>
      <c r="E152" s="46">
        <v>97500</v>
      </c>
      <c r="F152" s="61"/>
      <c r="G152" s="44">
        <f>G151+Table22[[#This Row],[DEBITO ]]-Table22[[#This Row],[CREDITO]]</f>
        <v>138132063.79000002</v>
      </c>
    </row>
    <row r="153" spans="1:7" s="37" customFormat="1" ht="15.75" customHeight="1" x14ac:dyDescent="0.2">
      <c r="A153" s="49">
        <v>42762</v>
      </c>
      <c r="B153" s="48" t="s">
        <v>72</v>
      </c>
      <c r="C153" s="45" t="s">
        <v>75</v>
      </c>
      <c r="D153" s="45"/>
      <c r="E153" s="46">
        <v>121735</v>
      </c>
      <c r="F153" s="61"/>
      <c r="G153" s="44">
        <f>G152+Table22[[#This Row],[DEBITO ]]-Table22[[#This Row],[CREDITO]]</f>
        <v>138253798.79000002</v>
      </c>
    </row>
    <row r="154" spans="1:7" s="37" customFormat="1" ht="15.75" customHeight="1" x14ac:dyDescent="0.2">
      <c r="A154" s="49">
        <v>42762</v>
      </c>
      <c r="B154" s="48" t="s">
        <v>72</v>
      </c>
      <c r="C154" s="45" t="s">
        <v>80</v>
      </c>
      <c r="D154" s="56"/>
      <c r="E154" s="57">
        <v>3500</v>
      </c>
      <c r="F154" s="58"/>
      <c r="G154" s="44">
        <f>G153+Table22[[#This Row],[DEBITO ]]-Table22[[#This Row],[CREDITO]]</f>
        <v>138257298.79000002</v>
      </c>
    </row>
    <row r="155" spans="1:7" s="37" customFormat="1" ht="15.75" customHeight="1" x14ac:dyDescent="0.2">
      <c r="A155" s="49">
        <v>42762</v>
      </c>
      <c r="B155" s="48" t="s">
        <v>72</v>
      </c>
      <c r="C155" s="45" t="s">
        <v>80</v>
      </c>
      <c r="D155" s="45"/>
      <c r="E155" s="46">
        <v>13000</v>
      </c>
      <c r="F155" s="58"/>
      <c r="G155" s="44">
        <f>G154+Table22[[#This Row],[DEBITO ]]-Table22[[#This Row],[CREDITO]]</f>
        <v>138270298.79000002</v>
      </c>
    </row>
    <row r="156" spans="1:7" s="37" customFormat="1" ht="101.25" customHeight="1" x14ac:dyDescent="0.2">
      <c r="A156" s="49">
        <v>42762</v>
      </c>
      <c r="B156" s="78" t="s">
        <v>88</v>
      </c>
      <c r="C156" s="79" t="s">
        <v>86</v>
      </c>
      <c r="D156" s="80" t="s">
        <v>89</v>
      </c>
      <c r="E156" s="26"/>
      <c r="F156" s="77">
        <v>45000</v>
      </c>
      <c r="G156" s="44">
        <f>G155+Table22[[#This Row],[DEBITO ]]-Table22[[#This Row],[CREDITO]]</f>
        <v>138225298.79000002</v>
      </c>
    </row>
    <row r="157" spans="1:7" s="37" customFormat="1" ht="15.75" customHeight="1" x14ac:dyDescent="0.2">
      <c r="A157" s="49">
        <v>42766</v>
      </c>
      <c r="B157" s="48" t="s">
        <v>72</v>
      </c>
      <c r="C157" s="45" t="s">
        <v>75</v>
      </c>
      <c r="D157" s="45"/>
      <c r="E157" s="46">
        <v>22000</v>
      </c>
      <c r="F157" s="44"/>
      <c r="G157" s="44">
        <f>G156+Table22[[#This Row],[DEBITO ]]-Table22[[#This Row],[CREDITO]]</f>
        <v>138247298.79000002</v>
      </c>
    </row>
    <row r="158" spans="1:7" s="37" customFormat="1" ht="15.75" customHeight="1" x14ac:dyDescent="0.2">
      <c r="A158" s="49">
        <v>42766</v>
      </c>
      <c r="B158" s="48" t="s">
        <v>72</v>
      </c>
      <c r="C158" s="45" t="s">
        <v>75</v>
      </c>
      <c r="D158" s="45"/>
      <c r="E158" s="46">
        <v>69000</v>
      </c>
      <c r="F158" s="44"/>
      <c r="G158" s="44">
        <f>G157+Table22[[#This Row],[DEBITO ]]-Table22[[#This Row],[CREDITO]]</f>
        <v>138316298.79000002</v>
      </c>
    </row>
    <row r="159" spans="1:7" s="37" customFormat="1" ht="15.75" customHeight="1" x14ac:dyDescent="0.2">
      <c r="A159" s="49">
        <v>42766</v>
      </c>
      <c r="B159" s="48" t="s">
        <v>72</v>
      </c>
      <c r="C159" s="45" t="s">
        <v>75</v>
      </c>
      <c r="D159" s="45"/>
      <c r="E159" s="46">
        <v>213000</v>
      </c>
      <c r="F159" s="44"/>
      <c r="G159" s="44">
        <f>G158+Table22[[#This Row],[DEBITO ]]-Table22[[#This Row],[CREDITO]]</f>
        <v>138529298.79000002</v>
      </c>
    </row>
    <row r="160" spans="1:7" s="37" customFormat="1" ht="15.75" customHeight="1" x14ac:dyDescent="0.2">
      <c r="A160" s="49">
        <v>42766</v>
      </c>
      <c r="B160" s="48" t="s">
        <v>72</v>
      </c>
      <c r="C160" s="45" t="s">
        <v>75</v>
      </c>
      <c r="D160" s="45"/>
      <c r="E160" s="46">
        <v>82000</v>
      </c>
      <c r="F160" s="44"/>
      <c r="G160" s="44">
        <f>G159+Table22[[#This Row],[DEBITO ]]-Table22[[#This Row],[CREDITO]]</f>
        <v>138611298.79000002</v>
      </c>
    </row>
    <row r="161" spans="1:7" s="37" customFormat="1" ht="15.75" customHeight="1" x14ac:dyDescent="0.2">
      <c r="A161" s="49">
        <v>42766</v>
      </c>
      <c r="B161" s="48" t="s">
        <v>72</v>
      </c>
      <c r="C161" s="45" t="s">
        <v>80</v>
      </c>
      <c r="D161" s="45"/>
      <c r="E161" s="46">
        <v>2500</v>
      </c>
      <c r="F161" s="44"/>
      <c r="G161" s="44">
        <f>G160+Table22[[#This Row],[DEBITO ]]-Table22[[#This Row],[CREDITO]]</f>
        <v>138613798.79000002</v>
      </c>
    </row>
    <row r="162" spans="1:7" s="37" customFormat="1" ht="15.75" customHeight="1" x14ac:dyDescent="0.2">
      <c r="A162" s="49">
        <v>42766</v>
      </c>
      <c r="B162" s="48" t="s">
        <v>72</v>
      </c>
      <c r="C162" s="45" t="s">
        <v>80</v>
      </c>
      <c r="D162" s="45"/>
      <c r="E162" s="46">
        <v>4000</v>
      </c>
      <c r="F162" s="61"/>
      <c r="G162" s="44">
        <f>G161+Table22[[#This Row],[DEBITO ]]-Table22[[#This Row],[CREDITO]]</f>
        <v>138617798.79000002</v>
      </c>
    </row>
    <row r="163" spans="1:7" s="37" customFormat="1" ht="66" customHeight="1" x14ac:dyDescent="0.25">
      <c r="A163" s="49">
        <v>42766</v>
      </c>
      <c r="B163" s="48" t="s">
        <v>87</v>
      </c>
      <c r="C163" s="45" t="s">
        <v>77</v>
      </c>
      <c r="D163" s="60" t="s">
        <v>99</v>
      </c>
      <c r="E163" s="82">
        <v>10281929.699999999</v>
      </c>
      <c r="F163" s="81"/>
      <c r="G163" s="72">
        <f>G162+Table22[[#This Row],[DEBITO ]]-Table22[[#This Row],[CREDITO]]</f>
        <v>148899728.49000001</v>
      </c>
    </row>
    <row r="164" spans="1:7" s="37" customFormat="1" ht="63" customHeight="1" x14ac:dyDescent="0.2">
      <c r="A164" s="49">
        <v>42766</v>
      </c>
      <c r="B164" s="48" t="s">
        <v>87</v>
      </c>
      <c r="C164" s="45" t="s">
        <v>81</v>
      </c>
      <c r="D164" s="60" t="s">
        <v>100</v>
      </c>
      <c r="E164" s="46"/>
      <c r="F164" s="77">
        <v>10281929.699999999</v>
      </c>
      <c r="G164" s="83">
        <f>G163+Table22[[#This Row],[DEBITO ]]-Table22[[#This Row],[CREDITO]]</f>
        <v>138617798.79000002</v>
      </c>
    </row>
    <row r="165" spans="1:7" s="37" customFormat="1" ht="41.1" customHeight="1" x14ac:dyDescent="0.2">
      <c r="A165" s="49">
        <v>42766</v>
      </c>
      <c r="B165" s="48" t="s">
        <v>90</v>
      </c>
      <c r="C165" s="45" t="s">
        <v>79</v>
      </c>
      <c r="D165" s="56" t="s">
        <v>101</v>
      </c>
      <c r="E165" s="46"/>
      <c r="F165" s="77">
        <v>140000</v>
      </c>
      <c r="G165" s="72">
        <f>G164+Table22[[#This Row],[DEBITO ]]-Table22[[#This Row],[CREDITO]]</f>
        <v>138477798.79000002</v>
      </c>
    </row>
    <row r="166" spans="1:7" s="37" customFormat="1" ht="41.1" customHeight="1" x14ac:dyDescent="0.2">
      <c r="A166" s="49">
        <v>42766</v>
      </c>
      <c r="B166" s="48" t="s">
        <v>91</v>
      </c>
      <c r="C166" s="59" t="s">
        <v>73</v>
      </c>
      <c r="D166" s="60" t="s">
        <v>92</v>
      </c>
      <c r="E166" s="46"/>
      <c r="F166" s="77">
        <v>591.83000000000004</v>
      </c>
      <c r="G166" s="72">
        <f>G165+Table22[[#This Row],[DEBITO ]]-Table22[[#This Row],[CREDITO]]</f>
        <v>138477206.96000001</v>
      </c>
    </row>
    <row r="167" spans="1:7" s="37" customFormat="1" ht="41.1" customHeight="1" x14ac:dyDescent="0.2">
      <c r="A167" s="49">
        <v>42766</v>
      </c>
      <c r="B167" s="48" t="s">
        <v>91</v>
      </c>
      <c r="C167" s="59" t="s">
        <v>78</v>
      </c>
      <c r="D167" s="60" t="s">
        <v>93</v>
      </c>
      <c r="E167" s="46"/>
      <c r="F167" s="77">
        <v>854.22</v>
      </c>
      <c r="G167" s="72">
        <f>G166+Table22[[#This Row],[DEBITO ]]-Table22[[#This Row],[CREDITO]]</f>
        <v>138476352.74000001</v>
      </c>
    </row>
    <row r="168" spans="1:7" s="37" customFormat="1" ht="40.5" customHeight="1" x14ac:dyDescent="0.2">
      <c r="A168" s="49">
        <v>42766</v>
      </c>
      <c r="B168" s="48" t="s">
        <v>91</v>
      </c>
      <c r="C168" s="59" t="s">
        <v>74</v>
      </c>
      <c r="D168" s="60" t="s">
        <v>94</v>
      </c>
      <c r="E168" s="46"/>
      <c r="F168" s="77">
        <v>314.02</v>
      </c>
      <c r="G168" s="72">
        <f>G167+Table22[[#This Row],[DEBITO ]]-Table22[[#This Row],[CREDITO]]</f>
        <v>138476038.72</v>
      </c>
    </row>
    <row r="169" spans="1:7" s="37" customFormat="1" ht="52.5" customHeight="1" x14ac:dyDescent="0.25">
      <c r="A169" s="49">
        <v>42766</v>
      </c>
      <c r="B169" s="48" t="s">
        <v>95</v>
      </c>
      <c r="C169" s="45" t="s">
        <v>76</v>
      </c>
      <c r="D169" s="47" t="s">
        <v>102</v>
      </c>
      <c r="E169" s="84">
        <v>125000</v>
      </c>
      <c r="F169" s="77"/>
      <c r="G169" s="83">
        <f>G168+Table22[[#This Row],[DEBITO ]]-Table22[[#This Row],[CREDITO]]</f>
        <v>138601038.72</v>
      </c>
    </row>
    <row r="170" spans="1:7" s="37" customFormat="1" ht="30" customHeight="1" x14ac:dyDescent="0.2">
      <c r="A170" s="49">
        <v>42766</v>
      </c>
      <c r="B170" s="48" t="s">
        <v>96</v>
      </c>
      <c r="C170" s="45" t="s">
        <v>77</v>
      </c>
      <c r="D170" s="47" t="s">
        <v>97</v>
      </c>
      <c r="E170" s="46"/>
      <c r="F170" s="77">
        <v>2157234.81</v>
      </c>
      <c r="G170" s="72">
        <f>G169+Table22[[#This Row],[DEBITO ]]-Table22[[#This Row],[CREDITO]]</f>
        <v>136443803.91</v>
      </c>
    </row>
    <row r="171" spans="1:7" ht="24" customHeight="1" x14ac:dyDescent="0.25">
      <c r="A171" s="30"/>
      <c r="B171" s="31"/>
      <c r="C171" s="32" t="s">
        <v>98</v>
      </c>
      <c r="D171" s="33"/>
      <c r="E171" s="34">
        <f>SUM(E9:E170)</f>
        <v>21143859.399999999</v>
      </c>
      <c r="F171" s="34">
        <f>SUM(F9:F170)</f>
        <v>12648382.810000001</v>
      </c>
      <c r="G171" s="35">
        <f>+E8+E171-F171</f>
        <v>136443803.91</v>
      </c>
    </row>
    <row r="172" spans="1:7" ht="21.95" customHeight="1" x14ac:dyDescent="0.25">
      <c r="A172" s="23" t="s">
        <v>11</v>
      </c>
      <c r="B172" s="25"/>
      <c r="C172" s="24"/>
      <c r="D172" s="26"/>
      <c r="E172" s="28"/>
      <c r="F172" s="28"/>
      <c r="G172" s="27"/>
    </row>
    <row r="173" spans="1:7" ht="21.95" customHeight="1" x14ac:dyDescent="0.25">
      <c r="G173" s="7"/>
    </row>
    <row r="174" spans="1:7" ht="21.95" customHeight="1" x14ac:dyDescent="0.25">
      <c r="E174" s="6"/>
      <c r="G174" s="7"/>
    </row>
    <row r="175" spans="1:7" x14ac:dyDescent="0.25">
      <c r="G175" s="8"/>
    </row>
    <row r="176" spans="1:7" ht="31.5" customHeight="1" x14ac:dyDescent="0.25"/>
    <row r="181" spans="2:13" ht="21.95" customHeight="1" x14ac:dyDescent="0.25"/>
    <row r="182" spans="2:13" ht="21.95" customHeight="1" x14ac:dyDescent="0.25"/>
    <row r="183" spans="2:13" ht="21.95" customHeight="1" x14ac:dyDescent="0.25"/>
    <row r="184" spans="2:13" ht="21.95" customHeight="1" x14ac:dyDescent="0.25"/>
    <row r="185" spans="2:13" ht="21.95" customHeight="1" x14ac:dyDescent="0.25"/>
    <row r="186" spans="2:13" ht="21.95" customHeight="1" x14ac:dyDescent="0.25"/>
    <row r="187" spans="2:13" ht="21.95" customHeight="1" x14ac:dyDescent="0.25"/>
    <row r="188" spans="2:13" s="10" customFormat="1" ht="21.95" customHeight="1" x14ac:dyDescent="0.25">
      <c r="B188" s="5"/>
      <c r="C188" s="9"/>
      <c r="D188" s="1"/>
      <c r="E188" s="1"/>
      <c r="F188" s="1"/>
      <c r="G188" s="9"/>
      <c r="H188" s="9"/>
      <c r="I188" s="9"/>
      <c r="J188" s="9"/>
      <c r="K188" s="9"/>
      <c r="L188" s="9"/>
      <c r="M188" s="9"/>
    </row>
    <row r="192" spans="2:13" s="10" customFormat="1" ht="39" customHeight="1" x14ac:dyDescent="0.25">
      <c r="B192" s="5"/>
      <c r="C192" s="9"/>
      <c r="D192" s="1"/>
      <c r="E192" s="1"/>
      <c r="F192" s="1"/>
      <c r="G192" s="9"/>
      <c r="H192" s="9"/>
      <c r="I192" s="9"/>
      <c r="J192" s="9"/>
      <c r="K192" s="9"/>
      <c r="L192" s="9"/>
      <c r="M192" s="9"/>
    </row>
    <row r="199" spans="2:13" s="10" customFormat="1" ht="21.95" customHeight="1" x14ac:dyDescent="0.25">
      <c r="B199" s="5"/>
      <c r="C199" s="9"/>
      <c r="D199" s="1"/>
      <c r="E199" s="1"/>
      <c r="F199" s="1"/>
      <c r="G199" s="9"/>
      <c r="H199" s="9"/>
      <c r="I199" s="9"/>
      <c r="J199" s="9"/>
      <c r="K199" s="9"/>
      <c r="L199" s="9"/>
      <c r="M199" s="9"/>
    </row>
    <row r="200" spans="2:13" s="10" customFormat="1" ht="21.95" customHeight="1" x14ac:dyDescent="0.25">
      <c r="B200" s="5"/>
      <c r="C200" s="9"/>
      <c r="D200" s="1"/>
      <c r="E200" s="1"/>
      <c r="F200" s="1"/>
      <c r="G200" s="9"/>
      <c r="H200" s="9"/>
      <c r="I200" s="9"/>
      <c r="J200" s="9"/>
      <c r="K200" s="9"/>
      <c r="L200" s="9"/>
      <c r="M200" s="9"/>
    </row>
    <row r="201" spans="2:13" s="10" customFormat="1" ht="21.95" customHeight="1" x14ac:dyDescent="0.25">
      <c r="B201" s="5"/>
      <c r="C201" s="9"/>
      <c r="D201" s="1"/>
      <c r="E201" s="1"/>
      <c r="F201" s="1"/>
      <c r="G201" s="9"/>
      <c r="H201" s="9"/>
      <c r="I201" s="9"/>
      <c r="J201" s="9"/>
      <c r="K201" s="9"/>
      <c r="L201" s="9"/>
      <c r="M201" s="9"/>
    </row>
    <row r="202" spans="2:13" s="10" customFormat="1" ht="21.95" customHeight="1" x14ac:dyDescent="0.25">
      <c r="B202" s="5"/>
      <c r="C202" s="9"/>
      <c r="D202" s="1"/>
      <c r="E202" s="1"/>
      <c r="F202" s="1"/>
      <c r="G202" s="9"/>
      <c r="H202" s="9"/>
      <c r="I202" s="9"/>
      <c r="J202" s="9"/>
      <c r="K202" s="9"/>
      <c r="L202" s="9"/>
      <c r="M202" s="9"/>
    </row>
    <row r="203" spans="2:13" s="10" customFormat="1" ht="21.95" customHeight="1" x14ac:dyDescent="0.25">
      <c r="B203" s="5"/>
      <c r="C203" s="9"/>
      <c r="D203" s="1"/>
      <c r="E203" s="1"/>
      <c r="F203" s="1"/>
      <c r="G203" s="9"/>
      <c r="H203" s="9"/>
      <c r="I203" s="9"/>
      <c r="J203" s="9"/>
      <c r="K203" s="9"/>
      <c r="L203" s="9"/>
      <c r="M203" s="9"/>
    </row>
    <row r="206" spans="2:13" s="10" customFormat="1" ht="21.95" customHeight="1" x14ac:dyDescent="0.25">
      <c r="B206" s="5"/>
      <c r="C206" s="9"/>
      <c r="D206" s="1"/>
      <c r="E206" s="1"/>
      <c r="F206" s="1"/>
      <c r="G206" s="9"/>
      <c r="H206" s="9"/>
      <c r="I206" s="9"/>
      <c r="J206" s="9"/>
      <c r="K206" s="9"/>
      <c r="L206" s="9"/>
      <c r="M206" s="9"/>
    </row>
    <row r="207" spans="2:13" s="10" customFormat="1" ht="21.95" customHeight="1" x14ac:dyDescent="0.25">
      <c r="B207" s="5"/>
      <c r="C207" s="9"/>
      <c r="D207" s="1"/>
      <c r="E207" s="1"/>
      <c r="F207" s="1"/>
      <c r="G207" s="9"/>
      <c r="H207" s="9"/>
      <c r="I207" s="9"/>
      <c r="J207" s="9"/>
      <c r="K207" s="9"/>
      <c r="L207" s="9"/>
      <c r="M207" s="9"/>
    </row>
    <row r="208" spans="2:13" s="10" customFormat="1" ht="21.95" customHeight="1" x14ac:dyDescent="0.25">
      <c r="B208" s="5"/>
      <c r="C208" s="9"/>
      <c r="D208" s="1"/>
      <c r="E208" s="1"/>
      <c r="F208" s="1"/>
      <c r="G208" s="9"/>
      <c r="H208" s="9"/>
      <c r="I208" s="9"/>
      <c r="J208" s="9"/>
      <c r="K208" s="9"/>
      <c r="L208" s="9"/>
      <c r="M208" s="9"/>
    </row>
    <row r="210" spans="2:13" s="10" customFormat="1" ht="33.75" customHeight="1" x14ac:dyDescent="0.25">
      <c r="B210" s="5"/>
      <c r="C210" s="9"/>
      <c r="D210" s="1"/>
      <c r="E210" s="1"/>
      <c r="F210" s="1"/>
      <c r="G210" s="9"/>
      <c r="H210" s="9"/>
      <c r="I210" s="9"/>
      <c r="J210" s="9"/>
      <c r="K210" s="9"/>
      <c r="L210" s="9"/>
      <c r="M210" s="9"/>
    </row>
    <row r="211" spans="2:13" s="10" customFormat="1" ht="21.95" customHeight="1" x14ac:dyDescent="0.25">
      <c r="B211" s="5"/>
      <c r="C211" s="9"/>
      <c r="D211" s="1"/>
      <c r="E211" s="1"/>
      <c r="F211" s="1"/>
      <c r="G211" s="9"/>
      <c r="H211" s="9"/>
      <c r="I211" s="9"/>
      <c r="J211" s="9"/>
      <c r="K211" s="9"/>
      <c r="L211" s="9"/>
      <c r="M211" s="9"/>
    </row>
    <row r="212" spans="2:13" s="10" customFormat="1" ht="21.95" customHeight="1" x14ac:dyDescent="0.25">
      <c r="B212" s="5"/>
      <c r="C212" s="9"/>
      <c r="D212" s="1"/>
      <c r="E212" s="1"/>
      <c r="F212" s="1"/>
      <c r="G212" s="9"/>
      <c r="H212" s="9"/>
      <c r="I212" s="9"/>
      <c r="J212" s="9"/>
      <c r="K212" s="9"/>
      <c r="L212" s="9"/>
      <c r="M212" s="9"/>
    </row>
    <row r="213" spans="2:13" s="10" customFormat="1" ht="21.95" customHeight="1" x14ac:dyDescent="0.25">
      <c r="B213" s="5"/>
      <c r="C213" s="9"/>
      <c r="D213" s="1"/>
      <c r="E213" s="1"/>
      <c r="F213" s="1"/>
      <c r="G213" s="9"/>
      <c r="H213" s="9"/>
      <c r="I213" s="9"/>
      <c r="J213" s="9"/>
      <c r="K213" s="9"/>
      <c r="L213" s="9"/>
      <c r="M213" s="9"/>
    </row>
    <row r="214" spans="2:13" s="10" customFormat="1" ht="21.95" customHeight="1" x14ac:dyDescent="0.25">
      <c r="B214" s="5"/>
      <c r="C214" s="9"/>
      <c r="D214" s="1"/>
      <c r="E214" s="1"/>
      <c r="F214" s="1"/>
      <c r="G214" s="9"/>
      <c r="H214" s="9"/>
      <c r="I214" s="9"/>
      <c r="J214" s="9"/>
      <c r="K214" s="9"/>
      <c r="L214" s="9"/>
      <c r="M214" s="9"/>
    </row>
    <row r="215" spans="2:13" s="10" customFormat="1" ht="21.95" customHeight="1" x14ac:dyDescent="0.25">
      <c r="B215" s="5"/>
      <c r="C215" s="9"/>
      <c r="D215" s="1"/>
      <c r="E215" s="1"/>
      <c r="F215" s="1"/>
      <c r="G215" s="9"/>
      <c r="H215" s="9"/>
      <c r="I215" s="9"/>
      <c r="J215" s="9"/>
      <c r="K215" s="9"/>
      <c r="L215" s="9"/>
      <c r="M215" s="9"/>
    </row>
    <row r="220" spans="2:13" ht="21.95" customHeight="1" x14ac:dyDescent="0.25"/>
    <row r="221" spans="2:13" ht="21.95" customHeight="1" x14ac:dyDescent="0.25"/>
    <row r="222" spans="2:13" ht="21.95" customHeight="1" x14ac:dyDescent="0.25"/>
    <row r="223" spans="2:13" ht="21.95" customHeight="1" x14ac:dyDescent="0.25"/>
    <row r="224" spans="2:13" ht="21.95" customHeight="1" x14ac:dyDescent="0.25"/>
    <row r="225" ht="21.95" customHeight="1" x14ac:dyDescent="0.25"/>
    <row r="230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spans="1:7" ht="21.95" customHeight="1" x14ac:dyDescent="0.25"/>
    <row r="242" spans="1:7" ht="21.95" customHeight="1" x14ac:dyDescent="0.25"/>
    <row r="243" spans="1:7" ht="21.95" customHeight="1" x14ac:dyDescent="0.25"/>
    <row r="247" spans="1:7" ht="21.95" customHeight="1" x14ac:dyDescent="0.25"/>
    <row r="248" spans="1:7" ht="21.95" customHeight="1" x14ac:dyDescent="0.25"/>
    <row r="249" spans="1:7" ht="21.95" customHeight="1" x14ac:dyDescent="0.25"/>
    <row r="255" spans="1:7" hidden="1" x14ac:dyDescent="0.25"/>
    <row r="256" spans="1:7" s="29" customFormat="1" ht="32.1" customHeight="1" x14ac:dyDescent="0.25">
      <c r="A256" s="10"/>
      <c r="B256" s="5"/>
      <c r="C256" s="9"/>
      <c r="D256" s="1"/>
      <c r="E256" s="1"/>
      <c r="F256" s="1"/>
      <c r="G256" s="9"/>
    </row>
    <row r="343" spans="13:13" x14ac:dyDescent="0.25">
      <c r="M343" s="1"/>
    </row>
    <row r="344" spans="13:13" x14ac:dyDescent="0.25">
      <c r="M344" s="1"/>
    </row>
    <row r="345" spans="13:13" x14ac:dyDescent="0.25">
      <c r="M345" s="8"/>
    </row>
  </sheetData>
  <mergeCells count="2">
    <mergeCell ref="A2:G2"/>
    <mergeCell ref="A4:G4"/>
  </mergeCells>
  <printOptions horizontalCentered="1"/>
  <pageMargins left="0.23622047244094491" right="0.23622047244094491" top="0.74803149606299213" bottom="0.74803149606299213" header="0.31496062992125984" footer="0.31496062992125984"/>
  <pageSetup scale="77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8" t="s">
        <v>13</v>
      </c>
      <c r="B1" s="17" t="s">
        <v>17</v>
      </c>
      <c r="C1" s="14" t="s">
        <v>45</v>
      </c>
      <c r="D1" s="14"/>
      <c r="E1" s="15">
        <v>29600</v>
      </c>
    </row>
    <row r="2" spans="1:5" x14ac:dyDescent="0.25">
      <c r="A2" s="18" t="s">
        <v>13</v>
      </c>
      <c r="B2" s="17" t="s">
        <v>18</v>
      </c>
      <c r="C2" s="14" t="s">
        <v>12</v>
      </c>
      <c r="D2" s="14"/>
      <c r="E2" s="15">
        <v>49960.160000000003</v>
      </c>
    </row>
    <row r="3" spans="1:5" x14ac:dyDescent="0.25">
      <c r="A3" s="18" t="s">
        <v>13</v>
      </c>
      <c r="B3" s="17" t="s">
        <v>19</v>
      </c>
      <c r="C3" s="14" t="s">
        <v>53</v>
      </c>
      <c r="D3" s="14"/>
      <c r="E3" s="15">
        <v>29600</v>
      </c>
    </row>
    <row r="4" spans="1:5" x14ac:dyDescent="0.25">
      <c r="A4" s="18" t="s">
        <v>14</v>
      </c>
      <c r="B4" s="17" t="s">
        <v>20</v>
      </c>
      <c r="C4" s="14" t="s">
        <v>48</v>
      </c>
      <c r="D4" s="14"/>
      <c r="E4" s="15">
        <v>106991.74</v>
      </c>
    </row>
    <row r="5" spans="1:5" x14ac:dyDescent="0.25">
      <c r="A5" s="18" t="s">
        <v>15</v>
      </c>
      <c r="B5" s="17" t="s">
        <v>21</v>
      </c>
      <c r="C5" s="14" t="s">
        <v>52</v>
      </c>
      <c r="D5" s="14"/>
      <c r="E5" s="15">
        <v>30000</v>
      </c>
    </row>
    <row r="6" spans="1:5" x14ac:dyDescent="0.25">
      <c r="A6" s="18" t="s">
        <v>15</v>
      </c>
      <c r="B6" s="17" t="s">
        <v>22</v>
      </c>
      <c r="C6" s="14" t="s">
        <v>51</v>
      </c>
      <c r="D6" s="14"/>
      <c r="E6" s="15">
        <v>30000</v>
      </c>
    </row>
    <row r="7" spans="1:5" x14ac:dyDescent="0.25">
      <c r="A7" s="18" t="s">
        <v>15</v>
      </c>
      <c r="B7" s="17" t="s">
        <v>23</v>
      </c>
      <c r="C7" s="14" t="s">
        <v>50</v>
      </c>
      <c r="D7" s="14"/>
      <c r="E7" s="15">
        <v>30000</v>
      </c>
    </row>
    <row r="8" spans="1:5" x14ac:dyDescent="0.25">
      <c r="A8" s="18" t="s">
        <v>15</v>
      </c>
      <c r="B8" s="17" t="s">
        <v>24</v>
      </c>
      <c r="C8" s="14" t="s">
        <v>49</v>
      </c>
      <c r="D8" s="14"/>
      <c r="E8" s="15">
        <v>30000</v>
      </c>
    </row>
    <row r="9" spans="1:5" x14ac:dyDescent="0.25">
      <c r="A9" s="18" t="s">
        <v>15</v>
      </c>
      <c r="B9" s="17" t="s">
        <v>25</v>
      </c>
      <c r="C9" s="14" t="s">
        <v>48</v>
      </c>
      <c r="D9" s="14"/>
      <c r="E9" s="15">
        <v>30000</v>
      </c>
    </row>
    <row r="10" spans="1:5" x14ac:dyDescent="0.25">
      <c r="A10" s="18" t="s">
        <v>15</v>
      </c>
      <c r="B10" s="17" t="s">
        <v>26</v>
      </c>
      <c r="C10" s="14" t="s">
        <v>47</v>
      </c>
      <c r="D10" s="14"/>
      <c r="E10" s="15">
        <v>29118.39</v>
      </c>
    </row>
    <row r="11" spans="1:5" x14ac:dyDescent="0.25">
      <c r="A11" s="18" t="s">
        <v>15</v>
      </c>
      <c r="B11" s="17" t="s">
        <v>27</v>
      </c>
      <c r="C11" s="14" t="s">
        <v>46</v>
      </c>
      <c r="D11" s="14"/>
      <c r="E11" s="15">
        <v>213873.34</v>
      </c>
    </row>
    <row r="12" spans="1:5" x14ac:dyDescent="0.25">
      <c r="A12" s="18" t="s">
        <v>56</v>
      </c>
      <c r="B12" s="17" t="s">
        <v>28</v>
      </c>
      <c r="C12" s="14" t="s">
        <v>62</v>
      </c>
      <c r="D12" s="14"/>
      <c r="E12" s="15">
        <v>15017.95</v>
      </c>
    </row>
    <row r="13" spans="1:5" x14ac:dyDescent="0.25">
      <c r="A13" s="18" t="s">
        <v>56</v>
      </c>
      <c r="B13" s="17" t="s">
        <v>29</v>
      </c>
      <c r="C13" s="14" t="s">
        <v>63</v>
      </c>
      <c r="D13" s="14"/>
      <c r="E13" s="15">
        <v>30000</v>
      </c>
    </row>
    <row r="14" spans="1:5" x14ac:dyDescent="0.25">
      <c r="A14" s="18" t="s">
        <v>56</v>
      </c>
      <c r="B14" s="17" t="s">
        <v>30</v>
      </c>
      <c r="C14" s="14" t="s">
        <v>64</v>
      </c>
      <c r="D14" s="14"/>
      <c r="E14" s="15">
        <v>30000</v>
      </c>
    </row>
    <row r="15" spans="1:5" ht="38.25" x14ac:dyDescent="0.25">
      <c r="A15" s="18" t="s">
        <v>56</v>
      </c>
      <c r="B15" s="17" t="s">
        <v>31</v>
      </c>
      <c r="C15" s="14" t="s">
        <v>51</v>
      </c>
      <c r="D15" s="16" t="s">
        <v>61</v>
      </c>
      <c r="E15" s="15">
        <v>30000</v>
      </c>
    </row>
    <row r="16" spans="1:5" ht="38.25" x14ac:dyDescent="0.25">
      <c r="A16" s="18" t="s">
        <v>56</v>
      </c>
      <c r="B16" s="17" t="s">
        <v>32</v>
      </c>
      <c r="C16" s="14" t="s">
        <v>50</v>
      </c>
      <c r="D16" s="16" t="s">
        <v>61</v>
      </c>
      <c r="E16" s="15">
        <v>30000</v>
      </c>
    </row>
    <row r="17" spans="1:5" ht="38.25" x14ac:dyDescent="0.25">
      <c r="A17" s="18" t="s">
        <v>56</v>
      </c>
      <c r="B17" s="17" t="s">
        <v>33</v>
      </c>
      <c r="C17" s="14" t="s">
        <v>63</v>
      </c>
      <c r="D17" s="16" t="s">
        <v>61</v>
      </c>
      <c r="E17" s="15">
        <v>30000</v>
      </c>
    </row>
    <row r="18" spans="1:5" x14ac:dyDescent="0.25">
      <c r="A18" s="18" t="s">
        <v>56</v>
      </c>
      <c r="B18" s="17" t="s">
        <v>34</v>
      </c>
      <c r="C18" s="14" t="s">
        <v>51</v>
      </c>
      <c r="D18" s="14"/>
      <c r="E18" s="15">
        <v>30000</v>
      </c>
    </row>
    <row r="19" spans="1:5" x14ac:dyDescent="0.25">
      <c r="A19" s="18" t="s">
        <v>56</v>
      </c>
      <c r="B19" s="17" t="s">
        <v>35</v>
      </c>
      <c r="C19" s="14" t="s">
        <v>50</v>
      </c>
      <c r="D19" s="14"/>
      <c r="E19" s="15">
        <v>30000</v>
      </c>
    </row>
    <row r="20" spans="1:5" x14ac:dyDescent="0.25">
      <c r="A20" s="18" t="s">
        <v>56</v>
      </c>
      <c r="B20" s="17" t="s">
        <v>36</v>
      </c>
      <c r="C20" s="14" t="s">
        <v>65</v>
      </c>
      <c r="D20" s="14"/>
      <c r="E20" s="15">
        <v>30000</v>
      </c>
    </row>
    <row r="21" spans="1:5" x14ac:dyDescent="0.25">
      <c r="A21" s="18" t="s">
        <v>56</v>
      </c>
      <c r="B21" s="17" t="s">
        <v>37</v>
      </c>
      <c r="C21" s="14" t="s">
        <v>66</v>
      </c>
      <c r="D21" s="14"/>
      <c r="E21" s="15">
        <v>29600</v>
      </c>
    </row>
    <row r="22" spans="1:5" x14ac:dyDescent="0.25">
      <c r="A22" s="18" t="s">
        <v>57</v>
      </c>
      <c r="B22" s="17" t="s">
        <v>38</v>
      </c>
      <c r="C22" s="14" t="s">
        <v>54</v>
      </c>
      <c r="D22" s="14"/>
      <c r="E22" s="15">
        <v>2705</v>
      </c>
    </row>
    <row r="23" spans="1:5" x14ac:dyDescent="0.25">
      <c r="A23" s="18" t="s">
        <v>58</v>
      </c>
      <c r="B23" s="17" t="s">
        <v>39</v>
      </c>
      <c r="C23" s="14" t="s">
        <v>47</v>
      </c>
      <c r="D23" s="14"/>
      <c r="E23" s="15">
        <v>30163.58</v>
      </c>
    </row>
    <row r="24" spans="1:5" x14ac:dyDescent="0.25">
      <c r="A24" s="18" t="s">
        <v>58</v>
      </c>
      <c r="B24" s="17" t="s">
        <v>40</v>
      </c>
      <c r="C24" s="14" t="s">
        <v>67</v>
      </c>
      <c r="D24" s="14"/>
      <c r="E24" s="15">
        <v>119999.7</v>
      </c>
    </row>
    <row r="25" spans="1:5" x14ac:dyDescent="0.25">
      <c r="A25" s="18" t="s">
        <v>16</v>
      </c>
      <c r="B25" s="17" t="s">
        <v>41</v>
      </c>
      <c r="C25" s="14" t="s">
        <v>68</v>
      </c>
      <c r="D25" s="14"/>
      <c r="E25" s="15">
        <v>29962</v>
      </c>
    </row>
    <row r="26" spans="1:5" x14ac:dyDescent="0.25">
      <c r="A26" s="18" t="s">
        <v>59</v>
      </c>
      <c r="B26" s="17" t="s">
        <v>42</v>
      </c>
      <c r="C26" s="14" t="s">
        <v>55</v>
      </c>
      <c r="D26" s="14"/>
      <c r="E26" s="15">
        <v>25324.13</v>
      </c>
    </row>
    <row r="27" spans="1:5" x14ac:dyDescent="0.25">
      <c r="A27" s="18" t="s">
        <v>59</v>
      </c>
      <c r="B27" s="17" t="s">
        <v>43</v>
      </c>
      <c r="C27" s="14" t="s">
        <v>46</v>
      </c>
      <c r="D27" s="14"/>
      <c r="E27" s="15">
        <v>213973.61</v>
      </c>
    </row>
    <row r="28" spans="1:5" ht="38.25" x14ac:dyDescent="0.25">
      <c r="A28" s="18" t="s">
        <v>59</v>
      </c>
      <c r="B28" s="17" t="s">
        <v>44</v>
      </c>
      <c r="C28" s="14" t="s">
        <v>48</v>
      </c>
      <c r="D28" s="16" t="s">
        <v>60</v>
      </c>
      <c r="E28" s="15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9">
        <v>1500</v>
      </c>
    </row>
    <row r="3" spans="3:3" x14ac:dyDescent="0.25">
      <c r="C3" s="19">
        <v>6000</v>
      </c>
    </row>
    <row r="4" spans="3:3" x14ac:dyDescent="0.25">
      <c r="C4" s="19">
        <v>500</v>
      </c>
    </row>
    <row r="5" spans="3:3" x14ac:dyDescent="0.25">
      <c r="C5" s="19">
        <v>1500</v>
      </c>
    </row>
    <row r="6" spans="3:3" x14ac:dyDescent="0.25">
      <c r="C6" s="19">
        <v>4000</v>
      </c>
    </row>
    <row r="7" spans="3:3" x14ac:dyDescent="0.25">
      <c r="C7" s="19">
        <v>5000</v>
      </c>
    </row>
    <row r="8" spans="3:3" x14ac:dyDescent="0.25">
      <c r="C8" s="19">
        <v>2500</v>
      </c>
    </row>
    <row r="9" spans="3:3" x14ac:dyDescent="0.25">
      <c r="C9" s="19">
        <v>500</v>
      </c>
    </row>
    <row r="10" spans="3:3" x14ac:dyDescent="0.25">
      <c r="C10" s="19">
        <v>500</v>
      </c>
    </row>
    <row r="11" spans="3:3" x14ac:dyDescent="0.25">
      <c r="C11" s="19">
        <v>500</v>
      </c>
    </row>
    <row r="12" spans="3:3" x14ac:dyDescent="0.25">
      <c r="C12" s="19">
        <v>1500</v>
      </c>
    </row>
    <row r="13" spans="3:3" x14ac:dyDescent="0.25">
      <c r="C13" s="19">
        <v>500</v>
      </c>
    </row>
    <row r="14" spans="3:3" x14ac:dyDescent="0.25">
      <c r="C14" s="19">
        <v>4500</v>
      </c>
    </row>
    <row r="15" spans="3:3" x14ac:dyDescent="0.25">
      <c r="C15" s="19">
        <v>500</v>
      </c>
    </row>
    <row r="16" spans="3:3" x14ac:dyDescent="0.25">
      <c r="C16" s="19">
        <v>1000</v>
      </c>
    </row>
    <row r="17" spans="3:3" x14ac:dyDescent="0.25">
      <c r="C17" s="19">
        <v>9000</v>
      </c>
    </row>
    <row r="18" spans="3:3" x14ac:dyDescent="0.25">
      <c r="C18" s="19">
        <v>3000</v>
      </c>
    </row>
    <row r="19" spans="3:3" x14ac:dyDescent="0.25">
      <c r="C19" s="19">
        <v>1000</v>
      </c>
    </row>
    <row r="20" spans="3:3" x14ac:dyDescent="0.25">
      <c r="C20" s="19">
        <v>500</v>
      </c>
    </row>
    <row r="21" spans="3:3" x14ac:dyDescent="0.25">
      <c r="C21" s="19">
        <v>8000</v>
      </c>
    </row>
    <row r="22" spans="3:3" x14ac:dyDescent="0.25">
      <c r="C22" s="19">
        <v>3000</v>
      </c>
    </row>
    <row r="23" spans="3:3" x14ac:dyDescent="0.25">
      <c r="C23" s="19">
        <v>500</v>
      </c>
    </row>
    <row r="24" spans="3:3" x14ac:dyDescent="0.25">
      <c r="C24" s="19">
        <v>1000</v>
      </c>
    </row>
    <row r="25" spans="3:3" x14ac:dyDescent="0.25">
      <c r="C25" s="19">
        <v>3500</v>
      </c>
    </row>
    <row r="26" spans="3:3" x14ac:dyDescent="0.25">
      <c r="C26" s="19">
        <v>500</v>
      </c>
    </row>
    <row r="27" spans="3:3" x14ac:dyDescent="0.25">
      <c r="C27" s="19">
        <v>4500</v>
      </c>
    </row>
    <row r="28" spans="3:3" x14ac:dyDescent="0.25">
      <c r="C28" s="19">
        <v>7000</v>
      </c>
    </row>
    <row r="29" spans="3:3" x14ac:dyDescent="0.25">
      <c r="C29" s="19">
        <v>16760.29</v>
      </c>
    </row>
    <row r="30" spans="3:3" x14ac:dyDescent="0.25">
      <c r="C30" s="19">
        <v>500</v>
      </c>
    </row>
    <row r="31" spans="3:3" x14ac:dyDescent="0.25">
      <c r="C31" s="19">
        <v>500</v>
      </c>
    </row>
    <row r="32" spans="3:3" x14ac:dyDescent="0.25">
      <c r="C32" s="19">
        <v>5500</v>
      </c>
    </row>
    <row r="33" spans="3:3" x14ac:dyDescent="0.25">
      <c r="C33" s="19">
        <v>4000</v>
      </c>
    </row>
    <row r="34" spans="3:3" x14ac:dyDescent="0.25">
      <c r="C34" s="19">
        <v>5000</v>
      </c>
    </row>
    <row r="35" spans="3:3" x14ac:dyDescent="0.25">
      <c r="C35" s="19">
        <v>10000</v>
      </c>
    </row>
    <row r="36" spans="3:3" x14ac:dyDescent="0.25">
      <c r="C36" s="19">
        <v>500</v>
      </c>
    </row>
    <row r="37" spans="3:3" x14ac:dyDescent="0.25">
      <c r="C37" s="19">
        <v>3500</v>
      </c>
    </row>
    <row r="38" spans="3:3" x14ac:dyDescent="0.25">
      <c r="C38" s="19">
        <v>1000</v>
      </c>
    </row>
    <row r="39" spans="3:3" x14ac:dyDescent="0.25">
      <c r="C39" s="19">
        <v>7500</v>
      </c>
    </row>
    <row r="40" spans="3:3" x14ac:dyDescent="0.25">
      <c r="C40" s="19">
        <v>4500</v>
      </c>
    </row>
    <row r="41" spans="3:3" x14ac:dyDescent="0.25">
      <c r="C41" s="19">
        <v>500</v>
      </c>
    </row>
    <row r="42" spans="3:3" x14ac:dyDescent="0.25">
      <c r="C42" s="19">
        <v>2500</v>
      </c>
    </row>
    <row r="43" spans="3:3" x14ac:dyDescent="0.25">
      <c r="C43" s="19">
        <v>500</v>
      </c>
    </row>
    <row r="44" spans="3:3" x14ac:dyDescent="0.25">
      <c r="C44" s="19">
        <v>500</v>
      </c>
    </row>
    <row r="45" spans="3:3" x14ac:dyDescent="0.25">
      <c r="C45" s="19">
        <v>500</v>
      </c>
    </row>
    <row r="46" spans="3:3" x14ac:dyDescent="0.25">
      <c r="C46" s="19">
        <v>8000</v>
      </c>
    </row>
    <row r="47" spans="3:3" x14ac:dyDescent="0.25">
      <c r="C47" s="19">
        <v>4000</v>
      </c>
    </row>
    <row r="48" spans="3:3" x14ac:dyDescent="0.25">
      <c r="C48" s="19">
        <v>1000</v>
      </c>
    </row>
    <row r="49" spans="3:3" x14ac:dyDescent="0.25">
      <c r="C49" s="19">
        <v>500</v>
      </c>
    </row>
    <row r="50" spans="3:3" x14ac:dyDescent="0.25">
      <c r="C50" s="19">
        <v>10500</v>
      </c>
    </row>
    <row r="51" spans="3:3" x14ac:dyDescent="0.25">
      <c r="C51" s="21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2" t="s">
        <v>69</v>
      </c>
      <c r="C2" s="22" t="s">
        <v>70</v>
      </c>
    </row>
    <row r="3" spans="2:3" x14ac:dyDescent="0.25">
      <c r="B3" s="19">
        <v>1050</v>
      </c>
      <c r="C3" s="19">
        <v>1500</v>
      </c>
    </row>
    <row r="4" spans="2:3" x14ac:dyDescent="0.25">
      <c r="B4" s="19">
        <v>18000</v>
      </c>
      <c r="C4" s="19">
        <v>6000</v>
      </c>
    </row>
    <row r="5" spans="2:3" x14ac:dyDescent="0.25">
      <c r="B5" s="19">
        <v>160000</v>
      </c>
      <c r="C5" s="19">
        <v>500</v>
      </c>
    </row>
    <row r="6" spans="2:3" x14ac:dyDescent="0.25">
      <c r="B6" s="19">
        <v>42500</v>
      </c>
      <c r="C6" s="19">
        <v>1500</v>
      </c>
    </row>
    <row r="7" spans="2:3" x14ac:dyDescent="0.25">
      <c r="B7" s="19">
        <v>350</v>
      </c>
      <c r="C7" s="19">
        <v>4000</v>
      </c>
    </row>
    <row r="8" spans="2:3" x14ac:dyDescent="0.25">
      <c r="B8" s="19">
        <v>30000</v>
      </c>
      <c r="C8" s="19">
        <v>5000</v>
      </c>
    </row>
    <row r="9" spans="2:3" x14ac:dyDescent="0.25">
      <c r="B9" s="19">
        <v>4200</v>
      </c>
      <c r="C9" s="19">
        <v>2500</v>
      </c>
    </row>
    <row r="10" spans="2:3" x14ac:dyDescent="0.25">
      <c r="B10" s="19">
        <v>63000</v>
      </c>
      <c r="C10" s="19">
        <v>500</v>
      </c>
    </row>
    <row r="11" spans="2:3" x14ac:dyDescent="0.25">
      <c r="B11" s="19">
        <v>30000</v>
      </c>
      <c r="C11" s="19">
        <v>500</v>
      </c>
    </row>
    <row r="12" spans="2:3" x14ac:dyDescent="0.25">
      <c r="B12" s="19">
        <v>295000</v>
      </c>
      <c r="C12" s="19">
        <v>500</v>
      </c>
    </row>
    <row r="13" spans="2:3" x14ac:dyDescent="0.25">
      <c r="B13" s="19">
        <v>7000</v>
      </c>
      <c r="C13" s="19">
        <v>1500</v>
      </c>
    </row>
    <row r="14" spans="2:3" x14ac:dyDescent="0.25">
      <c r="B14" s="19">
        <v>10000</v>
      </c>
      <c r="C14" s="19">
        <v>500</v>
      </c>
    </row>
    <row r="15" spans="2:3" x14ac:dyDescent="0.25">
      <c r="B15" s="19">
        <v>7000</v>
      </c>
      <c r="C15" s="19">
        <v>4500</v>
      </c>
    </row>
    <row r="16" spans="2:3" x14ac:dyDescent="0.25">
      <c r="B16" s="19">
        <v>673770.92</v>
      </c>
      <c r="C16" s="19">
        <v>500</v>
      </c>
    </row>
    <row r="17" spans="2:3" x14ac:dyDescent="0.25">
      <c r="B17" s="19">
        <v>150000</v>
      </c>
      <c r="C17" s="19">
        <v>1000</v>
      </c>
    </row>
    <row r="18" spans="2:3" x14ac:dyDescent="0.25">
      <c r="B18" s="19">
        <v>20000</v>
      </c>
      <c r="C18" s="19">
        <v>9000</v>
      </c>
    </row>
    <row r="19" spans="2:3" x14ac:dyDescent="0.25">
      <c r="B19" s="19">
        <v>36000</v>
      </c>
      <c r="C19" s="19">
        <v>3000</v>
      </c>
    </row>
    <row r="20" spans="2:3" x14ac:dyDescent="0.25">
      <c r="B20" s="19">
        <v>3000</v>
      </c>
      <c r="C20" s="19">
        <v>1000</v>
      </c>
    </row>
    <row r="21" spans="2:3" x14ac:dyDescent="0.25">
      <c r="B21" s="19">
        <v>4500</v>
      </c>
      <c r="C21" s="19">
        <v>500</v>
      </c>
    </row>
    <row r="22" spans="2:3" x14ac:dyDescent="0.25">
      <c r="B22" s="19">
        <v>59900.43</v>
      </c>
      <c r="C22" s="19">
        <v>8000</v>
      </c>
    </row>
    <row r="23" spans="2:3" x14ac:dyDescent="0.25">
      <c r="B23" s="19">
        <v>62000</v>
      </c>
      <c r="C23" s="19">
        <v>3000</v>
      </c>
    </row>
    <row r="24" spans="2:3" x14ac:dyDescent="0.25">
      <c r="B24" s="19">
        <v>50000</v>
      </c>
      <c r="C24" s="19">
        <v>500</v>
      </c>
    </row>
    <row r="25" spans="2:3" x14ac:dyDescent="0.25">
      <c r="B25" s="19">
        <v>80000</v>
      </c>
      <c r="C25" s="19">
        <v>1000</v>
      </c>
    </row>
    <row r="26" spans="2:3" x14ac:dyDescent="0.25">
      <c r="B26" s="19">
        <v>3500</v>
      </c>
      <c r="C26" s="19">
        <v>3500</v>
      </c>
    </row>
    <row r="27" spans="2:3" x14ac:dyDescent="0.25">
      <c r="B27" s="19">
        <v>1400</v>
      </c>
      <c r="C27" s="19">
        <v>500</v>
      </c>
    </row>
    <row r="28" spans="2:3" x14ac:dyDescent="0.25">
      <c r="B28" s="19">
        <v>10000</v>
      </c>
      <c r="C28" s="19">
        <v>4500</v>
      </c>
    </row>
    <row r="29" spans="2:3" x14ac:dyDescent="0.25">
      <c r="B29" s="19">
        <v>5700</v>
      </c>
      <c r="C29" s="19">
        <v>7000</v>
      </c>
    </row>
    <row r="30" spans="2:3" x14ac:dyDescent="0.25">
      <c r="B30" s="19">
        <v>20000</v>
      </c>
      <c r="C30" s="19">
        <v>16760.29</v>
      </c>
    </row>
    <row r="31" spans="2:3" x14ac:dyDescent="0.25">
      <c r="B31" s="19">
        <v>18250</v>
      </c>
      <c r="C31" s="19">
        <v>500</v>
      </c>
    </row>
    <row r="32" spans="2:3" x14ac:dyDescent="0.25">
      <c r="B32" s="19">
        <v>10500</v>
      </c>
      <c r="C32" s="19">
        <v>500</v>
      </c>
    </row>
    <row r="33" spans="2:3" x14ac:dyDescent="0.25">
      <c r="B33" s="19">
        <v>33000</v>
      </c>
      <c r="C33" s="19">
        <v>5500</v>
      </c>
    </row>
    <row r="34" spans="2:3" x14ac:dyDescent="0.25">
      <c r="B34" s="19">
        <v>3000</v>
      </c>
      <c r="C34" s="19">
        <v>4000</v>
      </c>
    </row>
    <row r="35" spans="2:3" x14ac:dyDescent="0.25">
      <c r="B35" s="19">
        <v>3000</v>
      </c>
      <c r="C35" s="19">
        <v>5000</v>
      </c>
    </row>
    <row r="36" spans="2:3" x14ac:dyDescent="0.25">
      <c r="B36" s="19">
        <v>16000</v>
      </c>
      <c r="C36" s="19">
        <v>10000</v>
      </c>
    </row>
    <row r="37" spans="2:3" x14ac:dyDescent="0.25">
      <c r="B37" s="19">
        <v>3150</v>
      </c>
      <c r="C37" s="19">
        <v>500</v>
      </c>
    </row>
    <row r="38" spans="2:3" x14ac:dyDescent="0.25">
      <c r="B38" s="19">
        <v>1400</v>
      </c>
      <c r="C38" s="19">
        <v>3500</v>
      </c>
    </row>
    <row r="39" spans="2:3" x14ac:dyDescent="0.25">
      <c r="B39" s="19">
        <v>24394</v>
      </c>
      <c r="C39" s="19">
        <v>1000</v>
      </c>
    </row>
    <row r="40" spans="2:3" x14ac:dyDescent="0.25">
      <c r="B40" s="19">
        <v>57250</v>
      </c>
      <c r="C40" s="19">
        <v>7500</v>
      </c>
    </row>
    <row r="41" spans="2:3" x14ac:dyDescent="0.25">
      <c r="B41" s="19">
        <v>27068</v>
      </c>
      <c r="C41" s="19">
        <v>4500</v>
      </c>
    </row>
    <row r="42" spans="2:3" x14ac:dyDescent="0.25">
      <c r="B42" s="19">
        <v>2100</v>
      </c>
      <c r="C42" s="19">
        <v>500</v>
      </c>
    </row>
    <row r="43" spans="2:3" x14ac:dyDescent="0.25">
      <c r="B43" s="19">
        <v>9510</v>
      </c>
      <c r="C43" s="19">
        <v>2500</v>
      </c>
    </row>
    <row r="44" spans="2:3" x14ac:dyDescent="0.25">
      <c r="B44" s="19">
        <v>18616</v>
      </c>
      <c r="C44" s="19">
        <v>500</v>
      </c>
    </row>
    <row r="45" spans="2:3" x14ac:dyDescent="0.25">
      <c r="B45" s="19">
        <v>4397</v>
      </c>
      <c r="C45" s="19">
        <v>500</v>
      </c>
    </row>
    <row r="46" spans="2:3" x14ac:dyDescent="0.25">
      <c r="B46" s="19">
        <v>24327</v>
      </c>
      <c r="C46" s="19">
        <v>500</v>
      </c>
    </row>
    <row r="47" spans="2:3" x14ac:dyDescent="0.25">
      <c r="B47" s="19">
        <v>60000</v>
      </c>
      <c r="C47" s="19">
        <v>8000</v>
      </c>
    </row>
    <row r="48" spans="2:3" x14ac:dyDescent="0.25">
      <c r="B48" s="19">
        <v>204400</v>
      </c>
      <c r="C48" s="19">
        <v>4000</v>
      </c>
    </row>
    <row r="49" spans="2:3" x14ac:dyDescent="0.25">
      <c r="B49" s="19">
        <v>28001</v>
      </c>
      <c r="C49" s="19">
        <v>1000</v>
      </c>
    </row>
    <row r="50" spans="2:3" x14ac:dyDescent="0.25">
      <c r="B50" s="19">
        <v>8416</v>
      </c>
      <c r="C50" s="19">
        <v>500</v>
      </c>
    </row>
    <row r="51" spans="2:3" x14ac:dyDescent="0.25">
      <c r="B51" s="19">
        <v>12518</v>
      </c>
      <c r="C51" s="19">
        <v>10500</v>
      </c>
    </row>
    <row r="52" spans="2:3" x14ac:dyDescent="0.25">
      <c r="B52" s="19">
        <v>21946</v>
      </c>
      <c r="C52" s="21">
        <f>SUM(C3:C51)</f>
        <v>159760.29</v>
      </c>
    </row>
    <row r="53" spans="2:3" x14ac:dyDescent="0.25">
      <c r="B53" s="19">
        <v>16055</v>
      </c>
    </row>
    <row r="54" spans="2:3" x14ac:dyDescent="0.25">
      <c r="B54" s="19">
        <v>4150</v>
      </c>
    </row>
    <row r="55" spans="2:3" x14ac:dyDescent="0.25">
      <c r="B55" s="19">
        <v>7500</v>
      </c>
    </row>
    <row r="56" spans="2:3" x14ac:dyDescent="0.25">
      <c r="B56" s="19">
        <v>1500</v>
      </c>
    </row>
    <row r="57" spans="2:3" x14ac:dyDescent="0.25">
      <c r="B57" s="19">
        <v>32798</v>
      </c>
    </row>
    <row r="58" spans="2:3" x14ac:dyDescent="0.25">
      <c r="B58" s="19">
        <v>2100</v>
      </c>
    </row>
    <row r="59" spans="2:3" x14ac:dyDescent="0.25">
      <c r="B59" s="19">
        <v>30000</v>
      </c>
    </row>
    <row r="60" spans="2:3" x14ac:dyDescent="0.25">
      <c r="B60" s="19">
        <v>197100</v>
      </c>
    </row>
    <row r="61" spans="2:3" x14ac:dyDescent="0.25">
      <c r="B61" s="19">
        <v>25000</v>
      </c>
    </row>
    <row r="62" spans="2:3" x14ac:dyDescent="0.25">
      <c r="B62" s="19">
        <v>76975.240000000005</v>
      </c>
    </row>
    <row r="63" spans="2:3" x14ac:dyDescent="0.25">
      <c r="B63" s="19">
        <v>350</v>
      </c>
    </row>
    <row r="64" spans="2:3" x14ac:dyDescent="0.25">
      <c r="B64" s="19">
        <v>170150</v>
      </c>
    </row>
    <row r="65" spans="2:2" x14ac:dyDescent="0.25">
      <c r="B65" s="19">
        <v>667006.41</v>
      </c>
    </row>
    <row r="66" spans="2:2" x14ac:dyDescent="0.25">
      <c r="B66" s="19">
        <v>3267</v>
      </c>
    </row>
    <row r="67" spans="2:2" x14ac:dyDescent="0.25">
      <c r="B67" s="19">
        <v>56500</v>
      </c>
    </row>
    <row r="68" spans="2:2" x14ac:dyDescent="0.25">
      <c r="B68" s="19">
        <v>254650</v>
      </c>
    </row>
    <row r="69" spans="2:2" x14ac:dyDescent="0.25">
      <c r="B69" s="19">
        <v>700</v>
      </c>
    </row>
    <row r="70" spans="2:2" x14ac:dyDescent="0.25">
      <c r="B70" s="19">
        <v>13572</v>
      </c>
    </row>
    <row r="71" spans="2:2" x14ac:dyDescent="0.25">
      <c r="B71" s="19">
        <v>40000</v>
      </c>
    </row>
    <row r="72" spans="2:2" x14ac:dyDescent="0.25">
      <c r="B72" s="19">
        <v>1700000</v>
      </c>
    </row>
    <row r="73" spans="2:2" x14ac:dyDescent="0.25">
      <c r="B73" s="19">
        <v>6750</v>
      </c>
    </row>
    <row r="74" spans="2:2" x14ac:dyDescent="0.25">
      <c r="B74" s="19">
        <v>15000</v>
      </c>
    </row>
    <row r="75" spans="2:2" x14ac:dyDescent="0.25">
      <c r="B75" s="19">
        <v>152700</v>
      </c>
    </row>
    <row r="76" spans="2:2" x14ac:dyDescent="0.25">
      <c r="B76" s="19">
        <v>3000</v>
      </c>
    </row>
    <row r="77" spans="2:2" x14ac:dyDescent="0.25">
      <c r="B77" s="19">
        <v>568500</v>
      </c>
    </row>
    <row r="78" spans="2:2" x14ac:dyDescent="0.25">
      <c r="B78" s="19">
        <v>1400</v>
      </c>
    </row>
    <row r="79" spans="2:2" x14ac:dyDescent="0.25">
      <c r="B79" s="19">
        <v>250757.23</v>
      </c>
    </row>
    <row r="80" spans="2:2" x14ac:dyDescent="0.25">
      <c r="B80" s="19">
        <v>57500</v>
      </c>
    </row>
    <row r="81" spans="2:2" x14ac:dyDescent="0.25">
      <c r="B81" s="19">
        <v>700</v>
      </c>
    </row>
    <row r="82" spans="2:2" x14ac:dyDescent="0.25">
      <c r="B82" s="19">
        <v>5500</v>
      </c>
    </row>
    <row r="83" spans="2:2" x14ac:dyDescent="0.25">
      <c r="B83" s="19">
        <v>475050</v>
      </c>
    </row>
    <row r="84" spans="2:2" x14ac:dyDescent="0.25">
      <c r="B84" s="19">
        <v>10000</v>
      </c>
    </row>
    <row r="85" spans="2:2" x14ac:dyDescent="0.25">
      <c r="B85" s="19">
        <v>350</v>
      </c>
    </row>
    <row r="86" spans="2:2" x14ac:dyDescent="0.25">
      <c r="B86" s="19">
        <v>326350</v>
      </c>
    </row>
    <row r="87" spans="2:2" x14ac:dyDescent="0.25">
      <c r="B87" s="19">
        <v>685924.21</v>
      </c>
    </row>
    <row r="88" spans="2:2" x14ac:dyDescent="0.25">
      <c r="B88" s="19">
        <v>20000</v>
      </c>
    </row>
    <row r="89" spans="2:2" x14ac:dyDescent="0.25">
      <c r="B89" s="19">
        <v>49500</v>
      </c>
    </row>
    <row r="90" spans="2:2" x14ac:dyDescent="0.25">
      <c r="B90" s="19">
        <v>700</v>
      </c>
    </row>
    <row r="91" spans="2:2" x14ac:dyDescent="0.25">
      <c r="B91" s="19">
        <v>1150635.6100000001</v>
      </c>
    </row>
    <row r="92" spans="2:2" x14ac:dyDescent="0.25">
      <c r="B92" s="19">
        <v>129500</v>
      </c>
    </row>
    <row r="93" spans="2:2" x14ac:dyDescent="0.25">
      <c r="B93" s="19">
        <v>700</v>
      </c>
    </row>
    <row r="94" spans="2:2" x14ac:dyDescent="0.25">
      <c r="B94" s="19">
        <v>129400</v>
      </c>
    </row>
    <row r="95" spans="2:2" x14ac:dyDescent="0.25">
      <c r="B95" s="19">
        <v>38250</v>
      </c>
    </row>
    <row r="96" spans="2:2" x14ac:dyDescent="0.25">
      <c r="B96" s="19">
        <v>136000</v>
      </c>
    </row>
    <row r="97" spans="2:2" x14ac:dyDescent="0.25">
      <c r="B97" s="19">
        <v>621300.63</v>
      </c>
    </row>
    <row r="98" spans="2:2" x14ac:dyDescent="0.25">
      <c r="B98" s="19">
        <v>32690</v>
      </c>
    </row>
    <row r="99" spans="2:2" x14ac:dyDescent="0.25">
      <c r="B99" s="19">
        <v>32249</v>
      </c>
    </row>
    <row r="100" spans="2:2" x14ac:dyDescent="0.25">
      <c r="B100" s="19">
        <v>27160</v>
      </c>
    </row>
    <row r="101" spans="2:2" x14ac:dyDescent="0.25">
      <c r="B101" s="19">
        <v>17159</v>
      </c>
    </row>
    <row r="102" spans="2:2" x14ac:dyDescent="0.25">
      <c r="B102" s="19">
        <v>18000</v>
      </c>
    </row>
    <row r="103" spans="2:2" x14ac:dyDescent="0.25">
      <c r="B103" s="19">
        <v>1400</v>
      </c>
    </row>
    <row r="104" spans="2:2" x14ac:dyDescent="0.25">
      <c r="B104" s="19">
        <v>423400</v>
      </c>
    </row>
    <row r="105" spans="2:2" x14ac:dyDescent="0.25">
      <c r="B105" s="19">
        <v>24794</v>
      </c>
    </row>
    <row r="106" spans="2:2" x14ac:dyDescent="0.25">
      <c r="B106" s="19">
        <v>9977</v>
      </c>
    </row>
    <row r="107" spans="2:2" x14ac:dyDescent="0.25">
      <c r="B107" s="19">
        <v>3615</v>
      </c>
    </row>
    <row r="108" spans="2:2" x14ac:dyDescent="0.25">
      <c r="B108" s="19">
        <v>27692</v>
      </c>
    </row>
    <row r="109" spans="2:2" x14ac:dyDescent="0.25">
      <c r="B109" s="19">
        <v>6550</v>
      </c>
    </row>
    <row r="110" spans="2:2" x14ac:dyDescent="0.25">
      <c r="B110" s="19">
        <v>4119</v>
      </c>
    </row>
    <row r="111" spans="2:2" x14ac:dyDescent="0.25">
      <c r="B111" s="19">
        <v>8850</v>
      </c>
    </row>
    <row r="112" spans="2:2" x14ac:dyDescent="0.25">
      <c r="B112" s="19">
        <v>41850</v>
      </c>
    </row>
    <row r="113" spans="2:2" x14ac:dyDescent="0.25">
      <c r="B113" s="19">
        <v>20000</v>
      </c>
    </row>
    <row r="114" spans="2:2" x14ac:dyDescent="0.25">
      <c r="B114" s="19">
        <v>423933</v>
      </c>
    </row>
    <row r="115" spans="2:2" x14ac:dyDescent="0.25">
      <c r="B115" s="19">
        <v>174757.23</v>
      </c>
    </row>
    <row r="116" spans="2:2" x14ac:dyDescent="0.25">
      <c r="B116" s="19">
        <v>1400</v>
      </c>
    </row>
    <row r="117" spans="2:2" x14ac:dyDescent="0.25">
      <c r="B117" s="19">
        <v>1259018.04</v>
      </c>
    </row>
    <row r="118" spans="2:2" x14ac:dyDescent="0.25">
      <c r="B118" s="19">
        <v>16122</v>
      </c>
    </row>
    <row r="119" spans="2:2" x14ac:dyDescent="0.25">
      <c r="B119" s="19">
        <v>510000</v>
      </c>
    </row>
    <row r="120" spans="2:2" x14ac:dyDescent="0.25">
      <c r="B120" s="19">
        <v>249783</v>
      </c>
    </row>
    <row r="121" spans="2:2" x14ac:dyDescent="0.25">
      <c r="B121" s="19">
        <v>700</v>
      </c>
    </row>
    <row r="122" spans="2:2" x14ac:dyDescent="0.25">
      <c r="B122" s="19">
        <v>23000</v>
      </c>
    </row>
    <row r="123" spans="2:2" x14ac:dyDescent="0.25">
      <c r="B123" s="19">
        <v>9850</v>
      </c>
    </row>
    <row r="124" spans="2:2" x14ac:dyDescent="0.25">
      <c r="B124" s="19">
        <v>786172.02</v>
      </c>
    </row>
    <row r="125" spans="2:2" x14ac:dyDescent="0.25">
      <c r="B125" s="19">
        <v>241400</v>
      </c>
    </row>
    <row r="126" spans="2:2" x14ac:dyDescent="0.25">
      <c r="B126" s="19">
        <v>217555</v>
      </c>
    </row>
    <row r="127" spans="2:2" x14ac:dyDescent="0.25">
      <c r="B127" s="19">
        <v>165000</v>
      </c>
    </row>
    <row r="128" spans="2:2" x14ac:dyDescent="0.25">
      <c r="B128" s="19">
        <v>13450</v>
      </c>
    </row>
    <row r="129" spans="2:2" x14ac:dyDescent="0.25">
      <c r="B129" s="19">
        <v>161700</v>
      </c>
    </row>
    <row r="130" spans="2:2" x14ac:dyDescent="0.25">
      <c r="B130" s="19">
        <v>1750</v>
      </c>
    </row>
    <row r="131" spans="2:2" x14ac:dyDescent="0.25">
      <c r="B131" s="19">
        <v>41500</v>
      </c>
    </row>
    <row r="132" spans="2:2" x14ac:dyDescent="0.25">
      <c r="B132" s="19">
        <v>391150</v>
      </c>
    </row>
    <row r="133" spans="2:2" x14ac:dyDescent="0.25">
      <c r="B133" s="19">
        <v>10000</v>
      </c>
    </row>
    <row r="134" spans="2:2" x14ac:dyDescent="0.25">
      <c r="B134" s="19">
        <v>125250</v>
      </c>
    </row>
    <row r="135" spans="2:2" x14ac:dyDescent="0.25">
      <c r="B135" s="19">
        <v>99610.37</v>
      </c>
    </row>
    <row r="136" spans="2:2" x14ac:dyDescent="0.25">
      <c r="B136" s="19">
        <v>40500</v>
      </c>
    </row>
    <row r="137" spans="2:2" x14ac:dyDescent="0.25">
      <c r="B137" s="19">
        <v>136950</v>
      </c>
    </row>
    <row r="138" spans="2:2" x14ac:dyDescent="0.25">
      <c r="B138" s="19">
        <v>11400</v>
      </c>
    </row>
    <row r="139" spans="2:2" x14ac:dyDescent="0.25">
      <c r="B139" s="19">
        <v>1742</v>
      </c>
    </row>
    <row r="140" spans="2:2" x14ac:dyDescent="0.25">
      <c r="B140" s="21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s="9" t="s">
        <v>71</v>
      </c>
    </row>
    <row r="2" spans="2:2" x14ac:dyDescent="0.25">
      <c r="B2" s="12">
        <v>0</v>
      </c>
    </row>
    <row r="3" spans="2:2" x14ac:dyDescent="0.25">
      <c r="B3" s="12">
        <v>146664.45000000001</v>
      </c>
    </row>
    <row r="4" spans="2:2" x14ac:dyDescent="0.25">
      <c r="B4" s="12">
        <v>0</v>
      </c>
    </row>
    <row r="5" spans="2:2" x14ac:dyDescent="0.25">
      <c r="B5" s="12">
        <v>0</v>
      </c>
    </row>
    <row r="6" spans="2:2" x14ac:dyDescent="0.25">
      <c r="B6" s="12">
        <v>0</v>
      </c>
    </row>
    <row r="7" spans="2:2" x14ac:dyDescent="0.25">
      <c r="B7" s="12">
        <v>0</v>
      </c>
    </row>
    <row r="8" spans="2:2" x14ac:dyDescent="0.25">
      <c r="B8" s="12">
        <v>0</v>
      </c>
    </row>
    <row r="9" spans="2:2" x14ac:dyDescent="0.25">
      <c r="B9" s="12">
        <v>0</v>
      </c>
    </row>
    <row r="10" spans="2:2" x14ac:dyDescent="0.25">
      <c r="B10" s="12">
        <v>2002</v>
      </c>
    </row>
    <row r="11" spans="2:2" x14ac:dyDescent="0.25">
      <c r="B11" s="12">
        <v>1274</v>
      </c>
    </row>
    <row r="12" spans="2:2" x14ac:dyDescent="0.25">
      <c r="B12" s="12">
        <v>1820</v>
      </c>
    </row>
    <row r="13" spans="2:2" x14ac:dyDescent="0.25">
      <c r="B13" s="12">
        <v>230401.46</v>
      </c>
    </row>
    <row r="14" spans="2:2" x14ac:dyDescent="0.25">
      <c r="B14" s="12">
        <v>0</v>
      </c>
    </row>
    <row r="15" spans="2:2" x14ac:dyDescent="0.25">
      <c r="B15" s="12">
        <v>0</v>
      </c>
    </row>
    <row r="16" spans="2:2" x14ac:dyDescent="0.25">
      <c r="B16" s="12">
        <v>0</v>
      </c>
    </row>
    <row r="17" spans="2:2" x14ac:dyDescent="0.25">
      <c r="B17" s="12">
        <v>0</v>
      </c>
    </row>
    <row r="18" spans="2:2" x14ac:dyDescent="0.25">
      <c r="B18" s="13">
        <v>23371.27</v>
      </c>
    </row>
    <row r="19" spans="2:2" x14ac:dyDescent="0.25">
      <c r="B19" s="12">
        <v>15103.43</v>
      </c>
    </row>
    <row r="20" spans="2:2" x14ac:dyDescent="0.25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20">
        <v>74885175.269999996</v>
      </c>
    </row>
    <row r="3" spans="2:2" x14ac:dyDescent="0.25">
      <c r="B3" s="20">
        <v>53270811.090000004</v>
      </c>
    </row>
    <row r="4" spans="2:2" x14ac:dyDescent="0.25">
      <c r="B4" s="11">
        <v>12232059.1</v>
      </c>
    </row>
    <row r="5" spans="2:2" x14ac:dyDescent="0.25">
      <c r="B5" s="8">
        <f>SUM(B2:B4)</f>
        <v>140388045.46000001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Hoja1 (2)</vt:lpstr>
      <vt:lpstr>Hoja2</vt:lpstr>
      <vt:lpstr>Hoja3</vt:lpstr>
      <vt:lpstr>DEPOSITOS</vt:lpstr>
      <vt:lpstr>Hoja5</vt:lpstr>
      <vt:lpstr>Hoja6</vt:lpstr>
      <vt:lpstr>'Hoja1 (2)'!Área_de_impresión</vt:lpstr>
      <vt:lpstr>'Hoja1 (2)'!Títulos_a_imprimir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Luis Manuel Reyes Maria</cp:lastModifiedBy>
  <cp:lastPrinted>2017-02-08T15:22:39Z</cp:lastPrinted>
  <dcterms:created xsi:type="dcterms:W3CDTF">2013-11-11T20:14:59Z</dcterms:created>
  <dcterms:modified xsi:type="dcterms:W3CDTF">2017-02-10T19:12:44Z</dcterms:modified>
</cp:coreProperties>
</file>