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240" windowWidth="19320" windowHeight="11640"/>
  </bookViews>
  <sheets>
    <sheet name="Hoja1 (2)" sheetId="9" r:id="rId1"/>
    <sheet name="Hoja2" sheetId="2" state="hidden" r:id="rId2"/>
    <sheet name="Hoja3" sheetId="3" state="hidden" r:id="rId3"/>
    <sheet name="DEPOSITOS" sheetId="4" state="hidden" r:id="rId4"/>
    <sheet name="Hoja5" sheetId="5" state="hidden" r:id="rId5"/>
    <sheet name="Hoja6" sheetId="6" state="hidden" r:id="rId6"/>
    <sheet name="Hoja1" sheetId="10" r:id="rId7"/>
  </sheets>
  <definedNames>
    <definedName name="_xlnm.Print_Area" localSheetId="0">'Hoja1 (2)'!$A$1:$G$176</definedName>
    <definedName name="_xlnm.Print_Titles" localSheetId="0">'Hoja1 (2)'!$1:$7</definedName>
  </definedNames>
  <calcPr calcId="125725"/>
</workbook>
</file>

<file path=xl/calcChain.xml><?xml version="1.0" encoding="utf-8"?>
<calcChain xmlns="http://schemas.openxmlformats.org/spreadsheetml/2006/main">
  <c r="G8" i="9"/>
  <c r="E175"/>
  <c r="F175" l="1"/>
  <c r="G9"/>
  <c r="G10" s="1"/>
  <c r="G11" s="1"/>
  <c r="B5" i="6"/>
  <c r="B20" i="5"/>
  <c r="C52" i="4"/>
  <c r="B140"/>
  <c r="C51" i="3"/>
  <c r="G175" i="9" l="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 s="1"/>
  <c r="G174" s="1"/>
</calcChain>
</file>

<file path=xl/sharedStrings.xml><?xml version="1.0" encoding="utf-8"?>
<sst xmlns="http://schemas.openxmlformats.org/spreadsheetml/2006/main" count="455" uniqueCount="114">
  <si>
    <t>FECHA</t>
  </si>
  <si>
    <t>DESCRIPCION</t>
  </si>
  <si>
    <t xml:space="preserve">DEBITO </t>
  </si>
  <si>
    <t>CREDITO</t>
  </si>
  <si>
    <t>BALANCE</t>
  </si>
  <si>
    <t>MAYOR GENERAL</t>
  </si>
  <si>
    <t>RELACION DE INGRESOS Y EGRESOS</t>
  </si>
  <si>
    <t>CK / TR / DE</t>
  </si>
  <si>
    <t>BALANCE INICIAL</t>
  </si>
  <si>
    <t>Cta. No.</t>
  </si>
  <si>
    <t>CONCEPTO</t>
  </si>
  <si>
    <t>CK = CHEQUE E/D = ENTRADA DE DIARIO TR = TRANSFERENCIA</t>
  </si>
  <si>
    <t>COLECTOR DE IMPUESTOS INTERNOS</t>
  </si>
  <si>
    <t>04/08/2014</t>
  </si>
  <si>
    <t>08/08/2014</t>
  </si>
  <si>
    <t>11/08/2014</t>
  </si>
  <si>
    <t>28/08/2014</t>
  </si>
  <si>
    <t>CK#0068</t>
  </si>
  <si>
    <t>CK#0072</t>
  </si>
  <si>
    <t>CK#0073</t>
  </si>
  <si>
    <t>CK#0080</t>
  </si>
  <si>
    <t>CK#0082</t>
  </si>
  <si>
    <t>CK#0083</t>
  </si>
  <si>
    <t>CK#0084</t>
  </si>
  <si>
    <t>CK#0085</t>
  </si>
  <si>
    <t>CK#0086</t>
  </si>
  <si>
    <t>CK#0089</t>
  </si>
  <si>
    <t>CK#0091</t>
  </si>
  <si>
    <t>CK#0104</t>
  </si>
  <si>
    <t>CK#0105</t>
  </si>
  <si>
    <t>CK#0106</t>
  </si>
  <si>
    <t>CK#0107</t>
  </si>
  <si>
    <t>CK#0108</t>
  </si>
  <si>
    <t>CK#0110</t>
  </si>
  <si>
    <t>CK#0112</t>
  </si>
  <si>
    <t>CK#0113</t>
  </si>
  <si>
    <t>CK#0114</t>
  </si>
  <si>
    <t>CK#0115</t>
  </si>
  <si>
    <t>CK#0116</t>
  </si>
  <si>
    <t>CK#0117</t>
  </si>
  <si>
    <t>CK#0118</t>
  </si>
  <si>
    <t>CK#0119</t>
  </si>
  <si>
    <t>CK#0120</t>
  </si>
  <si>
    <t>CK#0121</t>
  </si>
  <si>
    <t>CK#0122</t>
  </si>
  <si>
    <t>SANDINO HERNANDEZ MENDEZ</t>
  </si>
  <si>
    <t>YAHAIRA MATILDE CRUZ PEYNADO</t>
  </si>
  <si>
    <t>ANA MAGGY DE LEON GOICOCHEZ</t>
  </si>
  <si>
    <t>FRANCISCO JOSE FELIZ PEREZ</t>
  </si>
  <si>
    <t>RAFAEL ARTURO JAQUEZ HERNANDEZ</t>
  </si>
  <si>
    <t>ROBERTO LEONEL RODRIGUEZ ESTRELLA</t>
  </si>
  <si>
    <t>FERNANDO ARTURO BAEZ POZO</t>
  </si>
  <si>
    <t>RAMON ANTONIO DOMINGO DILONE</t>
  </si>
  <si>
    <t>SANDINO R HERNANDEZ MENDEZ</t>
  </si>
  <si>
    <t>RICHARD MEDINA GOMEZ</t>
  </si>
  <si>
    <t>ANDEL STAR INC</t>
  </si>
  <si>
    <t>25/08/2014</t>
  </si>
  <si>
    <t>26/08/2014</t>
  </si>
  <si>
    <t>27/08/2014</t>
  </si>
  <si>
    <t>29/08/2014</t>
  </si>
  <si>
    <t>VIATICOS POR PARTICIPACION EN LA REUNION DE LA COMISION DE CASINOS LOS DIAS 19 Y 21 DE AGOSTO 2014 SEGÚN ACTA NO. 54-2014 Y 55-2014</t>
  </si>
  <si>
    <t>VIATICOS POR PARTICIPACION EN LA REUNION DE LA COMISION DE CASINOS LOS DIAS 12 Y 14 DE AGOSTO 2014 SEGÚN ACTA NO. 52-2014 Y 53-2014</t>
  </si>
  <si>
    <t>YOXENNITE BOBADILLA OTAÑO</t>
  </si>
  <si>
    <t>FRACISCO JOSE FELIZ PEREZ</t>
  </si>
  <si>
    <t>RAMON DOMINGO CRUZ DILONE</t>
  </si>
  <si>
    <t>RAMON A. DOMINGO CRUZ DILONE</t>
  </si>
  <si>
    <t>SANDINO RAFAEL HERNANDEZ MENDEZ</t>
  </si>
  <si>
    <t>GISELA ALTAGRACIA LAZALO BAUTISTA</t>
  </si>
  <si>
    <t>MIRQUELLA CUELLO COMAS</t>
  </si>
  <si>
    <t>COLECTORA</t>
  </si>
  <si>
    <t>COLECTOR</t>
  </si>
  <si>
    <t>PETROCARIBE</t>
  </si>
  <si>
    <t>DEPOSITO</t>
  </si>
  <si>
    <t>BCO. PETROCARIBE</t>
  </si>
  <si>
    <t>BCO. FONDO REPONIBLE</t>
  </si>
  <si>
    <t>BCO.COLECTORA DE REC DIRECTOS MH</t>
  </si>
  <si>
    <t>CUENTAS INDIRECTAS POR COBRAR AL SECTOR PRIVADO</t>
  </si>
  <si>
    <t>BCO. SUBCUENTA REC. DIRECTOS MH</t>
  </si>
  <si>
    <t>BCO. ARRENDAMIENTO CAFETERIA</t>
  </si>
  <si>
    <t>BCO. COLECTOR DE HACIENDA</t>
  </si>
  <si>
    <t>BCO. COLECTOR MH</t>
  </si>
  <si>
    <t>BCO. COLECTORA RECURSOS DIRECTOS MH</t>
  </si>
  <si>
    <t>BALANCE FINAL AL 28 FEBRERO 2017</t>
  </si>
  <si>
    <t>FEBRERO 2017</t>
  </si>
  <si>
    <t>CK#4094</t>
  </si>
  <si>
    <t>COMPAÑIA DOMINICANA DE TELEFONOS (CLARO)</t>
  </si>
  <si>
    <t>PAGO DE LOS SERVICIOS TELEFONICOS DE LA OFICINA COORDINADORA DE NEGOCIACIONES DE PETROCARIBE, FACTURADOS MEDIANTE LA CUENTA NO. 721179557 EN EL MES DE ENERO 2017, CORRESP. A LA FACT. #89 DE FECHA 28-01-17.</t>
  </si>
  <si>
    <t>CK#204</t>
  </si>
  <si>
    <t>JOHANNEL ALEXANDRA MONTERO DURAN</t>
  </si>
  <si>
    <t>CONTRIBUCION PARA LA ADQUISICION DE MEDICAMENTOS A FAVOR DE LA EMPLEADA JOHANNEL A. MONTERO DURAN, SECRETARIA DE LA DIRECCION DE COMUNICACIONES DE ESTE MINISTERIO.</t>
  </si>
  <si>
    <t>CK#205</t>
  </si>
  <si>
    <t>MARGARITA ALTAGRACIA PERDOMO SANCHEZ</t>
  </si>
  <si>
    <t>CHEQUE SUJETO A LIQUIDACION PARA CUBRIR IMPREVISTOS Y/O NECESIDADES DE MENOR CUANTIA DE ESTE MINISTERIO.</t>
  </si>
  <si>
    <t>E/D 02-01</t>
  </si>
  <si>
    <t>PARA REGISTRAR EL DEBITO A LA SUBCUENTA DE RECURSOS DIRECTOS POR TRANSFERENCIA RECIBIDA DE LA CUENTA NO. 010-252046-1 (COLECTORA REC. DIRECTOS) CORRESPONDIENTES AL MES DE FEBRERO 2017.</t>
  </si>
  <si>
    <t>PARA REGISTRAR EL CREDITO A LA CUENTA                            NO. 010-252046-1 (COLECTORA RECURSOS DIRECTOS) POR TRANSFERENCIA APLICADA A LA SUBCUENTA DE RECURSOS DIRECTOS CORRESPONDIENTES AL MES DE FEBRERO 2017.</t>
  </si>
  <si>
    <t>E/D 02-02</t>
  </si>
  <si>
    <t>PARA REGISTRAR. TRANSFERENCIAS AUTOMATICAS  AL FONDO 100 DE LA CUENTA NO. 010-250062-2 (COLECTOR HACIENDA) DURANTE EL MES DE FEBRERO 2017.</t>
  </si>
  <si>
    <t>E/D 02-03</t>
  </si>
  <si>
    <t>PARA REGISTRAR CARGOS BANCARIOS DE LA CTA. INTERNA (PETROCARIBE) CORRESPONDIENTE AL MES DE FEBRERO 2017.</t>
  </si>
  <si>
    <t>PARA REGISTRAR CARGOS BANCARIOS DE LA CTA. INTERNA (ARRENDAMIENTO CAFETERIA) CORRESPONDIENTE AL MES DE FEBRERO 2017.</t>
  </si>
  <si>
    <t>PARA REGISTRAR CARGOS BANCARIOS DE LA CTA. INTERNA (FONDO REPONIBLE) CORRESPONDIENTE AL MES DE FEBRERO 2017.</t>
  </si>
  <si>
    <t>E/D 02-04</t>
  </si>
  <si>
    <t>E/D 02-05</t>
  </si>
  <si>
    <t>E/D 02-06</t>
  </si>
  <si>
    <t>E/D 02-07</t>
  </si>
  <si>
    <t>E/D 02-08</t>
  </si>
  <si>
    <t>PARA REG. EL LIBRAMIENTO NO. 331-1 ANULADO EN EL MES DE FEBRERO 2017 A TRAVES DE LA FUENTE 2084.</t>
  </si>
  <si>
    <t>PARA REG. LA CONFECCION DE 5,000 CHEQUES EN EL MES DE FEBRERO 2017</t>
  </si>
  <si>
    <t>CONTRIBUCION PARA LA ADQUISICION DE MEDICAMENTOS.</t>
  </si>
  <si>
    <t xml:space="preserve">REGISTRO DE LA CUENTA POR COBRAR POR CONCEPTO DE ARRENDAMIENTO CAFETERIA CORRESPONDIENTE AL MES DE FEBRERO 2017.
</t>
  </si>
  <si>
    <t>REGISTRO DE LOS LIBRAMIENTOS EJECUTADOS 
POR LA FUENTE 2084 EN EL MES DE FEBRERO 2017.</t>
  </si>
  <si>
    <t>PARA REGISTRAR NOTA DE DEBITO EN LA CUENTA DE BANCO NO. 010-250062-2 (COLECTOR DE HACIENDA)</t>
  </si>
  <si>
    <t>PARA REGISTRAR NOTA DE CREDITO EN LA CUENTA DE BANCO NO. 010-252046-1 (COLECTORA RECURSOS DIRECTOS MH)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</si>
</sst>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#,##0.00_);\-#,##0.00"/>
    <numFmt numFmtId="165" formatCode="dd\/mm\/yyyy"/>
  </numFmts>
  <fonts count="28">
    <font>
      <sz val="11"/>
      <color theme="1"/>
      <name val="Calibri"/>
      <family val="2"/>
      <scheme val="minor"/>
    </font>
    <font>
      <sz val="10"/>
      <color indexed="8"/>
      <name val="Times New Roman"/>
      <family val="1"/>
    </font>
    <font>
      <sz val="10"/>
      <name val="Times New Roman"/>
      <family val="1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.9499999999999993"/>
      <color indexed="8"/>
      <name val="Arial"/>
      <family val="2"/>
    </font>
    <font>
      <b/>
      <sz val="9.85"/>
      <color indexed="8"/>
      <name val="Times New Roman"/>
      <family val="1"/>
    </font>
    <font>
      <b/>
      <sz val="10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Times New Roman"/>
      <family val="1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9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12">
    <border>
      <left/>
      <right/>
      <top/>
      <bottom/>
      <diagonal/>
    </border>
    <border>
      <left style="thin">
        <color theme="3" tint="-0.249977111117893"/>
      </left>
      <right style="thin">
        <color theme="3" tint="-0.249977111117893"/>
      </right>
      <top style="thin">
        <color theme="3" tint="-0.249977111117893"/>
      </top>
      <bottom style="thin">
        <color theme="3" tint="-0.24997711111789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 tint="0.39997558519241921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 tint="-0.499984740745262"/>
      </left>
      <right style="thin">
        <color theme="3" tint="-0.499984740745262"/>
      </right>
      <top style="thin">
        <color theme="3" tint="-0.499984740745262"/>
      </top>
      <bottom/>
      <diagonal/>
    </border>
    <border>
      <left style="thin">
        <color rgb="FF538ED5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/>
      <bottom style="thin">
        <color rgb="FF0070C0"/>
      </bottom>
      <diagonal/>
    </border>
    <border>
      <left style="thin">
        <color rgb="FF0070C0"/>
      </left>
      <right style="thin">
        <color theme="3"/>
      </right>
      <top style="thin">
        <color theme="3"/>
      </top>
      <bottom style="thin">
        <color rgb="FF0070C0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rgb="FF0070C0"/>
      </bottom>
      <diagonal/>
    </border>
    <border>
      <left style="thin">
        <color theme="3"/>
      </left>
      <right style="thin">
        <color rgb="FF0070C0"/>
      </right>
      <top style="thin">
        <color theme="3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</borders>
  <cellStyleXfs count="21">
    <xf numFmtId="0" fontId="0" fillId="0" borderId="0"/>
    <xf numFmtId="43" fontId="1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2" fillId="0" borderId="0"/>
    <xf numFmtId="43" fontId="12" fillId="0" borderId="0" applyFont="0" applyFill="0" applyBorder="0" applyAlignment="0" applyProtection="0"/>
    <xf numFmtId="0" fontId="3" fillId="0" borderId="0"/>
    <xf numFmtId="0" fontId="12" fillId="0" borderId="0"/>
    <xf numFmtId="0" fontId="12" fillId="0" borderId="0"/>
    <xf numFmtId="0" fontId="3" fillId="0" borderId="0"/>
    <xf numFmtId="0" fontId="12" fillId="0" borderId="0"/>
    <xf numFmtId="43" fontId="12" fillId="0" borderId="0" applyFont="0" applyFill="0" applyBorder="0" applyAlignment="0" applyProtection="0"/>
    <xf numFmtId="0" fontId="3" fillId="0" borderId="0"/>
    <xf numFmtId="0" fontId="3" fillId="0" borderId="0"/>
    <xf numFmtId="0" fontId="12" fillId="0" borderId="0"/>
    <xf numFmtId="0" fontId="3" fillId="0" borderId="0"/>
    <xf numFmtId="0" fontId="12" fillId="0" borderId="0"/>
    <xf numFmtId="0" fontId="3" fillId="0" borderId="0"/>
    <xf numFmtId="43" fontId="25" fillId="0" borderId="0" applyFont="0" applyFill="0" applyBorder="0" applyAlignment="0" applyProtection="0">
      <alignment vertical="top"/>
    </xf>
    <xf numFmtId="0" fontId="25" fillId="0" borderId="0">
      <alignment vertical="top"/>
    </xf>
  </cellStyleXfs>
  <cellXfs count="89">
    <xf numFmtId="0" fontId="0" fillId="0" borderId="0" xfId="0"/>
    <xf numFmtId="4" fontId="0" fillId="0" borderId="0" xfId="0" applyNumberFormat="1"/>
    <xf numFmtId="0" fontId="16" fillId="0" borderId="0" xfId="0" applyFont="1" applyAlignment="1"/>
    <xf numFmtId="4" fontId="16" fillId="0" borderId="0" xfId="0" applyNumberFormat="1" applyFont="1" applyAlignment="1"/>
    <xf numFmtId="0" fontId="16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4" fontId="15" fillId="0" borderId="0" xfId="0" applyNumberFormat="1" applyFont="1"/>
    <xf numFmtId="43" fontId="12" fillId="0" borderId="0" xfId="1" applyFont="1"/>
    <xf numFmtId="43" fontId="0" fillId="0" borderId="0" xfId="0" applyNumberFormat="1"/>
    <xf numFmtId="0" fontId="0" fillId="0" borderId="0" xfId="0"/>
    <xf numFmtId="0" fontId="0" fillId="0" borderId="0" xfId="0" applyAlignment="1">
      <alignment horizontal="center" vertical="center"/>
    </xf>
    <xf numFmtId="164" fontId="6" fillId="0" borderId="1" xfId="0" applyNumberFormat="1" applyFont="1" applyBorder="1" applyAlignment="1">
      <alignment horizontal="right" vertical="center"/>
    </xf>
    <xf numFmtId="4" fontId="5" fillId="0" borderId="1" xfId="0" applyNumberFormat="1" applyFont="1" applyFill="1" applyBorder="1" applyAlignment="1">
      <alignment wrapText="1"/>
    </xf>
    <xf numFmtId="43" fontId="17" fillId="0" borderId="1" xfId="1" applyNumberFormat="1" applyFont="1" applyBorder="1" applyAlignment="1">
      <alignment wrapText="1"/>
    </xf>
    <xf numFmtId="0" fontId="7" fillId="0" borderId="1" xfId="0" applyFont="1" applyBorder="1" applyAlignment="1">
      <alignment vertical="center"/>
    </xf>
    <xf numFmtId="4" fontId="8" fillId="0" borderId="1" xfId="0" applyNumberFormat="1" applyFont="1" applyFill="1" applyBorder="1" applyAlignment="1">
      <alignment wrapText="1"/>
    </xf>
    <xf numFmtId="0" fontId="7" fillId="0" borderId="1" xfId="0" applyFont="1" applyBorder="1" applyAlignment="1">
      <alignment vertical="center" wrapText="1"/>
    </xf>
    <xf numFmtId="1" fontId="15" fillId="0" borderId="2" xfId="0" applyNumberFormat="1" applyFont="1" applyBorder="1" applyAlignment="1">
      <alignment horizontal="center" vertical="center"/>
    </xf>
    <xf numFmtId="49" fontId="15" fillId="0" borderId="3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right" vertical="center" wrapText="1"/>
    </xf>
    <xf numFmtId="43" fontId="12" fillId="0" borderId="2" xfId="1" applyFont="1" applyBorder="1" applyAlignment="1">
      <alignment wrapText="1"/>
    </xf>
    <xf numFmtId="164" fontId="15" fillId="0" borderId="0" xfId="0" applyNumberFormat="1" applyFont="1"/>
    <xf numFmtId="0" fontId="15" fillId="0" borderId="0" xfId="0" applyFont="1" applyAlignment="1">
      <alignment horizontal="center"/>
    </xf>
    <xf numFmtId="0" fontId="2" fillId="0" borderId="2" xfId="0" applyFont="1" applyFill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4" fontId="2" fillId="0" borderId="2" xfId="0" applyNumberFormat="1" applyFont="1" applyFill="1" applyBorder="1" applyAlignment="1">
      <alignment vertical="center" wrapText="1"/>
    </xf>
    <xf numFmtId="4" fontId="11" fillId="0" borderId="2" xfId="1" applyNumberFormat="1" applyFont="1" applyFill="1" applyBorder="1" applyAlignment="1">
      <alignment vertical="center" wrapText="1"/>
    </xf>
    <xf numFmtId="4" fontId="10" fillId="0" borderId="2" xfId="0" applyNumberFormat="1" applyFont="1" applyFill="1" applyBorder="1" applyAlignment="1">
      <alignment vertical="center" wrapText="1"/>
    </xf>
    <xf numFmtId="0" fontId="13" fillId="0" borderId="0" xfId="0" applyFont="1"/>
    <xf numFmtId="14" fontId="18" fillId="2" borderId="2" xfId="0" applyNumberFormat="1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vertical="center" wrapText="1"/>
    </xf>
    <xf numFmtId="0" fontId="18" fillId="2" borderId="2" xfId="0" applyFont="1" applyFill="1" applyBorder="1" applyAlignment="1">
      <alignment vertical="center" wrapText="1"/>
    </xf>
    <xf numFmtId="4" fontId="19" fillId="2" borderId="2" xfId="1" applyNumberFormat="1" applyFont="1" applyFill="1" applyBorder="1" applyAlignment="1">
      <alignment vertical="center" wrapText="1"/>
    </xf>
    <xf numFmtId="4" fontId="19" fillId="2" borderId="2" xfId="0" applyNumberFormat="1" applyFont="1" applyFill="1" applyBorder="1" applyAlignment="1">
      <alignment vertical="center" wrapText="1"/>
    </xf>
    <xf numFmtId="49" fontId="20" fillId="0" borderId="0" xfId="0" applyNumberFormat="1" applyFont="1" applyAlignment="1">
      <alignment horizontal="right"/>
    </xf>
    <xf numFmtId="0" fontId="21" fillId="0" borderId="0" xfId="0" applyFont="1" applyAlignment="1">
      <alignment vertical="center"/>
    </xf>
    <xf numFmtId="0" fontId="14" fillId="0" borderId="4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4" fontId="14" fillId="0" borderId="4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4" fontId="8" fillId="0" borderId="2" xfId="1" applyNumberFormat="1" applyFont="1" applyFill="1" applyBorder="1" applyAlignment="1">
      <alignment wrapText="1"/>
    </xf>
    <xf numFmtId="4" fontId="10" fillId="0" borderId="2" xfId="1" applyNumberFormat="1" applyFont="1" applyFill="1" applyBorder="1" applyAlignment="1">
      <alignment wrapText="1"/>
    </xf>
    <xf numFmtId="0" fontId="10" fillId="0" borderId="2" xfId="0" applyFont="1" applyBorder="1" applyAlignment="1">
      <alignment vertical="center"/>
    </xf>
    <xf numFmtId="4" fontId="10" fillId="0" borderId="2" xfId="0" applyNumberFormat="1" applyFont="1" applyBorder="1" applyAlignment="1"/>
    <xf numFmtId="0" fontId="10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/>
    </xf>
    <xf numFmtId="165" fontId="10" fillId="0" borderId="5" xfId="0" applyNumberFormat="1" applyFont="1" applyBorder="1" applyAlignment="1">
      <alignment horizontal="center" vertical="center"/>
    </xf>
    <xf numFmtId="4" fontId="24" fillId="0" borderId="2" xfId="1" applyNumberFormat="1" applyFont="1" applyFill="1" applyBorder="1" applyAlignment="1">
      <alignment vertical="center" wrapText="1"/>
    </xf>
    <xf numFmtId="4" fontId="24" fillId="0" borderId="2" xfId="0" applyNumberFormat="1" applyFont="1" applyFill="1" applyBorder="1" applyAlignment="1">
      <alignment vertical="center" wrapText="1"/>
    </xf>
    <xf numFmtId="4" fontId="10" fillId="0" borderId="2" xfId="6" applyNumberFormat="1" applyFont="1" applyFill="1" applyBorder="1" applyAlignment="1">
      <alignment wrapText="1"/>
    </xf>
    <xf numFmtId="165" fontId="10" fillId="0" borderId="5" xfId="20" applyNumberFormat="1" applyFont="1" applyBorder="1" applyAlignment="1">
      <alignment horizontal="center" vertical="center"/>
    </xf>
    <xf numFmtId="0" fontId="10" fillId="0" borderId="2" xfId="20" applyFont="1" applyBorder="1" applyAlignment="1">
      <alignment horizontal="center" vertical="center"/>
    </xf>
    <xf numFmtId="0" fontId="10" fillId="0" borderId="2" xfId="20" applyFont="1" applyBorder="1" applyAlignment="1">
      <alignment vertical="center"/>
    </xf>
    <xf numFmtId="0" fontId="10" fillId="0" borderId="2" xfId="20" applyFont="1" applyBorder="1" applyAlignment="1">
      <alignment vertical="center" wrapText="1"/>
    </xf>
    <xf numFmtId="4" fontId="10" fillId="0" borderId="2" xfId="20" applyNumberFormat="1" applyFont="1" applyBorder="1" applyAlignment="1"/>
    <xf numFmtId="4" fontId="10" fillId="0" borderId="2" xfId="19" applyNumberFormat="1" applyFont="1" applyFill="1" applyBorder="1" applyAlignment="1">
      <alignment wrapText="1"/>
    </xf>
    <xf numFmtId="0" fontId="10" fillId="0" borderId="2" xfId="0" applyFont="1" applyFill="1" applyBorder="1" applyAlignment="1">
      <alignment vertical="center"/>
    </xf>
    <xf numFmtId="0" fontId="10" fillId="0" borderId="2" xfId="0" applyFont="1" applyFill="1" applyBorder="1" applyAlignment="1">
      <alignment vertical="center" wrapText="1"/>
    </xf>
    <xf numFmtId="4" fontId="2" fillId="0" borderId="2" xfId="19" applyNumberFormat="1" applyFont="1" applyFill="1" applyBorder="1" applyAlignment="1">
      <alignment vertical="center" wrapText="1"/>
    </xf>
    <xf numFmtId="14" fontId="9" fillId="0" borderId="2" xfId="0" applyNumberFormat="1" applyFont="1" applyBorder="1" applyAlignment="1">
      <alignment vertical="center" wrapText="1"/>
    </xf>
    <xf numFmtId="0" fontId="10" fillId="0" borderId="6" xfId="0" applyFont="1" applyBorder="1" applyAlignment="1">
      <alignment vertical="center"/>
    </xf>
    <xf numFmtId="4" fontId="26" fillId="0" borderId="7" xfId="0" applyNumberFormat="1" applyFont="1" applyBorder="1" applyAlignment="1">
      <alignment horizontal="right" vertical="top"/>
    </xf>
    <xf numFmtId="4" fontId="26" fillId="0" borderId="8" xfId="0" applyNumberFormat="1" applyFont="1" applyBorder="1" applyAlignment="1">
      <alignment horizontal="right" vertical="top"/>
    </xf>
    <xf numFmtId="0" fontId="10" fillId="0" borderId="9" xfId="20" applyFont="1" applyBorder="1" applyAlignment="1">
      <alignment vertical="center" wrapText="1"/>
    </xf>
    <xf numFmtId="4" fontId="10" fillId="0" borderId="2" xfId="1" applyNumberFormat="1" applyFont="1" applyFill="1" applyBorder="1" applyAlignment="1">
      <alignment vertical="center" wrapText="1"/>
    </xf>
    <xf numFmtId="4" fontId="27" fillId="0" borderId="10" xfId="0" applyNumberFormat="1" applyFont="1" applyBorder="1" applyAlignment="1">
      <alignment horizontal="right" vertical="center"/>
    </xf>
    <xf numFmtId="4" fontId="27" fillId="0" borderId="11" xfId="0" applyNumberFormat="1" applyFont="1" applyFill="1" applyBorder="1" applyAlignment="1">
      <alignment horizontal="right" vertical="top"/>
    </xf>
    <xf numFmtId="4" fontId="10" fillId="0" borderId="2" xfId="19" applyNumberFormat="1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4" fontId="10" fillId="0" borderId="2" xfId="19" applyNumberFormat="1" applyFont="1" applyFill="1" applyBorder="1" applyAlignment="1">
      <alignment horizontal="right" vertical="center" wrapText="1"/>
    </xf>
    <xf numFmtId="4" fontId="10" fillId="0" borderId="2" xfId="0" applyNumberFormat="1" applyFont="1" applyBorder="1" applyAlignment="1">
      <alignment horizontal="right" vertical="center"/>
    </xf>
    <xf numFmtId="4" fontId="10" fillId="0" borderId="2" xfId="1" applyNumberFormat="1" applyFont="1" applyFill="1" applyBorder="1" applyAlignment="1">
      <alignment horizontal="right" vertical="center" wrapText="1"/>
    </xf>
    <xf numFmtId="4" fontId="10" fillId="0" borderId="2" xfId="0" applyNumberFormat="1" applyFont="1" applyBorder="1" applyAlignment="1">
      <alignment vertical="center"/>
    </xf>
    <xf numFmtId="0" fontId="15" fillId="0" borderId="0" xfId="0" applyFont="1" applyAlignment="1">
      <alignment horizontal="center" vertic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10" fillId="0" borderId="9" xfId="0" applyFont="1" applyBorder="1" applyAlignment="1">
      <alignment vertical="center"/>
    </xf>
    <xf numFmtId="0" fontId="10" fillId="0" borderId="6" xfId="20" applyFont="1" applyBorder="1" applyAlignment="1">
      <alignment vertical="center" wrapText="1"/>
    </xf>
    <xf numFmtId="4" fontId="27" fillId="0" borderId="10" xfId="0" applyNumberFormat="1" applyFont="1" applyFill="1" applyBorder="1" applyAlignment="1">
      <alignment horizontal="right" vertical="top"/>
    </xf>
    <xf numFmtId="4" fontId="27" fillId="0" borderId="11" xfId="0" applyNumberFormat="1" applyFont="1" applyBorder="1" applyAlignment="1">
      <alignment horizontal="right" vertical="center"/>
    </xf>
    <xf numFmtId="4" fontId="27" fillId="0" borderId="2" xfId="0" applyNumberFormat="1" applyFont="1" applyBorder="1" applyAlignment="1">
      <alignment horizontal="right" vertical="center"/>
    </xf>
    <xf numFmtId="4" fontId="10" fillId="0" borderId="11" xfId="20" applyNumberFormat="1" applyFont="1" applyBorder="1" applyAlignment="1"/>
    <xf numFmtId="4" fontId="10" fillId="0" borderId="10" xfId="20" applyNumberFormat="1" applyFont="1" applyBorder="1" applyAlignment="1"/>
    <xf numFmtId="4" fontId="26" fillId="0" borderId="2" xfId="0" applyNumberFormat="1" applyFont="1" applyBorder="1" applyAlignment="1">
      <alignment horizontal="right" vertical="top"/>
    </xf>
    <xf numFmtId="4" fontId="10" fillId="0" borderId="0" xfId="19" applyNumberFormat="1" applyFont="1" applyFill="1" applyBorder="1" applyAlignment="1">
      <alignment wrapText="1"/>
    </xf>
  </cellXfs>
  <cellStyles count="21">
    <cellStyle name="Millares" xfId="1" builtinId="3"/>
    <cellStyle name="Millares 2" xfId="6"/>
    <cellStyle name="Millares 2 2" xfId="12"/>
    <cellStyle name="Millares 3" xfId="19"/>
    <cellStyle name="Normal" xfId="0" builtinId="0"/>
    <cellStyle name="Normal 2" xfId="2"/>
    <cellStyle name="Normal 2 2" xfId="5"/>
    <cellStyle name="Normal 2 2 2" xfId="7"/>
    <cellStyle name="Normal 2 2 2 2" xfId="11"/>
    <cellStyle name="Normal 2 2 2 2 2" xfId="13"/>
    <cellStyle name="Normal 2 2 2 2 3" xfId="18"/>
    <cellStyle name="Normal 2 2 2 3" xfId="17"/>
    <cellStyle name="Normal 2 2 3" xfId="10"/>
    <cellStyle name="Normal 2 2 4" xfId="14"/>
    <cellStyle name="Normal 2 2 5" xfId="16"/>
    <cellStyle name="Normal 2 3" xfId="8"/>
    <cellStyle name="Normal 2 4" xfId="9"/>
    <cellStyle name="Normal 2 5" xfId="15"/>
    <cellStyle name="Normal 3" xfId="3"/>
    <cellStyle name="Normal 4" xfId="4"/>
    <cellStyle name="Normal 9" xfId="20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vertical="center" textRotation="0" wrapText="1" indent="0" relativeIndent="255" justifyLastLine="0" shrinkToFit="0" readingOrder="0"/>
      <border diagonalUp="0" diagonalDown="0">
        <left style="thin">
          <color theme="3"/>
        </left>
        <right/>
        <top style="thin">
          <color theme="3"/>
        </top>
        <bottom style="thin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4" formatCode="#,##0.00"/>
      <fill>
        <patternFill patternType="none">
          <fgColor indexed="64"/>
          <bgColor indexed="65"/>
        </patternFill>
      </fill>
      <alignment vertical="center" textRotation="0" wrapText="1" indent="0" relativeIndent="255" justifyLastLine="0" shrinkToFit="0" readingOrder="0"/>
      <border diagonalUp="0" diagonalDown="0"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4" formatCode="#,##0.00"/>
      <fill>
        <patternFill patternType="none">
          <fgColor indexed="64"/>
          <bgColor indexed="65"/>
        </patternFill>
      </fill>
      <alignment vertical="center" textRotation="0" wrapText="1" indent="0" relativeIndent="255" justifyLastLine="0" shrinkToFit="0" readingOrder="0"/>
      <border diagonalUp="0" diagonalDown="0"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Times New Roman"/>
        <scheme val="none"/>
      </font>
      <alignment horizontal="general" vertical="center" textRotation="0" wrapText="1" indent="0" relativeIndent="255" justifyLastLine="0" shrinkToFit="0" readingOrder="0"/>
      <border diagonalUp="0" diagonalDown="0"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relativeIndent="255" justifyLastLine="0" shrinkToFit="0" readingOrder="0"/>
      <border diagonalUp="0" diagonalDown="0"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>
        <left/>
        <right style="thin">
          <color theme="3"/>
        </right>
        <top style="thin">
          <color theme="3"/>
        </top>
        <bottom style="thin">
          <color theme="3"/>
        </bottom>
      </border>
    </dxf>
    <dxf>
      <border>
        <top style="thin">
          <color rgb="FF538ED5"/>
        </top>
      </border>
    </dxf>
    <dxf>
      <border diagonalUp="0" diagonalDown="0">
        <left style="thin">
          <color rgb="FF538ED5"/>
        </left>
        <right style="thin">
          <color rgb="FF538ED5"/>
        </right>
        <top style="thin">
          <color rgb="FF538ED5"/>
        </top>
        <bottom style="double">
          <color rgb="FF538ED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vertical="center" textRotation="0" wrapText="1" indent="0" relativeIndent="255" justifyLastLine="0" shrinkToFit="0" readingOrder="0"/>
      <border diagonalUp="0" diagonalDown="0" outline="0"/>
    </dxf>
    <dxf>
      <border>
        <bottom style="thin">
          <color rgb="FF0F253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theme="3" tint="-0.499984740745262"/>
        </left>
        <right style="thin">
          <color theme="3" tint="-0.499984740745262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485775</xdr:colOff>
      <xdr:row>0</xdr:row>
      <xdr:rowOff>133350</xdr:rowOff>
    </xdr:from>
    <xdr:to>
      <xdr:col>2</xdr:col>
      <xdr:colOff>466725</xdr:colOff>
      <xdr:row>3</xdr:row>
      <xdr:rowOff>47625</xdr:rowOff>
    </xdr:to>
    <xdr:pic>
      <xdr:nvPicPr>
        <xdr:cNvPr id="104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62050" y="133350"/>
          <a:ext cx="7715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171450</xdr:colOff>
      <xdr:row>0</xdr:row>
      <xdr:rowOff>66675</xdr:rowOff>
    </xdr:from>
    <xdr:to>
      <xdr:col>5</xdr:col>
      <xdr:colOff>971550</xdr:colOff>
      <xdr:row>3</xdr:row>
      <xdr:rowOff>114300</xdr:rowOff>
    </xdr:to>
    <xdr:pic>
      <xdr:nvPicPr>
        <xdr:cNvPr id="104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010650" y="66675"/>
          <a:ext cx="80010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ables/table1.xml><?xml version="1.0" encoding="utf-8"?>
<table xmlns="http://schemas.openxmlformats.org/spreadsheetml/2006/main" id="1" name="Table22" displayName="Table22" ref="A7:G175" totalsRowShown="0" headerRowDxfId="11" dataDxfId="9" headerRowBorderDxfId="10" tableBorderDxfId="8" totalsRowBorderDxfId="7">
  <autoFilter ref="A7:G175"/>
  <sortState ref="A8:G175">
    <sortCondition ref="A8:A175"/>
    <sortCondition ref="B8:B175"/>
  </sortState>
  <tableColumns count="7">
    <tableColumn id="1" name="FECHA" dataDxfId="6"/>
    <tableColumn id="2" name="CK / TR / DE" dataDxfId="5"/>
    <tableColumn id="3" name="DESCRIPCION" dataDxfId="4"/>
    <tableColumn id="7" name="CONCEPTO" dataDxfId="3"/>
    <tableColumn id="4" name="DEBITO " dataDxfId="2"/>
    <tableColumn id="5" name="CREDITO" dataDxfId="1"/>
    <tableColumn id="6" name="BALANCE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349"/>
  <sheetViews>
    <sheetView showGridLines="0" tabSelected="1" showWhiteSpace="0" view="pageBreakPreview" topLeftCell="A163" zoomScaleNormal="100" zoomScaleSheetLayoutView="100" workbookViewId="0">
      <selection activeCell="D168" sqref="D168"/>
    </sheetView>
  </sheetViews>
  <sheetFormatPr baseColWidth="10" defaultRowHeight="15"/>
  <cols>
    <col min="1" max="1" width="12" style="10" customWidth="1"/>
    <col min="2" max="2" width="11.85546875" style="5" bestFit="1" customWidth="1"/>
    <col min="3" max="3" width="50" style="9" customWidth="1"/>
    <col min="4" max="4" width="50.7109375" style="1" customWidth="1"/>
    <col min="5" max="5" width="17.85546875" style="1" bestFit="1" customWidth="1"/>
    <col min="6" max="6" width="15.140625" style="1" customWidth="1"/>
    <col min="7" max="7" width="15.85546875" style="9" bestFit="1" customWidth="1"/>
    <col min="8" max="12" width="11.42578125" style="9"/>
    <col min="13" max="13" width="15.28515625" style="9" bestFit="1" customWidth="1"/>
    <col min="14" max="16384" width="11.42578125" style="9"/>
  </cols>
  <sheetData>
    <row r="2" spans="1:7" ht="18.75">
      <c r="A2" s="78" t="s">
        <v>5</v>
      </c>
      <c r="B2" s="78"/>
      <c r="C2" s="78"/>
      <c r="D2" s="78"/>
      <c r="E2" s="78"/>
      <c r="F2" s="78"/>
      <c r="G2" s="78"/>
    </row>
    <row r="4" spans="1:7" ht="18.75">
      <c r="A4" s="79" t="s">
        <v>6</v>
      </c>
      <c r="B4" s="79"/>
      <c r="C4" s="79"/>
      <c r="D4" s="79"/>
      <c r="E4" s="79"/>
      <c r="F4" s="79"/>
      <c r="G4" s="79"/>
    </row>
    <row r="5" spans="1:7" ht="15.75">
      <c r="A5" s="77" t="s">
        <v>9</v>
      </c>
      <c r="B5" s="4"/>
      <c r="C5" s="2"/>
      <c r="D5" s="3"/>
      <c r="E5" s="3"/>
      <c r="G5" s="36" t="s">
        <v>83</v>
      </c>
    </row>
    <row r="7" spans="1:7" ht="32.1" customHeight="1">
      <c r="A7" s="38" t="s">
        <v>0</v>
      </c>
      <c r="B7" s="39" t="s">
        <v>7</v>
      </c>
      <c r="C7" s="39" t="s">
        <v>1</v>
      </c>
      <c r="D7" s="39" t="s">
        <v>10</v>
      </c>
      <c r="E7" s="40" t="s">
        <v>2</v>
      </c>
      <c r="F7" s="40" t="s">
        <v>3</v>
      </c>
      <c r="G7" s="40" t="s">
        <v>4</v>
      </c>
    </row>
    <row r="8" spans="1:7" s="37" customFormat="1" ht="15" customHeight="1">
      <c r="A8" s="62">
        <v>42400</v>
      </c>
      <c r="B8" s="41"/>
      <c r="C8" s="41"/>
      <c r="D8" s="42" t="s">
        <v>8</v>
      </c>
      <c r="E8" s="43">
        <v>136443803.91</v>
      </c>
      <c r="F8" s="43"/>
      <c r="G8" s="43">
        <f>E8</f>
        <v>136443803.91</v>
      </c>
    </row>
    <row r="9" spans="1:7" s="37" customFormat="1" ht="15.95" customHeight="1">
      <c r="A9" s="53">
        <v>42767</v>
      </c>
      <c r="B9" s="48" t="s">
        <v>72</v>
      </c>
      <c r="C9" s="45" t="s">
        <v>80</v>
      </c>
      <c r="D9" s="63"/>
      <c r="E9" s="69">
        <v>500</v>
      </c>
      <c r="F9" s="65"/>
      <c r="G9" s="44">
        <f>G8+Table22[[#This Row],[DEBITO ]]-Table22[[#This Row],[CREDITO]]</f>
        <v>136444303.91</v>
      </c>
    </row>
    <row r="10" spans="1:7" s="37" customFormat="1" ht="15.95" customHeight="1">
      <c r="A10" s="53">
        <v>42767</v>
      </c>
      <c r="B10" s="48" t="s">
        <v>72</v>
      </c>
      <c r="C10" s="45" t="s">
        <v>80</v>
      </c>
      <c r="D10" s="63"/>
      <c r="E10" s="69">
        <v>1000</v>
      </c>
      <c r="F10" s="64"/>
      <c r="G10" s="44">
        <f>G9+Table22[[#This Row],[DEBITO ]]-Table22[[#This Row],[CREDITO]]</f>
        <v>136445303.91</v>
      </c>
    </row>
    <row r="11" spans="1:7" s="37" customFormat="1" ht="15.95" customHeight="1">
      <c r="A11" s="53">
        <v>42767</v>
      </c>
      <c r="B11" s="48" t="s">
        <v>72</v>
      </c>
      <c r="C11" s="45" t="s">
        <v>80</v>
      </c>
      <c r="D11" s="63"/>
      <c r="E11" s="69">
        <v>500</v>
      </c>
      <c r="F11" s="64"/>
      <c r="G11" s="44">
        <f>G10+Table22[[#This Row],[DEBITO ]]-Table22[[#This Row],[CREDITO]]</f>
        <v>136445803.91</v>
      </c>
    </row>
    <row r="12" spans="1:7" s="37" customFormat="1" ht="15.95" customHeight="1">
      <c r="A12" s="53">
        <v>42767</v>
      </c>
      <c r="B12" s="48" t="s">
        <v>72</v>
      </c>
      <c r="C12" s="45" t="s">
        <v>75</v>
      </c>
      <c r="D12" s="81"/>
      <c r="E12" s="83">
        <v>21029</v>
      </c>
      <c r="F12" s="88"/>
      <c r="G12" s="44">
        <f>G11+Table22[[#This Row],[DEBITO ]]-Table22[[#This Row],[CREDITO]]</f>
        <v>136466832.91</v>
      </c>
    </row>
    <row r="13" spans="1:7" s="37" customFormat="1" ht="15.95" customHeight="1">
      <c r="A13" s="53">
        <v>42767</v>
      </c>
      <c r="B13" s="48" t="s">
        <v>72</v>
      </c>
      <c r="C13" s="45" t="s">
        <v>75</v>
      </c>
      <c r="D13" s="81"/>
      <c r="E13" s="83">
        <v>42270</v>
      </c>
      <c r="F13" s="88"/>
      <c r="G13" s="44">
        <f>G12+Table22[[#This Row],[DEBITO ]]-Table22[[#This Row],[CREDITO]]</f>
        <v>136509102.91</v>
      </c>
    </row>
    <row r="14" spans="1:7" s="37" customFormat="1" ht="15.95" customHeight="1">
      <c r="A14" s="53">
        <v>42767</v>
      </c>
      <c r="B14" s="48" t="s">
        <v>72</v>
      </c>
      <c r="C14" s="45" t="s">
        <v>75</v>
      </c>
      <c r="D14" s="81"/>
      <c r="E14" s="83">
        <v>61500</v>
      </c>
      <c r="F14" s="88"/>
      <c r="G14" s="44">
        <f>G13+Table22[[#This Row],[DEBITO ]]-Table22[[#This Row],[CREDITO]]</f>
        <v>136570602.91</v>
      </c>
    </row>
    <row r="15" spans="1:7" s="37" customFormat="1" ht="15.95" customHeight="1">
      <c r="A15" s="53">
        <v>42767</v>
      </c>
      <c r="B15" s="48" t="s">
        <v>72</v>
      </c>
      <c r="C15" s="45" t="s">
        <v>75</v>
      </c>
      <c r="D15" s="81"/>
      <c r="E15" s="83">
        <v>94500</v>
      </c>
      <c r="F15" s="58"/>
      <c r="G15" s="44">
        <f>G14+Table22[[#This Row],[DEBITO ]]-Table22[[#This Row],[CREDITO]]</f>
        <v>136665102.91</v>
      </c>
    </row>
    <row r="16" spans="1:7" s="37" customFormat="1" ht="15.95" customHeight="1">
      <c r="A16" s="53">
        <v>42767</v>
      </c>
      <c r="B16" s="48" t="s">
        <v>72</v>
      </c>
      <c r="C16" s="45" t="s">
        <v>75</v>
      </c>
      <c r="D16" s="81"/>
      <c r="E16" s="83">
        <v>239633.79</v>
      </c>
      <c r="F16" s="58"/>
      <c r="G16" s="44">
        <f>G15+Table22[[#This Row],[DEBITO ]]-Table22[[#This Row],[CREDITO]]</f>
        <v>136904736.69999999</v>
      </c>
    </row>
    <row r="17" spans="1:7" s="37" customFormat="1" ht="15.95" customHeight="1">
      <c r="A17" s="53">
        <v>42768</v>
      </c>
      <c r="B17" s="48" t="s">
        <v>72</v>
      </c>
      <c r="C17" s="45" t="s">
        <v>80</v>
      </c>
      <c r="D17" s="63"/>
      <c r="E17" s="69">
        <v>500</v>
      </c>
      <c r="F17" s="87"/>
      <c r="G17" s="44">
        <f>G16+Table22[[#This Row],[DEBITO ]]-Table22[[#This Row],[CREDITO]]</f>
        <v>136905236.69999999</v>
      </c>
    </row>
    <row r="18" spans="1:7" s="37" customFormat="1" ht="15.95" customHeight="1">
      <c r="A18" s="53">
        <v>42768</v>
      </c>
      <c r="B18" s="48" t="s">
        <v>72</v>
      </c>
      <c r="C18" s="45" t="s">
        <v>80</v>
      </c>
      <c r="D18" s="63"/>
      <c r="E18" s="69">
        <v>5500</v>
      </c>
      <c r="F18" s="87"/>
      <c r="G18" s="44">
        <f>G17+Table22[[#This Row],[DEBITO ]]-Table22[[#This Row],[CREDITO]]</f>
        <v>136910736.69999999</v>
      </c>
    </row>
    <row r="19" spans="1:7" s="37" customFormat="1" ht="15.95" customHeight="1">
      <c r="A19" s="53">
        <v>42768</v>
      </c>
      <c r="B19" s="48" t="s">
        <v>72</v>
      </c>
      <c r="C19" s="45" t="s">
        <v>80</v>
      </c>
      <c r="D19" s="63"/>
      <c r="E19" s="69">
        <v>500</v>
      </c>
      <c r="F19" s="87"/>
      <c r="G19" s="44">
        <f>G18+Table22[[#This Row],[DEBITO ]]-Table22[[#This Row],[CREDITO]]</f>
        <v>136911236.69999999</v>
      </c>
    </row>
    <row r="20" spans="1:7" s="37" customFormat="1" ht="15.95" customHeight="1">
      <c r="A20" s="53">
        <v>42768</v>
      </c>
      <c r="B20" s="48" t="s">
        <v>72</v>
      </c>
      <c r="C20" s="45" t="s">
        <v>75</v>
      </c>
      <c r="D20" s="81"/>
      <c r="E20" s="83">
        <v>39350</v>
      </c>
      <c r="F20" s="58"/>
      <c r="G20" s="44">
        <f>G19+Table22[[#This Row],[DEBITO ]]-Table22[[#This Row],[CREDITO]]</f>
        <v>136950586.69999999</v>
      </c>
    </row>
    <row r="21" spans="1:7" s="37" customFormat="1" ht="15.95" customHeight="1">
      <c r="A21" s="53">
        <v>42768</v>
      </c>
      <c r="B21" s="48" t="s">
        <v>72</v>
      </c>
      <c r="C21" s="45" t="s">
        <v>75</v>
      </c>
      <c r="D21" s="81"/>
      <c r="E21" s="83">
        <v>10000</v>
      </c>
      <c r="F21" s="58"/>
      <c r="G21" s="44">
        <f>G20+Table22[[#This Row],[DEBITO ]]-Table22[[#This Row],[CREDITO]]</f>
        <v>136960586.69999999</v>
      </c>
    </row>
    <row r="22" spans="1:7" s="37" customFormat="1" ht="15.95" customHeight="1">
      <c r="A22" s="53">
        <v>42768</v>
      </c>
      <c r="B22" s="48" t="s">
        <v>72</v>
      </c>
      <c r="C22" s="45" t="s">
        <v>75</v>
      </c>
      <c r="D22" s="81"/>
      <c r="E22" s="83">
        <v>57500</v>
      </c>
      <c r="F22" s="58"/>
      <c r="G22" s="44">
        <f>G21+Table22[[#This Row],[DEBITO ]]-Table22[[#This Row],[CREDITO]]</f>
        <v>137018086.69999999</v>
      </c>
    </row>
    <row r="23" spans="1:7" s="37" customFormat="1" ht="15.95" customHeight="1">
      <c r="A23" s="53">
        <v>42768</v>
      </c>
      <c r="B23" s="48" t="s">
        <v>72</v>
      </c>
      <c r="C23" s="45" t="s">
        <v>75</v>
      </c>
      <c r="D23" s="81"/>
      <c r="E23" s="83">
        <v>284589.96000000002</v>
      </c>
      <c r="F23" s="58"/>
      <c r="G23" s="44">
        <f>G22+Table22[[#This Row],[DEBITO ]]-Table22[[#This Row],[CREDITO]]</f>
        <v>137302676.66</v>
      </c>
    </row>
    <row r="24" spans="1:7" s="37" customFormat="1" ht="15.95" customHeight="1">
      <c r="A24" s="53">
        <v>42768</v>
      </c>
      <c r="B24" s="48" t="s">
        <v>72</v>
      </c>
      <c r="C24" s="45" t="s">
        <v>75</v>
      </c>
      <c r="D24" s="81"/>
      <c r="E24" s="83">
        <v>91000</v>
      </c>
      <c r="F24" s="58"/>
      <c r="G24" s="44">
        <f>G23+Table22[[#This Row],[DEBITO ]]-Table22[[#This Row],[CREDITO]]</f>
        <v>137393676.66</v>
      </c>
    </row>
    <row r="25" spans="1:7" s="37" customFormat="1" ht="15.95" customHeight="1">
      <c r="A25" s="53">
        <v>42769</v>
      </c>
      <c r="B25" s="48" t="s">
        <v>72</v>
      </c>
      <c r="C25" s="45" t="s">
        <v>80</v>
      </c>
      <c r="D25" s="63"/>
      <c r="E25" s="69">
        <v>4500</v>
      </c>
      <c r="F25" s="52"/>
      <c r="G25" s="44">
        <f>G24+Table22[[#This Row],[DEBITO ]]-Table22[[#This Row],[CREDITO]]</f>
        <v>137398176.66</v>
      </c>
    </row>
    <row r="26" spans="1:7" s="37" customFormat="1" ht="15.95" customHeight="1">
      <c r="A26" s="53">
        <v>42769</v>
      </c>
      <c r="B26" s="48" t="s">
        <v>72</v>
      </c>
      <c r="C26" s="45" t="s">
        <v>80</v>
      </c>
      <c r="D26" s="63"/>
      <c r="E26" s="69">
        <v>6000</v>
      </c>
      <c r="F26" s="51"/>
      <c r="G26" s="44">
        <f>G25+Table22[[#This Row],[DEBITO ]]-Table22[[#This Row],[CREDITO]]</f>
        <v>137404176.66</v>
      </c>
    </row>
    <row r="27" spans="1:7" s="37" customFormat="1" ht="15.95" customHeight="1">
      <c r="A27" s="53">
        <v>42769</v>
      </c>
      <c r="B27" s="48" t="s">
        <v>72</v>
      </c>
      <c r="C27" s="45" t="s">
        <v>80</v>
      </c>
      <c r="D27" s="63"/>
      <c r="E27" s="69">
        <v>500</v>
      </c>
      <c r="F27" s="58"/>
      <c r="G27" s="44">
        <f>G26+Table22[[#This Row],[DEBITO ]]-Table22[[#This Row],[CREDITO]]</f>
        <v>137404676.66</v>
      </c>
    </row>
    <row r="28" spans="1:7" s="37" customFormat="1" ht="15.95" customHeight="1">
      <c r="A28" s="53">
        <v>42769</v>
      </c>
      <c r="B28" s="48" t="s">
        <v>72</v>
      </c>
      <c r="C28" s="45" t="s">
        <v>75</v>
      </c>
      <c r="D28" s="81"/>
      <c r="E28" s="83">
        <v>6500</v>
      </c>
      <c r="F28" s="58"/>
      <c r="G28" s="44">
        <f>G27+Table22[[#This Row],[DEBITO ]]-Table22[[#This Row],[CREDITO]]</f>
        <v>137411176.66</v>
      </c>
    </row>
    <row r="29" spans="1:7" s="37" customFormat="1" ht="15.95" customHeight="1">
      <c r="A29" s="53">
        <v>42769</v>
      </c>
      <c r="B29" s="48" t="s">
        <v>72</v>
      </c>
      <c r="C29" s="45" t="s">
        <v>75</v>
      </c>
      <c r="D29" s="81"/>
      <c r="E29" s="83">
        <v>186375</v>
      </c>
      <c r="F29" s="58"/>
      <c r="G29" s="44">
        <f>G28+Table22[[#This Row],[DEBITO ]]-Table22[[#This Row],[CREDITO]]</f>
        <v>137597551.66</v>
      </c>
    </row>
    <row r="30" spans="1:7" s="37" customFormat="1" ht="15.95" customHeight="1">
      <c r="A30" s="53">
        <v>42769</v>
      </c>
      <c r="B30" s="48" t="s">
        <v>72</v>
      </c>
      <c r="C30" s="45" t="s">
        <v>75</v>
      </c>
      <c r="D30" s="81"/>
      <c r="E30" s="83">
        <v>26008</v>
      </c>
      <c r="F30" s="58"/>
      <c r="G30" s="44">
        <f>G29+Table22[[#This Row],[DEBITO ]]-Table22[[#This Row],[CREDITO]]</f>
        <v>137623559.66</v>
      </c>
    </row>
    <row r="31" spans="1:7" s="37" customFormat="1" ht="15.95" customHeight="1">
      <c r="A31" s="53">
        <v>42769</v>
      </c>
      <c r="B31" s="48" t="s">
        <v>72</v>
      </c>
      <c r="C31" s="45" t="s">
        <v>75</v>
      </c>
      <c r="D31" s="81"/>
      <c r="E31" s="83">
        <v>12000</v>
      </c>
      <c r="F31" s="58"/>
      <c r="G31" s="44">
        <f>G30+Table22[[#This Row],[DEBITO ]]-Table22[[#This Row],[CREDITO]]</f>
        <v>137635559.66</v>
      </c>
    </row>
    <row r="32" spans="1:7" s="37" customFormat="1" ht="15.95" customHeight="1">
      <c r="A32" s="53">
        <v>42769</v>
      </c>
      <c r="B32" s="48" t="s">
        <v>72</v>
      </c>
      <c r="C32" s="45" t="s">
        <v>75</v>
      </c>
      <c r="D32" s="81"/>
      <c r="E32" s="83">
        <v>1172632.6599999999</v>
      </c>
      <c r="F32" s="58"/>
      <c r="G32" s="44">
        <f>G31+Table22[[#This Row],[DEBITO ]]-Table22[[#This Row],[CREDITO]]</f>
        <v>138808192.31999999</v>
      </c>
    </row>
    <row r="33" spans="1:7" s="37" customFormat="1" ht="15.95" customHeight="1">
      <c r="A33" s="53">
        <v>42769</v>
      </c>
      <c r="B33" s="48" t="s">
        <v>72</v>
      </c>
      <c r="C33" s="45" t="s">
        <v>75</v>
      </c>
      <c r="D33" s="81"/>
      <c r="E33" s="83">
        <v>46500</v>
      </c>
      <c r="F33" s="58"/>
      <c r="G33" s="44">
        <f>G32+Table22[[#This Row],[DEBITO ]]-Table22[[#This Row],[CREDITO]]</f>
        <v>138854692.31999999</v>
      </c>
    </row>
    <row r="34" spans="1:7" s="37" customFormat="1" ht="15.95" customHeight="1">
      <c r="A34" s="53">
        <v>42769</v>
      </c>
      <c r="B34" s="48" t="s">
        <v>72</v>
      </c>
      <c r="C34" s="45" t="s">
        <v>75</v>
      </c>
      <c r="D34" s="81"/>
      <c r="E34" s="83">
        <v>118000</v>
      </c>
      <c r="F34" s="44"/>
      <c r="G34" s="44">
        <f>G33+Table22[[#This Row],[DEBITO ]]-Table22[[#This Row],[CREDITO]]</f>
        <v>138972692.31999999</v>
      </c>
    </row>
    <row r="35" spans="1:7" s="37" customFormat="1" ht="15.95" customHeight="1">
      <c r="A35" s="53">
        <v>42772</v>
      </c>
      <c r="B35" s="48" t="s">
        <v>72</v>
      </c>
      <c r="C35" s="45" t="s">
        <v>80</v>
      </c>
      <c r="D35" s="63"/>
      <c r="E35" s="69">
        <v>1500</v>
      </c>
      <c r="F35" s="44"/>
      <c r="G35" s="44">
        <f>G34+Table22[[#This Row],[DEBITO ]]-Table22[[#This Row],[CREDITO]]</f>
        <v>138974192.31999999</v>
      </c>
    </row>
    <row r="36" spans="1:7" s="37" customFormat="1" ht="15.95" customHeight="1">
      <c r="A36" s="53">
        <v>42772</v>
      </c>
      <c r="B36" s="48" t="s">
        <v>72</v>
      </c>
      <c r="C36" s="45" t="s">
        <v>80</v>
      </c>
      <c r="D36" s="63"/>
      <c r="E36" s="69">
        <v>2500</v>
      </c>
      <c r="F36" s="58"/>
      <c r="G36" s="44">
        <f>G35+Table22[[#This Row],[DEBITO ]]-Table22[[#This Row],[CREDITO]]</f>
        <v>138976692.31999999</v>
      </c>
    </row>
    <row r="37" spans="1:7" s="37" customFormat="1" ht="15.95" customHeight="1">
      <c r="A37" s="53">
        <v>42772</v>
      </c>
      <c r="B37" s="48" t="s">
        <v>72</v>
      </c>
      <c r="C37" s="45" t="s">
        <v>75</v>
      </c>
      <c r="D37" s="81"/>
      <c r="E37" s="83">
        <v>1500</v>
      </c>
      <c r="F37" s="44"/>
      <c r="G37" s="44">
        <f>G36+Table22[[#This Row],[DEBITO ]]-Table22[[#This Row],[CREDITO]]</f>
        <v>138978192.31999999</v>
      </c>
    </row>
    <row r="38" spans="1:7" s="37" customFormat="1" ht="15.95" customHeight="1">
      <c r="A38" s="53">
        <v>42772</v>
      </c>
      <c r="B38" s="48" t="s">
        <v>72</v>
      </c>
      <c r="C38" s="45" t="s">
        <v>75</v>
      </c>
      <c r="D38" s="81"/>
      <c r="E38" s="83">
        <v>48000</v>
      </c>
      <c r="F38" s="44"/>
      <c r="G38" s="44">
        <f>G37+Table22[[#This Row],[DEBITO ]]-Table22[[#This Row],[CREDITO]]</f>
        <v>139026192.31999999</v>
      </c>
    </row>
    <row r="39" spans="1:7" s="37" customFormat="1" ht="15.95" customHeight="1">
      <c r="A39" s="53">
        <v>42772</v>
      </c>
      <c r="B39" s="48" t="s">
        <v>72</v>
      </c>
      <c r="C39" s="45" t="s">
        <v>75</v>
      </c>
      <c r="D39" s="81"/>
      <c r="E39" s="83">
        <v>439436.54</v>
      </c>
      <c r="F39" s="44"/>
      <c r="G39" s="44">
        <f>G38+Table22[[#This Row],[DEBITO ]]-Table22[[#This Row],[CREDITO]]</f>
        <v>139465628.85999998</v>
      </c>
    </row>
    <row r="40" spans="1:7" s="37" customFormat="1" ht="15.95" customHeight="1">
      <c r="A40" s="53">
        <v>42772</v>
      </c>
      <c r="B40" s="48" t="s">
        <v>72</v>
      </c>
      <c r="C40" s="45" t="s">
        <v>75</v>
      </c>
      <c r="D40" s="81"/>
      <c r="E40" s="83">
        <v>80000</v>
      </c>
      <c r="F40" s="44"/>
      <c r="G40" s="44">
        <f>G39+Table22[[#This Row],[DEBITO ]]-Table22[[#This Row],[CREDITO]]</f>
        <v>139545628.85999998</v>
      </c>
    </row>
    <row r="41" spans="1:7" s="37" customFormat="1" ht="15.95" customHeight="1">
      <c r="A41" s="53">
        <v>42772</v>
      </c>
      <c r="B41" s="48" t="s">
        <v>72</v>
      </c>
      <c r="C41" s="45" t="s">
        <v>75</v>
      </c>
      <c r="D41" s="81"/>
      <c r="E41" s="83">
        <v>304500</v>
      </c>
      <c r="F41" s="61"/>
      <c r="G41" s="44">
        <f>G40+Table22[[#This Row],[DEBITO ]]-Table22[[#This Row],[CREDITO]]</f>
        <v>139850128.85999998</v>
      </c>
    </row>
    <row r="42" spans="1:7" s="37" customFormat="1" ht="48.75" customHeight="1">
      <c r="A42" s="53">
        <v>42773</v>
      </c>
      <c r="B42" s="54" t="s">
        <v>87</v>
      </c>
      <c r="C42" s="55" t="s">
        <v>88</v>
      </c>
      <c r="D42" s="81" t="s">
        <v>109</v>
      </c>
      <c r="E42" s="85"/>
      <c r="F42" s="58">
        <v>13149.9</v>
      </c>
      <c r="G42" s="44">
        <f>G41+Table22[[#This Row],[DEBITO ]]-Table22[[#This Row],[CREDITO]]</f>
        <v>139836978.95999998</v>
      </c>
    </row>
    <row r="43" spans="1:7" s="37" customFormat="1" ht="15.95" customHeight="1">
      <c r="A43" s="53">
        <v>42773</v>
      </c>
      <c r="B43" s="48" t="s">
        <v>72</v>
      </c>
      <c r="C43" s="45" t="s">
        <v>80</v>
      </c>
      <c r="D43" s="63"/>
      <c r="E43" s="69">
        <v>500</v>
      </c>
      <c r="F43" s="58"/>
      <c r="G43" s="44">
        <f>G42+Table22[[#This Row],[DEBITO ]]-Table22[[#This Row],[CREDITO]]</f>
        <v>139837478.95999998</v>
      </c>
    </row>
    <row r="44" spans="1:7" s="37" customFormat="1" ht="15.95" customHeight="1">
      <c r="A44" s="53">
        <v>42773</v>
      </c>
      <c r="B44" s="48" t="s">
        <v>72</v>
      </c>
      <c r="C44" s="45" t="s">
        <v>80</v>
      </c>
      <c r="D44" s="63"/>
      <c r="E44" s="69">
        <v>8500</v>
      </c>
      <c r="F44" s="61"/>
      <c r="G44" s="44">
        <f>G43+Table22[[#This Row],[DEBITO ]]-Table22[[#This Row],[CREDITO]]</f>
        <v>139845978.95999998</v>
      </c>
    </row>
    <row r="45" spans="1:7" s="37" customFormat="1" ht="15.95" customHeight="1">
      <c r="A45" s="53">
        <v>42773</v>
      </c>
      <c r="B45" s="48" t="s">
        <v>72</v>
      </c>
      <c r="C45" s="45" t="s">
        <v>75</v>
      </c>
      <c r="D45" s="81"/>
      <c r="E45" s="83">
        <v>13500</v>
      </c>
      <c r="F45" s="61"/>
      <c r="G45" s="44">
        <f>G44+Table22[[#This Row],[DEBITO ]]-Table22[[#This Row],[CREDITO]]</f>
        <v>139859478.95999998</v>
      </c>
    </row>
    <row r="46" spans="1:7" s="37" customFormat="1" ht="15.95" customHeight="1">
      <c r="A46" s="53">
        <v>42773</v>
      </c>
      <c r="B46" s="48" t="s">
        <v>72</v>
      </c>
      <c r="C46" s="45" t="s">
        <v>75</v>
      </c>
      <c r="D46" s="81"/>
      <c r="E46" s="83">
        <v>351500</v>
      </c>
      <c r="F46" s="61"/>
      <c r="G46" s="44">
        <f>G45+Table22[[#This Row],[DEBITO ]]-Table22[[#This Row],[CREDITO]]</f>
        <v>140210978.95999998</v>
      </c>
    </row>
    <row r="47" spans="1:7" s="37" customFormat="1" ht="15.95" customHeight="1">
      <c r="A47" s="53">
        <v>42773</v>
      </c>
      <c r="B47" s="48" t="s">
        <v>72</v>
      </c>
      <c r="C47" s="45" t="s">
        <v>75</v>
      </c>
      <c r="D47" s="81"/>
      <c r="E47" s="83">
        <v>172900</v>
      </c>
      <c r="F47" s="58"/>
      <c r="G47" s="44">
        <f>G46+Table22[[#This Row],[DEBITO ]]-Table22[[#This Row],[CREDITO]]</f>
        <v>140383878.95999998</v>
      </c>
    </row>
    <row r="48" spans="1:7" s="37" customFormat="1" ht="37.5" customHeight="1">
      <c r="A48" s="53">
        <v>42774</v>
      </c>
      <c r="B48" s="54" t="s">
        <v>90</v>
      </c>
      <c r="C48" s="55" t="s">
        <v>91</v>
      </c>
      <c r="D48" s="81" t="s">
        <v>92</v>
      </c>
      <c r="E48" s="85"/>
      <c r="F48" s="58">
        <v>50000</v>
      </c>
      <c r="G48" s="44">
        <f>G47+Table22[[#This Row],[DEBITO ]]-Table22[[#This Row],[CREDITO]]</f>
        <v>140333878.95999998</v>
      </c>
    </row>
    <row r="49" spans="1:7" s="37" customFormat="1" ht="15.95" customHeight="1">
      <c r="A49" s="53">
        <v>42774</v>
      </c>
      <c r="B49" s="48" t="s">
        <v>72</v>
      </c>
      <c r="C49" s="45" t="s">
        <v>80</v>
      </c>
      <c r="D49" s="63"/>
      <c r="E49" s="69">
        <v>2000</v>
      </c>
      <c r="F49" s="61"/>
      <c r="G49" s="44">
        <f>G48+Table22[[#This Row],[DEBITO ]]-Table22[[#This Row],[CREDITO]]</f>
        <v>140335878.95999998</v>
      </c>
    </row>
    <row r="50" spans="1:7" s="37" customFormat="1" ht="15.95" customHeight="1">
      <c r="A50" s="53">
        <v>42774</v>
      </c>
      <c r="B50" s="48" t="s">
        <v>72</v>
      </c>
      <c r="C50" s="45" t="s">
        <v>80</v>
      </c>
      <c r="D50" s="63"/>
      <c r="E50" s="69">
        <v>8500</v>
      </c>
      <c r="F50" s="58"/>
      <c r="G50" s="44">
        <f>G49+Table22[[#This Row],[DEBITO ]]-Table22[[#This Row],[CREDITO]]</f>
        <v>140344378.95999998</v>
      </c>
    </row>
    <row r="51" spans="1:7" s="37" customFormat="1" ht="15.95" customHeight="1">
      <c r="A51" s="53">
        <v>42774</v>
      </c>
      <c r="B51" s="48" t="s">
        <v>72</v>
      </c>
      <c r="C51" s="45" t="s">
        <v>75</v>
      </c>
      <c r="D51" s="81"/>
      <c r="E51" s="83">
        <v>3000</v>
      </c>
      <c r="F51" s="58"/>
      <c r="G51" s="44">
        <f>G50+Table22[[#This Row],[DEBITO ]]-Table22[[#This Row],[CREDITO]]</f>
        <v>140347378.95999998</v>
      </c>
    </row>
    <row r="52" spans="1:7" s="37" customFormat="1" ht="15.95" customHeight="1">
      <c r="A52" s="53">
        <v>42774</v>
      </c>
      <c r="B52" s="48" t="s">
        <v>72</v>
      </c>
      <c r="C52" s="45" t="s">
        <v>75</v>
      </c>
      <c r="D52" s="81"/>
      <c r="E52" s="83">
        <v>151040</v>
      </c>
      <c r="F52" s="44"/>
      <c r="G52" s="44">
        <f>G51+Table22[[#This Row],[DEBITO ]]-Table22[[#This Row],[CREDITO]]</f>
        <v>140498418.95999998</v>
      </c>
    </row>
    <row r="53" spans="1:7" s="37" customFormat="1" ht="15.95" customHeight="1">
      <c r="A53" s="53">
        <v>42774</v>
      </c>
      <c r="B53" s="48" t="s">
        <v>72</v>
      </c>
      <c r="C53" s="45" t="s">
        <v>75</v>
      </c>
      <c r="D53" s="66"/>
      <c r="E53" s="68">
        <v>32479</v>
      </c>
      <c r="F53" s="58"/>
      <c r="G53" s="44">
        <f>G52+Table22[[#This Row],[DEBITO ]]-Table22[[#This Row],[CREDITO]]</f>
        <v>140530897.95999998</v>
      </c>
    </row>
    <row r="54" spans="1:7" s="37" customFormat="1" ht="15.95" customHeight="1">
      <c r="A54" s="53">
        <v>42774</v>
      </c>
      <c r="B54" s="48" t="s">
        <v>72</v>
      </c>
      <c r="C54" s="45" t="s">
        <v>75</v>
      </c>
      <c r="D54" s="66"/>
      <c r="E54" s="68">
        <v>37497</v>
      </c>
      <c r="F54" s="58"/>
      <c r="G54" s="44">
        <f>G53+Table22[[#This Row],[DEBITO ]]-Table22[[#This Row],[CREDITO]]</f>
        <v>140568394.95999998</v>
      </c>
    </row>
    <row r="55" spans="1:7" s="37" customFormat="1" ht="15.95" customHeight="1">
      <c r="A55" s="53">
        <v>42774</v>
      </c>
      <c r="B55" s="48" t="s">
        <v>72</v>
      </c>
      <c r="C55" s="45" t="s">
        <v>75</v>
      </c>
      <c r="D55" s="66"/>
      <c r="E55" s="68">
        <v>630053.6</v>
      </c>
      <c r="F55" s="58"/>
      <c r="G55" s="44">
        <f>G54+Table22[[#This Row],[DEBITO ]]-Table22[[#This Row],[CREDITO]]</f>
        <v>141198448.55999997</v>
      </c>
    </row>
    <row r="56" spans="1:7" s="37" customFormat="1" ht="15.95" customHeight="1">
      <c r="A56" s="53">
        <v>42774</v>
      </c>
      <c r="B56" s="48" t="s">
        <v>72</v>
      </c>
      <c r="C56" s="45" t="s">
        <v>75</v>
      </c>
      <c r="D56" s="66"/>
      <c r="E56" s="68">
        <v>97200</v>
      </c>
      <c r="F56" s="58"/>
      <c r="G56" s="44">
        <f>G55+Table22[[#This Row],[DEBITO ]]-Table22[[#This Row],[CREDITO]]</f>
        <v>141295648.55999997</v>
      </c>
    </row>
    <row r="57" spans="1:7" s="37" customFormat="1" ht="15.95" customHeight="1">
      <c r="A57" s="53">
        <v>42774</v>
      </c>
      <c r="B57" s="48" t="s">
        <v>72</v>
      </c>
      <c r="C57" s="45" t="s">
        <v>75</v>
      </c>
      <c r="D57" s="66"/>
      <c r="E57" s="68">
        <v>31500</v>
      </c>
      <c r="F57" s="58"/>
      <c r="G57" s="44">
        <f>G56+Table22[[#This Row],[DEBITO ]]-Table22[[#This Row],[CREDITO]]</f>
        <v>141327148.55999997</v>
      </c>
    </row>
    <row r="58" spans="1:7" s="37" customFormat="1" ht="15.95" customHeight="1">
      <c r="A58" s="53">
        <v>42775</v>
      </c>
      <c r="B58" s="48" t="s">
        <v>72</v>
      </c>
      <c r="C58" s="45" t="s">
        <v>80</v>
      </c>
      <c r="D58" s="80"/>
      <c r="E58" s="82">
        <v>6000</v>
      </c>
      <c r="F58" s="58"/>
      <c r="G58" s="44">
        <f>G57+Table22[[#This Row],[DEBITO ]]-Table22[[#This Row],[CREDITO]]</f>
        <v>141333148.55999997</v>
      </c>
    </row>
    <row r="59" spans="1:7" s="37" customFormat="1" ht="15.95" customHeight="1">
      <c r="A59" s="53">
        <v>42775</v>
      </c>
      <c r="B59" s="48" t="s">
        <v>72</v>
      </c>
      <c r="C59" s="45" t="s">
        <v>80</v>
      </c>
      <c r="D59" s="80"/>
      <c r="E59" s="82">
        <v>1000</v>
      </c>
      <c r="F59" s="58"/>
      <c r="G59" s="44">
        <f>G58+Table22[[#This Row],[DEBITO ]]-Table22[[#This Row],[CREDITO]]</f>
        <v>141334148.55999997</v>
      </c>
    </row>
    <row r="60" spans="1:7" s="37" customFormat="1" ht="15.95" customHeight="1">
      <c r="A60" s="53">
        <v>42775</v>
      </c>
      <c r="B60" s="48" t="s">
        <v>72</v>
      </c>
      <c r="C60" s="45" t="s">
        <v>75</v>
      </c>
      <c r="D60" s="66"/>
      <c r="E60" s="68">
        <v>3000</v>
      </c>
      <c r="F60" s="58"/>
      <c r="G60" s="44">
        <f>G59+Table22[[#This Row],[DEBITO ]]-Table22[[#This Row],[CREDITO]]</f>
        <v>141337148.55999997</v>
      </c>
    </row>
    <row r="61" spans="1:7" s="37" customFormat="1" ht="15.95" customHeight="1">
      <c r="A61" s="53">
        <v>42775</v>
      </c>
      <c r="B61" s="48" t="s">
        <v>72</v>
      </c>
      <c r="C61" s="45" t="s">
        <v>75</v>
      </c>
      <c r="D61" s="66"/>
      <c r="E61" s="68">
        <v>94500</v>
      </c>
      <c r="F61" s="61"/>
      <c r="G61" s="44">
        <f>G60+Table22[[#This Row],[DEBITO ]]-Table22[[#This Row],[CREDITO]]</f>
        <v>141431648.55999997</v>
      </c>
    </row>
    <row r="62" spans="1:7" s="37" customFormat="1" ht="15.95" customHeight="1">
      <c r="A62" s="53">
        <v>42775</v>
      </c>
      <c r="B62" s="48" t="s">
        <v>72</v>
      </c>
      <c r="C62" s="45" t="s">
        <v>75</v>
      </c>
      <c r="D62" s="66"/>
      <c r="E62" s="68">
        <v>18208</v>
      </c>
      <c r="F62" s="61"/>
      <c r="G62" s="44">
        <f>G61+Table22[[#This Row],[DEBITO ]]-Table22[[#This Row],[CREDITO]]</f>
        <v>141449856.55999997</v>
      </c>
    </row>
    <row r="63" spans="1:7" s="37" customFormat="1" ht="15.95" customHeight="1">
      <c r="A63" s="53">
        <v>42775</v>
      </c>
      <c r="B63" s="48" t="s">
        <v>72</v>
      </c>
      <c r="C63" s="45" t="s">
        <v>75</v>
      </c>
      <c r="D63" s="66"/>
      <c r="E63" s="68">
        <v>829058</v>
      </c>
      <c r="F63" s="61"/>
      <c r="G63" s="44">
        <f>G62+Table22[[#This Row],[DEBITO ]]-Table22[[#This Row],[CREDITO]]</f>
        <v>142278914.55999997</v>
      </c>
    </row>
    <row r="64" spans="1:7" s="37" customFormat="1" ht="15.95" customHeight="1">
      <c r="A64" s="53">
        <v>42776</v>
      </c>
      <c r="B64" s="48" t="s">
        <v>72</v>
      </c>
      <c r="C64" s="45" t="s">
        <v>80</v>
      </c>
      <c r="D64" s="80"/>
      <c r="E64" s="82">
        <v>2000</v>
      </c>
      <c r="F64" s="44"/>
      <c r="G64" s="44">
        <f>G63+Table22[[#This Row],[DEBITO ]]-Table22[[#This Row],[CREDITO]]</f>
        <v>142280914.55999997</v>
      </c>
    </row>
    <row r="65" spans="1:7" s="37" customFormat="1" ht="15.95" customHeight="1">
      <c r="A65" s="53">
        <v>42776</v>
      </c>
      <c r="B65" s="48" t="s">
        <v>72</v>
      </c>
      <c r="C65" s="45" t="s">
        <v>80</v>
      </c>
      <c r="D65" s="80"/>
      <c r="E65" s="82">
        <v>22500</v>
      </c>
      <c r="F65" s="44"/>
      <c r="G65" s="44">
        <f>G64+Table22[[#This Row],[DEBITO ]]-Table22[[#This Row],[CREDITO]]</f>
        <v>142303414.55999997</v>
      </c>
    </row>
    <row r="66" spans="1:7" s="37" customFormat="1" ht="15.95" customHeight="1">
      <c r="A66" s="53">
        <v>42776</v>
      </c>
      <c r="B66" s="48" t="s">
        <v>72</v>
      </c>
      <c r="C66" s="45" t="s">
        <v>75</v>
      </c>
      <c r="D66" s="66"/>
      <c r="E66" s="68">
        <v>299770</v>
      </c>
      <c r="F66" s="58"/>
      <c r="G66" s="44">
        <f>G65+Table22[[#This Row],[DEBITO ]]-Table22[[#This Row],[CREDITO]]</f>
        <v>142603184.55999997</v>
      </c>
    </row>
    <row r="67" spans="1:7" s="37" customFormat="1" ht="15.95" customHeight="1">
      <c r="A67" s="53">
        <v>42776</v>
      </c>
      <c r="B67" s="48" t="s">
        <v>72</v>
      </c>
      <c r="C67" s="45" t="s">
        <v>75</v>
      </c>
      <c r="D67" s="66"/>
      <c r="E67" s="68">
        <v>27500</v>
      </c>
      <c r="F67" s="58"/>
      <c r="G67" s="44">
        <f>G66+Table22[[#This Row],[DEBITO ]]-Table22[[#This Row],[CREDITO]]</f>
        <v>142630684.55999997</v>
      </c>
    </row>
    <row r="68" spans="1:7" s="37" customFormat="1" ht="15.95" customHeight="1">
      <c r="A68" s="53">
        <v>42776</v>
      </c>
      <c r="B68" s="48" t="s">
        <v>72</v>
      </c>
      <c r="C68" s="45" t="s">
        <v>75</v>
      </c>
      <c r="D68" s="66"/>
      <c r="E68" s="68">
        <v>117701.88</v>
      </c>
      <c r="F68" s="58"/>
      <c r="G68" s="44">
        <f>G67+Table22[[#This Row],[DEBITO ]]-Table22[[#This Row],[CREDITO]]</f>
        <v>142748386.43999997</v>
      </c>
    </row>
    <row r="69" spans="1:7" s="37" customFormat="1" ht="15.95" customHeight="1">
      <c r="A69" s="53">
        <v>42776</v>
      </c>
      <c r="B69" s="48" t="s">
        <v>72</v>
      </c>
      <c r="C69" s="45" t="s">
        <v>75</v>
      </c>
      <c r="D69" s="66"/>
      <c r="E69" s="68">
        <v>60470.32</v>
      </c>
      <c r="F69" s="58"/>
      <c r="G69" s="44">
        <f>G68+Table22[[#This Row],[DEBITO ]]-Table22[[#This Row],[CREDITO]]</f>
        <v>142808856.75999996</v>
      </c>
    </row>
    <row r="70" spans="1:7" s="37" customFormat="1" ht="15.95" customHeight="1">
      <c r="A70" s="53">
        <v>42776</v>
      </c>
      <c r="B70" s="48" t="s">
        <v>72</v>
      </c>
      <c r="C70" s="45" t="s">
        <v>75</v>
      </c>
      <c r="D70" s="66"/>
      <c r="E70" s="68">
        <v>105500</v>
      </c>
      <c r="F70" s="58"/>
      <c r="G70" s="44">
        <f>G69+Table22[[#This Row],[DEBITO ]]-Table22[[#This Row],[CREDITO]]</f>
        <v>142914356.75999996</v>
      </c>
    </row>
    <row r="71" spans="1:7" s="37" customFormat="1" ht="15.95" customHeight="1">
      <c r="A71" s="53">
        <v>42776</v>
      </c>
      <c r="B71" s="48" t="s">
        <v>72</v>
      </c>
      <c r="C71" s="45" t="s">
        <v>75</v>
      </c>
      <c r="D71" s="66"/>
      <c r="E71" s="68">
        <v>2500</v>
      </c>
      <c r="F71" s="58"/>
      <c r="G71" s="44">
        <f>G70+Table22[[#This Row],[DEBITO ]]-Table22[[#This Row],[CREDITO]]</f>
        <v>142916856.75999996</v>
      </c>
    </row>
    <row r="72" spans="1:7" s="37" customFormat="1" ht="62.25" customHeight="1">
      <c r="A72" s="53">
        <v>42779</v>
      </c>
      <c r="B72" s="54" t="s">
        <v>84</v>
      </c>
      <c r="C72" s="55" t="s">
        <v>85</v>
      </c>
      <c r="D72" s="66" t="s">
        <v>86</v>
      </c>
      <c r="E72" s="86"/>
      <c r="F72" s="58">
        <v>22042.95</v>
      </c>
      <c r="G72" s="44">
        <f>G71+Table22[[#This Row],[DEBITO ]]-Table22[[#This Row],[CREDITO]]</f>
        <v>142894813.80999997</v>
      </c>
    </row>
    <row r="73" spans="1:7" s="37" customFormat="1" ht="15.95" customHeight="1">
      <c r="A73" s="53">
        <v>42779</v>
      </c>
      <c r="B73" s="48" t="s">
        <v>72</v>
      </c>
      <c r="C73" s="45" t="s">
        <v>80</v>
      </c>
      <c r="D73" s="80"/>
      <c r="E73" s="82">
        <v>5000</v>
      </c>
      <c r="F73" s="50"/>
      <c r="G73" s="44">
        <f>G72+Table22[[#This Row],[DEBITO ]]-Table22[[#This Row],[CREDITO]]</f>
        <v>142899813.80999997</v>
      </c>
    </row>
    <row r="74" spans="1:7" s="37" customFormat="1" ht="15.95" customHeight="1">
      <c r="A74" s="53">
        <v>42779</v>
      </c>
      <c r="B74" s="48" t="s">
        <v>72</v>
      </c>
      <c r="C74" s="45" t="s">
        <v>75</v>
      </c>
      <c r="D74" s="66"/>
      <c r="E74" s="68">
        <v>1000000</v>
      </c>
      <c r="F74" s="58"/>
      <c r="G74" s="44">
        <f>G73+Table22[[#This Row],[DEBITO ]]-Table22[[#This Row],[CREDITO]]</f>
        <v>143899813.80999997</v>
      </c>
    </row>
    <row r="75" spans="1:7" s="37" customFormat="1" ht="15.95" customHeight="1">
      <c r="A75" s="53">
        <v>42779</v>
      </c>
      <c r="B75" s="48" t="s">
        <v>72</v>
      </c>
      <c r="C75" s="45" t="s">
        <v>75</v>
      </c>
      <c r="D75" s="66"/>
      <c r="E75" s="68">
        <v>10000</v>
      </c>
      <c r="F75" s="58"/>
      <c r="G75" s="44">
        <f>G74+Table22[[#This Row],[DEBITO ]]-Table22[[#This Row],[CREDITO]]</f>
        <v>143909813.80999997</v>
      </c>
    </row>
    <row r="76" spans="1:7" s="37" customFormat="1" ht="15.95" customHeight="1">
      <c r="A76" s="53">
        <v>42779</v>
      </c>
      <c r="B76" s="48" t="s">
        <v>72</v>
      </c>
      <c r="C76" s="45" t="s">
        <v>75</v>
      </c>
      <c r="D76" s="66"/>
      <c r="E76" s="68">
        <v>46500</v>
      </c>
      <c r="F76" s="44"/>
      <c r="G76" s="44">
        <f>G75+Table22[[#This Row],[DEBITO ]]-Table22[[#This Row],[CREDITO]]</f>
        <v>143956313.80999997</v>
      </c>
    </row>
    <row r="77" spans="1:7" s="37" customFormat="1" ht="15.95" customHeight="1">
      <c r="A77" s="53">
        <v>42779</v>
      </c>
      <c r="B77" s="48" t="s">
        <v>72</v>
      </c>
      <c r="C77" s="45" t="s">
        <v>75</v>
      </c>
      <c r="D77" s="66"/>
      <c r="E77" s="68">
        <v>61324</v>
      </c>
      <c r="F77" s="44"/>
      <c r="G77" s="44">
        <f>G76+Table22[[#This Row],[DEBITO ]]-Table22[[#This Row],[CREDITO]]</f>
        <v>144017637.80999997</v>
      </c>
    </row>
    <row r="78" spans="1:7" s="37" customFormat="1" ht="15.95" customHeight="1">
      <c r="A78" s="53">
        <v>42779</v>
      </c>
      <c r="B78" s="48" t="s">
        <v>72</v>
      </c>
      <c r="C78" s="45" t="s">
        <v>75</v>
      </c>
      <c r="D78" s="66"/>
      <c r="E78" s="68">
        <v>105230</v>
      </c>
      <c r="F78" s="61"/>
      <c r="G78" s="44">
        <f>G77+Table22[[#This Row],[DEBITO ]]-Table22[[#This Row],[CREDITO]]</f>
        <v>144122867.80999997</v>
      </c>
    </row>
    <row r="79" spans="1:7" s="37" customFormat="1" ht="15.95" customHeight="1">
      <c r="A79" s="53">
        <v>42780</v>
      </c>
      <c r="B79" s="48" t="s">
        <v>72</v>
      </c>
      <c r="C79" s="45" t="s">
        <v>80</v>
      </c>
      <c r="D79" s="80"/>
      <c r="E79" s="82">
        <v>1500</v>
      </c>
      <c r="F79" s="50"/>
      <c r="G79" s="44">
        <f>G78+Table22[[#This Row],[DEBITO ]]-Table22[[#This Row],[CREDITO]]</f>
        <v>144124367.80999997</v>
      </c>
    </row>
    <row r="80" spans="1:7" s="37" customFormat="1" ht="15.95" customHeight="1">
      <c r="A80" s="53">
        <v>42780</v>
      </c>
      <c r="B80" s="48" t="s">
        <v>72</v>
      </c>
      <c r="C80" s="45" t="s">
        <v>80</v>
      </c>
      <c r="D80" s="80"/>
      <c r="E80" s="82">
        <v>4500</v>
      </c>
      <c r="F80" s="58"/>
      <c r="G80" s="44">
        <f>G79+Table22[[#This Row],[DEBITO ]]-Table22[[#This Row],[CREDITO]]</f>
        <v>144128867.80999997</v>
      </c>
    </row>
    <row r="81" spans="1:7" s="37" customFormat="1" ht="15.95" customHeight="1">
      <c r="A81" s="53">
        <v>42780</v>
      </c>
      <c r="B81" s="48" t="s">
        <v>72</v>
      </c>
      <c r="C81" s="45" t="s">
        <v>75</v>
      </c>
      <c r="D81" s="66"/>
      <c r="E81" s="68">
        <v>26000</v>
      </c>
      <c r="F81" s="61"/>
      <c r="G81" s="44">
        <f>G80+Table22[[#This Row],[DEBITO ]]-Table22[[#This Row],[CREDITO]]</f>
        <v>144154867.80999997</v>
      </c>
    </row>
    <row r="82" spans="1:7" s="37" customFormat="1" ht="15.95" customHeight="1">
      <c r="A82" s="53">
        <v>42780</v>
      </c>
      <c r="B82" s="48" t="s">
        <v>72</v>
      </c>
      <c r="C82" s="45" t="s">
        <v>75</v>
      </c>
      <c r="D82" s="66"/>
      <c r="E82" s="68">
        <v>3000</v>
      </c>
      <c r="F82" s="61"/>
      <c r="G82" s="44">
        <f>G81+Table22[[#This Row],[DEBITO ]]-Table22[[#This Row],[CREDITO]]</f>
        <v>144157867.80999997</v>
      </c>
    </row>
    <row r="83" spans="1:7" s="37" customFormat="1" ht="15.95" customHeight="1">
      <c r="A83" s="53">
        <v>42780</v>
      </c>
      <c r="B83" s="48" t="s">
        <v>72</v>
      </c>
      <c r="C83" s="45" t="s">
        <v>75</v>
      </c>
      <c r="D83" s="66"/>
      <c r="E83" s="68">
        <v>10000</v>
      </c>
      <c r="F83" s="58"/>
      <c r="G83" s="44">
        <f>G82+Table22[[#This Row],[DEBITO ]]-Table22[[#This Row],[CREDITO]]</f>
        <v>144167867.80999997</v>
      </c>
    </row>
    <row r="84" spans="1:7" s="37" customFormat="1" ht="15.95" customHeight="1">
      <c r="A84" s="53">
        <v>42780</v>
      </c>
      <c r="B84" s="48" t="s">
        <v>72</v>
      </c>
      <c r="C84" s="45" t="s">
        <v>75</v>
      </c>
      <c r="D84" s="66"/>
      <c r="E84" s="68">
        <v>200039.19</v>
      </c>
      <c r="F84" s="58"/>
      <c r="G84" s="44">
        <f>G83+Table22[[#This Row],[DEBITO ]]-Table22[[#This Row],[CREDITO]]</f>
        <v>144367906.99999997</v>
      </c>
    </row>
    <row r="85" spans="1:7" s="37" customFormat="1" ht="15.95" customHeight="1">
      <c r="A85" s="53">
        <v>42780</v>
      </c>
      <c r="B85" s="48" t="s">
        <v>72</v>
      </c>
      <c r="C85" s="45" t="s">
        <v>75</v>
      </c>
      <c r="D85" s="66"/>
      <c r="E85" s="68">
        <v>113650</v>
      </c>
      <c r="F85" s="58"/>
      <c r="G85" s="44">
        <f>G84+Table22[[#This Row],[DEBITO ]]-Table22[[#This Row],[CREDITO]]</f>
        <v>144481556.99999997</v>
      </c>
    </row>
    <row r="86" spans="1:7" s="37" customFormat="1" ht="15.95" customHeight="1">
      <c r="A86" s="53">
        <v>42781</v>
      </c>
      <c r="B86" s="48" t="s">
        <v>72</v>
      </c>
      <c r="C86" s="45" t="s">
        <v>80</v>
      </c>
      <c r="D86" s="80"/>
      <c r="E86" s="82">
        <v>3500</v>
      </c>
      <c r="F86" s="58"/>
      <c r="G86" s="44">
        <f>G85+Table22[[#This Row],[DEBITO ]]-Table22[[#This Row],[CREDITO]]</f>
        <v>144485056.99999997</v>
      </c>
    </row>
    <row r="87" spans="1:7" s="37" customFormat="1" ht="15.95" customHeight="1">
      <c r="A87" s="53">
        <v>42781</v>
      </c>
      <c r="B87" s="48" t="s">
        <v>72</v>
      </c>
      <c r="C87" s="45" t="s">
        <v>80</v>
      </c>
      <c r="D87" s="80"/>
      <c r="E87" s="82">
        <v>2500</v>
      </c>
      <c r="F87" s="44"/>
      <c r="G87" s="44">
        <f>G86+Table22[[#This Row],[DEBITO ]]-Table22[[#This Row],[CREDITO]]</f>
        <v>144487556.99999997</v>
      </c>
    </row>
    <row r="88" spans="1:7" s="37" customFormat="1" ht="15.95" customHeight="1">
      <c r="A88" s="53">
        <v>42781</v>
      </c>
      <c r="B88" s="48" t="s">
        <v>72</v>
      </c>
      <c r="C88" s="45" t="s">
        <v>80</v>
      </c>
      <c r="D88" s="80"/>
      <c r="E88" s="82">
        <v>1000</v>
      </c>
      <c r="F88" s="58"/>
      <c r="G88" s="44">
        <f>G87+Table22[[#This Row],[DEBITO ]]-Table22[[#This Row],[CREDITO]]</f>
        <v>144488556.99999997</v>
      </c>
    </row>
    <row r="89" spans="1:7" s="37" customFormat="1" ht="15.95" customHeight="1">
      <c r="A89" s="53">
        <v>42781</v>
      </c>
      <c r="B89" s="48" t="s">
        <v>72</v>
      </c>
      <c r="C89" s="45" t="s">
        <v>75</v>
      </c>
      <c r="D89" s="66"/>
      <c r="E89" s="68">
        <v>8000</v>
      </c>
      <c r="F89" s="58"/>
      <c r="G89" s="44">
        <f>G88+Table22[[#This Row],[DEBITO ]]-Table22[[#This Row],[CREDITO]]</f>
        <v>144496556.99999997</v>
      </c>
    </row>
    <row r="90" spans="1:7" s="37" customFormat="1" ht="15.95" customHeight="1">
      <c r="A90" s="53">
        <v>42781</v>
      </c>
      <c r="B90" s="48" t="s">
        <v>72</v>
      </c>
      <c r="C90" s="45" t="s">
        <v>75</v>
      </c>
      <c r="D90" s="66"/>
      <c r="E90" s="68">
        <v>6300</v>
      </c>
      <c r="F90" s="58"/>
      <c r="G90" s="44">
        <f>G89+Table22[[#This Row],[DEBITO ]]-Table22[[#This Row],[CREDITO]]</f>
        <v>144502856.99999997</v>
      </c>
    </row>
    <row r="91" spans="1:7" s="37" customFormat="1" ht="15.95" customHeight="1">
      <c r="A91" s="53">
        <v>42781</v>
      </c>
      <c r="B91" s="48" t="s">
        <v>72</v>
      </c>
      <c r="C91" s="45" t="s">
        <v>75</v>
      </c>
      <c r="D91" s="66"/>
      <c r="E91" s="68">
        <v>147095</v>
      </c>
      <c r="F91" s="44"/>
      <c r="G91" s="44">
        <f>G90+Table22[[#This Row],[DEBITO ]]-Table22[[#This Row],[CREDITO]]</f>
        <v>144649951.99999997</v>
      </c>
    </row>
    <row r="92" spans="1:7" s="37" customFormat="1" ht="15.95" customHeight="1">
      <c r="A92" s="53">
        <v>42781</v>
      </c>
      <c r="B92" s="48" t="s">
        <v>72</v>
      </c>
      <c r="C92" s="45" t="s">
        <v>75</v>
      </c>
      <c r="D92" s="66"/>
      <c r="E92" s="68">
        <v>30000</v>
      </c>
      <c r="F92" s="44"/>
      <c r="G92" s="44">
        <f>G91+Table22[[#This Row],[DEBITO ]]-Table22[[#This Row],[CREDITO]]</f>
        <v>144679951.99999997</v>
      </c>
    </row>
    <row r="93" spans="1:7" s="37" customFormat="1" ht="15.95" customHeight="1">
      <c r="A93" s="53">
        <v>42781</v>
      </c>
      <c r="B93" s="48" t="s">
        <v>72</v>
      </c>
      <c r="C93" s="45" t="s">
        <v>75</v>
      </c>
      <c r="D93" s="66"/>
      <c r="E93" s="68">
        <v>27000</v>
      </c>
      <c r="F93" s="58"/>
      <c r="G93" s="44">
        <f>G92+Table22[[#This Row],[DEBITO ]]-Table22[[#This Row],[CREDITO]]</f>
        <v>144706951.99999997</v>
      </c>
    </row>
    <row r="94" spans="1:7" s="37" customFormat="1" ht="15.95" customHeight="1">
      <c r="A94" s="53">
        <v>42781</v>
      </c>
      <c r="B94" s="48" t="s">
        <v>72</v>
      </c>
      <c r="C94" s="45" t="s">
        <v>75</v>
      </c>
      <c r="D94" s="66"/>
      <c r="E94" s="68">
        <v>60150</v>
      </c>
      <c r="F94" s="44"/>
      <c r="G94" s="44">
        <f>G93+Table22[[#This Row],[DEBITO ]]-Table22[[#This Row],[CREDITO]]</f>
        <v>144767101.99999997</v>
      </c>
    </row>
    <row r="95" spans="1:7" s="37" customFormat="1" ht="15.95" customHeight="1">
      <c r="A95" s="53">
        <v>42781</v>
      </c>
      <c r="B95" s="48" t="s">
        <v>72</v>
      </c>
      <c r="C95" s="45" t="s">
        <v>75</v>
      </c>
      <c r="D95" s="66"/>
      <c r="E95" s="68">
        <v>77500</v>
      </c>
      <c r="F95" s="44"/>
      <c r="G95" s="44">
        <f>G94+Table22[[#This Row],[DEBITO ]]-Table22[[#This Row],[CREDITO]]</f>
        <v>144844601.99999997</v>
      </c>
    </row>
    <row r="96" spans="1:7" s="37" customFormat="1" ht="15.95" customHeight="1">
      <c r="A96" s="53">
        <v>42782</v>
      </c>
      <c r="B96" s="48" t="s">
        <v>72</v>
      </c>
      <c r="C96" s="45" t="s">
        <v>80</v>
      </c>
      <c r="D96" s="80"/>
      <c r="E96" s="82">
        <v>1000</v>
      </c>
      <c r="F96" s="44"/>
      <c r="G96" s="44">
        <f>G95+Table22[[#This Row],[DEBITO ]]-Table22[[#This Row],[CREDITO]]</f>
        <v>144845601.99999997</v>
      </c>
    </row>
    <row r="97" spans="1:7" s="37" customFormat="1" ht="15.95" customHeight="1">
      <c r="A97" s="53">
        <v>42782</v>
      </c>
      <c r="B97" s="48" t="s">
        <v>72</v>
      </c>
      <c r="C97" s="45" t="s">
        <v>80</v>
      </c>
      <c r="D97" s="80"/>
      <c r="E97" s="82">
        <v>4000</v>
      </c>
      <c r="F97" s="44"/>
      <c r="G97" s="44">
        <f>G96+Table22[[#This Row],[DEBITO ]]-Table22[[#This Row],[CREDITO]]</f>
        <v>144849601.99999997</v>
      </c>
    </row>
    <row r="98" spans="1:7" s="37" customFormat="1" ht="15.95" customHeight="1">
      <c r="A98" s="53">
        <v>42782</v>
      </c>
      <c r="B98" s="48" t="s">
        <v>72</v>
      </c>
      <c r="C98" s="45" t="s">
        <v>75</v>
      </c>
      <c r="D98" s="66"/>
      <c r="E98" s="68">
        <v>13000</v>
      </c>
      <c r="F98" s="67"/>
      <c r="G98" s="67">
        <f>G97+Table22[[#This Row],[DEBITO ]]-Table22[[#This Row],[CREDITO]]</f>
        <v>144862601.99999997</v>
      </c>
    </row>
    <row r="99" spans="1:7" s="37" customFormat="1" ht="15.95" customHeight="1">
      <c r="A99" s="53">
        <v>42782</v>
      </c>
      <c r="B99" s="48" t="s">
        <v>72</v>
      </c>
      <c r="C99" s="45" t="s">
        <v>75</v>
      </c>
      <c r="D99" s="66"/>
      <c r="E99" s="68">
        <v>77000</v>
      </c>
      <c r="F99" s="44"/>
      <c r="G99" s="44">
        <f>G98+Table22[[#This Row],[DEBITO ]]-Table22[[#This Row],[CREDITO]]</f>
        <v>144939601.99999997</v>
      </c>
    </row>
    <row r="100" spans="1:7" s="37" customFormat="1" ht="15.95" customHeight="1">
      <c r="A100" s="53">
        <v>42782</v>
      </c>
      <c r="B100" s="48" t="s">
        <v>72</v>
      </c>
      <c r="C100" s="45" t="s">
        <v>75</v>
      </c>
      <c r="D100" s="66"/>
      <c r="E100" s="68">
        <v>23000</v>
      </c>
      <c r="F100" s="61"/>
      <c r="G100" s="44">
        <f>G99+Table22[[#This Row],[DEBITO ]]-Table22[[#This Row],[CREDITO]]</f>
        <v>144962601.99999997</v>
      </c>
    </row>
    <row r="101" spans="1:7" s="37" customFormat="1" ht="15.95" customHeight="1">
      <c r="A101" s="53">
        <v>42782</v>
      </c>
      <c r="B101" s="48" t="s">
        <v>72</v>
      </c>
      <c r="C101" s="45" t="s">
        <v>75</v>
      </c>
      <c r="D101" s="66"/>
      <c r="E101" s="68">
        <v>95500</v>
      </c>
      <c r="F101" s="61"/>
      <c r="G101" s="44">
        <f>G100+Table22[[#This Row],[DEBITO ]]-Table22[[#This Row],[CREDITO]]</f>
        <v>145058101.99999997</v>
      </c>
    </row>
    <row r="102" spans="1:7" s="37" customFormat="1" ht="15.95" customHeight="1">
      <c r="A102" s="53">
        <v>42783</v>
      </c>
      <c r="B102" s="48" t="s">
        <v>72</v>
      </c>
      <c r="C102" s="45" t="s">
        <v>80</v>
      </c>
      <c r="D102" s="80"/>
      <c r="E102" s="82">
        <v>1000</v>
      </c>
      <c r="F102" s="44"/>
      <c r="G102" s="44">
        <f>G101+Table22[[#This Row],[DEBITO ]]-Table22[[#This Row],[CREDITO]]</f>
        <v>145059101.99999997</v>
      </c>
    </row>
    <row r="103" spans="1:7" s="37" customFormat="1" ht="15.95" customHeight="1">
      <c r="A103" s="53">
        <v>42783</v>
      </c>
      <c r="B103" s="48" t="s">
        <v>72</v>
      </c>
      <c r="C103" s="45" t="s">
        <v>80</v>
      </c>
      <c r="D103" s="80"/>
      <c r="E103" s="82">
        <v>7000</v>
      </c>
      <c r="F103" s="44"/>
      <c r="G103" s="44">
        <f>G102+Table22[[#This Row],[DEBITO ]]-Table22[[#This Row],[CREDITO]]</f>
        <v>145066101.99999997</v>
      </c>
    </row>
    <row r="104" spans="1:7" s="37" customFormat="1" ht="15.95" customHeight="1">
      <c r="A104" s="53">
        <v>42783</v>
      </c>
      <c r="B104" s="48" t="s">
        <v>72</v>
      </c>
      <c r="C104" s="45" t="s">
        <v>75</v>
      </c>
      <c r="D104" s="66"/>
      <c r="E104" s="68">
        <v>72151.12</v>
      </c>
      <c r="F104" s="61"/>
      <c r="G104" s="44">
        <f>G103+Table22[[#This Row],[DEBITO ]]-Table22[[#This Row],[CREDITO]]</f>
        <v>145138253.11999997</v>
      </c>
    </row>
    <row r="105" spans="1:7" s="37" customFormat="1" ht="15.95" customHeight="1">
      <c r="A105" s="53">
        <v>42783</v>
      </c>
      <c r="B105" s="48" t="s">
        <v>72</v>
      </c>
      <c r="C105" s="45" t="s">
        <v>75</v>
      </c>
      <c r="D105" s="66"/>
      <c r="E105" s="68">
        <v>3000</v>
      </c>
      <c r="F105" s="44"/>
      <c r="G105" s="44">
        <f>G104+Table22[[#This Row],[DEBITO ]]-Table22[[#This Row],[CREDITO]]</f>
        <v>145141253.11999997</v>
      </c>
    </row>
    <row r="106" spans="1:7" s="37" customFormat="1" ht="15.95" customHeight="1">
      <c r="A106" s="53">
        <v>42783</v>
      </c>
      <c r="B106" s="48" t="s">
        <v>72</v>
      </c>
      <c r="C106" s="45" t="s">
        <v>75</v>
      </c>
      <c r="D106" s="66"/>
      <c r="E106" s="68">
        <v>81000</v>
      </c>
      <c r="F106" s="44"/>
      <c r="G106" s="44">
        <f>G105+Table22[[#This Row],[DEBITO ]]-Table22[[#This Row],[CREDITO]]</f>
        <v>145222253.11999997</v>
      </c>
    </row>
    <row r="107" spans="1:7" s="37" customFormat="1" ht="15.95" customHeight="1">
      <c r="A107" s="53">
        <v>42783</v>
      </c>
      <c r="B107" s="48" t="s">
        <v>72</v>
      </c>
      <c r="C107" s="45" t="s">
        <v>75</v>
      </c>
      <c r="D107" s="66"/>
      <c r="E107" s="68">
        <v>96000</v>
      </c>
      <c r="F107" s="58"/>
      <c r="G107" s="44">
        <f>G106+Table22[[#This Row],[DEBITO ]]-Table22[[#This Row],[CREDITO]]</f>
        <v>145318253.11999997</v>
      </c>
    </row>
    <row r="108" spans="1:7" s="37" customFormat="1" ht="15.95" customHeight="1">
      <c r="A108" s="53">
        <v>42783</v>
      </c>
      <c r="B108" s="48" t="s">
        <v>72</v>
      </c>
      <c r="C108" s="45" t="s">
        <v>75</v>
      </c>
      <c r="D108" s="66"/>
      <c r="E108" s="68">
        <v>117055</v>
      </c>
      <c r="F108" s="44"/>
      <c r="G108" s="44">
        <f>G107+Table22[[#This Row],[DEBITO ]]-Table22[[#This Row],[CREDITO]]</f>
        <v>145435308.11999997</v>
      </c>
    </row>
    <row r="109" spans="1:7" s="37" customFormat="1" ht="15.95" customHeight="1">
      <c r="A109" s="53">
        <v>42783</v>
      </c>
      <c r="B109" s="48" t="s">
        <v>72</v>
      </c>
      <c r="C109" s="45" t="s">
        <v>75</v>
      </c>
      <c r="D109" s="66"/>
      <c r="E109" s="68">
        <v>57705</v>
      </c>
      <c r="F109" s="61"/>
      <c r="G109" s="44">
        <f>G108+Table22[[#This Row],[DEBITO ]]-Table22[[#This Row],[CREDITO]]</f>
        <v>145493013.11999997</v>
      </c>
    </row>
    <row r="110" spans="1:7" s="37" customFormat="1" ht="15.95" customHeight="1">
      <c r="A110" s="53">
        <v>42786</v>
      </c>
      <c r="B110" s="48" t="s">
        <v>72</v>
      </c>
      <c r="C110" s="45" t="s">
        <v>80</v>
      </c>
      <c r="D110" s="80"/>
      <c r="E110" s="82">
        <v>3500</v>
      </c>
      <c r="F110" s="44"/>
      <c r="G110" s="44">
        <f>G109+Table22[[#This Row],[DEBITO ]]-Table22[[#This Row],[CREDITO]]</f>
        <v>145496513.11999997</v>
      </c>
    </row>
    <row r="111" spans="1:7" s="37" customFormat="1" ht="15.95" customHeight="1">
      <c r="A111" s="53">
        <v>42786</v>
      </c>
      <c r="B111" s="48" t="s">
        <v>72</v>
      </c>
      <c r="C111" s="45" t="s">
        <v>75</v>
      </c>
      <c r="D111" s="66"/>
      <c r="E111" s="68">
        <v>8000</v>
      </c>
      <c r="F111" s="61"/>
      <c r="G111" s="44">
        <f>G110+Table22[[#This Row],[DEBITO ]]-Table22[[#This Row],[CREDITO]]</f>
        <v>145504513.11999997</v>
      </c>
    </row>
    <row r="112" spans="1:7" s="37" customFormat="1" ht="15.95" customHeight="1">
      <c r="A112" s="53">
        <v>42786</v>
      </c>
      <c r="B112" s="48" t="s">
        <v>72</v>
      </c>
      <c r="C112" s="45" t="s">
        <v>75</v>
      </c>
      <c r="D112" s="66"/>
      <c r="E112" s="68">
        <v>185227.18</v>
      </c>
      <c r="F112" s="61"/>
      <c r="G112" s="44">
        <f>G111+Table22[[#This Row],[DEBITO ]]-Table22[[#This Row],[CREDITO]]</f>
        <v>145689740.29999998</v>
      </c>
    </row>
    <row r="113" spans="1:7" s="37" customFormat="1" ht="15.95" customHeight="1">
      <c r="A113" s="53">
        <v>42786</v>
      </c>
      <c r="B113" s="48" t="s">
        <v>72</v>
      </c>
      <c r="C113" s="45" t="s">
        <v>75</v>
      </c>
      <c r="D113" s="66"/>
      <c r="E113" s="68">
        <v>25000</v>
      </c>
      <c r="F113" s="58"/>
      <c r="G113" s="44">
        <f>G112+Table22[[#This Row],[DEBITO ]]-Table22[[#This Row],[CREDITO]]</f>
        <v>145714740.29999998</v>
      </c>
    </row>
    <row r="114" spans="1:7" s="37" customFormat="1" ht="15.95" customHeight="1">
      <c r="A114" s="53">
        <v>42786</v>
      </c>
      <c r="B114" s="48" t="s">
        <v>72</v>
      </c>
      <c r="C114" s="45" t="s">
        <v>75</v>
      </c>
      <c r="D114" s="66"/>
      <c r="E114" s="68">
        <v>74450</v>
      </c>
      <c r="F114" s="58"/>
      <c r="G114" s="44">
        <f>G113+Table22[[#This Row],[DEBITO ]]-Table22[[#This Row],[CREDITO]]</f>
        <v>145789190.29999998</v>
      </c>
    </row>
    <row r="115" spans="1:7" s="37" customFormat="1" ht="15.95" customHeight="1">
      <c r="A115" s="53">
        <v>42786</v>
      </c>
      <c r="B115" s="48" t="s">
        <v>72</v>
      </c>
      <c r="C115" s="45" t="s">
        <v>75</v>
      </c>
      <c r="D115" s="66"/>
      <c r="E115" s="68">
        <v>78500</v>
      </c>
      <c r="F115" s="58"/>
      <c r="G115" s="44">
        <f>G114+Table22[[#This Row],[DEBITO ]]-Table22[[#This Row],[CREDITO]]</f>
        <v>145867690.29999998</v>
      </c>
    </row>
    <row r="116" spans="1:7" s="37" customFormat="1" ht="15.95" customHeight="1">
      <c r="A116" s="53">
        <v>42787</v>
      </c>
      <c r="B116" s="48" t="s">
        <v>72</v>
      </c>
      <c r="C116" s="45" t="s">
        <v>80</v>
      </c>
      <c r="D116" s="80"/>
      <c r="E116" s="82">
        <v>500</v>
      </c>
      <c r="F116" s="58"/>
      <c r="G116" s="44">
        <f>G115+Table22[[#This Row],[DEBITO ]]-Table22[[#This Row],[CREDITO]]</f>
        <v>145868190.29999998</v>
      </c>
    </row>
    <row r="117" spans="1:7" s="37" customFormat="1" ht="15.95" customHeight="1">
      <c r="A117" s="53">
        <v>42787</v>
      </c>
      <c r="B117" s="48" t="s">
        <v>72</v>
      </c>
      <c r="C117" s="45" t="s">
        <v>80</v>
      </c>
      <c r="D117" s="80"/>
      <c r="E117" s="82">
        <v>3000</v>
      </c>
      <c r="F117" s="61"/>
      <c r="G117" s="44">
        <f>G116+Table22[[#This Row],[DEBITO ]]-Table22[[#This Row],[CREDITO]]</f>
        <v>145871190.29999998</v>
      </c>
    </row>
    <row r="118" spans="1:7" s="37" customFormat="1" ht="15.95" customHeight="1">
      <c r="A118" s="53">
        <v>42787</v>
      </c>
      <c r="B118" s="48" t="s">
        <v>72</v>
      </c>
      <c r="C118" s="45" t="s">
        <v>80</v>
      </c>
      <c r="D118" s="80"/>
      <c r="E118" s="82">
        <v>3000</v>
      </c>
      <c r="F118" s="61"/>
      <c r="G118" s="44">
        <f>G117+Table22[[#This Row],[DEBITO ]]-Table22[[#This Row],[CREDITO]]</f>
        <v>145874190.29999998</v>
      </c>
    </row>
    <row r="119" spans="1:7" s="37" customFormat="1" ht="15.95" customHeight="1">
      <c r="A119" s="53">
        <v>42787</v>
      </c>
      <c r="B119" s="48" t="s">
        <v>72</v>
      </c>
      <c r="C119" s="45" t="s">
        <v>75</v>
      </c>
      <c r="D119" s="66"/>
      <c r="E119" s="68">
        <v>80000</v>
      </c>
      <c r="F119" s="58"/>
      <c r="G119" s="44">
        <f>G118+Table22[[#This Row],[DEBITO ]]-Table22[[#This Row],[CREDITO]]</f>
        <v>145954190.29999998</v>
      </c>
    </row>
    <row r="120" spans="1:7" s="37" customFormat="1" ht="15.95" customHeight="1">
      <c r="A120" s="53">
        <v>42787</v>
      </c>
      <c r="B120" s="48" t="s">
        <v>72</v>
      </c>
      <c r="C120" s="45" t="s">
        <v>75</v>
      </c>
      <c r="D120" s="66"/>
      <c r="E120" s="68">
        <v>3000</v>
      </c>
      <c r="F120" s="58"/>
      <c r="G120" s="44">
        <f>G119+Table22[[#This Row],[DEBITO ]]-Table22[[#This Row],[CREDITO]]</f>
        <v>145957190.29999998</v>
      </c>
    </row>
    <row r="121" spans="1:7" s="37" customFormat="1" ht="15.95" customHeight="1">
      <c r="A121" s="53">
        <v>42787</v>
      </c>
      <c r="B121" s="48" t="s">
        <v>72</v>
      </c>
      <c r="C121" s="45" t="s">
        <v>75</v>
      </c>
      <c r="D121" s="66"/>
      <c r="E121" s="68">
        <v>30000</v>
      </c>
      <c r="F121" s="58"/>
      <c r="G121" s="44">
        <f>G120+Table22[[#This Row],[DEBITO ]]-Table22[[#This Row],[CREDITO]]</f>
        <v>145987190.29999998</v>
      </c>
    </row>
    <row r="122" spans="1:7" s="37" customFormat="1" ht="15.95" customHeight="1">
      <c r="A122" s="53">
        <v>42787</v>
      </c>
      <c r="B122" s="48" t="s">
        <v>72</v>
      </c>
      <c r="C122" s="45" t="s">
        <v>75</v>
      </c>
      <c r="D122" s="66"/>
      <c r="E122" s="68">
        <v>95500</v>
      </c>
      <c r="F122" s="58"/>
      <c r="G122" s="44">
        <f>G121+Table22[[#This Row],[DEBITO ]]-Table22[[#This Row],[CREDITO]]</f>
        <v>146082690.29999998</v>
      </c>
    </row>
    <row r="123" spans="1:7" s="37" customFormat="1" ht="15.95" customHeight="1">
      <c r="A123" s="53">
        <v>42787</v>
      </c>
      <c r="B123" s="48" t="s">
        <v>72</v>
      </c>
      <c r="C123" s="45" t="s">
        <v>75</v>
      </c>
      <c r="D123" s="66"/>
      <c r="E123" s="68">
        <v>169000</v>
      </c>
      <c r="F123" s="58"/>
      <c r="G123" s="44">
        <f>G122+Table22[[#This Row],[DEBITO ]]-Table22[[#This Row],[CREDITO]]</f>
        <v>146251690.29999998</v>
      </c>
    </row>
    <row r="124" spans="1:7" s="37" customFormat="1" ht="15.95" customHeight="1">
      <c r="A124" s="53">
        <v>42788</v>
      </c>
      <c r="B124" s="48" t="s">
        <v>72</v>
      </c>
      <c r="C124" s="45" t="s">
        <v>80</v>
      </c>
      <c r="D124" s="80"/>
      <c r="E124" s="82">
        <v>1500</v>
      </c>
      <c r="F124" s="61"/>
      <c r="G124" s="44">
        <f>G123+Table22[[#This Row],[DEBITO ]]-Table22[[#This Row],[CREDITO]]</f>
        <v>146253190.29999998</v>
      </c>
    </row>
    <row r="125" spans="1:7" s="37" customFormat="1" ht="15.95" customHeight="1">
      <c r="A125" s="53">
        <v>42788</v>
      </c>
      <c r="B125" s="48" t="s">
        <v>72</v>
      </c>
      <c r="C125" s="45" t="s">
        <v>80</v>
      </c>
      <c r="D125" s="80"/>
      <c r="E125" s="82">
        <v>1500</v>
      </c>
      <c r="F125" s="61"/>
      <c r="G125" s="44">
        <f>G124+Table22[[#This Row],[DEBITO ]]-Table22[[#This Row],[CREDITO]]</f>
        <v>146254690.29999998</v>
      </c>
    </row>
    <row r="126" spans="1:7" s="37" customFormat="1" ht="15.95" customHeight="1">
      <c r="A126" s="53">
        <v>42788</v>
      </c>
      <c r="B126" s="48" t="s">
        <v>72</v>
      </c>
      <c r="C126" s="45" t="s">
        <v>80</v>
      </c>
      <c r="D126" s="80"/>
      <c r="E126" s="82">
        <v>2000</v>
      </c>
      <c r="F126" s="58"/>
      <c r="G126" s="44">
        <f>G125+Table22[[#This Row],[DEBITO ]]-Table22[[#This Row],[CREDITO]]</f>
        <v>146256690.29999998</v>
      </c>
    </row>
    <row r="127" spans="1:7" s="37" customFormat="1" ht="15.95" customHeight="1">
      <c r="A127" s="53">
        <v>42788</v>
      </c>
      <c r="B127" s="48" t="s">
        <v>72</v>
      </c>
      <c r="C127" s="45" t="s">
        <v>75</v>
      </c>
      <c r="D127" s="66"/>
      <c r="E127" s="68">
        <v>1000</v>
      </c>
      <c r="F127" s="58"/>
      <c r="G127" s="44">
        <f>G126+Table22[[#This Row],[DEBITO ]]-Table22[[#This Row],[CREDITO]]</f>
        <v>146257690.29999998</v>
      </c>
    </row>
    <row r="128" spans="1:7" s="37" customFormat="1" ht="15.95" customHeight="1">
      <c r="A128" s="53">
        <v>42788</v>
      </c>
      <c r="B128" s="48" t="s">
        <v>72</v>
      </c>
      <c r="C128" s="45" t="s">
        <v>75</v>
      </c>
      <c r="D128" s="66"/>
      <c r="E128" s="68">
        <v>13</v>
      </c>
      <c r="F128" s="58"/>
      <c r="G128" s="44">
        <f>G127+Table22[[#This Row],[DEBITO ]]-Table22[[#This Row],[CREDITO]]</f>
        <v>146257703.29999998</v>
      </c>
    </row>
    <row r="129" spans="1:7" s="37" customFormat="1" ht="15.95" customHeight="1">
      <c r="A129" s="53">
        <v>42788</v>
      </c>
      <c r="B129" s="48" t="s">
        <v>72</v>
      </c>
      <c r="C129" s="45" t="s">
        <v>75</v>
      </c>
      <c r="D129" s="66"/>
      <c r="E129" s="68">
        <v>22500</v>
      </c>
      <c r="F129" s="58"/>
      <c r="G129" s="44">
        <f>G128+Table22[[#This Row],[DEBITO ]]-Table22[[#This Row],[CREDITO]]</f>
        <v>146280203.29999998</v>
      </c>
    </row>
    <row r="130" spans="1:7" s="37" customFormat="1" ht="15.95" customHeight="1">
      <c r="A130" s="53">
        <v>42788</v>
      </c>
      <c r="B130" s="48" t="s">
        <v>72</v>
      </c>
      <c r="C130" s="45" t="s">
        <v>75</v>
      </c>
      <c r="D130" s="66"/>
      <c r="E130" s="68">
        <v>19000</v>
      </c>
      <c r="F130" s="58"/>
      <c r="G130" s="44">
        <f>G129+Table22[[#This Row],[DEBITO ]]-Table22[[#This Row],[CREDITO]]</f>
        <v>146299203.29999998</v>
      </c>
    </row>
    <row r="131" spans="1:7" s="37" customFormat="1" ht="15.95" customHeight="1">
      <c r="A131" s="53">
        <v>42788</v>
      </c>
      <c r="B131" s="48" t="s">
        <v>72</v>
      </c>
      <c r="C131" s="45" t="s">
        <v>75</v>
      </c>
      <c r="D131" s="66"/>
      <c r="E131" s="68">
        <v>33000</v>
      </c>
      <c r="F131" s="58"/>
      <c r="G131" s="44">
        <f>G130+Table22[[#This Row],[DEBITO ]]-Table22[[#This Row],[CREDITO]]</f>
        <v>146332203.29999998</v>
      </c>
    </row>
    <row r="132" spans="1:7" s="37" customFormat="1" ht="15.95" customHeight="1">
      <c r="A132" s="53">
        <v>42788</v>
      </c>
      <c r="B132" s="48" t="s">
        <v>72</v>
      </c>
      <c r="C132" s="45" t="s">
        <v>75</v>
      </c>
      <c r="D132" s="66"/>
      <c r="E132" s="68">
        <v>93500</v>
      </c>
      <c r="F132" s="58"/>
      <c r="G132" s="44">
        <f>G131+Table22[[#This Row],[DEBITO ]]-Table22[[#This Row],[CREDITO]]</f>
        <v>146425703.29999998</v>
      </c>
    </row>
    <row r="133" spans="1:7" s="37" customFormat="1" ht="15.95" customHeight="1">
      <c r="A133" s="53">
        <v>42789</v>
      </c>
      <c r="B133" s="48" t="s">
        <v>72</v>
      </c>
      <c r="C133" s="45" t="s">
        <v>80</v>
      </c>
      <c r="D133" s="80"/>
      <c r="E133" s="82">
        <v>1500</v>
      </c>
      <c r="F133" s="58"/>
      <c r="G133" s="44">
        <f>G132+Table22[[#This Row],[DEBITO ]]-Table22[[#This Row],[CREDITO]]</f>
        <v>146427203.29999998</v>
      </c>
    </row>
    <row r="134" spans="1:7" s="37" customFormat="1" ht="15.95" customHeight="1">
      <c r="A134" s="53">
        <v>42789</v>
      </c>
      <c r="B134" s="48" t="s">
        <v>72</v>
      </c>
      <c r="C134" s="45" t="s">
        <v>80</v>
      </c>
      <c r="D134" s="80"/>
      <c r="E134" s="82">
        <v>6500</v>
      </c>
      <c r="F134" s="58"/>
      <c r="G134" s="44">
        <f>G133+Table22[[#This Row],[DEBITO ]]-Table22[[#This Row],[CREDITO]]</f>
        <v>146433703.29999998</v>
      </c>
    </row>
    <row r="135" spans="1:7" s="37" customFormat="1" ht="15.95" customHeight="1">
      <c r="A135" s="53">
        <v>42789</v>
      </c>
      <c r="B135" s="48" t="s">
        <v>72</v>
      </c>
      <c r="C135" s="45" t="s">
        <v>75</v>
      </c>
      <c r="D135" s="66"/>
      <c r="E135" s="68">
        <v>10</v>
      </c>
      <c r="F135" s="58"/>
      <c r="G135" s="44">
        <f>G134+Table22[[#This Row],[DEBITO ]]-Table22[[#This Row],[CREDITO]]</f>
        <v>146433713.29999998</v>
      </c>
    </row>
    <row r="136" spans="1:7" s="37" customFormat="1" ht="15.95" customHeight="1">
      <c r="A136" s="53">
        <v>42789</v>
      </c>
      <c r="B136" s="48" t="s">
        <v>72</v>
      </c>
      <c r="C136" s="45" t="s">
        <v>75</v>
      </c>
      <c r="D136" s="66"/>
      <c r="E136" s="68">
        <v>50500</v>
      </c>
      <c r="F136" s="58"/>
      <c r="G136" s="44">
        <f>G135+Table22[[#This Row],[DEBITO ]]-Table22[[#This Row],[CREDITO]]</f>
        <v>146484213.29999998</v>
      </c>
    </row>
    <row r="137" spans="1:7" s="37" customFormat="1" ht="15.95" customHeight="1">
      <c r="A137" s="53">
        <v>42789</v>
      </c>
      <c r="B137" s="48" t="s">
        <v>72</v>
      </c>
      <c r="C137" s="45" t="s">
        <v>75</v>
      </c>
      <c r="D137" s="66"/>
      <c r="E137" s="68">
        <v>18000</v>
      </c>
      <c r="F137" s="58"/>
      <c r="G137" s="44">
        <f>G136+Table22[[#This Row],[DEBITO ]]-Table22[[#This Row],[CREDITO]]</f>
        <v>146502213.29999998</v>
      </c>
    </row>
    <row r="138" spans="1:7" s="37" customFormat="1" ht="15.95" customHeight="1">
      <c r="A138" s="53">
        <v>42789</v>
      </c>
      <c r="B138" s="48" t="s">
        <v>72</v>
      </c>
      <c r="C138" s="45" t="s">
        <v>75</v>
      </c>
      <c r="D138" s="66"/>
      <c r="E138" s="68">
        <v>84500</v>
      </c>
      <c r="F138" s="58"/>
      <c r="G138" s="44">
        <f>G137+Table22[[#This Row],[DEBITO ]]-Table22[[#This Row],[CREDITO]]</f>
        <v>146586713.29999998</v>
      </c>
    </row>
    <row r="139" spans="1:7" s="37" customFormat="1" ht="15.95" customHeight="1">
      <c r="A139" s="53">
        <v>42789</v>
      </c>
      <c r="B139" s="48" t="s">
        <v>72</v>
      </c>
      <c r="C139" s="45" t="s">
        <v>75</v>
      </c>
      <c r="D139" s="66"/>
      <c r="E139" s="68">
        <v>22827.21</v>
      </c>
      <c r="F139" s="58"/>
      <c r="G139" s="44">
        <f>G138+Table22[[#This Row],[DEBITO ]]-Table22[[#This Row],[CREDITO]]</f>
        <v>146609540.50999999</v>
      </c>
    </row>
    <row r="140" spans="1:7" s="37" customFormat="1" ht="15.95" customHeight="1">
      <c r="A140" s="53">
        <v>42789</v>
      </c>
      <c r="B140" s="48" t="s">
        <v>72</v>
      </c>
      <c r="C140" s="45" t="s">
        <v>75</v>
      </c>
      <c r="D140" s="66"/>
      <c r="E140" s="68">
        <v>40035</v>
      </c>
      <c r="F140" s="58"/>
      <c r="G140" s="44">
        <f>G139+Table22[[#This Row],[DEBITO ]]-Table22[[#This Row],[CREDITO]]</f>
        <v>146649575.50999999</v>
      </c>
    </row>
    <row r="141" spans="1:7" s="37" customFormat="1" ht="15.95" customHeight="1">
      <c r="A141" s="53">
        <v>42789</v>
      </c>
      <c r="B141" s="48" t="s">
        <v>72</v>
      </c>
      <c r="C141" s="45" t="s">
        <v>75</v>
      </c>
      <c r="D141" s="66"/>
      <c r="E141" s="68">
        <v>79332</v>
      </c>
      <c r="F141" s="58"/>
      <c r="G141" s="44">
        <f>G140+Table22[[#This Row],[DEBITO ]]-Table22[[#This Row],[CREDITO]]</f>
        <v>146728907.50999999</v>
      </c>
    </row>
    <row r="142" spans="1:7" s="37" customFormat="1" ht="15.95" customHeight="1">
      <c r="A142" s="53">
        <v>42789</v>
      </c>
      <c r="B142" s="48" t="s">
        <v>72</v>
      </c>
      <c r="C142" s="45" t="s">
        <v>75</v>
      </c>
      <c r="D142" s="66"/>
      <c r="E142" s="68">
        <v>100917</v>
      </c>
      <c r="F142" s="58"/>
      <c r="G142" s="44">
        <f>G141+Table22[[#This Row],[DEBITO ]]-Table22[[#This Row],[CREDITO]]</f>
        <v>146829824.50999999</v>
      </c>
    </row>
    <row r="143" spans="1:7" s="37" customFormat="1" ht="15.95" customHeight="1">
      <c r="A143" s="53">
        <v>42789</v>
      </c>
      <c r="B143" s="48" t="s">
        <v>72</v>
      </c>
      <c r="C143" s="45" t="s">
        <v>75</v>
      </c>
      <c r="D143" s="66"/>
      <c r="E143" s="68">
        <v>98120</v>
      </c>
      <c r="F143" s="44"/>
      <c r="G143" s="44">
        <f>G142+Table22[[#This Row],[DEBITO ]]-Table22[[#This Row],[CREDITO]]</f>
        <v>146927944.50999999</v>
      </c>
    </row>
    <row r="144" spans="1:7" s="37" customFormat="1" ht="15.95" customHeight="1">
      <c r="A144" s="53">
        <v>42789</v>
      </c>
      <c r="B144" s="48" t="s">
        <v>72</v>
      </c>
      <c r="C144" s="45" t="s">
        <v>75</v>
      </c>
      <c r="D144" s="66"/>
      <c r="E144" s="68">
        <v>40056</v>
      </c>
      <c r="F144" s="44"/>
      <c r="G144" s="44">
        <f>G143+Table22[[#This Row],[DEBITO ]]-Table22[[#This Row],[CREDITO]]</f>
        <v>146968000.50999999</v>
      </c>
    </row>
    <row r="145" spans="1:7" s="37" customFormat="1" ht="15.95" customHeight="1">
      <c r="A145" s="53">
        <v>42790</v>
      </c>
      <c r="B145" s="48" t="s">
        <v>72</v>
      </c>
      <c r="C145" s="45" t="s">
        <v>80</v>
      </c>
      <c r="D145" s="80"/>
      <c r="E145" s="82">
        <v>1000</v>
      </c>
      <c r="F145" s="58"/>
      <c r="G145" s="44">
        <f>G144+Table22[[#This Row],[DEBITO ]]-Table22[[#This Row],[CREDITO]]</f>
        <v>146969000.50999999</v>
      </c>
    </row>
    <row r="146" spans="1:7" s="37" customFormat="1" ht="15.95" customHeight="1">
      <c r="A146" s="53">
        <v>42790</v>
      </c>
      <c r="B146" s="48" t="s">
        <v>72</v>
      </c>
      <c r="C146" s="45" t="s">
        <v>80</v>
      </c>
      <c r="D146" s="80"/>
      <c r="E146" s="82">
        <v>1500</v>
      </c>
      <c r="F146" s="58"/>
      <c r="G146" s="44">
        <f>G145+Table22[[#This Row],[DEBITO ]]-Table22[[#This Row],[CREDITO]]</f>
        <v>146970500.50999999</v>
      </c>
    </row>
    <row r="147" spans="1:7" s="37" customFormat="1" ht="15.95" customHeight="1">
      <c r="A147" s="53">
        <v>42790</v>
      </c>
      <c r="B147" s="48" t="s">
        <v>72</v>
      </c>
      <c r="C147" s="45" t="s">
        <v>80</v>
      </c>
      <c r="D147" s="80"/>
      <c r="E147" s="82">
        <v>2500</v>
      </c>
      <c r="F147" s="58"/>
      <c r="G147" s="44">
        <f>G146+Table22[[#This Row],[DEBITO ]]-Table22[[#This Row],[CREDITO]]</f>
        <v>146973000.50999999</v>
      </c>
    </row>
    <row r="148" spans="1:7" s="37" customFormat="1" ht="15.95" customHeight="1">
      <c r="A148" s="53">
        <v>42790</v>
      </c>
      <c r="B148" s="48" t="s">
        <v>72</v>
      </c>
      <c r="C148" s="45" t="s">
        <v>75</v>
      </c>
      <c r="D148" s="66"/>
      <c r="E148" s="68">
        <v>29319</v>
      </c>
      <c r="F148" s="44"/>
      <c r="G148" s="44">
        <f>G147+Table22[[#This Row],[DEBITO ]]-Table22[[#This Row],[CREDITO]]</f>
        <v>147002319.50999999</v>
      </c>
    </row>
    <row r="149" spans="1:7" s="37" customFormat="1" ht="15.95" customHeight="1">
      <c r="A149" s="53">
        <v>42790</v>
      </c>
      <c r="B149" s="48" t="s">
        <v>72</v>
      </c>
      <c r="C149" s="45" t="s">
        <v>75</v>
      </c>
      <c r="D149" s="66"/>
      <c r="E149" s="68">
        <v>33500</v>
      </c>
      <c r="F149" s="58"/>
      <c r="G149" s="44">
        <f>G148+Table22[[#This Row],[DEBITO ]]-Table22[[#This Row],[CREDITO]]</f>
        <v>147035819.50999999</v>
      </c>
    </row>
    <row r="150" spans="1:7" s="37" customFormat="1" ht="15.95" customHeight="1">
      <c r="A150" s="53">
        <v>42790</v>
      </c>
      <c r="B150" s="48" t="s">
        <v>72</v>
      </c>
      <c r="C150" s="45" t="s">
        <v>75</v>
      </c>
      <c r="D150" s="66"/>
      <c r="E150" s="68">
        <v>144144.24</v>
      </c>
      <c r="F150" s="58"/>
      <c r="G150" s="44">
        <f>G149+Table22[[#This Row],[DEBITO ]]-Table22[[#This Row],[CREDITO]]</f>
        <v>147179963.75</v>
      </c>
    </row>
    <row r="151" spans="1:7" s="37" customFormat="1" ht="15.95" customHeight="1">
      <c r="A151" s="53">
        <v>42790</v>
      </c>
      <c r="B151" s="48" t="s">
        <v>72</v>
      </c>
      <c r="C151" s="45" t="s">
        <v>75</v>
      </c>
      <c r="D151" s="66"/>
      <c r="E151" s="68">
        <v>26500</v>
      </c>
      <c r="F151" s="61"/>
      <c r="G151" s="44">
        <f>G150+Table22[[#This Row],[DEBITO ]]-Table22[[#This Row],[CREDITO]]</f>
        <v>147206463.75</v>
      </c>
    </row>
    <row r="152" spans="1:7" s="37" customFormat="1" ht="15.95" customHeight="1">
      <c r="A152" s="53">
        <v>42790</v>
      </c>
      <c r="B152" s="48" t="s">
        <v>72</v>
      </c>
      <c r="C152" s="45" t="s">
        <v>75</v>
      </c>
      <c r="D152" s="66"/>
      <c r="E152" s="68">
        <v>97750</v>
      </c>
      <c r="F152" s="61"/>
      <c r="G152" s="44">
        <f>G151+Table22[[#This Row],[DEBITO ]]-Table22[[#This Row],[CREDITO]]</f>
        <v>147304213.75</v>
      </c>
    </row>
    <row r="153" spans="1:7" s="37" customFormat="1" ht="15.95" customHeight="1">
      <c r="A153" s="53">
        <v>42794</v>
      </c>
      <c r="B153" s="48" t="s">
        <v>72</v>
      </c>
      <c r="C153" s="45" t="s">
        <v>80</v>
      </c>
      <c r="D153" s="80"/>
      <c r="E153" s="82">
        <v>500</v>
      </c>
      <c r="F153" s="58"/>
      <c r="G153" s="44">
        <f>G152+Table22[[#This Row],[DEBITO ]]-Table22[[#This Row],[CREDITO]]</f>
        <v>147304713.75</v>
      </c>
    </row>
    <row r="154" spans="1:7" s="37" customFormat="1" ht="15.95" customHeight="1">
      <c r="A154" s="53">
        <v>42794</v>
      </c>
      <c r="B154" s="48" t="s">
        <v>72</v>
      </c>
      <c r="C154" s="45" t="s">
        <v>80</v>
      </c>
      <c r="D154" s="80"/>
      <c r="E154" s="82">
        <v>2500</v>
      </c>
      <c r="F154" s="58"/>
      <c r="G154" s="44">
        <f>G153+Table22[[#This Row],[DEBITO ]]-Table22[[#This Row],[CREDITO]]</f>
        <v>147307213.75</v>
      </c>
    </row>
    <row r="155" spans="1:7" s="37" customFormat="1" ht="15.95" customHeight="1">
      <c r="A155" s="53">
        <v>42794</v>
      </c>
      <c r="B155" s="48" t="s">
        <v>72</v>
      </c>
      <c r="C155" s="45" t="s">
        <v>80</v>
      </c>
      <c r="D155" s="80"/>
      <c r="E155" s="82">
        <v>7700</v>
      </c>
      <c r="F155" s="58"/>
      <c r="G155" s="44">
        <f>G154+Table22[[#This Row],[DEBITO ]]-Table22[[#This Row],[CREDITO]]</f>
        <v>147314913.75</v>
      </c>
    </row>
    <row r="156" spans="1:7" s="37" customFormat="1" ht="15.95" customHeight="1">
      <c r="A156" s="53">
        <v>42794</v>
      </c>
      <c r="B156" s="48" t="s">
        <v>72</v>
      </c>
      <c r="C156" s="45" t="s">
        <v>75</v>
      </c>
      <c r="D156" s="66"/>
      <c r="E156" s="68">
        <v>19500</v>
      </c>
      <c r="F156" s="61"/>
      <c r="G156" s="44">
        <f>G155+Table22[[#This Row],[DEBITO ]]-Table22[[#This Row],[CREDITO]]</f>
        <v>147334413.75</v>
      </c>
    </row>
    <row r="157" spans="1:7" s="37" customFormat="1" ht="15.95" customHeight="1">
      <c r="A157" s="53">
        <v>42794</v>
      </c>
      <c r="B157" s="48" t="s">
        <v>72</v>
      </c>
      <c r="C157" s="45" t="s">
        <v>75</v>
      </c>
      <c r="D157" s="56"/>
      <c r="E157" s="84">
        <v>203401.46</v>
      </c>
      <c r="F157" s="58"/>
      <c r="G157" s="44">
        <f>G156+Table22[[#This Row],[DEBITO ]]-Table22[[#This Row],[CREDITO]]</f>
        <v>147537815.21000001</v>
      </c>
    </row>
    <row r="158" spans="1:7" s="37" customFormat="1" ht="15.95" customHeight="1">
      <c r="A158" s="53">
        <v>42794</v>
      </c>
      <c r="B158" s="48" t="s">
        <v>72</v>
      </c>
      <c r="C158" s="45" t="s">
        <v>75</v>
      </c>
      <c r="D158" s="56"/>
      <c r="E158" s="84">
        <v>11057500</v>
      </c>
      <c r="F158" s="58"/>
      <c r="G158" s="44">
        <f>G157+Table22[[#This Row],[DEBITO ]]-Table22[[#This Row],[CREDITO]]</f>
        <v>158595315.21000001</v>
      </c>
    </row>
    <row r="159" spans="1:7" s="37" customFormat="1" ht="15.95" customHeight="1">
      <c r="A159" s="53">
        <v>42794</v>
      </c>
      <c r="B159" s="48" t="s">
        <v>72</v>
      </c>
      <c r="C159" s="45" t="s">
        <v>75</v>
      </c>
      <c r="D159" s="56"/>
      <c r="E159" s="84">
        <v>77000</v>
      </c>
      <c r="F159" s="70"/>
      <c r="G159" s="44">
        <f>G158+Table22[[#This Row],[DEBITO ]]-Table22[[#This Row],[CREDITO]]</f>
        <v>158672315.21000001</v>
      </c>
    </row>
    <row r="160" spans="1:7" s="37" customFormat="1" ht="62.25" customHeight="1">
      <c r="A160" s="49">
        <v>42794</v>
      </c>
      <c r="B160" s="48" t="s">
        <v>93</v>
      </c>
      <c r="C160" s="45" t="s">
        <v>77</v>
      </c>
      <c r="D160" s="60" t="s">
        <v>94</v>
      </c>
      <c r="E160" s="74">
        <v>11206102.689999999</v>
      </c>
      <c r="F160" s="73"/>
      <c r="G160" s="67">
        <f>G159+Table22[[#This Row],[DEBITO ]]-Table22[[#This Row],[CREDITO]]</f>
        <v>169878417.90000001</v>
      </c>
    </row>
    <row r="161" spans="1:7" s="37" customFormat="1" ht="62.25" customHeight="1">
      <c r="A161" s="49">
        <v>42794</v>
      </c>
      <c r="B161" s="48" t="s">
        <v>93</v>
      </c>
      <c r="C161" s="45" t="s">
        <v>81</v>
      </c>
      <c r="D161" s="60" t="s">
        <v>95</v>
      </c>
      <c r="E161" s="46"/>
      <c r="F161" s="74">
        <v>11206102.689999999</v>
      </c>
      <c r="G161" s="75">
        <f>G160+Table22[[#This Row],[DEBITO ]]-Table22[[#This Row],[CREDITO]]</f>
        <v>158672315.21000001</v>
      </c>
    </row>
    <row r="162" spans="1:7" s="37" customFormat="1" ht="36.75" customHeight="1">
      <c r="A162" s="49">
        <v>42794</v>
      </c>
      <c r="B162" s="48" t="s">
        <v>96</v>
      </c>
      <c r="C162" s="45" t="s">
        <v>79</v>
      </c>
      <c r="D162" s="56" t="s">
        <v>97</v>
      </c>
      <c r="E162" s="46"/>
      <c r="F162" s="70">
        <v>132000</v>
      </c>
      <c r="G162" s="67">
        <f>G161+Table22[[#This Row],[DEBITO ]]-Table22[[#This Row],[CREDITO]]</f>
        <v>158540315.21000001</v>
      </c>
    </row>
    <row r="163" spans="1:7" s="37" customFormat="1" ht="39.75" customHeight="1">
      <c r="A163" s="49">
        <v>42794</v>
      </c>
      <c r="B163" s="48" t="s">
        <v>98</v>
      </c>
      <c r="C163" s="59" t="s">
        <v>73</v>
      </c>
      <c r="D163" s="60" t="s">
        <v>99</v>
      </c>
      <c r="E163" s="46"/>
      <c r="F163" s="70">
        <v>328.06</v>
      </c>
      <c r="G163" s="67">
        <f>G162+Table22[[#This Row],[DEBITO ]]-Table22[[#This Row],[CREDITO]]</f>
        <v>158539987.15000001</v>
      </c>
    </row>
    <row r="164" spans="1:7" s="37" customFormat="1" ht="36" customHeight="1">
      <c r="A164" s="49">
        <v>42794</v>
      </c>
      <c r="B164" s="48" t="s">
        <v>98</v>
      </c>
      <c r="C164" s="59" t="s">
        <v>78</v>
      </c>
      <c r="D164" s="60" t="s">
        <v>100</v>
      </c>
      <c r="E164" s="46"/>
      <c r="F164" s="70">
        <v>269.72000000000003</v>
      </c>
      <c r="G164" s="67">
        <f>G163+Table22[[#This Row],[DEBITO ]]-Table22[[#This Row],[CREDITO]]</f>
        <v>158539717.43000001</v>
      </c>
    </row>
    <row r="165" spans="1:7" s="37" customFormat="1" ht="41.1" customHeight="1">
      <c r="A165" s="49">
        <v>42794</v>
      </c>
      <c r="B165" s="48" t="s">
        <v>98</v>
      </c>
      <c r="C165" s="59" t="s">
        <v>74</v>
      </c>
      <c r="D165" s="60" t="s">
        <v>101</v>
      </c>
      <c r="E165" s="46"/>
      <c r="F165" s="70">
        <v>175</v>
      </c>
      <c r="G165" s="67">
        <f>G164+Table22[[#This Row],[DEBITO ]]-Table22[[#This Row],[CREDITO]]</f>
        <v>158539542.43000001</v>
      </c>
    </row>
    <row r="166" spans="1:7" s="37" customFormat="1" ht="38.25" customHeight="1">
      <c r="A166" s="49">
        <v>42794</v>
      </c>
      <c r="B166" s="48" t="s">
        <v>102</v>
      </c>
      <c r="C166" s="45" t="s">
        <v>76</v>
      </c>
      <c r="D166" s="47" t="s">
        <v>110</v>
      </c>
      <c r="E166" s="76">
        <v>125000</v>
      </c>
      <c r="F166" s="70"/>
      <c r="G166" s="67">
        <f>G165+Table22[[#This Row],[DEBITO ]]-Table22[[#This Row],[CREDITO]]</f>
        <v>158664542.43000001</v>
      </c>
    </row>
    <row r="167" spans="1:7" s="37" customFormat="1" ht="29.25" customHeight="1">
      <c r="A167" s="49">
        <v>42794</v>
      </c>
      <c r="B167" s="48" t="s">
        <v>103</v>
      </c>
      <c r="C167" s="45" t="s">
        <v>77</v>
      </c>
      <c r="D167" s="47" t="s">
        <v>111</v>
      </c>
      <c r="E167" s="46"/>
      <c r="F167" s="70">
        <v>4166599.54</v>
      </c>
      <c r="G167" s="67">
        <f>G166+Table22[[#This Row],[DEBITO ]]-Table22[[#This Row],[CREDITO]]</f>
        <v>154497942.89000002</v>
      </c>
    </row>
    <row r="168" spans="1:7" s="37" customFormat="1" ht="39" customHeight="1">
      <c r="A168" s="49">
        <v>42794</v>
      </c>
      <c r="B168" s="48" t="s">
        <v>104</v>
      </c>
      <c r="C168" s="71" t="s">
        <v>81</v>
      </c>
      <c r="D168" s="72" t="s">
        <v>113</v>
      </c>
      <c r="E168" s="26">
        <v>8000</v>
      </c>
      <c r="F168" s="61"/>
      <c r="G168" s="67">
        <f>G167+Table22[[#This Row],[DEBITO ]]-Table22[[#This Row],[CREDITO]]</f>
        <v>154505942.89000002</v>
      </c>
    </row>
    <row r="169" spans="1:7" s="37" customFormat="1" ht="30.75" customHeight="1">
      <c r="A169" s="49">
        <v>42794</v>
      </c>
      <c r="B169" s="48" t="s">
        <v>104</v>
      </c>
      <c r="C169" s="71" t="s">
        <v>79</v>
      </c>
      <c r="D169" s="72" t="s">
        <v>112</v>
      </c>
      <c r="E169" s="26"/>
      <c r="F169" s="61">
        <v>8000</v>
      </c>
      <c r="G169" s="67">
        <f>G168+Table22[[#This Row],[DEBITO ]]-Table22[[#This Row],[CREDITO]]</f>
        <v>154497942.89000002</v>
      </c>
    </row>
    <row r="170" spans="1:7" s="37" customFormat="1" ht="29.25" customHeight="1">
      <c r="A170" s="49">
        <v>42794</v>
      </c>
      <c r="B170" s="48" t="s">
        <v>105</v>
      </c>
      <c r="C170" s="71" t="s">
        <v>77</v>
      </c>
      <c r="D170" s="72" t="s">
        <v>107</v>
      </c>
      <c r="E170" s="26">
        <v>81000</v>
      </c>
      <c r="F170" s="61"/>
      <c r="G170" s="67">
        <f>G169+Table22[[#This Row],[DEBITO ]]-Table22[[#This Row],[CREDITO]]</f>
        <v>154578942.89000002</v>
      </c>
    </row>
    <row r="171" spans="1:7" s="37" customFormat="1" ht="27" customHeight="1">
      <c r="A171" s="49">
        <v>42794</v>
      </c>
      <c r="B171" s="48" t="s">
        <v>106</v>
      </c>
      <c r="C171" s="71" t="s">
        <v>74</v>
      </c>
      <c r="D171" s="72" t="s">
        <v>108</v>
      </c>
      <c r="E171" s="26"/>
      <c r="F171" s="61">
        <v>48004</v>
      </c>
      <c r="G171" s="67">
        <f>G170+Table22[[#This Row],[DEBITO ]]-Table22[[#This Row],[CREDITO]]</f>
        <v>154530938.89000002</v>
      </c>
    </row>
    <row r="172" spans="1:7" s="37" customFormat="1" ht="30.75" hidden="1" customHeight="1">
      <c r="A172" s="49"/>
      <c r="B172" s="48"/>
      <c r="C172" s="45"/>
      <c r="D172" s="45"/>
      <c r="E172" s="46"/>
      <c r="F172" s="44"/>
      <c r="G172" s="44">
        <f>G171+Table22[[#This Row],[DEBITO ]]-Table22[[#This Row],[CREDITO]]</f>
        <v>154530938.89000002</v>
      </c>
    </row>
    <row r="173" spans="1:7" s="37" customFormat="1" ht="27" hidden="1" customHeight="1">
      <c r="A173" s="49"/>
      <c r="B173" s="48"/>
      <c r="C173" s="45"/>
      <c r="D173" s="45"/>
      <c r="E173" s="46"/>
      <c r="F173" s="44"/>
      <c r="G173" s="44">
        <f>G172+Table22[[#This Row],[DEBITO ]]-Table22[[#This Row],[CREDITO]]</f>
        <v>154530938.89000002</v>
      </c>
    </row>
    <row r="174" spans="1:7" s="37" customFormat="1" ht="30" hidden="1" customHeight="1">
      <c r="A174" s="49"/>
      <c r="B174" s="48"/>
      <c r="C174" s="45"/>
      <c r="D174" s="45"/>
      <c r="E174" s="46"/>
      <c r="F174" s="61"/>
      <c r="G174" s="44">
        <f>G173+Table22[[#This Row],[DEBITO ]]-Table22[[#This Row],[CREDITO]]</f>
        <v>154530938.89000002</v>
      </c>
    </row>
    <row r="175" spans="1:7" ht="24" customHeight="1">
      <c r="A175" s="30"/>
      <c r="B175" s="31"/>
      <c r="C175" s="32" t="s">
        <v>82</v>
      </c>
      <c r="D175" s="33"/>
      <c r="E175" s="34">
        <f>SUM(E9:E174)</f>
        <v>33733806.840000004</v>
      </c>
      <c r="F175" s="34">
        <f>SUM(F9:F174)</f>
        <v>15646671.859999999</v>
      </c>
      <c r="G175" s="35">
        <f>+E8+E175-F175</f>
        <v>154530938.88999999</v>
      </c>
    </row>
    <row r="176" spans="1:7" ht="21.95" customHeight="1">
      <c r="A176" s="23" t="s">
        <v>11</v>
      </c>
      <c r="B176" s="25"/>
      <c r="C176" s="24"/>
      <c r="D176" s="26"/>
      <c r="E176" s="28"/>
      <c r="F176" s="28"/>
      <c r="G176" s="27"/>
    </row>
    <row r="177" spans="2:13" ht="21.95" customHeight="1">
      <c r="G177" s="7"/>
    </row>
    <row r="178" spans="2:13" ht="21.95" customHeight="1">
      <c r="E178" s="6"/>
      <c r="G178" s="7"/>
    </row>
    <row r="179" spans="2:13">
      <c r="G179" s="8"/>
    </row>
    <row r="180" spans="2:13" ht="31.5" customHeight="1"/>
    <row r="185" spans="2:13" ht="21.95" customHeight="1"/>
    <row r="186" spans="2:13" ht="21.95" customHeight="1"/>
    <row r="187" spans="2:13" ht="21.95" customHeight="1"/>
    <row r="188" spans="2:13" ht="21.95" customHeight="1"/>
    <row r="189" spans="2:13" ht="21.95" customHeight="1"/>
    <row r="190" spans="2:13" ht="21.95" customHeight="1"/>
    <row r="191" spans="2:13" ht="21.95" customHeight="1"/>
    <row r="192" spans="2:13" s="10" customFormat="1" ht="21.95" customHeight="1">
      <c r="B192" s="5"/>
      <c r="C192" s="9"/>
      <c r="D192" s="1"/>
      <c r="E192" s="1"/>
      <c r="F192" s="1"/>
      <c r="G192" s="9"/>
      <c r="H192" s="9"/>
      <c r="I192" s="9"/>
      <c r="J192" s="9"/>
      <c r="K192" s="9"/>
      <c r="L192" s="9"/>
      <c r="M192" s="9"/>
    </row>
    <row r="196" spans="2:13" s="10" customFormat="1" ht="39" customHeight="1">
      <c r="B196" s="5"/>
      <c r="C196" s="9"/>
      <c r="D196" s="1"/>
      <c r="E196" s="1"/>
      <c r="F196" s="1"/>
      <c r="G196" s="9"/>
      <c r="H196" s="9"/>
      <c r="I196" s="9"/>
      <c r="J196" s="9"/>
      <c r="K196" s="9"/>
      <c r="L196" s="9"/>
      <c r="M196" s="9"/>
    </row>
    <row r="203" spans="2:13" s="10" customFormat="1" ht="21.95" customHeight="1">
      <c r="B203" s="5"/>
      <c r="C203" s="9"/>
      <c r="D203" s="1"/>
      <c r="E203" s="1"/>
      <c r="F203" s="1"/>
      <c r="G203" s="9"/>
      <c r="H203" s="9"/>
      <c r="I203" s="9"/>
      <c r="J203" s="9"/>
      <c r="K203" s="9"/>
      <c r="L203" s="9"/>
      <c r="M203" s="9"/>
    </row>
    <row r="204" spans="2:13" s="10" customFormat="1" ht="21.95" customHeight="1">
      <c r="B204" s="5"/>
      <c r="C204" s="9"/>
      <c r="D204" s="1"/>
      <c r="E204" s="1"/>
      <c r="F204" s="1"/>
      <c r="G204" s="9"/>
      <c r="H204" s="9"/>
      <c r="I204" s="9"/>
      <c r="J204" s="9"/>
      <c r="K204" s="9"/>
      <c r="L204" s="9"/>
      <c r="M204" s="9"/>
    </row>
    <row r="205" spans="2:13" s="10" customFormat="1" ht="21.95" customHeight="1">
      <c r="B205" s="5"/>
      <c r="C205" s="9"/>
      <c r="D205" s="1"/>
      <c r="E205" s="1"/>
      <c r="F205" s="1"/>
      <c r="G205" s="9"/>
      <c r="H205" s="9"/>
      <c r="I205" s="9"/>
      <c r="J205" s="9"/>
      <c r="K205" s="9"/>
      <c r="L205" s="9"/>
      <c r="M205" s="9"/>
    </row>
    <row r="206" spans="2:13" s="10" customFormat="1" ht="21.95" customHeight="1">
      <c r="B206" s="5"/>
      <c r="C206" s="9"/>
      <c r="D206" s="1"/>
      <c r="E206" s="1"/>
      <c r="F206" s="1"/>
      <c r="G206" s="9"/>
      <c r="H206" s="9"/>
      <c r="I206" s="9"/>
      <c r="J206" s="9"/>
      <c r="K206" s="9"/>
      <c r="L206" s="9"/>
      <c r="M206" s="9"/>
    </row>
    <row r="207" spans="2:13" s="10" customFormat="1" ht="21.95" customHeight="1">
      <c r="B207" s="5"/>
      <c r="C207" s="9"/>
      <c r="D207" s="1"/>
      <c r="E207" s="1"/>
      <c r="F207" s="1"/>
      <c r="G207" s="9"/>
      <c r="H207" s="9"/>
      <c r="I207" s="9"/>
      <c r="J207" s="9"/>
      <c r="K207" s="9"/>
      <c r="L207" s="9"/>
      <c r="M207" s="9"/>
    </row>
    <row r="210" spans="2:13" s="10" customFormat="1" ht="21.95" customHeight="1">
      <c r="B210" s="5"/>
      <c r="C210" s="9"/>
      <c r="D210" s="1"/>
      <c r="E210" s="1"/>
      <c r="F210" s="1"/>
      <c r="G210" s="9"/>
      <c r="H210" s="9"/>
      <c r="I210" s="9"/>
      <c r="J210" s="9"/>
      <c r="K210" s="9"/>
      <c r="L210" s="9"/>
      <c r="M210" s="9"/>
    </row>
    <row r="211" spans="2:13" s="10" customFormat="1" ht="21.95" customHeight="1">
      <c r="B211" s="5"/>
      <c r="C211" s="9"/>
      <c r="D211" s="1"/>
      <c r="E211" s="1"/>
      <c r="F211" s="1"/>
      <c r="G211" s="9"/>
      <c r="H211" s="9"/>
      <c r="I211" s="9"/>
      <c r="J211" s="9"/>
      <c r="K211" s="9"/>
      <c r="L211" s="9"/>
      <c r="M211" s="9"/>
    </row>
    <row r="212" spans="2:13" s="10" customFormat="1" ht="21.95" customHeight="1">
      <c r="B212" s="5"/>
      <c r="C212" s="9"/>
      <c r="D212" s="1"/>
      <c r="E212" s="1"/>
      <c r="F212" s="1"/>
      <c r="G212" s="9"/>
      <c r="H212" s="9"/>
      <c r="I212" s="9"/>
      <c r="J212" s="9"/>
      <c r="K212" s="9"/>
      <c r="L212" s="9"/>
      <c r="M212" s="9"/>
    </row>
    <row r="214" spans="2:13" s="10" customFormat="1" ht="33.75" customHeight="1">
      <c r="B214" s="5"/>
      <c r="C214" s="9"/>
      <c r="D214" s="1"/>
      <c r="E214" s="1"/>
      <c r="F214" s="1"/>
      <c r="G214" s="9"/>
      <c r="H214" s="9"/>
      <c r="I214" s="9"/>
      <c r="J214" s="9"/>
      <c r="K214" s="9"/>
      <c r="L214" s="9"/>
      <c r="M214" s="9"/>
    </row>
    <row r="215" spans="2:13" s="10" customFormat="1" ht="21.95" customHeight="1">
      <c r="B215" s="5"/>
      <c r="C215" s="9"/>
      <c r="D215" s="1"/>
      <c r="E215" s="1"/>
      <c r="F215" s="1"/>
      <c r="G215" s="9"/>
      <c r="H215" s="9"/>
      <c r="I215" s="9"/>
      <c r="J215" s="9"/>
      <c r="K215" s="9"/>
      <c r="L215" s="9"/>
      <c r="M215" s="9"/>
    </row>
    <row r="216" spans="2:13" s="10" customFormat="1" ht="21.95" customHeight="1">
      <c r="B216" s="5"/>
      <c r="C216" s="9"/>
      <c r="D216" s="1"/>
      <c r="E216" s="1"/>
      <c r="F216" s="1"/>
      <c r="G216" s="9"/>
      <c r="H216" s="9"/>
      <c r="I216" s="9"/>
      <c r="J216" s="9"/>
      <c r="K216" s="9"/>
      <c r="L216" s="9"/>
      <c r="M216" s="9"/>
    </row>
    <row r="217" spans="2:13" s="10" customFormat="1" ht="21.95" customHeight="1">
      <c r="B217" s="5"/>
      <c r="C217" s="9"/>
      <c r="D217" s="1"/>
      <c r="E217" s="1"/>
      <c r="F217" s="1"/>
      <c r="G217" s="9"/>
      <c r="H217" s="9"/>
      <c r="I217" s="9"/>
      <c r="J217" s="9"/>
      <c r="K217" s="9"/>
      <c r="L217" s="9"/>
      <c r="M217" s="9"/>
    </row>
    <row r="218" spans="2:13" s="10" customFormat="1" ht="21.95" customHeight="1">
      <c r="B218" s="5"/>
      <c r="C218" s="9"/>
      <c r="D218" s="1"/>
      <c r="E218" s="1"/>
      <c r="F218" s="1"/>
      <c r="G218" s="9"/>
      <c r="H218" s="9"/>
      <c r="I218" s="9"/>
      <c r="J218" s="9"/>
      <c r="K218" s="9"/>
      <c r="L218" s="9"/>
      <c r="M218" s="9"/>
    </row>
    <row r="219" spans="2:13" s="10" customFormat="1" ht="21.95" customHeight="1">
      <c r="B219" s="5"/>
      <c r="C219" s="9"/>
      <c r="D219" s="1"/>
      <c r="E219" s="1"/>
      <c r="F219" s="1"/>
      <c r="G219" s="9"/>
      <c r="H219" s="9"/>
      <c r="I219" s="9"/>
      <c r="J219" s="9"/>
      <c r="K219" s="9"/>
      <c r="L219" s="9"/>
      <c r="M219" s="9"/>
    </row>
    <row r="224" spans="2:13" ht="21.95" customHeight="1"/>
    <row r="225" ht="21.95" customHeight="1"/>
    <row r="226" ht="21.95" customHeight="1"/>
    <row r="227" ht="21.95" customHeight="1"/>
    <row r="228" ht="21.95" customHeight="1"/>
    <row r="229" ht="21.95" customHeight="1"/>
    <row r="234" ht="21.95" customHeight="1"/>
    <row r="236" ht="21.95" customHeight="1"/>
    <row r="237" ht="21.95" customHeight="1"/>
    <row r="238" ht="21.95" customHeight="1"/>
    <row r="239" ht="21.95" customHeight="1"/>
    <row r="240" ht="21.95" customHeight="1"/>
    <row r="242" ht="21.95" customHeight="1"/>
    <row r="243" ht="21.95" customHeight="1"/>
    <row r="244" ht="21.95" customHeight="1"/>
    <row r="245" ht="21.95" customHeight="1"/>
    <row r="246" ht="21.95" customHeight="1"/>
    <row r="247" ht="21.95" customHeight="1"/>
    <row r="251" ht="21.95" customHeight="1"/>
    <row r="252" ht="21.95" customHeight="1"/>
    <row r="253" ht="21.95" customHeight="1"/>
    <row r="259" spans="1:7" hidden="1"/>
    <row r="260" spans="1:7" s="29" customFormat="1" ht="32.1" customHeight="1">
      <c r="A260" s="10"/>
      <c r="B260" s="5"/>
      <c r="C260" s="9"/>
      <c r="D260" s="1"/>
      <c r="E260" s="1"/>
      <c r="F260" s="1"/>
      <c r="G260" s="9"/>
    </row>
    <row r="347" spans="13:13">
      <c r="M347" s="1"/>
    </row>
    <row r="348" spans="13:13">
      <c r="M348" s="1"/>
    </row>
    <row r="349" spans="13:13">
      <c r="M349" s="8"/>
    </row>
  </sheetData>
  <mergeCells count="2">
    <mergeCell ref="A2:G2"/>
    <mergeCell ref="A4:G4"/>
  </mergeCells>
  <printOptions horizontalCentered="1"/>
  <pageMargins left="0.23622047244094491" right="0.23622047244094491" top="0.74803149606299213" bottom="0.74803149606299213" header="0.31496062992125984" footer="0.31496062992125984"/>
  <pageSetup scale="74" fitToWidth="13" fitToHeight="13" orientation="landscape" r:id="rId1"/>
  <headerFooter>
    <oddFooter>Página &amp;P</oddFooter>
  </headerFooter>
  <rowBreaks count="1" manualBreakCount="1">
    <brk id="163" max="6" man="1"/>
  </rowBreaks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E28"/>
  <sheetViews>
    <sheetView topLeftCell="A19" workbookViewId="0">
      <selection activeCell="I24" sqref="I24"/>
    </sheetView>
  </sheetViews>
  <sheetFormatPr baseColWidth="10" defaultRowHeight="15"/>
  <cols>
    <col min="3" max="3" width="38.42578125" bestFit="1" customWidth="1"/>
    <col min="4" max="4" width="49.42578125" customWidth="1"/>
  </cols>
  <sheetData>
    <row r="1" spans="1:5">
      <c r="A1" s="18" t="s">
        <v>13</v>
      </c>
      <c r="B1" s="17" t="s">
        <v>17</v>
      </c>
      <c r="C1" s="14" t="s">
        <v>45</v>
      </c>
      <c r="D1" s="14"/>
      <c r="E1" s="15">
        <v>29600</v>
      </c>
    </row>
    <row r="2" spans="1:5">
      <c r="A2" s="18" t="s">
        <v>13</v>
      </c>
      <c r="B2" s="17" t="s">
        <v>18</v>
      </c>
      <c r="C2" s="14" t="s">
        <v>12</v>
      </c>
      <c r="D2" s="14"/>
      <c r="E2" s="15">
        <v>49960.160000000003</v>
      </c>
    </row>
    <row r="3" spans="1:5">
      <c r="A3" s="18" t="s">
        <v>13</v>
      </c>
      <c r="B3" s="17" t="s">
        <v>19</v>
      </c>
      <c r="C3" s="14" t="s">
        <v>53</v>
      </c>
      <c r="D3" s="14"/>
      <c r="E3" s="15">
        <v>29600</v>
      </c>
    </row>
    <row r="4" spans="1:5">
      <c r="A4" s="18" t="s">
        <v>14</v>
      </c>
      <c r="B4" s="17" t="s">
        <v>20</v>
      </c>
      <c r="C4" s="14" t="s">
        <v>48</v>
      </c>
      <c r="D4" s="14"/>
      <c r="E4" s="15">
        <v>106991.74</v>
      </c>
    </row>
    <row r="5" spans="1:5">
      <c r="A5" s="18" t="s">
        <v>15</v>
      </c>
      <c r="B5" s="17" t="s">
        <v>21</v>
      </c>
      <c r="C5" s="14" t="s">
        <v>52</v>
      </c>
      <c r="D5" s="14"/>
      <c r="E5" s="15">
        <v>30000</v>
      </c>
    </row>
    <row r="6" spans="1:5">
      <c r="A6" s="18" t="s">
        <v>15</v>
      </c>
      <c r="B6" s="17" t="s">
        <v>22</v>
      </c>
      <c r="C6" s="14" t="s">
        <v>51</v>
      </c>
      <c r="D6" s="14"/>
      <c r="E6" s="15">
        <v>30000</v>
      </c>
    </row>
    <row r="7" spans="1:5">
      <c r="A7" s="18" t="s">
        <v>15</v>
      </c>
      <c r="B7" s="17" t="s">
        <v>23</v>
      </c>
      <c r="C7" s="14" t="s">
        <v>50</v>
      </c>
      <c r="D7" s="14"/>
      <c r="E7" s="15">
        <v>30000</v>
      </c>
    </row>
    <row r="8" spans="1:5">
      <c r="A8" s="18" t="s">
        <v>15</v>
      </c>
      <c r="B8" s="17" t="s">
        <v>24</v>
      </c>
      <c r="C8" s="14" t="s">
        <v>49</v>
      </c>
      <c r="D8" s="14"/>
      <c r="E8" s="15">
        <v>30000</v>
      </c>
    </row>
    <row r="9" spans="1:5">
      <c r="A9" s="18" t="s">
        <v>15</v>
      </c>
      <c r="B9" s="17" t="s">
        <v>25</v>
      </c>
      <c r="C9" s="14" t="s">
        <v>48</v>
      </c>
      <c r="D9" s="14"/>
      <c r="E9" s="15">
        <v>30000</v>
      </c>
    </row>
    <row r="10" spans="1:5">
      <c r="A10" s="18" t="s">
        <v>15</v>
      </c>
      <c r="B10" s="17" t="s">
        <v>26</v>
      </c>
      <c r="C10" s="14" t="s">
        <v>47</v>
      </c>
      <c r="D10" s="14"/>
      <c r="E10" s="15">
        <v>29118.39</v>
      </c>
    </row>
    <row r="11" spans="1:5">
      <c r="A11" s="18" t="s">
        <v>15</v>
      </c>
      <c r="B11" s="17" t="s">
        <v>27</v>
      </c>
      <c r="C11" s="14" t="s">
        <v>46</v>
      </c>
      <c r="D11" s="14"/>
      <c r="E11" s="15">
        <v>213873.34</v>
      </c>
    </row>
    <row r="12" spans="1:5">
      <c r="A12" s="18" t="s">
        <v>56</v>
      </c>
      <c r="B12" s="17" t="s">
        <v>28</v>
      </c>
      <c r="C12" s="14" t="s">
        <v>62</v>
      </c>
      <c r="D12" s="14"/>
      <c r="E12" s="15">
        <v>15017.95</v>
      </c>
    </row>
    <row r="13" spans="1:5">
      <c r="A13" s="18" t="s">
        <v>56</v>
      </c>
      <c r="B13" s="17" t="s">
        <v>29</v>
      </c>
      <c r="C13" s="14" t="s">
        <v>63</v>
      </c>
      <c r="D13" s="14"/>
      <c r="E13" s="15">
        <v>30000</v>
      </c>
    </row>
    <row r="14" spans="1:5">
      <c r="A14" s="18" t="s">
        <v>56</v>
      </c>
      <c r="B14" s="17" t="s">
        <v>30</v>
      </c>
      <c r="C14" s="14" t="s">
        <v>64</v>
      </c>
      <c r="D14" s="14"/>
      <c r="E14" s="15">
        <v>30000</v>
      </c>
    </row>
    <row r="15" spans="1:5" ht="38.25">
      <c r="A15" s="18" t="s">
        <v>56</v>
      </c>
      <c r="B15" s="17" t="s">
        <v>31</v>
      </c>
      <c r="C15" s="14" t="s">
        <v>51</v>
      </c>
      <c r="D15" s="16" t="s">
        <v>61</v>
      </c>
      <c r="E15" s="15">
        <v>30000</v>
      </c>
    </row>
    <row r="16" spans="1:5" ht="38.25">
      <c r="A16" s="18" t="s">
        <v>56</v>
      </c>
      <c r="B16" s="17" t="s">
        <v>32</v>
      </c>
      <c r="C16" s="14" t="s">
        <v>50</v>
      </c>
      <c r="D16" s="16" t="s">
        <v>61</v>
      </c>
      <c r="E16" s="15">
        <v>30000</v>
      </c>
    </row>
    <row r="17" spans="1:5" ht="38.25">
      <c r="A17" s="18" t="s">
        <v>56</v>
      </c>
      <c r="B17" s="17" t="s">
        <v>33</v>
      </c>
      <c r="C17" s="14" t="s">
        <v>63</v>
      </c>
      <c r="D17" s="16" t="s">
        <v>61</v>
      </c>
      <c r="E17" s="15">
        <v>30000</v>
      </c>
    </row>
    <row r="18" spans="1:5">
      <c r="A18" s="18" t="s">
        <v>56</v>
      </c>
      <c r="B18" s="17" t="s">
        <v>34</v>
      </c>
      <c r="C18" s="14" t="s">
        <v>51</v>
      </c>
      <c r="D18" s="14"/>
      <c r="E18" s="15">
        <v>30000</v>
      </c>
    </row>
    <row r="19" spans="1:5">
      <c r="A19" s="18" t="s">
        <v>56</v>
      </c>
      <c r="B19" s="17" t="s">
        <v>35</v>
      </c>
      <c r="C19" s="14" t="s">
        <v>50</v>
      </c>
      <c r="D19" s="14"/>
      <c r="E19" s="15">
        <v>30000</v>
      </c>
    </row>
    <row r="20" spans="1:5">
      <c r="A20" s="18" t="s">
        <v>56</v>
      </c>
      <c r="B20" s="17" t="s">
        <v>36</v>
      </c>
      <c r="C20" s="14" t="s">
        <v>65</v>
      </c>
      <c r="D20" s="14"/>
      <c r="E20" s="15">
        <v>30000</v>
      </c>
    </row>
    <row r="21" spans="1:5">
      <c r="A21" s="18" t="s">
        <v>56</v>
      </c>
      <c r="B21" s="17" t="s">
        <v>37</v>
      </c>
      <c r="C21" s="14" t="s">
        <v>66</v>
      </c>
      <c r="D21" s="14"/>
      <c r="E21" s="15">
        <v>29600</v>
      </c>
    </row>
    <row r="22" spans="1:5">
      <c r="A22" s="18" t="s">
        <v>57</v>
      </c>
      <c r="B22" s="17" t="s">
        <v>38</v>
      </c>
      <c r="C22" s="14" t="s">
        <v>54</v>
      </c>
      <c r="D22" s="14"/>
      <c r="E22" s="15">
        <v>2705</v>
      </c>
    </row>
    <row r="23" spans="1:5">
      <c r="A23" s="18" t="s">
        <v>58</v>
      </c>
      <c r="B23" s="17" t="s">
        <v>39</v>
      </c>
      <c r="C23" s="14" t="s">
        <v>47</v>
      </c>
      <c r="D23" s="14"/>
      <c r="E23" s="15">
        <v>30163.58</v>
      </c>
    </row>
    <row r="24" spans="1:5">
      <c r="A24" s="18" t="s">
        <v>58</v>
      </c>
      <c r="B24" s="17" t="s">
        <v>40</v>
      </c>
      <c r="C24" s="14" t="s">
        <v>67</v>
      </c>
      <c r="D24" s="14"/>
      <c r="E24" s="15">
        <v>119999.7</v>
      </c>
    </row>
    <row r="25" spans="1:5">
      <c r="A25" s="18" t="s">
        <v>16</v>
      </c>
      <c r="B25" s="17" t="s">
        <v>41</v>
      </c>
      <c r="C25" s="14" t="s">
        <v>68</v>
      </c>
      <c r="D25" s="14"/>
      <c r="E25" s="15">
        <v>29962</v>
      </c>
    </row>
    <row r="26" spans="1:5">
      <c r="A26" s="18" t="s">
        <v>59</v>
      </c>
      <c r="B26" s="17" t="s">
        <v>42</v>
      </c>
      <c r="C26" s="14" t="s">
        <v>55</v>
      </c>
      <c r="D26" s="14"/>
      <c r="E26" s="15">
        <v>25324.13</v>
      </c>
    </row>
    <row r="27" spans="1:5">
      <c r="A27" s="18" t="s">
        <v>59</v>
      </c>
      <c r="B27" s="17" t="s">
        <v>43</v>
      </c>
      <c r="C27" s="14" t="s">
        <v>46</v>
      </c>
      <c r="D27" s="14"/>
      <c r="E27" s="15">
        <v>213973.61</v>
      </c>
    </row>
    <row r="28" spans="1:5" ht="38.25">
      <c r="A28" s="18" t="s">
        <v>59</v>
      </c>
      <c r="B28" s="17" t="s">
        <v>44</v>
      </c>
      <c r="C28" s="14" t="s">
        <v>48</v>
      </c>
      <c r="D28" s="16" t="s">
        <v>60</v>
      </c>
      <c r="E28" s="15">
        <v>30000</v>
      </c>
    </row>
  </sheetData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C2:C51"/>
  <sheetViews>
    <sheetView topLeftCell="A28" workbookViewId="0">
      <selection activeCell="C51" sqref="C51"/>
    </sheetView>
  </sheetViews>
  <sheetFormatPr baseColWidth="10" defaultRowHeight="15"/>
  <sheetData>
    <row r="2" spans="3:3">
      <c r="C2" s="19">
        <v>1500</v>
      </c>
    </row>
    <row r="3" spans="3:3">
      <c r="C3" s="19">
        <v>6000</v>
      </c>
    </row>
    <row r="4" spans="3:3">
      <c r="C4" s="19">
        <v>500</v>
      </c>
    </row>
    <row r="5" spans="3:3">
      <c r="C5" s="19">
        <v>1500</v>
      </c>
    </row>
    <row r="6" spans="3:3">
      <c r="C6" s="19">
        <v>4000</v>
      </c>
    </row>
    <row r="7" spans="3:3">
      <c r="C7" s="19">
        <v>5000</v>
      </c>
    </row>
    <row r="8" spans="3:3">
      <c r="C8" s="19">
        <v>2500</v>
      </c>
    </row>
    <row r="9" spans="3:3">
      <c r="C9" s="19">
        <v>500</v>
      </c>
    </row>
    <row r="10" spans="3:3">
      <c r="C10" s="19">
        <v>500</v>
      </c>
    </row>
    <row r="11" spans="3:3">
      <c r="C11" s="19">
        <v>500</v>
      </c>
    </row>
    <row r="12" spans="3:3">
      <c r="C12" s="19">
        <v>1500</v>
      </c>
    </row>
    <row r="13" spans="3:3">
      <c r="C13" s="19">
        <v>500</v>
      </c>
    </row>
    <row r="14" spans="3:3">
      <c r="C14" s="19">
        <v>4500</v>
      </c>
    </row>
    <row r="15" spans="3:3">
      <c r="C15" s="19">
        <v>500</v>
      </c>
    </row>
    <row r="16" spans="3:3">
      <c r="C16" s="19">
        <v>1000</v>
      </c>
    </row>
    <row r="17" spans="3:3">
      <c r="C17" s="19">
        <v>9000</v>
      </c>
    </row>
    <row r="18" spans="3:3">
      <c r="C18" s="19">
        <v>3000</v>
      </c>
    </row>
    <row r="19" spans="3:3">
      <c r="C19" s="19">
        <v>1000</v>
      </c>
    </row>
    <row r="20" spans="3:3">
      <c r="C20" s="19">
        <v>500</v>
      </c>
    </row>
    <row r="21" spans="3:3">
      <c r="C21" s="19">
        <v>8000</v>
      </c>
    </row>
    <row r="22" spans="3:3">
      <c r="C22" s="19">
        <v>3000</v>
      </c>
    </row>
    <row r="23" spans="3:3">
      <c r="C23" s="19">
        <v>500</v>
      </c>
    </row>
    <row r="24" spans="3:3">
      <c r="C24" s="19">
        <v>1000</v>
      </c>
    </row>
    <row r="25" spans="3:3">
      <c r="C25" s="19">
        <v>3500</v>
      </c>
    </row>
    <row r="26" spans="3:3">
      <c r="C26" s="19">
        <v>500</v>
      </c>
    </row>
    <row r="27" spans="3:3">
      <c r="C27" s="19">
        <v>4500</v>
      </c>
    </row>
    <row r="28" spans="3:3">
      <c r="C28" s="19">
        <v>7000</v>
      </c>
    </row>
    <row r="29" spans="3:3">
      <c r="C29" s="19">
        <v>16760.29</v>
      </c>
    </row>
    <row r="30" spans="3:3">
      <c r="C30" s="19">
        <v>500</v>
      </c>
    </row>
    <row r="31" spans="3:3">
      <c r="C31" s="19">
        <v>500</v>
      </c>
    </row>
    <row r="32" spans="3:3">
      <c r="C32" s="19">
        <v>5500</v>
      </c>
    </row>
    <row r="33" spans="3:3">
      <c r="C33" s="19">
        <v>4000</v>
      </c>
    </row>
    <row r="34" spans="3:3">
      <c r="C34" s="19">
        <v>5000</v>
      </c>
    </row>
    <row r="35" spans="3:3">
      <c r="C35" s="19">
        <v>10000</v>
      </c>
    </row>
    <row r="36" spans="3:3">
      <c r="C36" s="19">
        <v>500</v>
      </c>
    </row>
    <row r="37" spans="3:3">
      <c r="C37" s="19">
        <v>3500</v>
      </c>
    </row>
    <row r="38" spans="3:3">
      <c r="C38" s="19">
        <v>1000</v>
      </c>
    </row>
    <row r="39" spans="3:3">
      <c r="C39" s="19">
        <v>7500</v>
      </c>
    </row>
    <row r="40" spans="3:3">
      <c r="C40" s="19">
        <v>4500</v>
      </c>
    </row>
    <row r="41" spans="3:3">
      <c r="C41" s="19">
        <v>500</v>
      </c>
    </row>
    <row r="42" spans="3:3">
      <c r="C42" s="19">
        <v>2500</v>
      </c>
    </row>
    <row r="43" spans="3:3">
      <c r="C43" s="19">
        <v>500</v>
      </c>
    </row>
    <row r="44" spans="3:3">
      <c r="C44" s="19">
        <v>500</v>
      </c>
    </row>
    <row r="45" spans="3:3">
      <c r="C45" s="19">
        <v>500</v>
      </c>
    </row>
    <row r="46" spans="3:3">
      <c r="C46" s="19">
        <v>8000</v>
      </c>
    </row>
    <row r="47" spans="3:3">
      <c r="C47" s="19">
        <v>4000</v>
      </c>
    </row>
    <row r="48" spans="3:3">
      <c r="C48" s="19">
        <v>1000</v>
      </c>
    </row>
    <row r="49" spans="3:3">
      <c r="C49" s="19">
        <v>500</v>
      </c>
    </row>
    <row r="50" spans="3:3">
      <c r="C50" s="19">
        <v>10500</v>
      </c>
    </row>
    <row r="51" spans="3:3">
      <c r="C51" s="21">
        <f>SUM(C2:C50)</f>
        <v>159760.29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B2:C140"/>
  <sheetViews>
    <sheetView topLeftCell="A121" workbookViewId="0">
      <selection activeCell="C52" sqref="C52"/>
    </sheetView>
  </sheetViews>
  <sheetFormatPr baseColWidth="10" defaultRowHeight="15"/>
  <cols>
    <col min="2" max="2" width="13.42578125" bestFit="1" customWidth="1"/>
  </cols>
  <sheetData>
    <row r="2" spans="2:3">
      <c r="B2" s="22" t="s">
        <v>69</v>
      </c>
      <c r="C2" s="22" t="s">
        <v>70</v>
      </c>
    </row>
    <row r="3" spans="2:3">
      <c r="B3" s="19">
        <v>1050</v>
      </c>
      <c r="C3" s="19">
        <v>1500</v>
      </c>
    </row>
    <row r="4" spans="2:3">
      <c r="B4" s="19">
        <v>18000</v>
      </c>
      <c r="C4" s="19">
        <v>6000</v>
      </c>
    </row>
    <row r="5" spans="2:3">
      <c r="B5" s="19">
        <v>160000</v>
      </c>
      <c r="C5" s="19">
        <v>500</v>
      </c>
    </row>
    <row r="6" spans="2:3">
      <c r="B6" s="19">
        <v>42500</v>
      </c>
      <c r="C6" s="19">
        <v>1500</v>
      </c>
    </row>
    <row r="7" spans="2:3">
      <c r="B7" s="19">
        <v>350</v>
      </c>
      <c r="C7" s="19">
        <v>4000</v>
      </c>
    </row>
    <row r="8" spans="2:3">
      <c r="B8" s="19">
        <v>30000</v>
      </c>
      <c r="C8" s="19">
        <v>5000</v>
      </c>
    </row>
    <row r="9" spans="2:3">
      <c r="B9" s="19">
        <v>4200</v>
      </c>
      <c r="C9" s="19">
        <v>2500</v>
      </c>
    </row>
    <row r="10" spans="2:3">
      <c r="B10" s="19">
        <v>63000</v>
      </c>
      <c r="C10" s="19">
        <v>500</v>
      </c>
    </row>
    <row r="11" spans="2:3">
      <c r="B11" s="19">
        <v>30000</v>
      </c>
      <c r="C11" s="19">
        <v>500</v>
      </c>
    </row>
    <row r="12" spans="2:3">
      <c r="B12" s="19">
        <v>295000</v>
      </c>
      <c r="C12" s="19">
        <v>500</v>
      </c>
    </row>
    <row r="13" spans="2:3">
      <c r="B13" s="19">
        <v>7000</v>
      </c>
      <c r="C13" s="19">
        <v>1500</v>
      </c>
    </row>
    <row r="14" spans="2:3">
      <c r="B14" s="19">
        <v>10000</v>
      </c>
      <c r="C14" s="19">
        <v>500</v>
      </c>
    </row>
    <row r="15" spans="2:3">
      <c r="B15" s="19">
        <v>7000</v>
      </c>
      <c r="C15" s="19">
        <v>4500</v>
      </c>
    </row>
    <row r="16" spans="2:3">
      <c r="B16" s="19">
        <v>673770.92</v>
      </c>
      <c r="C16" s="19">
        <v>500</v>
      </c>
    </row>
    <row r="17" spans="2:3">
      <c r="B17" s="19">
        <v>150000</v>
      </c>
      <c r="C17" s="19">
        <v>1000</v>
      </c>
    </row>
    <row r="18" spans="2:3">
      <c r="B18" s="19">
        <v>20000</v>
      </c>
      <c r="C18" s="19">
        <v>9000</v>
      </c>
    </row>
    <row r="19" spans="2:3">
      <c r="B19" s="19">
        <v>36000</v>
      </c>
      <c r="C19" s="19">
        <v>3000</v>
      </c>
    </row>
    <row r="20" spans="2:3">
      <c r="B20" s="19">
        <v>3000</v>
      </c>
      <c r="C20" s="19">
        <v>1000</v>
      </c>
    </row>
    <row r="21" spans="2:3">
      <c r="B21" s="19">
        <v>4500</v>
      </c>
      <c r="C21" s="19">
        <v>500</v>
      </c>
    </row>
    <row r="22" spans="2:3">
      <c r="B22" s="19">
        <v>59900.43</v>
      </c>
      <c r="C22" s="19">
        <v>8000</v>
      </c>
    </row>
    <row r="23" spans="2:3">
      <c r="B23" s="19">
        <v>62000</v>
      </c>
      <c r="C23" s="19">
        <v>3000</v>
      </c>
    </row>
    <row r="24" spans="2:3">
      <c r="B24" s="19">
        <v>50000</v>
      </c>
      <c r="C24" s="19">
        <v>500</v>
      </c>
    </row>
    <row r="25" spans="2:3">
      <c r="B25" s="19">
        <v>80000</v>
      </c>
      <c r="C25" s="19">
        <v>1000</v>
      </c>
    </row>
    <row r="26" spans="2:3">
      <c r="B26" s="19">
        <v>3500</v>
      </c>
      <c r="C26" s="19">
        <v>3500</v>
      </c>
    </row>
    <row r="27" spans="2:3">
      <c r="B27" s="19">
        <v>1400</v>
      </c>
      <c r="C27" s="19">
        <v>500</v>
      </c>
    </row>
    <row r="28" spans="2:3">
      <c r="B28" s="19">
        <v>10000</v>
      </c>
      <c r="C28" s="19">
        <v>4500</v>
      </c>
    </row>
    <row r="29" spans="2:3">
      <c r="B29" s="19">
        <v>5700</v>
      </c>
      <c r="C29" s="19">
        <v>7000</v>
      </c>
    </row>
    <row r="30" spans="2:3">
      <c r="B30" s="19">
        <v>20000</v>
      </c>
      <c r="C30" s="19">
        <v>16760.29</v>
      </c>
    </row>
    <row r="31" spans="2:3">
      <c r="B31" s="19">
        <v>18250</v>
      </c>
      <c r="C31" s="19">
        <v>500</v>
      </c>
    </row>
    <row r="32" spans="2:3">
      <c r="B32" s="19">
        <v>10500</v>
      </c>
      <c r="C32" s="19">
        <v>500</v>
      </c>
    </row>
    <row r="33" spans="2:3">
      <c r="B33" s="19">
        <v>33000</v>
      </c>
      <c r="C33" s="19">
        <v>5500</v>
      </c>
    </row>
    <row r="34" spans="2:3">
      <c r="B34" s="19">
        <v>3000</v>
      </c>
      <c r="C34" s="19">
        <v>4000</v>
      </c>
    </row>
    <row r="35" spans="2:3">
      <c r="B35" s="19">
        <v>3000</v>
      </c>
      <c r="C35" s="19">
        <v>5000</v>
      </c>
    </row>
    <row r="36" spans="2:3">
      <c r="B36" s="19">
        <v>16000</v>
      </c>
      <c r="C36" s="19">
        <v>10000</v>
      </c>
    </row>
    <row r="37" spans="2:3">
      <c r="B37" s="19">
        <v>3150</v>
      </c>
      <c r="C37" s="19">
        <v>500</v>
      </c>
    </row>
    <row r="38" spans="2:3">
      <c r="B38" s="19">
        <v>1400</v>
      </c>
      <c r="C38" s="19">
        <v>3500</v>
      </c>
    </row>
    <row r="39" spans="2:3">
      <c r="B39" s="19">
        <v>24394</v>
      </c>
      <c r="C39" s="19">
        <v>1000</v>
      </c>
    </row>
    <row r="40" spans="2:3">
      <c r="B40" s="19">
        <v>57250</v>
      </c>
      <c r="C40" s="19">
        <v>7500</v>
      </c>
    </row>
    <row r="41" spans="2:3">
      <c r="B41" s="19">
        <v>27068</v>
      </c>
      <c r="C41" s="19">
        <v>4500</v>
      </c>
    </row>
    <row r="42" spans="2:3">
      <c r="B42" s="19">
        <v>2100</v>
      </c>
      <c r="C42" s="19">
        <v>500</v>
      </c>
    </row>
    <row r="43" spans="2:3">
      <c r="B43" s="19">
        <v>9510</v>
      </c>
      <c r="C43" s="19">
        <v>2500</v>
      </c>
    </row>
    <row r="44" spans="2:3">
      <c r="B44" s="19">
        <v>18616</v>
      </c>
      <c r="C44" s="19">
        <v>500</v>
      </c>
    </row>
    <row r="45" spans="2:3">
      <c r="B45" s="19">
        <v>4397</v>
      </c>
      <c r="C45" s="19">
        <v>500</v>
      </c>
    </row>
    <row r="46" spans="2:3">
      <c r="B46" s="19">
        <v>24327</v>
      </c>
      <c r="C46" s="19">
        <v>500</v>
      </c>
    </row>
    <row r="47" spans="2:3">
      <c r="B47" s="19">
        <v>60000</v>
      </c>
      <c r="C47" s="19">
        <v>8000</v>
      </c>
    </row>
    <row r="48" spans="2:3">
      <c r="B48" s="19">
        <v>204400</v>
      </c>
      <c r="C48" s="19">
        <v>4000</v>
      </c>
    </row>
    <row r="49" spans="2:3">
      <c r="B49" s="19">
        <v>28001</v>
      </c>
      <c r="C49" s="19">
        <v>1000</v>
      </c>
    </row>
    <row r="50" spans="2:3">
      <c r="B50" s="19">
        <v>8416</v>
      </c>
      <c r="C50" s="19">
        <v>500</v>
      </c>
    </row>
    <row r="51" spans="2:3">
      <c r="B51" s="19">
        <v>12518</v>
      </c>
      <c r="C51" s="19">
        <v>10500</v>
      </c>
    </row>
    <row r="52" spans="2:3">
      <c r="B52" s="19">
        <v>21946</v>
      </c>
      <c r="C52" s="21">
        <f>SUM(C3:C51)</f>
        <v>159760.29</v>
      </c>
    </row>
    <row r="53" spans="2:3">
      <c r="B53" s="19">
        <v>16055</v>
      </c>
    </row>
    <row r="54" spans="2:3">
      <c r="B54" s="19">
        <v>4150</v>
      </c>
    </row>
    <row r="55" spans="2:3">
      <c r="B55" s="19">
        <v>7500</v>
      </c>
    </row>
    <row r="56" spans="2:3">
      <c r="B56" s="19">
        <v>1500</v>
      </c>
    </row>
    <row r="57" spans="2:3">
      <c r="B57" s="19">
        <v>32798</v>
      </c>
    </row>
    <row r="58" spans="2:3">
      <c r="B58" s="19">
        <v>2100</v>
      </c>
    </row>
    <row r="59" spans="2:3">
      <c r="B59" s="19">
        <v>30000</v>
      </c>
    </row>
    <row r="60" spans="2:3">
      <c r="B60" s="19">
        <v>197100</v>
      </c>
    </row>
    <row r="61" spans="2:3">
      <c r="B61" s="19">
        <v>25000</v>
      </c>
    </row>
    <row r="62" spans="2:3">
      <c r="B62" s="19">
        <v>76975.240000000005</v>
      </c>
    </row>
    <row r="63" spans="2:3">
      <c r="B63" s="19">
        <v>350</v>
      </c>
    </row>
    <row r="64" spans="2:3">
      <c r="B64" s="19">
        <v>170150</v>
      </c>
    </row>
    <row r="65" spans="2:2">
      <c r="B65" s="19">
        <v>667006.41</v>
      </c>
    </row>
    <row r="66" spans="2:2">
      <c r="B66" s="19">
        <v>3267</v>
      </c>
    </row>
    <row r="67" spans="2:2">
      <c r="B67" s="19">
        <v>56500</v>
      </c>
    </row>
    <row r="68" spans="2:2">
      <c r="B68" s="19">
        <v>254650</v>
      </c>
    </row>
    <row r="69" spans="2:2">
      <c r="B69" s="19">
        <v>700</v>
      </c>
    </row>
    <row r="70" spans="2:2">
      <c r="B70" s="19">
        <v>13572</v>
      </c>
    </row>
    <row r="71" spans="2:2">
      <c r="B71" s="19">
        <v>40000</v>
      </c>
    </row>
    <row r="72" spans="2:2">
      <c r="B72" s="19">
        <v>1700000</v>
      </c>
    </row>
    <row r="73" spans="2:2">
      <c r="B73" s="19">
        <v>6750</v>
      </c>
    </row>
    <row r="74" spans="2:2">
      <c r="B74" s="19">
        <v>15000</v>
      </c>
    </row>
    <row r="75" spans="2:2">
      <c r="B75" s="19">
        <v>152700</v>
      </c>
    </row>
    <row r="76" spans="2:2">
      <c r="B76" s="19">
        <v>3000</v>
      </c>
    </row>
    <row r="77" spans="2:2">
      <c r="B77" s="19">
        <v>568500</v>
      </c>
    </row>
    <row r="78" spans="2:2">
      <c r="B78" s="19">
        <v>1400</v>
      </c>
    </row>
    <row r="79" spans="2:2">
      <c r="B79" s="19">
        <v>250757.23</v>
      </c>
    </row>
    <row r="80" spans="2:2">
      <c r="B80" s="19">
        <v>57500</v>
      </c>
    </row>
    <row r="81" spans="2:2">
      <c r="B81" s="19">
        <v>700</v>
      </c>
    </row>
    <row r="82" spans="2:2">
      <c r="B82" s="19">
        <v>5500</v>
      </c>
    </row>
    <row r="83" spans="2:2">
      <c r="B83" s="19">
        <v>475050</v>
      </c>
    </row>
    <row r="84" spans="2:2">
      <c r="B84" s="19">
        <v>10000</v>
      </c>
    </row>
    <row r="85" spans="2:2">
      <c r="B85" s="19">
        <v>350</v>
      </c>
    </row>
    <row r="86" spans="2:2">
      <c r="B86" s="19">
        <v>326350</v>
      </c>
    </row>
    <row r="87" spans="2:2">
      <c r="B87" s="19">
        <v>685924.21</v>
      </c>
    </row>
    <row r="88" spans="2:2">
      <c r="B88" s="19">
        <v>20000</v>
      </c>
    </row>
    <row r="89" spans="2:2">
      <c r="B89" s="19">
        <v>49500</v>
      </c>
    </row>
    <row r="90" spans="2:2">
      <c r="B90" s="19">
        <v>700</v>
      </c>
    </row>
    <row r="91" spans="2:2">
      <c r="B91" s="19">
        <v>1150635.6100000001</v>
      </c>
    </row>
    <row r="92" spans="2:2">
      <c r="B92" s="19">
        <v>129500</v>
      </c>
    </row>
    <row r="93" spans="2:2">
      <c r="B93" s="19">
        <v>700</v>
      </c>
    </row>
    <row r="94" spans="2:2">
      <c r="B94" s="19">
        <v>129400</v>
      </c>
    </row>
    <row r="95" spans="2:2">
      <c r="B95" s="19">
        <v>38250</v>
      </c>
    </row>
    <row r="96" spans="2:2">
      <c r="B96" s="19">
        <v>136000</v>
      </c>
    </row>
    <row r="97" spans="2:2">
      <c r="B97" s="19">
        <v>621300.63</v>
      </c>
    </row>
    <row r="98" spans="2:2">
      <c r="B98" s="19">
        <v>32690</v>
      </c>
    </row>
    <row r="99" spans="2:2">
      <c r="B99" s="19">
        <v>32249</v>
      </c>
    </row>
    <row r="100" spans="2:2">
      <c r="B100" s="19">
        <v>27160</v>
      </c>
    </row>
    <row r="101" spans="2:2">
      <c r="B101" s="19">
        <v>17159</v>
      </c>
    </row>
    <row r="102" spans="2:2">
      <c r="B102" s="19">
        <v>18000</v>
      </c>
    </row>
    <row r="103" spans="2:2">
      <c r="B103" s="19">
        <v>1400</v>
      </c>
    </row>
    <row r="104" spans="2:2">
      <c r="B104" s="19">
        <v>423400</v>
      </c>
    </row>
    <row r="105" spans="2:2">
      <c r="B105" s="19">
        <v>24794</v>
      </c>
    </row>
    <row r="106" spans="2:2">
      <c r="B106" s="19">
        <v>9977</v>
      </c>
    </row>
    <row r="107" spans="2:2">
      <c r="B107" s="19">
        <v>3615</v>
      </c>
    </row>
    <row r="108" spans="2:2">
      <c r="B108" s="19">
        <v>27692</v>
      </c>
    </row>
    <row r="109" spans="2:2">
      <c r="B109" s="19">
        <v>6550</v>
      </c>
    </row>
    <row r="110" spans="2:2">
      <c r="B110" s="19">
        <v>4119</v>
      </c>
    </row>
    <row r="111" spans="2:2">
      <c r="B111" s="19">
        <v>8850</v>
      </c>
    </row>
    <row r="112" spans="2:2">
      <c r="B112" s="19">
        <v>41850</v>
      </c>
    </row>
    <row r="113" spans="2:2">
      <c r="B113" s="19">
        <v>20000</v>
      </c>
    </row>
    <row r="114" spans="2:2">
      <c r="B114" s="19">
        <v>423933</v>
      </c>
    </row>
    <row r="115" spans="2:2">
      <c r="B115" s="19">
        <v>174757.23</v>
      </c>
    </row>
    <row r="116" spans="2:2">
      <c r="B116" s="19">
        <v>1400</v>
      </c>
    </row>
    <row r="117" spans="2:2">
      <c r="B117" s="19">
        <v>1259018.04</v>
      </c>
    </row>
    <row r="118" spans="2:2">
      <c r="B118" s="19">
        <v>16122</v>
      </c>
    </row>
    <row r="119" spans="2:2">
      <c r="B119" s="19">
        <v>510000</v>
      </c>
    </row>
    <row r="120" spans="2:2">
      <c r="B120" s="19">
        <v>249783</v>
      </c>
    </row>
    <row r="121" spans="2:2">
      <c r="B121" s="19">
        <v>700</v>
      </c>
    </row>
    <row r="122" spans="2:2">
      <c r="B122" s="19">
        <v>23000</v>
      </c>
    </row>
    <row r="123" spans="2:2">
      <c r="B123" s="19">
        <v>9850</v>
      </c>
    </row>
    <row r="124" spans="2:2">
      <c r="B124" s="19">
        <v>786172.02</v>
      </c>
    </row>
    <row r="125" spans="2:2">
      <c r="B125" s="19">
        <v>241400</v>
      </c>
    </row>
    <row r="126" spans="2:2">
      <c r="B126" s="19">
        <v>217555</v>
      </c>
    </row>
    <row r="127" spans="2:2">
      <c r="B127" s="19">
        <v>165000</v>
      </c>
    </row>
    <row r="128" spans="2:2">
      <c r="B128" s="19">
        <v>13450</v>
      </c>
    </row>
    <row r="129" spans="2:2">
      <c r="B129" s="19">
        <v>161700</v>
      </c>
    </row>
    <row r="130" spans="2:2">
      <c r="B130" s="19">
        <v>1750</v>
      </c>
    </row>
    <row r="131" spans="2:2">
      <c r="B131" s="19">
        <v>41500</v>
      </c>
    </row>
    <row r="132" spans="2:2">
      <c r="B132" s="19">
        <v>391150</v>
      </c>
    </row>
    <row r="133" spans="2:2">
      <c r="B133" s="19">
        <v>10000</v>
      </c>
    </row>
    <row r="134" spans="2:2">
      <c r="B134" s="19">
        <v>125250</v>
      </c>
    </row>
    <row r="135" spans="2:2">
      <c r="B135" s="19">
        <v>99610.37</v>
      </c>
    </row>
    <row r="136" spans="2:2">
      <c r="B136" s="19">
        <v>40500</v>
      </c>
    </row>
    <row r="137" spans="2:2">
      <c r="B137" s="19">
        <v>136950</v>
      </c>
    </row>
    <row r="138" spans="2:2">
      <c r="B138" s="19">
        <v>11400</v>
      </c>
    </row>
    <row r="139" spans="2:2">
      <c r="B139" s="19">
        <v>1742</v>
      </c>
    </row>
    <row r="140" spans="2:2">
      <c r="B140" s="21">
        <f>SUM(B3:B139)</f>
        <v>16387153.340000002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1:B20"/>
  <sheetViews>
    <sheetView workbookViewId="0">
      <selection activeCell="B2" sqref="B2"/>
    </sheetView>
  </sheetViews>
  <sheetFormatPr baseColWidth="10" defaultRowHeight="15"/>
  <sheetData>
    <row r="1" spans="2:2">
      <c r="B1" s="9" t="s">
        <v>71</v>
      </c>
    </row>
    <row r="2" spans="2:2">
      <c r="B2" s="12">
        <v>0</v>
      </c>
    </row>
    <row r="3" spans="2:2">
      <c r="B3" s="12">
        <v>146664.45000000001</v>
      </c>
    </row>
    <row r="4" spans="2:2">
      <c r="B4" s="12">
        <v>0</v>
      </c>
    </row>
    <row r="5" spans="2:2">
      <c r="B5" s="12">
        <v>0</v>
      </c>
    </row>
    <row r="6" spans="2:2">
      <c r="B6" s="12">
        <v>0</v>
      </c>
    </row>
    <row r="7" spans="2:2">
      <c r="B7" s="12">
        <v>0</v>
      </c>
    </row>
    <row r="8" spans="2:2">
      <c r="B8" s="12">
        <v>0</v>
      </c>
    </row>
    <row r="9" spans="2:2">
      <c r="B9" s="12">
        <v>0</v>
      </c>
    </row>
    <row r="10" spans="2:2">
      <c r="B10" s="12">
        <v>2002</v>
      </c>
    </row>
    <row r="11" spans="2:2">
      <c r="B11" s="12">
        <v>1274</v>
      </c>
    </row>
    <row r="12" spans="2:2">
      <c r="B12" s="12">
        <v>1820</v>
      </c>
    </row>
    <row r="13" spans="2:2">
      <c r="B13" s="12">
        <v>230401.46</v>
      </c>
    </row>
    <row r="14" spans="2:2">
      <c r="B14" s="12">
        <v>0</v>
      </c>
    </row>
    <row r="15" spans="2:2">
      <c r="B15" s="12">
        <v>0</v>
      </c>
    </row>
    <row r="16" spans="2:2">
      <c r="B16" s="12">
        <v>0</v>
      </c>
    </row>
    <row r="17" spans="2:2">
      <c r="B17" s="12">
        <v>0</v>
      </c>
    </row>
    <row r="18" spans="2:2">
      <c r="B18" s="13">
        <v>23371.27</v>
      </c>
    </row>
    <row r="19" spans="2:2">
      <c r="B19" s="12">
        <v>15103.43</v>
      </c>
    </row>
    <row r="20" spans="2:2">
      <c r="B20" s="6">
        <f>SUM(B2:B19)</f>
        <v>420636.61000000004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B2:B5"/>
  <sheetViews>
    <sheetView workbookViewId="0">
      <selection activeCell="B2" sqref="B2:B5"/>
    </sheetView>
  </sheetViews>
  <sheetFormatPr baseColWidth="10" defaultRowHeight="15"/>
  <cols>
    <col min="2" max="2" width="15.140625" bestFit="1" customWidth="1"/>
  </cols>
  <sheetData>
    <row r="2" spans="2:2">
      <c r="B2" s="20">
        <v>74885175.269999996</v>
      </c>
    </row>
    <row r="3" spans="2:2">
      <c r="B3" s="20">
        <v>53270811.090000004</v>
      </c>
    </row>
    <row r="4" spans="2:2">
      <c r="B4" s="11">
        <v>12232059.1</v>
      </c>
    </row>
    <row r="5" spans="2:2">
      <c r="B5" s="8">
        <f>SUM(B2:B4)</f>
        <v>140388045.46000001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3:F5"/>
  <sheetViews>
    <sheetView workbookViewId="0">
      <selection activeCell="A3" sqref="A3:F5"/>
    </sheetView>
  </sheetViews>
  <sheetFormatPr baseColWidth="10" defaultRowHeight="15"/>
  <cols>
    <col min="4" max="4" width="47.5703125" customWidth="1"/>
  </cols>
  <sheetData>
    <row r="3" spans="1:6" ht="60">
      <c r="A3" s="53">
        <v>42779</v>
      </c>
      <c r="B3" s="54" t="s">
        <v>84</v>
      </c>
      <c r="C3" s="55" t="s">
        <v>85</v>
      </c>
      <c r="D3" s="56" t="s">
        <v>86</v>
      </c>
      <c r="E3" s="57"/>
      <c r="F3" s="58">
        <v>22042.95</v>
      </c>
    </row>
    <row r="4" spans="1:6" ht="141" customHeight="1">
      <c r="A4" s="53">
        <v>42773</v>
      </c>
      <c r="B4" s="54" t="s">
        <v>87</v>
      </c>
      <c r="C4" s="55" t="s">
        <v>88</v>
      </c>
      <c r="D4" s="56" t="s">
        <v>89</v>
      </c>
      <c r="E4" s="57"/>
      <c r="F4" s="58">
        <v>13149.9</v>
      </c>
    </row>
    <row r="5" spans="1:6" ht="36">
      <c r="A5" s="53">
        <v>42774</v>
      </c>
      <c r="B5" s="54" t="s">
        <v>90</v>
      </c>
      <c r="C5" s="55" t="s">
        <v>91</v>
      </c>
      <c r="D5" s="56" t="s">
        <v>92</v>
      </c>
      <c r="E5" s="57"/>
      <c r="F5" s="58">
        <v>50000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2</vt:i4>
      </vt:variant>
    </vt:vector>
  </HeadingPairs>
  <TitlesOfParts>
    <vt:vector size="9" baseType="lpstr">
      <vt:lpstr>Hoja1 (2)</vt:lpstr>
      <vt:lpstr>Hoja2</vt:lpstr>
      <vt:lpstr>Hoja3</vt:lpstr>
      <vt:lpstr>DEPOSITOS</vt:lpstr>
      <vt:lpstr>Hoja5</vt:lpstr>
      <vt:lpstr>Hoja6</vt:lpstr>
      <vt:lpstr>Hoja1</vt:lpstr>
      <vt:lpstr>'Hoja1 (2)'!Área_de_impresión</vt:lpstr>
      <vt:lpstr>'Hoja1 (2)'!Títulos_a_imprimir</vt:lpstr>
    </vt:vector>
  </TitlesOfParts>
  <Company>Secretaria de Estado de Hacienda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vmejia</dc:creator>
  <cp:lastModifiedBy>nperalta</cp:lastModifiedBy>
  <cp:lastPrinted>2017-03-09T12:36:14Z</cp:lastPrinted>
  <dcterms:created xsi:type="dcterms:W3CDTF">2013-11-11T20:14:59Z</dcterms:created>
  <dcterms:modified xsi:type="dcterms:W3CDTF">2017-03-09T13:32:47Z</dcterms:modified>
</cp:coreProperties>
</file>