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570" windowHeight="11580"/>
  </bookViews>
  <sheets>
    <sheet name="Hoja1 (2)" sheetId="9" r:id="rId1"/>
    <sheet name="Hoja2" sheetId="2" state="hidden" r:id="rId2"/>
    <sheet name="Hoja3" sheetId="3" state="hidden" r:id="rId3"/>
    <sheet name="DEPOSITOS" sheetId="4" state="hidden" r:id="rId4"/>
    <sheet name="Hoja5" sheetId="5" state="hidden" r:id="rId5"/>
    <sheet name="Hoja6" sheetId="6" state="hidden" r:id="rId6"/>
  </sheets>
  <definedNames>
    <definedName name="_xlnm.Print_Area" localSheetId="0">'Hoja1 (2)'!$A$1:$G$351</definedName>
    <definedName name="_xlnm.Print_Titles" localSheetId="0">'Hoja1 (2)'!$1:$7</definedName>
  </definedNames>
  <calcPr calcId="145621"/>
</workbook>
</file>

<file path=xl/calcChain.xml><?xml version="1.0" encoding="utf-8"?>
<calcChain xmlns="http://schemas.openxmlformats.org/spreadsheetml/2006/main">
  <c r="E350" i="9" l="1"/>
  <c r="F350" i="9" l="1"/>
  <c r="G350" i="9" s="1"/>
  <c r="G8" i="9" l="1"/>
  <c r="G9" i="9" s="1"/>
  <c r="G10" i="9" s="1"/>
  <c r="G11" i="9" s="1"/>
  <c r="G12" i="9" s="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l="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B5" i="6"/>
  <c r="B20" i="5"/>
  <c r="C52" i="4"/>
  <c r="B140" i="4"/>
  <c r="C51" i="3"/>
  <c r="G195" i="9" l="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l="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326" i="9" s="1"/>
  <c r="G327" i="9" s="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alcChain>
</file>

<file path=xl/sharedStrings.xml><?xml version="1.0" encoding="utf-8"?>
<sst xmlns="http://schemas.openxmlformats.org/spreadsheetml/2006/main" count="1323" uniqueCount="496">
  <si>
    <t>FECHA</t>
  </si>
  <si>
    <t>DESCRIPCION</t>
  </si>
  <si>
    <t xml:space="preserve">DEBITO </t>
  </si>
  <si>
    <t>CREDITO</t>
  </si>
  <si>
    <t>BALANCE</t>
  </si>
  <si>
    <t>MAYOR GENERAL</t>
  </si>
  <si>
    <t>RELACION DE INGRESOS Y EGRESOS</t>
  </si>
  <si>
    <t>CK / TR / DE</t>
  </si>
  <si>
    <t>BALANCE INICIAL</t>
  </si>
  <si>
    <t>Cta. No.</t>
  </si>
  <si>
    <t>CONCEPTO</t>
  </si>
  <si>
    <t>COLECTOR DE IMPUESTOS INTERNOS</t>
  </si>
  <si>
    <t>04/08/2014</t>
  </si>
  <si>
    <t>08/08/2014</t>
  </si>
  <si>
    <t>11/08/2014</t>
  </si>
  <si>
    <t>28/08/2014</t>
  </si>
  <si>
    <t>CK#0068</t>
  </si>
  <si>
    <t>CK#0072</t>
  </si>
  <si>
    <t>CK#0073</t>
  </si>
  <si>
    <t>CK#0080</t>
  </si>
  <si>
    <t>CK#0082</t>
  </si>
  <si>
    <t>CK#0083</t>
  </si>
  <si>
    <t>CK#0084</t>
  </si>
  <si>
    <t>CK#0085</t>
  </si>
  <si>
    <t>CK#0086</t>
  </si>
  <si>
    <t>CK#0089</t>
  </si>
  <si>
    <t>CK#0091</t>
  </si>
  <si>
    <t>CK#0104</t>
  </si>
  <si>
    <t>CK#0105</t>
  </si>
  <si>
    <t>CK#0106</t>
  </si>
  <si>
    <t>CK#0107</t>
  </si>
  <si>
    <t>CK#0108</t>
  </si>
  <si>
    <t>CK#0110</t>
  </si>
  <si>
    <t>CK#0112</t>
  </si>
  <si>
    <t>CK#0113</t>
  </si>
  <si>
    <t>CK#0114</t>
  </si>
  <si>
    <t>CK#0115</t>
  </si>
  <si>
    <t>CK#0116</t>
  </si>
  <si>
    <t>CK#0117</t>
  </si>
  <si>
    <t>CK#0118</t>
  </si>
  <si>
    <t>CK#0119</t>
  </si>
  <si>
    <t>CK#0120</t>
  </si>
  <si>
    <t>CK#0121</t>
  </si>
  <si>
    <t>CK#0122</t>
  </si>
  <si>
    <t>SANDINO HERNANDEZ MENDEZ</t>
  </si>
  <si>
    <t>YAHAIRA MATILDE CRUZ PEYNADO</t>
  </si>
  <si>
    <t>ANA MAGGY DE LEON GOICOCHEZ</t>
  </si>
  <si>
    <t>FRANCISCO JOSE FELIZ PEREZ</t>
  </si>
  <si>
    <t>RAFAEL ARTURO JAQUEZ HERNANDEZ</t>
  </si>
  <si>
    <t>ROBERTO LEONEL RODRIGUEZ ESTRELLA</t>
  </si>
  <si>
    <t>FERNANDO ARTURO BAEZ POZO</t>
  </si>
  <si>
    <t>RAMON ANTONIO DOMINGO DILONE</t>
  </si>
  <si>
    <t>SANDINO R HERNANDEZ MENDEZ</t>
  </si>
  <si>
    <t>RICHARD MEDINA GOMEZ</t>
  </si>
  <si>
    <t>ANDEL STAR INC</t>
  </si>
  <si>
    <t>25/08/2014</t>
  </si>
  <si>
    <t>26/08/2014</t>
  </si>
  <si>
    <t>27/08/2014</t>
  </si>
  <si>
    <t>29/08/2014</t>
  </si>
  <si>
    <t>VIATICOS POR PARTICIPACION EN LA REUNION DE LA COMISION DE CASINOS LOS DIAS 19 Y 21 DE AGOSTO 2014 SEGÚN ACTA NO. 54-2014 Y 55-2014</t>
  </si>
  <si>
    <t>VIATICOS POR PARTICIPACION EN LA REUNION DE LA COMISION DE CASINOS LOS DIAS 12 Y 14 DE AGOSTO 2014 SEGÚN ACTA NO. 52-2014 Y 53-2014</t>
  </si>
  <si>
    <t>YOXENNITE BOBADILLA OTAÑO</t>
  </si>
  <si>
    <t>FRACISCO JOSE FELIZ PEREZ</t>
  </si>
  <si>
    <t>RAMON DOMINGO CRUZ DILONE</t>
  </si>
  <si>
    <t>RAMON A. DOMINGO CRUZ DILONE</t>
  </si>
  <si>
    <t>SANDINO RAFAEL HERNANDEZ MENDEZ</t>
  </si>
  <si>
    <t>GISELA ALTAGRACIA LAZALO BAUTISTA</t>
  </si>
  <si>
    <t>MIRQUELLA CUELLO COMAS</t>
  </si>
  <si>
    <t>COLECTORA</t>
  </si>
  <si>
    <t>COLECTOR</t>
  </si>
  <si>
    <t>PETROCARIBE</t>
  </si>
  <si>
    <r>
      <rPr>
        <b/>
        <sz val="10"/>
        <rFont val="Times New Roman"/>
        <family val="1"/>
      </rPr>
      <t xml:space="preserve">CK </t>
    </r>
    <r>
      <rPr>
        <sz val="10"/>
        <rFont val="Times New Roman"/>
        <family val="1"/>
      </rPr>
      <t xml:space="preserve">= CHEQUE, </t>
    </r>
    <r>
      <rPr>
        <b/>
        <sz val="10"/>
        <rFont val="Times New Roman"/>
        <family val="1"/>
      </rPr>
      <t>E/D</t>
    </r>
    <r>
      <rPr>
        <sz val="10"/>
        <rFont val="Times New Roman"/>
        <family val="1"/>
      </rPr>
      <t>= ENTRADA DE DIARIO,</t>
    </r>
    <r>
      <rPr>
        <b/>
        <sz val="10"/>
        <rFont val="Times New Roman"/>
        <family val="1"/>
      </rPr>
      <t xml:space="preserve"> TR </t>
    </r>
    <r>
      <rPr>
        <sz val="10"/>
        <rFont val="Times New Roman"/>
        <family val="1"/>
      </rPr>
      <t>= TRANSFERENCIA.</t>
    </r>
  </si>
  <si>
    <t>BALANCE FINAL AL 31 JULIO 2017</t>
  </si>
  <si>
    <t>30/06/2017</t>
  </si>
  <si>
    <t>JULIO 2017</t>
  </si>
  <si>
    <t>DEPOSITO</t>
  </si>
  <si>
    <t>BCO. COLECTOR MH</t>
  </si>
  <si>
    <t>BCO.COLECTORA DE REC DIRECTOS MH</t>
  </si>
  <si>
    <t>03/07/2017</t>
  </si>
  <si>
    <t>VIATICO AL PERSONAL MILITAR QUE PRESTA SUS SERVICIOS COMO SEGURIDAD EN ESTE MINISTERIO DEL 3 AL 9 DE JULIO DEL 2017, SEGUN RELACION ANEXA.</t>
  </si>
  <si>
    <t>04/07/2017</t>
  </si>
  <si>
    <t>MASSIEL VANESSA SURIÑACH POLANCO</t>
  </si>
  <si>
    <t>JULIO CESAR MIGUEL JEREZ WISKY</t>
  </si>
  <si>
    <t>HUMBERTO ALBERTI SANTANA DIAZ</t>
  </si>
  <si>
    <t>RAMON PEREZ POLANCO</t>
  </si>
  <si>
    <t>WILKIN CASTRO SOLANO</t>
  </si>
  <si>
    <t>FRANCISCO ALBERTO MANZUR MADERA</t>
  </si>
  <si>
    <t>WELYN MERAN RAMIREZ</t>
  </si>
  <si>
    <t>NATANAEL MINIER FLORES</t>
  </si>
  <si>
    <t>JUAN CARLOS PUJOLS CONTRERAS</t>
  </si>
  <si>
    <t>MIGUEL ANGEL PEROZO RONDON</t>
  </si>
  <si>
    <t>RONNY CARLOS SEGURA CABRERA</t>
  </si>
  <si>
    <t>JOSE ALCIBIADES GARCIA GARCIA</t>
  </si>
  <si>
    <t>WILFREDO CAMACHO</t>
  </si>
  <si>
    <t>MIGUEL ANTONIO POLANCO BERAS</t>
  </si>
  <si>
    <t>LUIS MANUEL MEDINA CARVAJAL</t>
  </si>
  <si>
    <t>ANGEL GABRIEL PEREZ AQUINO</t>
  </si>
  <si>
    <t>ARMSTRONG ALDRIN FERNANDEZ CASTRO</t>
  </si>
  <si>
    <t>JULIO JIMENEZ PEÑA</t>
  </si>
  <si>
    <t>LUIS MIGUEL CARRERAS GUZMAN</t>
  </si>
  <si>
    <t>AMBIORIS ENCARNACION CUEVAS</t>
  </si>
  <si>
    <t>FERNANDO ARTURO GUZMAN CABRERA</t>
  </si>
  <si>
    <t>JUAN PABLO CIPION NOVAS</t>
  </si>
  <si>
    <t>PABLO DE LEON URBAEZ</t>
  </si>
  <si>
    <t>WILKINS ALEXANDER FELIZ CUEVAS</t>
  </si>
  <si>
    <t>KELVIN ANDRES GIL ZORRILLA</t>
  </si>
  <si>
    <t>CARLITO RODRIGUEZ GOMEZ</t>
  </si>
  <si>
    <t>JORGE LUIS CABA OVALLE</t>
  </si>
  <si>
    <t>JAIRO MANUEL GOMEZ SEGURA</t>
  </si>
  <si>
    <t>JORGE BRITO GARCIA</t>
  </si>
  <si>
    <t>PEDRO JOSE ARIAS BRITO</t>
  </si>
  <si>
    <t>NULO</t>
  </si>
  <si>
    <t>ASOC. DOM. DE ADM. DE RECURSOS HUMANOS, INC.</t>
  </si>
  <si>
    <t>CK#539</t>
  </si>
  <si>
    <t>CK#540</t>
  </si>
  <si>
    <t>CK#541</t>
  </si>
  <si>
    <t>CK#542</t>
  </si>
  <si>
    <t>CK#543</t>
  </si>
  <si>
    <t>CK#544</t>
  </si>
  <si>
    <t>CK#545</t>
  </si>
  <si>
    <t>CK#546</t>
  </si>
  <si>
    <t>CK#547</t>
  </si>
  <si>
    <t>CK#548</t>
  </si>
  <si>
    <t>CK#549</t>
  </si>
  <si>
    <t>CK#550</t>
  </si>
  <si>
    <t>CK#551</t>
  </si>
  <si>
    <t>CK#552</t>
  </si>
  <si>
    <t>CK#553</t>
  </si>
  <si>
    <t>CK#554</t>
  </si>
  <si>
    <t>CK#555</t>
  </si>
  <si>
    <t>CK#556</t>
  </si>
  <si>
    <t>CK#557</t>
  </si>
  <si>
    <t>CK#558</t>
  </si>
  <si>
    <t>CK#559</t>
  </si>
  <si>
    <t>CK#560</t>
  </si>
  <si>
    <t>CK#561</t>
  </si>
  <si>
    <t>CK#562</t>
  </si>
  <si>
    <t>CK#563</t>
  </si>
  <si>
    <t>CK#564</t>
  </si>
  <si>
    <t>CK#565</t>
  </si>
  <si>
    <t>CK#566</t>
  </si>
  <si>
    <t>CK#567</t>
  </si>
  <si>
    <t>CK#568</t>
  </si>
  <si>
    <t>CK#569</t>
  </si>
  <si>
    <t>CK#570</t>
  </si>
  <si>
    <t>VIATICO AL EXTERIOR POR PARTICIPAR EN EL "SEMINAR ON FINANCIAL SERVICE AND COOPERATION FOR DEVELOPING COUNTRIES", CELEBRADO EN LA CIUDAD DE BEIJING, CHINA, DEL 31 DE MAYO AL 23 DE JUNIO DEL 2017, SEGUN DOCUMENTOS ANEXOS. (US$2,415.00 * RD$2,415.00= RD$114,712.50, TASA DEL BANCO DE RESERVAS DEL 19/06/2017)</t>
  </si>
  <si>
    <t>CONTRIBUCION ECONOMICA PARA PUBLICACION DE LA SEGUNDA EDICION SOBRE UN RESUMEN DE INFORMACIONES Y COMENTARIOS SOBRE LOS PRINCIPALES TEMAS POLITICOS, ECONOMICOS Y SOCIALES DEL PAIS DE LA COLUMNA ENFOQUE SEMANAL, SEGUN DOCUEMNTOS ANEXOS.-</t>
  </si>
  <si>
    <t>VIATICO POR TRANSPORTAR AL PERSONAL MILITAR QUE PRESTA SUS SERVICIOS COMO SEGURIDAD EN ESTE MINISTERIO DEL3 AL 9 DE JULIO DEL 2017, SEGUN RELACION ANEXA.</t>
  </si>
  <si>
    <t>VIATICO POR TRANSPORTAR AL VICEMINISTRO DE POLITICAS TRIBUTARIAS  EN HORARIO EXTRAORDINARIO, DEL 26 DE JUNIO AL 2 DE JULIO  DEL 2017, SEGUN DOCTOS ANEXOS.-</t>
  </si>
  <si>
    <t>VIATICO POR TRANSPORTAR A LOS SRES. JOSE LUIS GOMEZ Y ATILES GOMEZ, A RELAIZAR TRABAJO DE LEVANTAMIENTO DE LOCAL DE OFICINAS REGIONALES DE LA DGJP EN BARAHONA, EL 22 DE JUNIO DEL 2017, SEGUN DOCUMENTOS ANEXOS.-</t>
  </si>
  <si>
    <t>PAGO PARTICIPACIÓN EN EL CONGRESO "XIII CONGRESO NACIONAL DE GESTIÓN HUMANA, NEGOCIOS Y TALENTO: SINERGIA QUE TRANSFORMA", A FAVOR DE LOS EMPLEADOS DE ESTE MINISTERIO: ADOLFINA TEJADA, BIENVENIDA CALCAÑO, EVELYN AYBAR Y MANUEL ARTURO MELLA, DEL 31/5 AL 2/6/2017, S/F 6999 NCF 130 D/F 1/6/17, Y DOCUMENTOS ANEXOS.-</t>
  </si>
  <si>
    <t>05/07/2017</t>
  </si>
  <si>
    <t>CK#571</t>
  </si>
  <si>
    <t>HENRY JESUS DECENA RAZON</t>
  </si>
  <si>
    <t>ALEXIS MORALES DE LEON</t>
  </si>
  <si>
    <t>ANGEL DANILO PEREZ SANTANA</t>
  </si>
  <si>
    <t>NICOLAS ANTONIO GARCIA CARABALLO</t>
  </si>
  <si>
    <t>MARIO WILBERT MEJIA ALMONTE</t>
  </si>
  <si>
    <t>RAFAELINA MARTINEZ MONTERO</t>
  </si>
  <si>
    <t>CK#572</t>
  </si>
  <si>
    <t>CK#573</t>
  </si>
  <si>
    <t>CK#574</t>
  </si>
  <si>
    <t>CK#575</t>
  </si>
  <si>
    <t>CK#576</t>
  </si>
  <si>
    <t>VIATICO POR TRASLADAR PERSONAL AL OPERATIVO DE LA DIRECCION DE CASINOS Y JUEGOS DE AZAR, EN LAS PROVINCIAS AZUA, BANI Y NAGUA, LOS DIAS 15 DE MARZO, 11 Y 20 DE ABRIL DEL 2017 RESPECTIVAMENTE, SEGUN DOCUMENTOS ANEXOS.-</t>
  </si>
  <si>
    <t>VIATICO POR TRASLADAR DE 2 MIEMBROS DE LA COMISION INMOBILIARIA Y UN AGRIMENSOR A SAN JOSE DE LAS MATAS , CON EL PROPOSITO DE LOCALIZAR TERRENOS PERTENECIENTES A ESTE MINISTERIO, EL 23 DE JUNIO 2017 , SEGUN DOCUMENTOS ANEXOS.-</t>
  </si>
  <si>
    <t>VIATICO POR TRASLADAR PERSONAL DE LA DIRECCION DE CASINOS Y JUEGOS DE AZAR, DESDE PUNTA CANA A SANTO DOMINGO, EL 22 DE JUNIO DEL 2017, SEGUN DOCUMENTOS ANEXOS.</t>
  </si>
  <si>
    <t>VIATICO POR VIAJE AL EXTERIOR , PARA PARTICIPAR  EN EL SEMINARIO SOBRE IMPLEMENTACION DE BEPS 1 : ESTANDARES MINIMOS, AUSPICIADOS POR EL CENTRO MULTILATERAL DE IMPUESTOS DE LA OCDE ( CMI ), CELEBRADO EN LA CIUDAD DE MEXICO, DEL 25 DE JUNIO AL 1 DE JULIO 2017. ( US$ 2,046.00 * RD$ 47.50 = RD$ 97,185.00, TASA BANRESERVAS 14/06/2017).</t>
  </si>
  <si>
    <t>06/07/2017</t>
  </si>
  <si>
    <t>CK#577</t>
  </si>
  <si>
    <t>FRANCISCO RADHAMES ABREU BAEZ</t>
  </si>
  <si>
    <t>MARIA ELENA PEÑA DE JESUS</t>
  </si>
  <si>
    <t>GR GROUP SERVICE, SRL</t>
  </si>
  <si>
    <t>ATHEMAYANI DEL ORBE SUBERO</t>
  </si>
  <si>
    <t>CK#578</t>
  </si>
  <si>
    <t>CK#579</t>
  </si>
  <si>
    <t>CK#580</t>
  </si>
  <si>
    <t>VIATICO POR TRASLADAR COMISION DEL BANCO CENTROAMERICANO DE INTEGRACION ECONOMICA (AILA), DEL 20 AL 24 DE JUNIO DEL 2017, SEGUN DOCUMENTOS ANEXOS.-</t>
  </si>
  <si>
    <t>REPOSICION FONDO DE CAJA CHICA, PERTENECIENTE A  LA COORDINACION ACTIVIDADES DEPORTIVAS, RECIBOS DEL 0036 AL 0045.</t>
  </si>
  <si>
    <t>PAGO DEDUCIBLE DE SEGURO POR DESABOLLADURA Y PINTURA DE VEHICULO TOYOTA HILUX 4X4, PLACA EL06647 CHASIS MR0FR22G600665931, COLOR BLANCO, PROPIEDAD DE ESTE MINISTERIO, SEGU FACTURA PRO-FORMAS FP-00003546 DE FECHA 11/05/2017, Y DOCUMENTOS ANEXOS.-</t>
  </si>
  <si>
    <t>VIATICO AL EXTERIOR, POR PARTICIPAR EN LA "CLX REUNION DEL DIRECTORIO DEL BANCO DE DESARROLLO DE AMERICA LATINA (CAF)", CELEBRADO EN LA CIUDAD DE SANTA CRUZ DE LA SIERRA, BOLIVIA, DEL 2 AL 5 DE JULIO DEL 2017, SEGUN DOCUMENTOS ANEXOS. (US$483.30 * RD$47.52= RD$22,966.42, TASA BANRESERVAS DEL 03/07/2017)</t>
  </si>
  <si>
    <t>07/07/2017</t>
  </si>
  <si>
    <t>CK#581</t>
  </si>
  <si>
    <t>DONALD GUERRERO ORTIZ</t>
  </si>
  <si>
    <t>CYNTHIA IVETTE ARIAS BAEZ</t>
  </si>
  <si>
    <t>ALDO ANTONIO GERBASI FERNANDEZ</t>
  </si>
  <si>
    <t>RAMON ANTONIO GARCIA POLANCO</t>
  </si>
  <si>
    <t>VOLUNTARIADO JESUS CON LOS NIÑOS, INC</t>
  </si>
  <si>
    <t>CK#582</t>
  </si>
  <si>
    <t>CK#583</t>
  </si>
  <si>
    <t>CK#584</t>
  </si>
  <si>
    <t>CK#585</t>
  </si>
  <si>
    <t>VIATICO AL EXTERIOR, POR PARTICIPAR EN DIVERSAS REUNIONES EN LA CIUDAD DE ROMA, ITALIA, EN UNA MISION DE POOL DE BANCOS, DEL 11 AL 15 DE JULIO DEL 2017, SEGUN DOCUMENTOS ANEXOS, (US$2,392.00 * RD$47.52= RD$113,667.84, TASA DEL BANRESERVAS 27/06/2017)</t>
  </si>
  <si>
    <t>VIATICO AL EXTERIOR, POR PARTICIPAR EN DIVERSAS REUNIONES EN LA CIUDAD DE ROMA, ITALIA, EN UNA MISION DE POOL DE BANCOS, DEL 11 AL 15 DE JULIO DEL 2017, SEGUN DOCUMENTOS ANEXOS, (US$1,196.00 * RD$47.52= RD$56,833.92, TASA DEL BANRESERVAS 27/06/2017)</t>
  </si>
  <si>
    <t>VIATICO POR TRASLADAR COMISION DEL BANCO CENTROAMERICANO DE INTEGRACION ECONOMICA, DEL 20 AL 24 DE JUNIO DEL 2017, SEGUN DOCUMENTOS ANEXOS.-</t>
  </si>
  <si>
    <t>AYUDA ECONOMICA PARA EL PROGRAMA DE NUTRICION EN EL HOSPITAL INFANTIL DR. ARTURO GRULLON EN SANTIAGO DE LOS CABALLEROS, EL CUAL SE OCUPA DE PROPORCIONARLES KIT ALIMENTICIOS A CADA PACIENTE EN TRATAMIENTO DE CANCER Y OTRAS ENFERMEDADES, SEGUN DOCTOS. ANEXOS.</t>
  </si>
  <si>
    <t>10/07/2017</t>
  </si>
  <si>
    <t>CK#586</t>
  </si>
  <si>
    <t>CK#587</t>
  </si>
  <si>
    <t>CK#588</t>
  </si>
  <si>
    <t>CK#589</t>
  </si>
  <si>
    <t>CK#590</t>
  </si>
  <si>
    <t>CK#591</t>
  </si>
  <si>
    <t>CK#592</t>
  </si>
  <si>
    <t>11/07/2017</t>
  </si>
  <si>
    <t>LUIS GERMAN DOMINGUEZ</t>
  </si>
  <si>
    <t>RAFAEL DUARTE MARTE</t>
  </si>
  <si>
    <t>DURKIS CASTILLO SALVADOR</t>
  </si>
  <si>
    <t>CK#593</t>
  </si>
  <si>
    <t>CK#594</t>
  </si>
  <si>
    <t>CK#595</t>
  </si>
  <si>
    <t>CK#596</t>
  </si>
  <si>
    <t>CK#597</t>
  </si>
  <si>
    <t>CK#598</t>
  </si>
  <si>
    <t>CK#599</t>
  </si>
  <si>
    <t>CK#600</t>
  </si>
  <si>
    <t>CK#601</t>
  </si>
  <si>
    <t>CK#602</t>
  </si>
  <si>
    <t>CK#603</t>
  </si>
  <si>
    <t>CK#604</t>
  </si>
  <si>
    <t>CK#605</t>
  </si>
  <si>
    <t>CK#606</t>
  </si>
  <si>
    <t>CK#607</t>
  </si>
  <si>
    <t>CK#608</t>
  </si>
  <si>
    <t>CK#609</t>
  </si>
  <si>
    <t>CK#610</t>
  </si>
  <si>
    <t>CK#611</t>
  </si>
  <si>
    <t>CK#612</t>
  </si>
  <si>
    <t>CK#613</t>
  </si>
  <si>
    <t>PAGO POR CONCEPTO DE ARRENDAMIENTO LOCAL  COMERCIAL Y ENERGIA ELECTRICA EN LA PROVINCIA DE SANTIAGO,  CORRESPONDIENTE AL MES DE MAYO  2017 FACT. NO. 2672754 DE FECHA 30/05/2017 Y DOCUMENTOS ANEXOS.</t>
  </si>
  <si>
    <t>PAGO POR CONCEPTO DE ARRENDAMIENTO LOCAL  COMERCIAL Y ENERGIA ELECTRICA EN LA PROVINCIA DE SANTIAGO,  CORRESPONDIENTE AL MES DE JUNIO  2017 FACT. NO. 2672755 DE FECHA  28/06/2017 Y DOCUMENTOS ANEXOS.</t>
  </si>
  <si>
    <t>VIATICO AL PERSONAL MILITAR QUE PRESTA SUS SERVICIOS COMO SEGURIDAD EN ESTE MINISTERIO DEL 10 AL 16 DE JULIO DEL 2017, SEGUN RELACION ANEXA.</t>
  </si>
  <si>
    <t>VIATICO POR TRANSPORTAR AL PERSONAL MILITAR QUE PRESTA SUS SERVICIOS COMO SEGURIDAD EN ESTE MINISTERIO DE 10 AL 16 DE JULIO DEL 2017, SEGUN RELACION ANEXA.</t>
  </si>
  <si>
    <t>VIATICO POR TRANSPORTAR AL VICEMINISTRO DE POLITICAS TRIBUTARIAS  EN HORARIO EXTRAORDINARIO, DEL 3 AL 9 DE JULIO  DEL 2017, SEGUN DOCTOS ANEXOS.-</t>
  </si>
  <si>
    <t>CK#614</t>
  </si>
  <si>
    <t>CK#615</t>
  </si>
  <si>
    <t>VIATICO POR TRANSPORTAR AL VICEMINISTRO DE POLITICAS TRIBUTARIAS  EN HORARIO EXTRAORDINARIO, DEL 10 AL 16 DE JULIO  DEL 2017, SEGUN DOCTOS ANEXOS.-</t>
  </si>
  <si>
    <t>13/7/2017</t>
  </si>
  <si>
    <t>PAGO POR PARTICIPACION DE LOS EMPLEADOS RUTH DE LOS SANTOS MAZARA, ANA C. ABREU A. DE LA DGPLT Y JOSE A. REQUENA H., JELEN M. LUGO S. DE ESTE MINISTERIO, EN EL CURSO "CERTIFICACION EN ANTILAVADO DE DINERO AMLCA, NIVEL ASOCIADO", EFECTUADO LOS DIAS 28 Y 29 DE JUNIO 2017, EN EL HOTEL SHERATON STO. DGO., SEGUN FACT. NCF No. 68 DE FECHA 07/07/2017, Y DOCUMENTOS ANEXOS. (US$5,500.00 * RD$47.5360= RD$ 261, 448.00, TASA BANCO CENTRAL 12/07/2017)</t>
  </si>
  <si>
    <t>ASOCIACION DE BANCOS COMERCIALES DE LA R. D. (ABA)</t>
  </si>
  <si>
    <t>CK#616</t>
  </si>
  <si>
    <t>14/7/2017</t>
  </si>
  <si>
    <t>17/7/2017</t>
  </si>
  <si>
    <t>17/7/2018</t>
  </si>
  <si>
    <t>CK#617</t>
  </si>
  <si>
    <t>CK#618</t>
  </si>
  <si>
    <t>CK#619</t>
  </si>
  <si>
    <t>CK#620</t>
  </si>
  <si>
    <t>CK#621</t>
  </si>
  <si>
    <t>CK#622</t>
  </si>
  <si>
    <t>CK#623</t>
  </si>
  <si>
    <t>CK#624</t>
  </si>
  <si>
    <t>CK#625</t>
  </si>
  <si>
    <t>CK#626</t>
  </si>
  <si>
    <t>CK#627</t>
  </si>
  <si>
    <t>CK#628</t>
  </si>
  <si>
    <t>CK#629</t>
  </si>
  <si>
    <t>CK#630</t>
  </si>
  <si>
    <t>CK#631</t>
  </si>
  <si>
    <t>CK#632</t>
  </si>
  <si>
    <t>CK#633</t>
  </si>
  <si>
    <t>CK#634</t>
  </si>
  <si>
    <t>CK#635</t>
  </si>
  <si>
    <t>CK#636</t>
  </si>
  <si>
    <t>CK#637</t>
  </si>
  <si>
    <t>CK#638</t>
  </si>
  <si>
    <t>CK#639</t>
  </si>
  <si>
    <t>CK#640</t>
  </si>
  <si>
    <t>CK#641</t>
  </si>
  <si>
    <t>CK#642</t>
  </si>
  <si>
    <t>VIATICO AL PERSONAL MILITAR QUE PRESTA SUS SERVICIOS COMO SEGURIDAD EN ESTE MINISTERIO DEL 17 AL 23 DE JULIO DEL 2017, SEGUN RELACION ANEXA.</t>
  </si>
  <si>
    <t>VIATICO AL PERSONAL MILITAR QUE PRESTA SUS SERVICIOS COMO SEGURIDAD EN ESTE MINISTERIO DEL 17 AL 23 DE JULIO DEL 2017, SEGUN RELACION ANEXA</t>
  </si>
  <si>
    <t>VIATICO POR TRANSPORTAR AL PERSONAL MILITAR QUE PRESTA SUS SERVICIOS COMO SEGURIDAD EN ESTE MINISTERIO DE 17 AL 23 DE JULIO DEL 2017, SEGUN RELACION ANEXA.</t>
  </si>
  <si>
    <t>18/7/2017</t>
  </si>
  <si>
    <t>CK#643</t>
  </si>
  <si>
    <t>VIATICO POR TRANSPORTAR A EMPLEADO A REPRESENTAR EL MINISTERIO DE HACIENDA EN EL MONITOREO DE LA SUBASTA EN LA CAJA DE AHORROS PARA OBREROS EN AZUA, EL DIA 29 DE JUNIO 2017, SEGUN DOCUMENTOS ANEXOS.</t>
  </si>
  <si>
    <t>VIATICO POR TRANSPORTAR A EMPLEADO A REPRESENTAR EL MINISTERIO DE HACIENDA EN EL MONITOREO DE LA SUBASTA EN LA CAJA DE AHORROS PARA OBREROS EN SANTIAGO, EL DIA 30 DE JUNIO 2017, SEGUN DOCUMENTOS ANEXOS.</t>
  </si>
  <si>
    <t>VIATICO POR SERVICIO DE SEGURIDAD A LA MISION DEL BANCO CENTROAMERICANO DE INTEGRACION ECONOMICA Y REPRESENTANTES DE PROTOCOLO DE ESTE MINISTERIO A PUNTA CANA Y LA ROMANA, LOS DIAS 21 Y 22 JUNIO 2017, SEGUN DOCUMENTOS ANEXOS.</t>
  </si>
  <si>
    <t>VIATICO POR REALIZAR TRABAJOS INSTITUCIONALES EN LA CIUDAD DE SANTIAGO Y MOCA, EL DIA 28 DE JUNIO 2017, SEGUN DOCUMENTOS ANEXOS.</t>
  </si>
  <si>
    <t>VIATICO POR REALIZAR TRABAJOS INSTITUCIONALES EN LA CIUDAD DE BANI, PROVINCIA PERAVIA, EL DIA 28 DE JUNIO 2017, SEGUN DOCUMENTOS ANEXOS.</t>
  </si>
  <si>
    <t>UPS DOMINICANA SA</t>
  </si>
  <si>
    <t>WILLIAM ODALIS MARTINEZ SOTO</t>
  </si>
  <si>
    <t>JOSE MANUEL VALDEZ ROSARIO</t>
  </si>
  <si>
    <t>SANDY MANUEL VALDEZ GONZALEZ</t>
  </si>
  <si>
    <t>JUAN ANTONIO MATEO MATEO</t>
  </si>
  <si>
    <t>CK#644</t>
  </si>
  <si>
    <t>CK#645</t>
  </si>
  <si>
    <t>CK#646</t>
  </si>
  <si>
    <t>CK#647</t>
  </si>
  <si>
    <t>CK#648</t>
  </si>
  <si>
    <t>19/7/2017</t>
  </si>
  <si>
    <t>COMPAÑIA DOMINICANA DE TELEFONOS (CLARO)</t>
  </si>
  <si>
    <t>CESAR SEGUNDO CASTILLO VASQUEZ</t>
  </si>
  <si>
    <t>CAMILO VASQUEZ MORALES</t>
  </si>
  <si>
    <t>SECUNDINO MORALES</t>
  </si>
  <si>
    <t>CK#649</t>
  </si>
  <si>
    <t>CK#650</t>
  </si>
  <si>
    <t>CK#651</t>
  </si>
  <si>
    <t>CK#652</t>
  </si>
  <si>
    <t>CK#653</t>
  </si>
  <si>
    <t>VIATICO PARA TRASLADAR PERSONAL DE PREVENCION DE LAVADO DE ACTIVOS DE LA DIRECCION DE CASINOS Y JUEGOS DE AZAR A LA CIUDAD DE SAMANA, EL 29 DE JUNIO 2017, SEGUN DOCUMENTOS ANEXOS.</t>
  </si>
  <si>
    <t>VIATICO PARA TRASLADAR PERSONAL DE PREVENCION DE LAVADO DE ACTIVOS DE LA DIRECCION DE CASINOS Y JUEGOS DE AZAR A LA CIUDAD DE PUERTO PLATA, EL 29 DE JUNIO 2017, SEGUN DOCUMENTOS ANEXOS.</t>
  </si>
  <si>
    <t>VIATICO PARA TRASLADAR PERSONAL DE PREVENCION DE LAVADO DE ACTIVOS Y FINANCIAMIENTO DEL TERRORISMO PARA REALIZAR VISITAS A DIVERSOS CASINOS EN PUERTO PLATA, EL 07 DE JULIO 2017, SEGUN DOCUMENTOS ANEXOS.</t>
  </si>
  <si>
    <t>VIATICO PARA TRASLADAR PERSONAL DE PREVENCION DE LAVADO DE ACTIVOS Y FINANCIAMIENTO DEL TERRORISMO PARA REALIZAR VISITAS A DIVERSOS CASINOS EN SAMANA, EL 07 DE JULIO 2017, SEGUN DOCUMENTOS ANEXOS.</t>
  </si>
  <si>
    <t>CK#4778</t>
  </si>
  <si>
    <t>PAGO DE LOS SERVICIOS TELEFONICOS DE LA OFICINA COORDINADORA DE NEGOCIACIONES DE PETROCARIBE, FACTURADOS MEDIANTE LA CUENTA NO.721179557 EN EL MES DE JUNIO 2017, CORRESPONDIENTE A LA FACTURA NO. 94 DE FECHA 28/06/2017</t>
  </si>
  <si>
    <t>20/7/2017</t>
  </si>
  <si>
    <t>21/7/2017</t>
  </si>
  <si>
    <t>OMAR ANTONIO GARCIA PORTALATIN</t>
  </si>
  <si>
    <t>EVELIO PAREDES ENCARNACION</t>
  </si>
  <si>
    <t>VIRGINIA MARIA BELLO MEJIA</t>
  </si>
  <si>
    <t>DANNY CLEMENTE FELIZ</t>
  </si>
  <si>
    <t>MISAEL DAVID DE LUNA CARPIO</t>
  </si>
  <si>
    <t>CK#654</t>
  </si>
  <si>
    <t>VIATICO AL EXTERIOR POR PARTICIPACION EN UN "NON-DEAL ROAD SHOW" DEL 19 AL 24 DE MARZO 2017, EN LAS CIUDADES DE NUEVA YORK, LOS ANGELES Y BOSTON, E.E.U.U. SEGUN DOCUMENTOS ANEXOS. (US$968.50.00 * RD$47.35 = RD$45,858.48, TASA RD$47.35, DEL BANRESERVAS 21/03/17).</t>
  </si>
  <si>
    <t>VIATICO AL EXTERIOR POR PARTICIPACION EN UN "NON-DEAL ROAD SHOW" DEL 19 AL 24 DE MARZO 2017, EN LAS CIUDADES DE NUEVA YORK, LOS ANGELES Y BOSTON, E.E.U.U. SEGUN DOCUMENTOS ANEXOS. (US$1,937.00 * RD$47.35 = RD$91,716.95, TASA RD$47.35, DEL BANRESERVAS 21/03/17).</t>
  </si>
  <si>
    <t>VIATICO POR TRANSPORTAR AL VICEMINISTRO DE POLITICAS TRIBUTARIAS  EN HORARIO EXTRAORDINARIO, DEL 18 AL 23 DE JULIO  DEL 2017, SEGUN DOCTOS ANEXOS.-</t>
  </si>
  <si>
    <t>AYUDA ECONOMICA A EMPLEADO DE LA DIRREC. GRAL. DE JUBILACIONES Y PENSIONES, PARA CUBRIR PARTE DE LOS COSTOS DE INTERNAMIENTO Y MEDICAMENTOS DE SU HERMANO RAUL DE LUNA, QUIEN ACTUALMENTE SE ENCUENTRA CON UNA SITUACION MUY DELICADA DE SALUD, SEGUN ANEXOS.-</t>
  </si>
  <si>
    <t>CK#655</t>
  </si>
  <si>
    <t>CK#656</t>
  </si>
  <si>
    <t>CK#657</t>
  </si>
  <si>
    <t>CK#658</t>
  </si>
  <si>
    <t>CK#659</t>
  </si>
  <si>
    <t>CK#660</t>
  </si>
  <si>
    <t>24/7/2017</t>
  </si>
  <si>
    <t>CK#661</t>
  </si>
  <si>
    <t>25/7/2017</t>
  </si>
  <si>
    <t>REPOSICION FONDO DE CAJA CHICA, PERTENECIENTE A  LA COORDINACION ACTIVIDADES DEPORTIVAS, RECIBOS DEL 0046 AL 0054.</t>
  </si>
  <si>
    <t>25/7/2018</t>
  </si>
  <si>
    <t>MOISES GONZALEZ PEÑA</t>
  </si>
  <si>
    <t>CK#662</t>
  </si>
  <si>
    <t>CK#663</t>
  </si>
  <si>
    <t>AYUDA ECONOMICA PARA CUBRIR GASTOS DE VIAJE Y TRATAMIENTO DE LA SRA. MARIA YOKASTA SANTOS RODRIGUEZ, EMPLEADA DE LA DIRECCION GRAL. DE JUBILACIONES Y PENSIONES, LA CUAL FUE DIAGNOSTICADA CON LUPUS Y SINDROME DE ANTICUERPOS ANTIFOSFOLIPIDOS Y DEBE SER TRASLADA A EE.UU., SEGUN COMUNICACION ANEXA.</t>
  </si>
  <si>
    <t>26/7/2017</t>
  </si>
  <si>
    <t>CK#664</t>
  </si>
  <si>
    <t>27/7/2017</t>
  </si>
  <si>
    <t>DIPROMED-FARMA, PRODUCTOS MEDICOS</t>
  </si>
  <si>
    <t>RAFAEL PEGUERO DE LA ROSA</t>
  </si>
  <si>
    <t>JOSE RAFAEL BUENO SALDAÑA</t>
  </si>
  <si>
    <t>JUAN CONFESOR REINOSO TAVERAS</t>
  </si>
  <si>
    <t>SANDRA MARIA VARGAS TOLENTINO</t>
  </si>
  <si>
    <t>LEANDRO ARTURO COMAS CABRERA</t>
  </si>
  <si>
    <t>JOSE GREGORIO COLLADO INFANTE</t>
  </si>
  <si>
    <t>TOMAS EMILIO JAVIER RODRIGUEZ</t>
  </si>
  <si>
    <t>REYITO LEON GALAN</t>
  </si>
  <si>
    <t>RESTAURANT LINA, C. POR A.</t>
  </si>
  <si>
    <t>CK#665</t>
  </si>
  <si>
    <t>CK#666</t>
  </si>
  <si>
    <t>CK#667</t>
  </si>
  <si>
    <t>CK#668</t>
  </si>
  <si>
    <t>CK#669</t>
  </si>
  <si>
    <t>CK#670</t>
  </si>
  <si>
    <t>CK#671</t>
  </si>
  <si>
    <t>CK#672</t>
  </si>
  <si>
    <t>CK#673</t>
  </si>
  <si>
    <t>CK#674</t>
  </si>
  <si>
    <t>CK#675</t>
  </si>
  <si>
    <t>CK#676</t>
  </si>
  <si>
    <t>CK#677</t>
  </si>
  <si>
    <t>CK#678</t>
  </si>
  <si>
    <t>CK#679</t>
  </si>
  <si>
    <t>CK#680</t>
  </si>
  <si>
    <t>CK#681</t>
  </si>
  <si>
    <t>CK#682</t>
  </si>
  <si>
    <t>CK#683</t>
  </si>
  <si>
    <t>CK#684</t>
  </si>
  <si>
    <t>CK#685</t>
  </si>
  <si>
    <t>CK#686</t>
  </si>
  <si>
    <t>CK#687</t>
  </si>
  <si>
    <t>CK#688</t>
  </si>
  <si>
    <t>CK#689</t>
  </si>
  <si>
    <t>CK#690</t>
  </si>
  <si>
    <t>CK#691</t>
  </si>
  <si>
    <t>CK#692</t>
  </si>
  <si>
    <t>CK#693</t>
  </si>
  <si>
    <t>CK#694</t>
  </si>
  <si>
    <t>CK#695</t>
  </si>
  <si>
    <t>CK#696</t>
  </si>
  <si>
    <t>CK#697</t>
  </si>
  <si>
    <t>CK#698</t>
  </si>
  <si>
    <t>CK#699</t>
  </si>
  <si>
    <t>28/7/2017</t>
  </si>
  <si>
    <t>AYUDA ECONOMICA A LA EMPLEADA EVELIN MARIANNY DIAZ, ANALISTA DE RRHH I DE LA DIRECCION GRAL. DE CREDITO PUBLICO, PARA SER UTLIZADA EN LA COMPRA DE KIT PARA EL PROCESO QUIRURGICO DE LA CIRUGIA DE MANGA GASTRICA LAPAROSCOPICA, LA CUAL SE REALIZARA EN EL HOSPITAL SALVADOR B. GAUTIER, EL MONTO CUBRE EL 78% DEL TOTAL COTIZADO SEGUN DOCUMENTOS ANEXOS.</t>
  </si>
  <si>
    <t>VIATICO PARA INSPECCIONAR A LAS EMPRESAS GENERADORA ELECTRICA DE SAMANA, SA., EN CORDINACION CON EL MINISTERIO DE INDUSTRIA Y COMERCIO Y MIPYMES, LA SUPERINTENDENCIA DE ELECTRICIDAD Y EL MINISTERIO DE HACIENDA, EN CUMPLIMIENTO AL DECRETO NO. 275-16, QUE ESTABLECE EL USO DE MEDIDORES DE ENERGIA, UBICADA EN LAS GALERAS, SAMANA, R.D., 21 DE JULIO DEL 2017, SEGUN DOCUMENTOS ANEXOS.-</t>
  </si>
  <si>
    <t>VIATICOS A FAVOR DE JUAN CONFENSOR REINOSO TAVERAS, POR TRANSPORTAR A PERSONAL A LA REGION NORCENTRAL (VILLA GONZALEZ Y MONTELLANO) Y REGION NOROESTE (DAJABON) PARA EL PAGO A PENSIONADOS CORRESP. AL MES DE JUNIO,Y A LA SEDE DE ESTE MINISTERIO EN SANTO DOMINGO, LOS DIAS 20,21,22 DE JUNIO Y 11,17 DE JULIO 2017, RESPECTIVAMENTE.</t>
  </si>
  <si>
    <t>VIATICO PARA ASISTIR A CAPACITACION  A LA SEDE DE LA DGJP Y PARA RETIRAR LOS CHEQUES DEL MES DE JUNIO 2017 CORRESPONDIENTES AL PAGO DE PENSIONADOS DE LAS REGIONES NORCENTRAL (VILLA GONZALEZ Y MONTELLANO) Y NOROESTE (DAJABON) 20 DE JUNIO 2017</t>
  </si>
  <si>
    <t>VIATICO POR PAGO A PENSIONADOS DE LA REGION NORCENTRAL (VILLA GONZALEZ Y MONTELLANO) Y REGION NOROESTE (DAJABON), CORRESPONDIENTE A JUNIO 2017, EL 21 Y 22 DE JUNIO 2017 RESPECTIVAMENTE, SEGUN DOCUMENTOS. ANEXOS.-</t>
  </si>
  <si>
    <t>VIATICO POR VIAJE A LA SEDE DE LA DGJP PARA ASISITIR A CAPACITACION EL 11 DE JULIO 2017, SEGUN DOCUMENTOS ANEXOS.</t>
  </si>
  <si>
    <t>VIATICO POR TRANSPORTAR PERSONAL A MOCA PARA ASISTIR A ENTIERRO FAMILIAR DE COMPAÑERA DE ESTA DIRECCION JURIDICA, AL PARAJE SANTA ROSA ENTRANDO POR EL ABANICO Y AL PAGO DE PENSIONADOS CORRESPONDIENTE AL MES DE JULIO EN DON JUAN, EL 11 Y 24 DE JULIO DEL 2017 RESPECTIVAMENTE, SEGUN DOCUMENTOS ANEXOS.-</t>
  </si>
  <si>
    <t>VIATICO AL PERSONAL MILITAR QUE PRESTA SUS SERVICIOS COMO SEGURIDAD EN ESTE MINISTERIO DEL 24 AL 30 DE JULIO DEL 2017, SEGUN RELACION ANEXA.</t>
  </si>
  <si>
    <t>AYUDA ECONOMICA PARA LA COMPRA DE MEDICAMENTOS PARA EL PADRE DEL SARGENTO MAYOR LEON, MIEMBRO DEL CUERPO DE SEGURIDAD DEL MINISTERIO DE HACIENDA, SEGUN DOCUMENTOS ANEXOS.</t>
  </si>
  <si>
    <t>VIATICO POR TRANSPORTAR AL PERSONAL MILITAR QUE PRESTA SUS SERVICIOS COMO SEGURIDAD EN ESTE MINISTERIO DE 24 AL 30 DE JULIO DEL 2017, SEGUN RELACION ANEXA.</t>
  </si>
  <si>
    <t>CONTRIBUCION ECONOMICA PARA LA COMPRA DE REFRIGERIOS Y ALMUERZO QUE SERA OFRECIDO EN LA ACTIVIDAD DEL XV CONGRESO DOMINICANO DE CIENCIAS GEOGRAFICAS, CON EL TEMA "INFRAESTRUCTURA DE DATOS ESPACIALES DE LA REP. DOM." (IED-RD), A CELEBRARSE DEL 30 AL 31 DE AGOSTO 2017, EN EL HOTEL BARCELO SANTO DOMINGO, SEGUN DOCUMENTOS ANEXOS.-</t>
  </si>
  <si>
    <t>31/7/2017</t>
  </si>
  <si>
    <t>ANDRES RONDON CACERES</t>
  </si>
  <si>
    <t>FRANCISCO MIGUEL CRUZ CUEVAS</t>
  </si>
  <si>
    <t>PEDRO SANTAMARIA HERRERA</t>
  </si>
  <si>
    <t>PEDRO HERNANDEZ OLIVERO QUEVEDO</t>
  </si>
  <si>
    <t>JUNIOR GARCIA POLANCO</t>
  </si>
  <si>
    <t>IRAN VASQUEZ TAVAREZ</t>
  </si>
  <si>
    <t>FERMIN ABREU PARRA</t>
  </si>
  <si>
    <t>RUFINO SOLANO PEREZ</t>
  </si>
  <si>
    <t>SANTO DE LOS SANTOS AQUINO</t>
  </si>
  <si>
    <t>PEDRO JULIO RAMIREZ SANTANA</t>
  </si>
  <si>
    <t>ELIS VALENTIN YSABEL CASTRO</t>
  </si>
  <si>
    <t>FRANQUI JOSE MATEO RODRIGUEZ</t>
  </si>
  <si>
    <t>VICTOR GARCIA GRULLON</t>
  </si>
  <si>
    <t>EDUARD JOSE DEL JESUS SANCHEZ</t>
  </si>
  <si>
    <t>MAGDALENA ALTAGRACIA CASTRO TEJADA</t>
  </si>
  <si>
    <t>ANTONIO MORA REYES</t>
  </si>
  <si>
    <t>LUIS MIGUEL PEREYRA CORNIELLE</t>
  </si>
  <si>
    <t>CK#700</t>
  </si>
  <si>
    <t>CK#701</t>
  </si>
  <si>
    <t>CK#702</t>
  </si>
  <si>
    <t>CK#703</t>
  </si>
  <si>
    <t>CK#704</t>
  </si>
  <si>
    <t>CK#705</t>
  </si>
  <si>
    <t>CK#706</t>
  </si>
  <si>
    <t>CK#707</t>
  </si>
  <si>
    <t>CK#708</t>
  </si>
  <si>
    <t>CK#709</t>
  </si>
  <si>
    <t>CK#710</t>
  </si>
  <si>
    <t>CK#711</t>
  </si>
  <si>
    <t>CK#712</t>
  </si>
  <si>
    <t>CK#713</t>
  </si>
  <si>
    <t>CK#714</t>
  </si>
  <si>
    <t>CK#715</t>
  </si>
  <si>
    <t>CK#716</t>
  </si>
  <si>
    <t>CK#717</t>
  </si>
  <si>
    <t>CK#718</t>
  </si>
  <si>
    <t>CK#719</t>
  </si>
  <si>
    <t>CK#720</t>
  </si>
  <si>
    <t>CK#721</t>
  </si>
  <si>
    <t>CK#722</t>
  </si>
  <si>
    <t>VIATICO POR  TRANSPORTAR AL PERSONAL PARA EL PAGO A PENSIONADOS EN INGENIO QUISQUELLA E INGENIO CONSUELO, CORRESPONDIENTE A JULIO 2017, EL 25 DE JULIO 2017, SEGUN DOCUMENTOS. ANEXOS.-</t>
  </si>
  <si>
    <t>VIATICO POR  TRANSPORTAR AL PERSONAL PARA EL PAGO A PENSIONADOS EN BARAHONA, CORRESPONDIENTE A JULIO 2017, LOS DIAS 25 Y 26 DE JULIO 2017 RESPECTIVAMENTE, SEGUN DOCUMENTOS. ANEXOS.-</t>
  </si>
  <si>
    <t>VIATICO POR  TRANSPORTAR AL PERSONAL PARA EL PAGO A PENSIONADOS EN PEDERNALES, CORRESPONDIENTE A JULIO 2017, LOS DIAS 25 Y 26 DE JULIO 2017 RESPECTIVAMENTE, SEGUN DOCUMENTOS. ANEXOS.-</t>
  </si>
  <si>
    <t>VIATICOS POR TRANSPORTAR AL PERSONAL A TAMAYO PARA EL PAGO A PENSIONADOS CORRESPONDIENTE AL MES DE JULIO 2017, LOS DIAS 25 Y 26 DE JULIO 2017, RESPECTIVAMENTE. SEGUN DOCUMENTOS ANEXOS.</t>
  </si>
  <si>
    <t>VIATICO POR TRANSPORTAR A PERSONAL PARA EL PAGO A PENSIONADOS EN VILLA ALTAGRACIA CORRESPONDIENTE A JULIO 2017, EL DIA 24 DE JULIO 2017, SEGUN DOCUMENTOS. ANEXOS.-</t>
  </si>
  <si>
    <t>VIATICO POR TRANSPORTAR A PERSONAL PARA EL PAGO A PENSIONADOS EN BOYA CORRESPONDIENTE A JULIO 2017, EL DIA 24 DE JULIO 2017, SEGUN DOCUMENTOS. ANEXOS.-</t>
  </si>
  <si>
    <t>VIATICO POR TRANSPORTAR AL PERSONAL PARA EL PAGO A PENSIONADOS EN BOYA, CORRESPONDIENTE A JULIO 2017, EL DIA 24 DE JULIO 2017, SEGUN DOCUMENTOS. ANEXOS.-</t>
  </si>
  <si>
    <t>VIATICO POR TRANSPORTAR AL PERSONAL PARA EL PAGO A PENSIONADOS EN SAN PEDRO DE MACORIS, CORRESPONDIENTE AL MES DE JULIO 2017, EL DIA 25 DE JULIO 2017, SEGUN DOCUMENTOS. ANEXOS.-</t>
  </si>
  <si>
    <t>VIATICO POR TRANSPORTAR AL PERSONAL PARA EL PAGO A PENSIONADOS EN LA ROMANA, CORRESPONDIENTE AL MES DE JULIO 2017, LOS DIAS 27 Y 28 DE JULIO 2017, RESPECTIVAMENTE, SEGUN DOCUMENTOS ANEXOS.-</t>
  </si>
  <si>
    <t>VIATICO POR TRANSPORTAR AL PERSONAL PARA EL PAGO A PENSIONADOS EN BAIGUA, CORRESPONDIENTE AL MES DE JULIO 2017, LOS DIAS 27 Y 28 DE JULIO 2017, RESPECTIVAMENTE, SEGUN DOCUMENTOS ANEXOS.-</t>
  </si>
  <si>
    <t>VIATICO POR TRANSPORTAR AL PERSONAL PARA EL PAGO A PENSIONADOS EN CAMBELEN-NIGUA-OCOA, CORRESPONDIENTE AL MES DE JULIO 2017, EL 31 DE JULIO 2017, SEGUN DOCUMENTOS. ANEXOS.-</t>
  </si>
  <si>
    <t>VIATICO POR TRANSPORTAR AL PERSONAL QUE ESTARAN DANDO APOYO EN LA 7MA RUEDA DE NEGOCIOS QUE SE LLEVARA A CABO EL 13 Y 14 DE JUNIO 2017 EN LA PROVINCIA ESPAILLAT (MOCA), RESPECTIVAMENTE, SEGUN DOCUMENTOS ANEXOS.</t>
  </si>
  <si>
    <t>VIATICO POR TRANSPORTAR AL PERSONAL A SANTIAGO PARA RETIRAR EQUIPOS INCAUTADOS POR LA DCJA, EL 5 DE JULIO 2017, SEGUN DOCUMENTOS ANEXOS.</t>
  </si>
  <si>
    <t>VIATICO PARA RETIRAR EQUIPOS INCAUTADOS EN  LA REGIONAL NORTE, SANTIAGO, POR LA DCJA, EL 5 DE JULIO 2017, SEGUN DOCUMENTOS ANEXOS.</t>
  </si>
  <si>
    <t>VIATICO PARA ACOMPAÑAR AL SR. ELIS VALENTIN YSABEL, AUXILIAR DE CASINOS, A LA OFICINA REGIONAL NORTE, SANTIAGO, A RETIRAR EQUIPOS INCAUTADOS POR LA DCJA, EL 5 DE JULIO 2017, SEGUN DOCUMENTOS ANEXOS.</t>
  </si>
  <si>
    <t>VIATICO POR TRANSPORTAR AL PERSONAL PARA EL PAGO A PENSIONADOS CORRESPONDIENTES AL MES DE JULIO 2017 EN HIGUERAL, LOS DIAS 27 Y 28 DE JULIO 2017 RESPECTIVAMENTE, SEGUN DOCUMENTOS ANEXOS.-</t>
  </si>
  <si>
    <t>VIATICO POR TRANSPORTAR AL PERSONAL PARA EL PAGO A PENSIONADOS CORRESPONDIENTES AL MES DE JULIO 2017 EN LA ROMANA, LOS DIAS 27 Y 28 DE JULIO 2017 RESPECTIVAMENTE, SEGUN DOCUMENTOS ANEXOS.-</t>
  </si>
  <si>
    <t>VIATICO POR TRANSPORTAR AL PERSONAL PARA EL PAGO A PENSIONADOS CORRESPONDIENTES AL MES DE JULIO 2017 EN LA ROMANA, LOS DIAS 27 Y 28 DE JULIO 2017 RESPECTIVAMENTE, SEGUN DOCUMENTOS. ANEXOS.-</t>
  </si>
  <si>
    <t>REPOSICION DEL FONDO DE CAJA CHICA, PERTENECIENTE AL DPTO. ADM. DE LA OFICINA REGIONAL NORTE, RECIBOS DEL 942 AL 996.</t>
  </si>
  <si>
    <t>AYUDA ECONOMICA A FAVOR DEL SR. ANTONIO MORA REYES, PARA CUBRIR GASTOS MEDICOS Y ADMINISTRATIVOS A RAZON DE VARIAS INTERVENCIONES QUIRURGICAS EN EL CENTRO MEDICO CEDIMAT, SEGUN DOCUMENTOS ANEXOS.</t>
  </si>
  <si>
    <t>REEMBOLSO POR CONCEPTO DE GASTOS ASUMIDOS A FAVOR DEL SR. LUIS M. PEREYRA CORNIELLE, EL CUAL FUE INVITADO COMO PARTE DE LA DELEGACION DE ESTE MINISTERIO EN CALIDAD DE ASESOR LEGAL DURANTE LA MISION DE POOL DE BANCOS, REALIZADA DEL 11 AL 14 DE JULIO 2017, EN ROMA ITALIA, SEGUN FACTURAS ANEXAS.-</t>
  </si>
  <si>
    <t>BCO. PETROCARIBE</t>
  </si>
  <si>
    <t>BCO. ARRENDAMIENTO CAFETERIA</t>
  </si>
  <si>
    <t>BCO. FONDO REPONIBLE</t>
  </si>
  <si>
    <t>BCO. FONDO REPONIBLE (1)</t>
  </si>
  <si>
    <t>CUENTAS INDIRECTAS POR COBRAR AL SECTOR PRIVADO VLARES SRL</t>
  </si>
  <si>
    <t>BCO. SUBCUENTA REC. DIRECTOS MH</t>
  </si>
  <si>
    <t>BCO. COLECTORA DE REC DIRECTOS MH</t>
  </si>
  <si>
    <t>BCO. COLECTOR DE HACIENDA</t>
  </si>
  <si>
    <t>E/D 07-01</t>
  </si>
  <si>
    <t>E/D 07-02</t>
  </si>
  <si>
    <t>PARA REGISTRAR EL CHEQUE DE ADMINISTRACION NO. 02354456, POR CONCEPTO DE PAGO DE RETENCION DE ISR DE (5%) A PROVEDORES DEL ESTADO CORRESPONDIENTE AL MES JUNIO 2017 POR LA CUENTA PETROCARIBE.</t>
  </si>
  <si>
    <t>PARA REGISTRAR EL CHEQUE DE ADMINISTRACION NO. 20789133 POR CONCEPTO DE SERV. PADRON ELECTORAL CORRESPONDIENTE A JULIO 2017, AL IGUAL CHEQUES No. 02354455, 02354457,02354458, POR CONCEPTO DE PAGO DE RETENCIONEDE DE ISR E ITBIS CORRESPONDIENTE AL MES DE  JUNIO 2017, TODOS A TRAVES DE LA CUENTA ARRENDAMIENTO CAFETERIA MH.</t>
  </si>
  <si>
    <t>13/07/2017</t>
  </si>
  <si>
    <t>31/07/2017</t>
  </si>
  <si>
    <t>PARA REGISTRAR LA CUENTA POR COBRAR POR CONCEPTO DE ARRENDAMIENTO DE CAFETERIA CORRESPONDIENTE AL MES DE JULIO 2017.</t>
  </si>
  <si>
    <t>PARA REGISTRAR LOS LIBRAMIENTOS EJECUTADOS  POR LA FUENTE 2084, AL MES DE JULIO 2017.</t>
  </si>
  <si>
    <t>E/D 07-03</t>
  </si>
  <si>
    <t>E/D 07-04</t>
  </si>
  <si>
    <t>PARA REGISTRAR LOS LIBRAMIENTOS NO. 3709 - 3710,  EJECUTADOS  POR LA FUENTE 2084, ANUADOS EN EL MES DE JULIO 2017.</t>
  </si>
  <si>
    <t>25/07/2017</t>
  </si>
  <si>
    <t>E/D 07-05</t>
  </si>
  <si>
    <t>E/D 07-06</t>
  </si>
  <si>
    <t>PARA REGISTRAR TRANSFERENCIAS AUTOMATICAS DEL FONDO 100 DE LA CTA. NO. 010-250062-2 (COLECTOR DE HACIENDA) DURANTE EL MES DE JULIO 2017.</t>
  </si>
  <si>
    <t>E/D 07-07</t>
  </si>
  <si>
    <t>PARA REGISTRAR EL DEBITO A LA SUBCUENTA DE RECURSOS  DIRECTOS POR TRANSFERENCIA  RECIBIDA  DE LA CUENTA NO. 010-252046-1 (COLECTORA REC. DIRECTOS) DURANTE EL MES DE JULIO 2017.</t>
  </si>
  <si>
    <t>PARA REGISTRAR EL CREDITO A LA CUENTA NO. 010-252046-1  (COLECTORA REC. DIRECTOS) POR TRANSFERENCIA APLICADA A LA (SUBCUENTA DE RECURSOS  DIRECTOS)  DURANTE EL MES DE JULIO 2017.</t>
  </si>
  <si>
    <t>E/D 07-08</t>
  </si>
  <si>
    <t>18/07/2017</t>
  </si>
  <si>
    <t xml:space="preserve">PARA REGISTRAR EL PAGO DE LA TARJETA VISA CORPORATIVA, CUYO CARGO SE APLICO A LA CUENTA NO. 010-2525517-0 (ARRENDAMIENTO CAFETERIA) DURANTE EL MES DE JULIO 2017. </t>
  </si>
  <si>
    <t>E/D 07-09</t>
  </si>
  <si>
    <t>PARA REGISTRAR CARGOS BANCARIOS DE LA CTA.  INTERNA DE (PETROCARIBE) CORRESPONDIENTES AL MES DE JULIO 2017.</t>
  </si>
  <si>
    <r>
      <t>PARA REGISTRAR CARGOS BANCARIOS DE LA CTA.  INTERNA DE (ARRENDAMIENTO CAFETERIA</t>
    </r>
    <r>
      <rPr>
        <b/>
        <sz val="9"/>
        <color indexed="8"/>
        <rFont val="Arial"/>
        <family val="2"/>
      </rPr>
      <t>)</t>
    </r>
    <r>
      <rPr>
        <sz val="9"/>
        <color indexed="8"/>
        <rFont val="Arial"/>
        <family val="2"/>
      </rPr>
      <t xml:space="preserve"> CORRESPONDIENTES AL MES DE JULIO 2017.</t>
    </r>
  </si>
  <si>
    <t>PARA REGISTRAR CARGOS BANCARIOS DE LA CTA.  INTERNA DE (FONDO REPONIBLE) CORRESPONDIENTES AL MES DE JULIO 2017.</t>
  </si>
  <si>
    <t>PARA REGISTRAR CARGOS BANCARIOS DE LA CTA.  INTERNA DE (FONDO REPONIBLE 1) CORRESPONDIENTES AL MES DE JULIO 2017.</t>
  </si>
  <si>
    <t xml:space="preserve">CUENTAS POR COBRAR </t>
  </si>
  <si>
    <t>PAGO POR SERVICIOS DE ENVIOS INTERNACIONALES (COURIER) DE LA DIRECC. GRAL. DE CREDITO PUBLICO DE LA CUENTA NO. A23473, SEGUN FACTURAS NOS. A115#88, #A115#89, #A115#90, #A115#91, #A115#93, #A115#94, #A115#95, #A115#96 DE FECHA 11/05/2017.</t>
  </si>
  <si>
    <t>PAGO POR SERVICIOS DE ENVIOS INTERNACIONALES (COURIER) DE LA DIRECC. GRAL. DE CREDITO PUBLICO DE LA CUENTA NO. A23473, SEGUN FACTURAS NOS:  #A115#76, #A115#77, #A115#75 de fecha 10/05/2017, #A115#78, #A115#87, #A115#86, #A115#85, #A115#84, #A115#83, #A115#82, #A115#81, #A115#80, #A115#79 de fecha 11/05/2017, #A115#97, #A115#98 de fecha 12/05/2017.</t>
  </si>
  <si>
    <t>TRANSFERENCIA RECIBIDA.</t>
  </si>
  <si>
    <t>TRANSF</t>
  </si>
  <si>
    <t>PARA REGISTRAR TRANSFERENCIA DE LA CUENTA N 240- 014086-8 (PETROCARIBE) A LA CUENTA NO. 100-01-240-013802-2 DEL BANCO DE RESERVAS DE LA REP. DOMINICANA  A LA EMPRESA FARACH, S A,. POR CONCEPTO DE EXPORTACION DE 945,152 UNIDADES DE FLUIDOTERAPICOS  Y MEDICAMENTOS, A TRAVES DEL PROG. COMPENSACION DEUDA PETROCARIBE (PDVSA).</t>
  </si>
  <si>
    <t>POR ARRENDAMIENTO DE CAFETERIA.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</si>
</sst>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_);\-#,##0.00"/>
    <numFmt numFmtId="165" formatCode="dd\/mm\/yyyy"/>
  </numFmts>
  <fonts count="31" x14ac:knownFonts="1">
    <font>
      <sz val="11"/>
      <color theme="1"/>
      <name val="Calibri"/>
      <family val="2"/>
      <scheme val="minor"/>
    </font>
    <font>
      <sz val="10"/>
      <color indexed="8"/>
      <name val="Times New Roman"/>
      <family val="1"/>
    </font>
    <font>
      <sz val="10"/>
      <name val="Times New Roman"/>
      <family val="1"/>
    </font>
    <font>
      <sz val="10"/>
      <color indexed="8"/>
      <name val="MS Sans Serif"/>
      <family val="2"/>
    </font>
    <font>
      <sz val="10"/>
      <color indexed="8"/>
      <name val="Arial"/>
      <family val="2"/>
    </font>
    <font>
      <sz val="10"/>
      <name val="Arial"/>
      <family val="2"/>
    </font>
    <font>
      <sz val="9.9499999999999993"/>
      <color indexed="8"/>
      <name val="Arial"/>
      <family val="2"/>
    </font>
    <font>
      <b/>
      <sz val="9.85"/>
      <color indexed="8"/>
      <name val="Times New Roman"/>
      <family val="1"/>
    </font>
    <font>
      <b/>
      <sz val="10"/>
      <name val="Arial"/>
      <family val="2"/>
    </font>
    <font>
      <sz val="9"/>
      <name val="Arial"/>
      <family val="2"/>
    </font>
    <font>
      <b/>
      <sz val="9"/>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Arial"/>
      <family val="2"/>
    </font>
    <font>
      <sz val="10"/>
      <color theme="0"/>
      <name val="Arial"/>
      <family val="2"/>
    </font>
    <font>
      <b/>
      <sz val="10"/>
      <color theme="0"/>
      <name val="Arial"/>
      <family val="2"/>
    </font>
    <font>
      <b/>
      <sz val="12"/>
      <color theme="1"/>
      <name val="Calibri"/>
      <family val="2"/>
      <scheme val="minor"/>
    </font>
    <font>
      <sz val="9"/>
      <color theme="1"/>
      <name val="Calibri"/>
      <family val="2"/>
      <scheme val="minor"/>
    </font>
    <font>
      <sz val="10"/>
      <color indexed="8"/>
      <name val="Arial"/>
      <family val="2"/>
    </font>
    <font>
      <sz val="9"/>
      <color indexed="8"/>
      <name val="Arial"/>
      <family val="2"/>
    </font>
    <font>
      <b/>
      <sz val="10"/>
      <name val="Times New Roman"/>
      <family val="1"/>
    </font>
    <font>
      <sz val="8"/>
      <color indexed="8"/>
      <name val="Arial"/>
      <family val="2"/>
    </font>
    <font>
      <b/>
      <sz val="9"/>
      <color indexed="8"/>
      <name val="Arial"/>
      <family val="2"/>
    </font>
    <font>
      <sz val="14"/>
      <color theme="1"/>
      <name val="Times New Roman"/>
      <family val="1"/>
    </font>
    <font>
      <b/>
      <sz val="14"/>
      <color theme="1"/>
      <name val="Times New Roman"/>
      <family val="1"/>
    </font>
    <font>
      <sz val="10"/>
      <name val="Times New Roman"/>
    </font>
    <font>
      <sz val="9"/>
      <color theme="1"/>
      <name val="Arial"/>
      <family val="2"/>
    </font>
    <font>
      <sz val="10"/>
      <color theme="1"/>
      <name val="Times New Roman"/>
      <family val="1"/>
    </font>
  </fonts>
  <fills count="3">
    <fill>
      <patternFill patternType="none"/>
    </fill>
    <fill>
      <patternFill patternType="gray125"/>
    </fill>
    <fill>
      <patternFill patternType="solid">
        <fgColor theme="4"/>
        <bgColor indexed="64"/>
      </patternFill>
    </fill>
  </fills>
  <borders count="11">
    <border>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left>
      <right style="thin">
        <color theme="3"/>
      </right>
      <top style="thin">
        <color theme="3"/>
      </top>
      <bottom style="thin">
        <color theme="3"/>
      </bottom>
      <diagonal/>
    </border>
    <border>
      <left style="thin">
        <color theme="3" tint="0.39997558519241921"/>
      </left>
      <right style="thin">
        <color theme="3"/>
      </right>
      <top style="thin">
        <color theme="3"/>
      </top>
      <bottom style="thin">
        <color theme="3"/>
      </bottom>
      <diagonal/>
    </border>
    <border>
      <left style="thin">
        <color theme="3" tint="-0.499984740745262"/>
      </left>
      <right style="thin">
        <color theme="3" tint="-0.499984740745262"/>
      </right>
      <top style="thin">
        <color theme="3"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theme="3"/>
      </left>
      <right style="thin">
        <color theme="3"/>
      </right>
      <top style="thin">
        <color theme="3"/>
      </top>
      <bottom/>
      <diagonal/>
    </border>
    <border>
      <left/>
      <right style="thin">
        <color indexed="64"/>
      </right>
      <top style="thin">
        <color indexed="64"/>
      </top>
      <bottom/>
      <diagonal/>
    </border>
    <border>
      <left style="thin">
        <color theme="3"/>
      </left>
      <right/>
      <top style="thin">
        <color theme="3"/>
      </top>
      <bottom style="thin">
        <color theme="3"/>
      </bottom>
      <diagonal/>
    </border>
  </borders>
  <cellStyleXfs count="21">
    <xf numFmtId="0" fontId="0" fillId="0" borderId="0"/>
    <xf numFmtId="43" fontId="11" fillId="0" borderId="0" applyFont="0" applyFill="0" applyBorder="0" applyAlignment="0" applyProtection="0"/>
    <xf numFmtId="0" fontId="3" fillId="0" borderId="0"/>
    <xf numFmtId="0" fontId="3" fillId="0" borderId="0"/>
    <xf numFmtId="0" fontId="3" fillId="0" borderId="0"/>
    <xf numFmtId="0" fontId="11" fillId="0" borderId="0"/>
    <xf numFmtId="43" fontId="11" fillId="0" borderId="0" applyFont="0" applyFill="0" applyBorder="0" applyAlignment="0" applyProtection="0"/>
    <xf numFmtId="0" fontId="3" fillId="0" borderId="0"/>
    <xf numFmtId="0" fontId="11" fillId="0" borderId="0"/>
    <xf numFmtId="0" fontId="11" fillId="0" borderId="0"/>
    <xf numFmtId="0" fontId="3" fillId="0" borderId="0"/>
    <xf numFmtId="0" fontId="11" fillId="0" borderId="0"/>
    <xf numFmtId="43" fontId="11" fillId="0" borderId="0" applyFont="0" applyFill="0" applyBorder="0" applyAlignment="0" applyProtection="0"/>
    <xf numFmtId="0" fontId="3" fillId="0" borderId="0"/>
    <xf numFmtId="0" fontId="3" fillId="0" borderId="0"/>
    <xf numFmtId="0" fontId="11" fillId="0" borderId="0"/>
    <xf numFmtId="0" fontId="3" fillId="0" borderId="0"/>
    <xf numFmtId="0" fontId="11" fillId="0" borderId="0"/>
    <xf numFmtId="0" fontId="3" fillId="0" borderId="0"/>
    <xf numFmtId="43" fontId="21" fillId="0" borderId="0" applyFont="0" applyFill="0" applyBorder="0" applyAlignment="0" applyProtection="0">
      <alignment vertical="top"/>
    </xf>
    <xf numFmtId="0" fontId="21" fillId="0" borderId="0">
      <alignment vertical="top"/>
    </xf>
  </cellStyleXfs>
  <cellXfs count="85">
    <xf numFmtId="0" fontId="0" fillId="0" borderId="0" xfId="0"/>
    <xf numFmtId="4" fontId="0" fillId="0" borderId="0" xfId="0" applyNumberFormat="1"/>
    <xf numFmtId="0" fontId="15" fillId="0" borderId="0" xfId="0" applyFont="1" applyAlignment="1"/>
    <xf numFmtId="4" fontId="15" fillId="0" borderId="0" xfId="0" applyNumberFormat="1" applyFont="1" applyAlignment="1"/>
    <xf numFmtId="0" fontId="15" fillId="0" borderId="0" xfId="0" applyFont="1" applyAlignment="1">
      <alignment horizontal="center"/>
    </xf>
    <xf numFmtId="0" fontId="0" fillId="0" borderId="0" xfId="0" applyFont="1" applyAlignment="1">
      <alignment horizontal="center"/>
    </xf>
    <xf numFmtId="4" fontId="14" fillId="0" borderId="0" xfId="0" applyNumberFormat="1" applyFont="1"/>
    <xf numFmtId="43" fontId="11" fillId="0" borderId="0" xfId="1" applyFont="1"/>
    <xf numFmtId="43" fontId="0" fillId="0" borderId="0" xfId="0" applyNumberFormat="1"/>
    <xf numFmtId="0" fontId="0" fillId="0" borderId="0" xfId="0"/>
    <xf numFmtId="0" fontId="0" fillId="0" borderId="0" xfId="0" applyAlignment="1">
      <alignment horizontal="center" vertical="center"/>
    </xf>
    <xf numFmtId="164" fontId="6" fillId="0" borderId="1" xfId="0" applyNumberFormat="1" applyFont="1" applyBorder="1" applyAlignment="1">
      <alignment horizontal="right" vertical="center"/>
    </xf>
    <xf numFmtId="4" fontId="5" fillId="0" borderId="1" xfId="0" applyNumberFormat="1" applyFont="1" applyFill="1" applyBorder="1" applyAlignment="1">
      <alignment wrapText="1"/>
    </xf>
    <xf numFmtId="43" fontId="16" fillId="0" borderId="1" xfId="1" applyNumberFormat="1" applyFont="1" applyBorder="1" applyAlignment="1">
      <alignment wrapText="1"/>
    </xf>
    <xf numFmtId="0" fontId="7" fillId="0" borderId="1" xfId="0" applyFont="1" applyBorder="1" applyAlignment="1">
      <alignment vertical="center"/>
    </xf>
    <xf numFmtId="4" fontId="8" fillId="0" borderId="1" xfId="0" applyNumberFormat="1" applyFont="1" applyFill="1" applyBorder="1" applyAlignment="1">
      <alignment wrapText="1"/>
    </xf>
    <xf numFmtId="0" fontId="7" fillId="0" borderId="1" xfId="0" applyFont="1" applyBorder="1" applyAlignment="1">
      <alignment vertical="center" wrapText="1"/>
    </xf>
    <xf numFmtId="1"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164" fontId="4" fillId="0" borderId="2" xfId="0" applyNumberFormat="1" applyFont="1" applyBorder="1" applyAlignment="1">
      <alignment horizontal="right" vertical="center" wrapText="1"/>
    </xf>
    <xf numFmtId="43" fontId="11" fillId="0" borderId="2" xfId="1" applyFont="1" applyBorder="1" applyAlignment="1">
      <alignment wrapText="1"/>
    </xf>
    <xf numFmtId="164" fontId="14" fillId="0" borderId="0" xfId="0" applyNumberFormat="1" applyFont="1"/>
    <xf numFmtId="0" fontId="14" fillId="0" borderId="0" xfId="0" applyFont="1" applyAlignment="1">
      <alignment horizontal="center"/>
    </xf>
    <xf numFmtId="0" fontId="12" fillId="0" borderId="0" xfId="0" applyFont="1"/>
    <xf numFmtId="49" fontId="19" fillId="0" borderId="0" xfId="0" applyNumberFormat="1" applyFont="1" applyAlignment="1">
      <alignment horizontal="right"/>
    </xf>
    <xf numFmtId="0" fontId="20" fillId="0" borderId="0" xfId="0" applyFont="1" applyAlignment="1">
      <alignment vertical="center"/>
    </xf>
    <xf numFmtId="0" fontId="13" fillId="0" borderId="4" xfId="0" applyFont="1" applyFill="1" applyBorder="1" applyAlignment="1">
      <alignment horizontal="center" vertical="center"/>
    </xf>
    <xf numFmtId="0" fontId="18" fillId="0" borderId="4" xfId="0" applyFont="1" applyFill="1" applyBorder="1" applyAlignment="1">
      <alignment horizontal="center" vertical="center"/>
    </xf>
    <xf numFmtId="4" fontId="13" fillId="0" borderId="4" xfId="0" applyNumberFormat="1" applyFont="1" applyFill="1" applyBorder="1" applyAlignment="1">
      <alignment horizontal="center" vertical="center"/>
    </xf>
    <xf numFmtId="0" fontId="20" fillId="0" borderId="0" xfId="0" applyFont="1" applyFill="1" applyAlignment="1">
      <alignment vertical="center"/>
    </xf>
    <xf numFmtId="0" fontId="19" fillId="0" borderId="0" xfId="0" applyFont="1" applyAlignment="1">
      <alignment horizontal="center" vertical="center"/>
    </xf>
    <xf numFmtId="4" fontId="24" fillId="0" borderId="0" xfId="0" applyNumberFormat="1" applyFont="1" applyAlignment="1">
      <alignment vertical="top"/>
    </xf>
    <xf numFmtId="4" fontId="22" fillId="0" borderId="5" xfId="0" applyNumberFormat="1" applyFont="1" applyFill="1" applyBorder="1" applyAlignment="1">
      <alignment horizontal="right" vertical="center"/>
    </xf>
    <xf numFmtId="0" fontId="24" fillId="0" borderId="0" xfId="0" applyFont="1" applyAlignment="1">
      <alignment vertical="top" wrapText="1" readingOrder="1"/>
    </xf>
    <xf numFmtId="49" fontId="25" fillId="0" borderId="5" xfId="0" applyNumberFormat="1" applyFont="1" applyBorder="1" applyAlignment="1">
      <alignment horizontal="center" vertical="center" wrapText="1"/>
    </xf>
    <xf numFmtId="0" fontId="9" fillId="0" borderId="5" xfId="0" applyFont="1" applyFill="1" applyBorder="1" applyAlignment="1">
      <alignment horizontal="center" vertical="center" wrapText="1"/>
    </xf>
    <xf numFmtId="0" fontId="25" fillId="0" borderId="5" xfId="0" applyFont="1" applyBorder="1" applyAlignment="1">
      <alignment horizontal="left" vertical="center" wrapText="1"/>
    </xf>
    <xf numFmtId="4" fontId="10" fillId="0" borderId="5" xfId="1" applyNumberFormat="1" applyFont="1" applyFill="1" applyBorder="1" applyAlignment="1">
      <alignment vertical="center" wrapText="1"/>
    </xf>
    <xf numFmtId="0" fontId="9" fillId="0" borderId="5" xfId="0" applyFont="1" applyFill="1" applyBorder="1" applyAlignment="1">
      <alignment horizontal="center" vertical="center"/>
    </xf>
    <xf numFmtId="165" fontId="9" fillId="0" borderId="5" xfId="20" applyNumberFormat="1" applyFont="1" applyFill="1" applyBorder="1" applyAlignment="1">
      <alignment horizontal="center" vertical="center"/>
    </xf>
    <xf numFmtId="14" fontId="17"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8" fillId="2" borderId="5" xfId="0" applyFont="1" applyFill="1" applyBorder="1" applyAlignment="1">
      <alignment vertical="center" wrapText="1"/>
    </xf>
    <xf numFmtId="0" fontId="17" fillId="2" borderId="5" xfId="0" applyFont="1" applyFill="1" applyBorder="1" applyAlignment="1">
      <alignment vertical="center" wrapText="1"/>
    </xf>
    <xf numFmtId="4" fontId="18" fillId="2" borderId="5" xfId="1" applyNumberFormat="1" applyFont="1" applyFill="1" applyBorder="1" applyAlignment="1">
      <alignment vertical="center" wrapText="1"/>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1" fillId="0" borderId="5" xfId="0" applyFont="1" applyBorder="1" applyAlignment="1">
      <alignment vertical="center"/>
    </xf>
    <xf numFmtId="4" fontId="2" fillId="0" borderId="5" xfId="0" applyNumberFormat="1" applyFont="1" applyFill="1" applyBorder="1" applyAlignment="1">
      <alignment vertical="center" wrapText="1"/>
    </xf>
    <xf numFmtId="4" fontId="9" fillId="0" borderId="5" xfId="0" applyNumberFormat="1" applyFont="1" applyFill="1" applyBorder="1" applyAlignment="1">
      <alignment vertical="center" wrapText="1"/>
    </xf>
    <xf numFmtId="0" fontId="9" fillId="0" borderId="0" xfId="0" applyFont="1" applyFill="1" applyBorder="1" applyAlignment="1">
      <alignment vertical="center"/>
    </xf>
    <xf numFmtId="4" fontId="22" fillId="0" borderId="6" xfId="0" applyNumberFormat="1" applyFont="1" applyFill="1" applyBorder="1" applyAlignment="1">
      <alignment horizontal="right" vertical="center"/>
    </xf>
    <xf numFmtId="0" fontId="22" fillId="0" borderId="5" xfId="0" applyFont="1" applyBorder="1" applyAlignment="1">
      <alignment horizontal="left" vertical="center" wrapText="1" readingOrder="1"/>
    </xf>
    <xf numFmtId="0" fontId="9" fillId="0" borderId="2" xfId="0" applyFont="1" applyBorder="1" applyAlignment="1">
      <alignment horizontal="center" vertical="center"/>
    </xf>
    <xf numFmtId="0" fontId="9" fillId="0" borderId="2" xfId="0" applyFont="1" applyBorder="1" applyAlignment="1">
      <alignment vertical="center"/>
    </xf>
    <xf numFmtId="49" fontId="22" fillId="0" borderId="5" xfId="0" applyNumberFormat="1" applyFont="1" applyBorder="1" applyAlignment="1">
      <alignment horizontal="center" vertical="center" wrapText="1"/>
    </xf>
    <xf numFmtId="4" fontId="22" fillId="0" borderId="7" xfId="0" applyNumberFormat="1" applyFont="1" applyFill="1" applyBorder="1" applyAlignment="1">
      <alignment horizontal="right" vertical="center"/>
    </xf>
    <xf numFmtId="4" fontId="22" fillId="0" borderId="7" xfId="0" applyNumberFormat="1" applyFont="1" applyFill="1" applyBorder="1" applyAlignment="1">
      <alignment vertical="center"/>
    </xf>
    <xf numFmtId="0" fontId="24" fillId="0" borderId="0" xfId="0" applyFont="1" applyAlignment="1">
      <alignment horizontal="left" vertical="top" wrapText="1"/>
    </xf>
    <xf numFmtId="0" fontId="9" fillId="0" borderId="8" xfId="0" applyFont="1" applyBorder="1" applyAlignment="1">
      <alignment vertical="center"/>
    </xf>
    <xf numFmtId="0" fontId="22" fillId="0" borderId="6" xfId="0" applyFont="1" applyBorder="1" applyAlignment="1">
      <alignment horizontal="left" vertical="center" wrapText="1" readingOrder="1"/>
    </xf>
    <xf numFmtId="4" fontId="22" fillId="0" borderId="9" xfId="0" applyNumberFormat="1" applyFont="1" applyFill="1" applyBorder="1" applyAlignment="1">
      <alignment horizontal="right" vertical="center"/>
    </xf>
    <xf numFmtId="14" fontId="9" fillId="0" borderId="2" xfId="0" applyNumberFormat="1" applyFont="1" applyBorder="1" applyAlignment="1">
      <alignment horizontal="center" vertical="center"/>
    </xf>
    <xf numFmtId="0" fontId="9" fillId="0" borderId="2" xfId="0" applyFont="1" applyBorder="1" applyAlignment="1">
      <alignment vertical="center" wrapText="1"/>
    </xf>
    <xf numFmtId="4" fontId="24" fillId="0" borderId="0" xfId="0" applyNumberFormat="1" applyFont="1" applyFill="1" applyAlignment="1">
      <alignment horizontal="center" vertical="top"/>
    </xf>
    <xf numFmtId="4" fontId="28" fillId="0" borderId="5"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0" fontId="9" fillId="0" borderId="2" xfId="0" applyFont="1" applyFill="1" applyBorder="1" applyAlignment="1">
      <alignment vertical="center"/>
    </xf>
    <xf numFmtId="0" fontId="9" fillId="0" borderId="2" xfId="0" applyFont="1" applyFill="1" applyBorder="1" applyAlignment="1">
      <alignment vertical="center" wrapText="1"/>
    </xf>
    <xf numFmtId="0" fontId="9" fillId="0" borderId="0" xfId="0" applyFont="1" applyFill="1" applyBorder="1" applyAlignment="1">
      <alignment horizontal="center" vertical="center"/>
    </xf>
    <xf numFmtId="43" fontId="22" fillId="0" borderId="6" xfId="1" applyFont="1" applyFill="1" applyBorder="1" applyAlignment="1">
      <alignment horizontal="right" vertical="center"/>
    </xf>
    <xf numFmtId="43" fontId="22" fillId="0" borderId="6" xfId="1" applyFont="1" applyFill="1" applyBorder="1" applyAlignment="1">
      <alignment vertical="center"/>
    </xf>
    <xf numFmtId="4" fontId="25" fillId="0" borderId="7" xfId="0" applyNumberFormat="1" applyFont="1" applyFill="1" applyBorder="1" applyAlignment="1">
      <alignment horizontal="right" vertical="center"/>
    </xf>
    <xf numFmtId="165" fontId="2" fillId="0" borderId="5" xfId="20" applyNumberFormat="1" applyFont="1" applyFill="1" applyBorder="1" applyAlignment="1">
      <alignment horizontal="center" vertical="center" wrapText="1"/>
    </xf>
    <xf numFmtId="4" fontId="2" fillId="0" borderId="5" xfId="0" applyNumberFormat="1" applyFont="1" applyFill="1" applyBorder="1" applyAlignment="1">
      <alignment horizontal="right" vertical="center" wrapText="1"/>
    </xf>
    <xf numFmtId="0" fontId="22" fillId="0" borderId="0" xfId="0" applyFont="1" applyBorder="1" applyAlignment="1">
      <alignment horizontal="left" vertical="center" wrapText="1" readingOrder="1"/>
    </xf>
    <xf numFmtId="0" fontId="29" fillId="0" borderId="0" xfId="0" applyFont="1" applyBorder="1" applyAlignment="1">
      <alignment horizontal="left" vertical="center" wrapText="1"/>
    </xf>
    <xf numFmtId="0" fontId="9" fillId="0" borderId="0" xfId="0" applyFont="1" applyFill="1" applyBorder="1" applyAlignment="1">
      <alignment vertical="center" wrapText="1"/>
    </xf>
    <xf numFmtId="4" fontId="30" fillId="0" borderId="5" xfId="0" applyNumberFormat="1" applyFont="1" applyFill="1" applyBorder="1" applyAlignment="1">
      <alignment horizontal="right" vertical="center" wrapText="1"/>
    </xf>
    <xf numFmtId="0" fontId="9" fillId="0" borderId="10" xfId="0" applyFont="1" applyBorder="1" applyAlignment="1">
      <alignment horizontal="center" vertical="center"/>
    </xf>
    <xf numFmtId="14" fontId="9" fillId="0" borderId="2" xfId="0" applyNumberFormat="1" applyFont="1" applyFill="1" applyBorder="1" applyAlignment="1">
      <alignment horizontal="center" vertical="center"/>
    </xf>
    <xf numFmtId="0" fontId="9" fillId="0" borderId="8" xfId="0" applyFont="1" applyFill="1" applyBorder="1" applyAlignment="1">
      <alignment vertical="center"/>
    </xf>
    <xf numFmtId="0" fontId="2" fillId="0" borderId="5" xfId="0" applyFont="1" applyFill="1" applyBorder="1" applyAlignment="1">
      <alignment horizontal="center" vertical="center" wrapText="1"/>
    </xf>
    <xf numFmtId="0" fontId="27" fillId="0" borderId="0" xfId="0" applyFont="1" applyAlignment="1">
      <alignment horizontal="center"/>
    </xf>
    <xf numFmtId="0" fontId="26" fillId="0" borderId="0" xfId="0" applyFont="1" applyAlignment="1">
      <alignment horizontal="center"/>
    </xf>
  </cellXfs>
  <cellStyles count="21">
    <cellStyle name="Millares" xfId="1" builtinId="3"/>
    <cellStyle name="Millares 2" xfId="6"/>
    <cellStyle name="Millares 2 2" xfId="12"/>
    <cellStyle name="Millares 3" xfId="19"/>
    <cellStyle name="Normal" xfId="0" builtinId="0"/>
    <cellStyle name="Normal 2" xfId="2"/>
    <cellStyle name="Normal 2 2" xfId="5"/>
    <cellStyle name="Normal 2 2 2" xfId="7"/>
    <cellStyle name="Normal 2 2 2 2" xfId="11"/>
    <cellStyle name="Normal 2 2 2 2 2" xfId="13"/>
    <cellStyle name="Normal 2 2 2 2 3" xfId="18"/>
    <cellStyle name="Normal 2 2 2 3" xfId="17"/>
    <cellStyle name="Normal 2 2 3" xfId="10"/>
    <cellStyle name="Normal 2 2 4" xfId="14"/>
    <cellStyle name="Normal 2 2 5" xfId="16"/>
    <cellStyle name="Normal 2 3" xfId="8"/>
    <cellStyle name="Normal 2 4" xfId="9"/>
    <cellStyle name="Normal 2 5" xfId="15"/>
    <cellStyle name="Normal 3" xfId="3"/>
    <cellStyle name="Normal 4" xfId="4"/>
    <cellStyle name="Normal 9" xfId="20"/>
  </cellStyles>
  <dxfs count="12">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538ED5"/>
        </top>
      </border>
    </dxf>
    <dxf>
      <border diagonalUp="0" diagonalDown="0">
        <left style="thin">
          <color rgb="FF538ED5"/>
        </left>
        <right style="thin">
          <color rgb="FF538ED5"/>
        </right>
        <top style="thin">
          <color rgb="FF538ED5"/>
        </top>
        <bottom style="double">
          <color rgb="FF538ED5"/>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vertical="center" textRotation="0" wrapText="1" indent="0" justifyLastLine="0" shrinkToFit="0" readingOrder="0"/>
      <border diagonalUp="0" diagonalDown="0" outline="0"/>
    </dxf>
    <dxf>
      <border>
        <bottom style="thin">
          <color rgb="FF0F253F"/>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3" tint="-0.499984740745262"/>
        </left>
        <right style="thin">
          <color theme="3" tint="-0.499984740745262"/>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506942</xdr:colOff>
      <xdr:row>0</xdr:row>
      <xdr:rowOff>122766</xdr:rowOff>
    </xdr:from>
    <xdr:to>
      <xdr:col>2</xdr:col>
      <xdr:colOff>517864</xdr:colOff>
      <xdr:row>3</xdr:row>
      <xdr:rowOff>162312</xdr:rowOff>
    </xdr:to>
    <xdr:pic>
      <xdr:nvPicPr>
        <xdr:cNvPr id="1041" name="Picture 2"/>
        <xdr:cNvPicPr>
          <a:picLocks noChangeAspect="1" noChangeArrowheads="1"/>
        </xdr:cNvPicPr>
      </xdr:nvPicPr>
      <xdr:blipFill>
        <a:blip xmlns:r="http://schemas.openxmlformats.org/officeDocument/2006/relationships" r:embed="rId1"/>
        <a:srcRect/>
        <a:stretch>
          <a:fillRect/>
        </a:stretch>
      </xdr:blipFill>
      <xdr:spPr bwMode="auto">
        <a:xfrm>
          <a:off x="1427692" y="122766"/>
          <a:ext cx="804672" cy="663963"/>
        </a:xfrm>
        <a:prstGeom prst="rect">
          <a:avLst/>
        </a:prstGeom>
        <a:noFill/>
        <a:ln w="9525">
          <a:noFill/>
          <a:miter lim="800000"/>
          <a:headEnd/>
          <a:tailEnd/>
        </a:ln>
      </xdr:spPr>
    </xdr:pic>
    <xdr:clientData/>
  </xdr:twoCellAnchor>
  <xdr:twoCellAnchor editAs="oneCell">
    <xdr:from>
      <xdr:col>5</xdr:col>
      <xdr:colOff>171450</xdr:colOff>
      <xdr:row>0</xdr:row>
      <xdr:rowOff>119592</xdr:rowOff>
    </xdr:from>
    <xdr:to>
      <xdr:col>5</xdr:col>
      <xdr:colOff>971550</xdr:colOff>
      <xdr:row>3</xdr:row>
      <xdr:rowOff>167217</xdr:rowOff>
    </xdr:to>
    <xdr:pic>
      <xdr:nvPicPr>
        <xdr:cNvPr id="1042" name="Picture 4"/>
        <xdr:cNvPicPr>
          <a:picLocks noChangeAspect="1" noChangeArrowheads="1"/>
        </xdr:cNvPicPr>
      </xdr:nvPicPr>
      <xdr:blipFill>
        <a:blip xmlns:r="http://schemas.openxmlformats.org/officeDocument/2006/relationships" r:embed="rId2"/>
        <a:srcRect/>
        <a:stretch>
          <a:fillRect/>
        </a:stretch>
      </xdr:blipFill>
      <xdr:spPr bwMode="auto">
        <a:xfrm>
          <a:off x="9823450" y="119592"/>
          <a:ext cx="800100" cy="672042"/>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22" displayName="Table22" ref="A7:G350" totalsRowShown="0" headerRowDxfId="11" dataDxfId="9" headerRowBorderDxfId="10" tableBorderDxfId="8" totalsRowBorderDxfId="7">
  <autoFilter ref="A7:G350"/>
  <sortState ref="A8:G443">
    <sortCondition ref="A8:A443"/>
    <sortCondition ref="B8:B443"/>
  </sortState>
  <tableColumns count="7">
    <tableColumn id="1" name="FECHA" dataDxfId="6"/>
    <tableColumn id="2" name="CK / TR / DE" dataDxfId="5"/>
    <tableColumn id="3" name="DESCRIPCION" dataDxfId="4"/>
    <tableColumn id="7" name="CONCEPTO" dataDxfId="3"/>
    <tableColumn id="4" name="DEBITO " dataDxfId="2"/>
    <tableColumn id="5" name="CREDITO" dataDxfId="1"/>
    <tableColumn id="6" name="BALAN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24"/>
  <sheetViews>
    <sheetView showGridLines="0" tabSelected="1" showWhiteSpace="0" topLeftCell="A333" zoomScaleNormal="100" zoomScaleSheetLayoutView="75" workbookViewId="0">
      <selection activeCell="E350" sqref="E350"/>
    </sheetView>
  </sheetViews>
  <sheetFormatPr baseColWidth="10" defaultColWidth="11.42578125" defaultRowHeight="15" x14ac:dyDescent="0.25"/>
  <cols>
    <col min="1" max="1" width="13.85546875" style="10" customWidth="1"/>
    <col min="2" max="2" width="11.85546875" style="5" bestFit="1" customWidth="1"/>
    <col min="3" max="3" width="45.28515625" style="9" customWidth="1"/>
    <col min="4" max="4" width="50.7109375" style="1" customWidth="1"/>
    <col min="5" max="5" width="18.28515625" style="1" bestFit="1" customWidth="1"/>
    <col min="6" max="6" width="17.28515625" style="1" bestFit="1" customWidth="1"/>
    <col min="7" max="7" width="18.42578125" style="9" bestFit="1" customWidth="1"/>
    <col min="8" max="12" width="11.42578125" style="9"/>
    <col min="13" max="13" width="15.28515625" style="9" bestFit="1" customWidth="1"/>
    <col min="14" max="16384" width="11.42578125" style="9"/>
  </cols>
  <sheetData>
    <row r="2" spans="1:8" ht="18.75" x14ac:dyDescent="0.3">
      <c r="A2" s="83" t="s">
        <v>5</v>
      </c>
      <c r="B2" s="83"/>
      <c r="C2" s="83"/>
      <c r="D2" s="83"/>
      <c r="E2" s="83"/>
      <c r="F2" s="83"/>
      <c r="G2" s="83"/>
    </row>
    <row r="4" spans="1:8" ht="18.75" x14ac:dyDescent="0.3">
      <c r="A4" s="84" t="s">
        <v>6</v>
      </c>
      <c r="B4" s="84"/>
      <c r="C4" s="84"/>
      <c r="D4" s="84"/>
      <c r="E4" s="84"/>
      <c r="F4" s="84"/>
      <c r="G4" s="84"/>
    </row>
    <row r="5" spans="1:8" ht="15.75" x14ac:dyDescent="0.25">
      <c r="A5" s="30" t="s">
        <v>9</v>
      </c>
      <c r="B5" s="4"/>
      <c r="C5" s="2"/>
      <c r="D5" s="3"/>
      <c r="E5" s="3"/>
      <c r="G5" s="24" t="s">
        <v>74</v>
      </c>
    </row>
    <row r="7" spans="1:8" ht="32.1" customHeight="1" x14ac:dyDescent="0.25">
      <c r="A7" s="26" t="s">
        <v>0</v>
      </c>
      <c r="B7" s="27" t="s">
        <v>7</v>
      </c>
      <c r="C7" s="27" t="s">
        <v>1</v>
      </c>
      <c r="D7" s="27" t="s">
        <v>10</v>
      </c>
      <c r="E7" s="28" t="s">
        <v>2</v>
      </c>
      <c r="F7" s="28" t="s">
        <v>3</v>
      </c>
      <c r="G7" s="28" t="s">
        <v>4</v>
      </c>
      <c r="H7" s="25"/>
    </row>
    <row r="8" spans="1:8" s="25" customFormat="1" ht="20.100000000000001" customHeight="1" x14ac:dyDescent="0.25">
      <c r="A8" s="34" t="s">
        <v>73</v>
      </c>
      <c r="B8" s="35"/>
      <c r="C8" s="35"/>
      <c r="D8" s="36" t="s">
        <v>8</v>
      </c>
      <c r="E8" s="37">
        <v>141610547.06999999</v>
      </c>
      <c r="F8" s="37"/>
      <c r="G8" s="37">
        <f>E8</f>
        <v>141610547.06999999</v>
      </c>
    </row>
    <row r="9" spans="1:8" s="29" customFormat="1" ht="18.75" customHeight="1" x14ac:dyDescent="0.25">
      <c r="A9" s="55" t="s">
        <v>78</v>
      </c>
      <c r="B9" s="53" t="s">
        <v>75</v>
      </c>
      <c r="C9" s="54" t="s">
        <v>76</v>
      </c>
      <c r="D9" s="52"/>
      <c r="E9" s="32">
        <v>10000</v>
      </c>
      <c r="F9" s="64"/>
      <c r="G9" s="37">
        <f>G8+Table22[[#This Row],[DEBITO ]]-Table22[[#This Row],[CREDITO]]</f>
        <v>141620547.06999999</v>
      </c>
    </row>
    <row r="10" spans="1:8" s="29" customFormat="1" ht="18.95" customHeight="1" x14ac:dyDescent="0.25">
      <c r="A10" s="55" t="s">
        <v>78</v>
      </c>
      <c r="B10" s="53" t="s">
        <v>75</v>
      </c>
      <c r="C10" s="54" t="s">
        <v>76</v>
      </c>
      <c r="D10" s="52"/>
      <c r="E10" s="32">
        <v>50000</v>
      </c>
      <c r="F10" s="72"/>
      <c r="G10" s="37">
        <f>G9+Table22[[#This Row],[DEBITO ]]-Table22[[#This Row],[CREDITO]]</f>
        <v>141670547.06999999</v>
      </c>
    </row>
    <row r="11" spans="1:8" s="29" customFormat="1" ht="18.95" customHeight="1" x14ac:dyDescent="0.25">
      <c r="A11" s="55" t="s">
        <v>78</v>
      </c>
      <c r="B11" s="53" t="s">
        <v>75</v>
      </c>
      <c r="C11" s="54" t="s">
        <v>76</v>
      </c>
      <c r="D11" s="52"/>
      <c r="E11" s="32">
        <v>500</v>
      </c>
      <c r="F11" s="56"/>
      <c r="G11" s="37">
        <f>G10+Table22[[#This Row],[DEBITO ]]-Table22[[#This Row],[CREDITO]]</f>
        <v>141671047.06999999</v>
      </c>
    </row>
    <row r="12" spans="1:8" s="29" customFormat="1" ht="18.95" customHeight="1" x14ac:dyDescent="0.25">
      <c r="A12" s="55" t="s">
        <v>78</v>
      </c>
      <c r="B12" s="53" t="s">
        <v>75</v>
      </c>
      <c r="C12" s="54" t="s">
        <v>77</v>
      </c>
      <c r="D12" s="52"/>
      <c r="E12" s="32">
        <v>1000</v>
      </c>
      <c r="F12" s="56"/>
      <c r="G12" s="37">
        <f>G11+Table22[[#This Row],[DEBITO ]]-Table22[[#This Row],[CREDITO]]</f>
        <v>141672047.06999999</v>
      </c>
    </row>
    <row r="13" spans="1:8" s="29" customFormat="1" ht="18.75" customHeight="1" x14ac:dyDescent="0.25">
      <c r="A13" s="55" t="s">
        <v>78</v>
      </c>
      <c r="B13" s="53" t="s">
        <v>75</v>
      </c>
      <c r="C13" s="54" t="s">
        <v>77</v>
      </c>
      <c r="D13" s="52"/>
      <c r="E13" s="32">
        <v>115500</v>
      </c>
      <c r="F13" s="57"/>
      <c r="G13" s="37">
        <f>G12+Table22[[#This Row],[DEBITO ]]-Table22[[#This Row],[CREDITO]]</f>
        <v>141787547.06999999</v>
      </c>
    </row>
    <row r="14" spans="1:8" s="29" customFormat="1" ht="19.5" customHeight="1" x14ac:dyDescent="0.25">
      <c r="A14" s="55" t="s">
        <v>78</v>
      </c>
      <c r="B14" s="53" t="s">
        <v>75</v>
      </c>
      <c r="C14" s="54" t="s">
        <v>77</v>
      </c>
      <c r="D14" s="52"/>
      <c r="E14" s="32">
        <v>936522.95</v>
      </c>
      <c r="F14" s="56"/>
      <c r="G14" s="37">
        <f>G13+Table22[[#This Row],[DEBITO ]]-Table22[[#This Row],[CREDITO]]</f>
        <v>142724070.01999998</v>
      </c>
    </row>
    <row r="15" spans="1:8" s="29" customFormat="1" ht="18.95" customHeight="1" x14ac:dyDescent="0.25">
      <c r="A15" s="55" t="s">
        <v>80</v>
      </c>
      <c r="B15" s="53" t="s">
        <v>75</v>
      </c>
      <c r="C15" s="54" t="s">
        <v>76</v>
      </c>
      <c r="D15" s="52"/>
      <c r="E15" s="32">
        <v>1500</v>
      </c>
      <c r="F15" s="56"/>
      <c r="G15" s="37">
        <f>G14+Table22[[#This Row],[DEBITO ]]-Table22[[#This Row],[CREDITO]]</f>
        <v>142725570.01999998</v>
      </c>
    </row>
    <row r="16" spans="1:8" s="29" customFormat="1" ht="18.95" customHeight="1" x14ac:dyDescent="0.25">
      <c r="A16" s="55" t="s">
        <v>80</v>
      </c>
      <c r="B16" s="53" t="s">
        <v>75</v>
      </c>
      <c r="C16" s="54" t="s">
        <v>76</v>
      </c>
      <c r="D16" s="52"/>
      <c r="E16" s="32">
        <v>6000</v>
      </c>
      <c r="F16" s="56"/>
      <c r="G16" s="37">
        <f>G15+Table22[[#This Row],[DEBITO ]]-Table22[[#This Row],[CREDITO]]</f>
        <v>142731570.01999998</v>
      </c>
    </row>
    <row r="17" spans="1:11" s="29" customFormat="1" ht="18.95" customHeight="1" x14ac:dyDescent="0.25">
      <c r="A17" s="55" t="s">
        <v>80</v>
      </c>
      <c r="B17" s="53" t="s">
        <v>75</v>
      </c>
      <c r="C17" s="54" t="s">
        <v>77</v>
      </c>
      <c r="D17" s="52"/>
      <c r="E17" s="32">
        <v>5000</v>
      </c>
      <c r="F17" s="56"/>
      <c r="G17" s="37">
        <f>G16+Table22[[#This Row],[DEBITO ]]-Table22[[#This Row],[CREDITO]]</f>
        <v>142736570.01999998</v>
      </c>
    </row>
    <row r="18" spans="1:11" s="29" customFormat="1" ht="18.95" customHeight="1" x14ac:dyDescent="0.25">
      <c r="A18" s="55" t="s">
        <v>80</v>
      </c>
      <c r="B18" s="53" t="s">
        <v>75</v>
      </c>
      <c r="C18" s="54" t="s">
        <v>77</v>
      </c>
      <c r="D18" s="52"/>
      <c r="E18" s="32">
        <v>9696</v>
      </c>
      <c r="F18" s="56"/>
      <c r="G18" s="37">
        <f>G17+Table22[[#This Row],[DEBITO ]]-Table22[[#This Row],[CREDITO]]</f>
        <v>142746266.01999998</v>
      </c>
    </row>
    <row r="19" spans="1:11" s="29" customFormat="1" ht="18.95" customHeight="1" x14ac:dyDescent="0.25">
      <c r="A19" s="55" t="s">
        <v>80</v>
      </c>
      <c r="B19" s="53" t="s">
        <v>75</v>
      </c>
      <c r="C19" s="54" t="s">
        <v>77</v>
      </c>
      <c r="D19" s="52"/>
      <c r="E19" s="32">
        <v>710</v>
      </c>
      <c r="F19" s="56"/>
      <c r="G19" s="37">
        <f>G18+Table22[[#This Row],[DEBITO ]]-Table22[[#This Row],[CREDITO]]</f>
        <v>142746976.01999998</v>
      </c>
    </row>
    <row r="20" spans="1:11" s="29" customFormat="1" ht="18.95" customHeight="1" x14ac:dyDescent="0.25">
      <c r="A20" s="55" t="s">
        <v>80</v>
      </c>
      <c r="B20" s="53" t="s">
        <v>75</v>
      </c>
      <c r="C20" s="54" t="s">
        <v>77</v>
      </c>
      <c r="D20" s="52"/>
      <c r="E20" s="32">
        <v>300000</v>
      </c>
      <c r="F20" s="56"/>
      <c r="G20" s="37">
        <f>G19+Table22[[#This Row],[DEBITO ]]-Table22[[#This Row],[CREDITO]]</f>
        <v>143046976.01999998</v>
      </c>
    </row>
    <row r="21" spans="1:11" s="29" customFormat="1" ht="18.95" customHeight="1" x14ac:dyDescent="0.25">
      <c r="A21" s="55" t="s">
        <v>80</v>
      </c>
      <c r="B21" s="53" t="s">
        <v>75</v>
      </c>
      <c r="C21" s="59" t="s">
        <v>77</v>
      </c>
      <c r="D21" s="60"/>
      <c r="E21" s="51">
        <v>173000</v>
      </c>
      <c r="F21" s="61"/>
      <c r="G21" s="37">
        <f>G20+Table22[[#This Row],[DEBITO ]]-Table22[[#This Row],[CREDITO]]</f>
        <v>143219976.01999998</v>
      </c>
    </row>
    <row r="22" spans="1:11" s="29" customFormat="1" ht="88.5" customHeight="1" x14ac:dyDescent="0.25">
      <c r="A22" s="55" t="s">
        <v>80</v>
      </c>
      <c r="B22" s="38" t="s">
        <v>113</v>
      </c>
      <c r="C22" s="59" t="s">
        <v>81</v>
      </c>
      <c r="D22" s="63" t="s">
        <v>145</v>
      </c>
      <c r="E22" s="32"/>
      <c r="F22" s="32">
        <v>114712.5</v>
      </c>
      <c r="G22" s="37">
        <f>G21+Table22[[#This Row],[DEBITO ]]-Table22[[#This Row],[CREDITO]]</f>
        <v>143105263.51999998</v>
      </c>
      <c r="H22" s="58"/>
      <c r="I22" s="58"/>
      <c r="J22" s="58"/>
      <c r="K22" s="58"/>
    </row>
    <row r="23" spans="1:11" s="29" customFormat="1" ht="69" customHeight="1" x14ac:dyDescent="0.25">
      <c r="A23" s="55" t="s">
        <v>80</v>
      </c>
      <c r="B23" s="38" t="s">
        <v>114</v>
      </c>
      <c r="C23" s="59" t="s">
        <v>82</v>
      </c>
      <c r="D23" s="63" t="s">
        <v>146</v>
      </c>
      <c r="E23" s="32"/>
      <c r="F23" s="32">
        <v>50000</v>
      </c>
      <c r="G23" s="37">
        <f>G22+Table22[[#This Row],[DEBITO ]]-Table22[[#This Row],[CREDITO]]</f>
        <v>143055263.51999998</v>
      </c>
      <c r="H23" s="58"/>
      <c r="I23" s="58"/>
      <c r="J23" s="58"/>
      <c r="K23" s="58"/>
    </row>
    <row r="24" spans="1:11" s="29" customFormat="1" ht="42.95" customHeight="1" x14ac:dyDescent="0.25">
      <c r="A24" s="55" t="s">
        <v>80</v>
      </c>
      <c r="B24" s="38" t="s">
        <v>115</v>
      </c>
      <c r="C24" s="59" t="s">
        <v>83</v>
      </c>
      <c r="D24" s="63" t="s">
        <v>79</v>
      </c>
      <c r="E24" s="32"/>
      <c r="F24" s="32">
        <v>2000</v>
      </c>
      <c r="G24" s="37">
        <f>G23+Table22[[#This Row],[DEBITO ]]-Table22[[#This Row],[CREDITO]]</f>
        <v>143053263.51999998</v>
      </c>
      <c r="H24" s="58"/>
      <c r="I24" s="58"/>
      <c r="J24" s="58"/>
      <c r="K24" s="58"/>
    </row>
    <row r="25" spans="1:11" s="29" customFormat="1" ht="42.95" customHeight="1" x14ac:dyDescent="0.25">
      <c r="A25" s="55" t="s">
        <v>80</v>
      </c>
      <c r="B25" s="38" t="s">
        <v>116</v>
      </c>
      <c r="C25" s="59" t="s">
        <v>84</v>
      </c>
      <c r="D25" s="63" t="s">
        <v>79</v>
      </c>
      <c r="E25" s="51"/>
      <c r="F25" s="51">
        <v>2000</v>
      </c>
      <c r="G25" s="37">
        <f>G24+Table22[[#This Row],[DEBITO ]]-Table22[[#This Row],[CREDITO]]</f>
        <v>143051263.51999998</v>
      </c>
      <c r="H25" s="58"/>
      <c r="I25" s="58"/>
      <c r="J25" s="58"/>
      <c r="K25" s="58"/>
    </row>
    <row r="26" spans="1:11" s="29" customFormat="1" ht="42.95" customHeight="1" x14ac:dyDescent="0.25">
      <c r="A26" s="55" t="s">
        <v>80</v>
      </c>
      <c r="B26" s="38" t="s">
        <v>117</v>
      </c>
      <c r="C26" s="59" t="s">
        <v>85</v>
      </c>
      <c r="D26" s="63" t="s">
        <v>79</v>
      </c>
      <c r="E26" s="51"/>
      <c r="F26" s="51">
        <v>2000</v>
      </c>
      <c r="G26" s="37">
        <f>G25+Table22[[#This Row],[DEBITO ]]-Table22[[#This Row],[CREDITO]]</f>
        <v>143049263.51999998</v>
      </c>
      <c r="H26" s="58"/>
      <c r="I26" s="58"/>
      <c r="J26" s="58"/>
      <c r="K26" s="58"/>
    </row>
    <row r="27" spans="1:11" s="29" customFormat="1" ht="42.95" customHeight="1" x14ac:dyDescent="0.25">
      <c r="A27" s="55" t="s">
        <v>80</v>
      </c>
      <c r="B27" s="38" t="s">
        <v>118</v>
      </c>
      <c r="C27" s="59" t="s">
        <v>86</v>
      </c>
      <c r="D27" s="63" t="s">
        <v>79</v>
      </c>
      <c r="E27" s="51"/>
      <c r="F27" s="51">
        <v>2000</v>
      </c>
      <c r="G27" s="37">
        <f>G26+Table22[[#This Row],[DEBITO ]]-Table22[[#This Row],[CREDITO]]</f>
        <v>143047263.51999998</v>
      </c>
      <c r="H27" s="58"/>
      <c r="I27" s="58"/>
      <c r="J27" s="58"/>
      <c r="K27" s="58"/>
    </row>
    <row r="28" spans="1:11" s="29" customFormat="1" ht="42.95" customHeight="1" x14ac:dyDescent="0.25">
      <c r="A28" s="55" t="s">
        <v>80</v>
      </c>
      <c r="B28" s="38" t="s">
        <v>119</v>
      </c>
      <c r="C28" s="59" t="s">
        <v>87</v>
      </c>
      <c r="D28" s="63" t="s">
        <v>79</v>
      </c>
      <c r="E28" s="51"/>
      <c r="F28" s="51">
        <v>2000</v>
      </c>
      <c r="G28" s="37">
        <f>G27+Table22[[#This Row],[DEBITO ]]-Table22[[#This Row],[CREDITO]]</f>
        <v>143045263.51999998</v>
      </c>
      <c r="H28" s="58"/>
      <c r="I28" s="58"/>
      <c r="J28" s="58"/>
      <c r="K28" s="58"/>
    </row>
    <row r="29" spans="1:11" s="29" customFormat="1" ht="53.1" customHeight="1" x14ac:dyDescent="0.25">
      <c r="A29" s="55" t="s">
        <v>80</v>
      </c>
      <c r="B29" s="38" t="s">
        <v>120</v>
      </c>
      <c r="C29" s="59" t="s">
        <v>88</v>
      </c>
      <c r="D29" s="63" t="s">
        <v>147</v>
      </c>
      <c r="E29" s="51"/>
      <c r="F29" s="51">
        <v>1600</v>
      </c>
      <c r="G29" s="37">
        <f>G28+Table22[[#This Row],[DEBITO ]]-Table22[[#This Row],[CREDITO]]</f>
        <v>143043663.51999998</v>
      </c>
      <c r="H29" s="58"/>
      <c r="I29" s="58"/>
      <c r="J29" s="58"/>
      <c r="K29" s="58"/>
    </row>
    <row r="30" spans="1:11" s="29" customFormat="1" ht="53.1" customHeight="1" x14ac:dyDescent="0.25">
      <c r="A30" s="55" t="s">
        <v>80</v>
      </c>
      <c r="B30" s="38" t="s">
        <v>121</v>
      </c>
      <c r="C30" s="59" t="s">
        <v>89</v>
      </c>
      <c r="D30" s="63" t="s">
        <v>147</v>
      </c>
      <c r="E30" s="51"/>
      <c r="F30" s="51">
        <v>2000</v>
      </c>
      <c r="G30" s="37">
        <f>G29+Table22[[#This Row],[DEBITO ]]-Table22[[#This Row],[CREDITO]]</f>
        <v>143041663.51999998</v>
      </c>
      <c r="H30" s="58"/>
      <c r="I30" s="58"/>
      <c r="J30" s="58"/>
      <c r="K30" s="58"/>
    </row>
    <row r="31" spans="1:11" s="29" customFormat="1" ht="42.95" customHeight="1" x14ac:dyDescent="0.25">
      <c r="A31" s="55" t="s">
        <v>80</v>
      </c>
      <c r="B31" s="38" t="s">
        <v>122</v>
      </c>
      <c r="C31" s="59" t="s">
        <v>90</v>
      </c>
      <c r="D31" s="63" t="s">
        <v>79</v>
      </c>
      <c r="E31" s="51"/>
      <c r="F31" s="51">
        <v>1600</v>
      </c>
      <c r="G31" s="37">
        <f>G30+Table22[[#This Row],[DEBITO ]]-Table22[[#This Row],[CREDITO]]</f>
        <v>143040063.51999998</v>
      </c>
      <c r="H31" s="58"/>
      <c r="I31" s="58"/>
      <c r="J31" s="58"/>
      <c r="K31" s="58"/>
    </row>
    <row r="32" spans="1:11" s="29" customFormat="1" ht="42.95" customHeight="1" x14ac:dyDescent="0.25">
      <c r="A32" s="55" t="s">
        <v>80</v>
      </c>
      <c r="B32" s="38" t="s">
        <v>123</v>
      </c>
      <c r="C32" s="59" t="s">
        <v>91</v>
      </c>
      <c r="D32" s="63" t="s">
        <v>79</v>
      </c>
      <c r="E32" s="51"/>
      <c r="F32" s="51">
        <v>2000</v>
      </c>
      <c r="G32" s="37">
        <f>G31+Table22[[#This Row],[DEBITO ]]-Table22[[#This Row],[CREDITO]]</f>
        <v>143038063.51999998</v>
      </c>
      <c r="H32" s="58"/>
      <c r="I32" s="58"/>
      <c r="J32" s="58"/>
      <c r="K32" s="58"/>
    </row>
    <row r="33" spans="1:11" s="29" customFormat="1" ht="42.95" customHeight="1" x14ac:dyDescent="0.25">
      <c r="A33" s="55" t="s">
        <v>80</v>
      </c>
      <c r="B33" s="38" t="s">
        <v>124</v>
      </c>
      <c r="C33" s="59" t="s">
        <v>92</v>
      </c>
      <c r="D33" s="63" t="s">
        <v>79</v>
      </c>
      <c r="E33" s="51"/>
      <c r="F33" s="51">
        <v>2000</v>
      </c>
      <c r="G33" s="37">
        <f>G32+Table22[[#This Row],[DEBITO ]]-Table22[[#This Row],[CREDITO]]</f>
        <v>143036063.51999998</v>
      </c>
      <c r="H33" s="58"/>
      <c r="I33" s="58"/>
      <c r="J33" s="58"/>
      <c r="K33" s="58"/>
    </row>
    <row r="34" spans="1:11" s="29" customFormat="1" ht="53.1" customHeight="1" x14ac:dyDescent="0.25">
      <c r="A34" s="55" t="s">
        <v>80</v>
      </c>
      <c r="B34" s="38" t="s">
        <v>125</v>
      </c>
      <c r="C34" s="59" t="s">
        <v>93</v>
      </c>
      <c r="D34" s="63" t="s">
        <v>147</v>
      </c>
      <c r="E34" s="51"/>
      <c r="F34" s="51">
        <v>2000</v>
      </c>
      <c r="G34" s="37">
        <f>G33+Table22[[#This Row],[DEBITO ]]-Table22[[#This Row],[CREDITO]]</f>
        <v>143034063.51999998</v>
      </c>
      <c r="H34" s="58"/>
      <c r="I34" s="58"/>
      <c r="J34" s="58"/>
      <c r="K34" s="58"/>
    </row>
    <row r="35" spans="1:11" s="29" customFormat="1" ht="53.1" customHeight="1" x14ac:dyDescent="0.25">
      <c r="A35" s="55" t="s">
        <v>80</v>
      </c>
      <c r="B35" s="38" t="s">
        <v>126</v>
      </c>
      <c r="C35" s="59" t="s">
        <v>94</v>
      </c>
      <c r="D35" s="63" t="s">
        <v>147</v>
      </c>
      <c r="E35" s="51"/>
      <c r="F35" s="51">
        <v>1600</v>
      </c>
      <c r="G35" s="37">
        <f>G34+Table22[[#This Row],[DEBITO ]]-Table22[[#This Row],[CREDITO]]</f>
        <v>143032463.51999998</v>
      </c>
      <c r="H35" s="58"/>
      <c r="I35" s="58"/>
      <c r="J35" s="58"/>
      <c r="K35" s="58"/>
    </row>
    <row r="36" spans="1:11" s="29" customFormat="1" ht="42.95" customHeight="1" x14ac:dyDescent="0.25">
      <c r="A36" s="55" t="s">
        <v>80</v>
      </c>
      <c r="B36" s="38" t="s">
        <v>127</v>
      </c>
      <c r="C36" s="59" t="s">
        <v>95</v>
      </c>
      <c r="D36" s="63" t="s">
        <v>79</v>
      </c>
      <c r="E36" s="51"/>
      <c r="F36" s="51">
        <v>1600</v>
      </c>
      <c r="G36" s="37">
        <f>G35+Table22[[#This Row],[DEBITO ]]-Table22[[#This Row],[CREDITO]]</f>
        <v>143030863.51999998</v>
      </c>
      <c r="H36" s="58"/>
      <c r="I36" s="58"/>
      <c r="J36" s="58"/>
      <c r="K36" s="58"/>
    </row>
    <row r="37" spans="1:11" s="29" customFormat="1" ht="42.95" customHeight="1" x14ac:dyDescent="0.25">
      <c r="A37" s="55" t="s">
        <v>80</v>
      </c>
      <c r="B37" s="38" t="s">
        <v>128</v>
      </c>
      <c r="C37" s="59" t="s">
        <v>96</v>
      </c>
      <c r="D37" s="63" t="s">
        <v>79</v>
      </c>
      <c r="E37" s="51"/>
      <c r="F37" s="51">
        <v>2000</v>
      </c>
      <c r="G37" s="37">
        <f>G36+Table22[[#This Row],[DEBITO ]]-Table22[[#This Row],[CREDITO]]</f>
        <v>143028863.51999998</v>
      </c>
      <c r="H37" s="58"/>
      <c r="I37" s="58"/>
      <c r="J37" s="58"/>
      <c r="K37" s="58"/>
    </row>
    <row r="38" spans="1:11" s="29" customFormat="1" ht="53.1" customHeight="1" x14ac:dyDescent="0.25">
      <c r="A38" s="55" t="s">
        <v>80</v>
      </c>
      <c r="B38" s="38" t="s">
        <v>129</v>
      </c>
      <c r="C38" s="59" t="s">
        <v>97</v>
      </c>
      <c r="D38" s="63" t="s">
        <v>147</v>
      </c>
      <c r="E38" s="51"/>
      <c r="F38" s="51">
        <v>2000</v>
      </c>
      <c r="G38" s="37">
        <f>G37+Table22[[#This Row],[DEBITO ]]-Table22[[#This Row],[CREDITO]]</f>
        <v>143026863.51999998</v>
      </c>
      <c r="H38" s="58"/>
      <c r="I38" s="58"/>
      <c r="J38" s="58"/>
      <c r="K38" s="58"/>
    </row>
    <row r="39" spans="1:11" s="29" customFormat="1" ht="42.95" customHeight="1" x14ac:dyDescent="0.25">
      <c r="A39" s="55" t="s">
        <v>80</v>
      </c>
      <c r="B39" s="38" t="s">
        <v>130</v>
      </c>
      <c r="C39" s="59" t="s">
        <v>98</v>
      </c>
      <c r="D39" s="63" t="s">
        <v>79</v>
      </c>
      <c r="E39" s="51"/>
      <c r="F39" s="51">
        <v>2000</v>
      </c>
      <c r="G39" s="37">
        <f>G38+Table22[[#This Row],[DEBITO ]]-Table22[[#This Row],[CREDITO]]</f>
        <v>143024863.51999998</v>
      </c>
      <c r="H39" s="58"/>
      <c r="I39" s="58"/>
      <c r="J39" s="58"/>
      <c r="K39" s="58"/>
    </row>
    <row r="40" spans="1:11" s="29" customFormat="1" ht="42.95" customHeight="1" x14ac:dyDescent="0.25">
      <c r="A40" s="55" t="s">
        <v>80</v>
      </c>
      <c r="B40" s="38" t="s">
        <v>131</v>
      </c>
      <c r="C40" s="59" t="s">
        <v>99</v>
      </c>
      <c r="D40" s="63" t="s">
        <v>79</v>
      </c>
      <c r="E40" s="51"/>
      <c r="F40" s="51">
        <v>1600</v>
      </c>
      <c r="G40" s="37">
        <f>G39+Table22[[#This Row],[DEBITO ]]-Table22[[#This Row],[CREDITO]]</f>
        <v>143023263.51999998</v>
      </c>
      <c r="H40" s="58"/>
      <c r="I40" s="58"/>
      <c r="J40" s="58"/>
      <c r="K40" s="58"/>
    </row>
    <row r="41" spans="1:11" s="29" customFormat="1" ht="42.95" customHeight="1" x14ac:dyDescent="0.25">
      <c r="A41" s="55" t="s">
        <v>80</v>
      </c>
      <c r="B41" s="38" t="s">
        <v>132</v>
      </c>
      <c r="C41" s="59" t="s">
        <v>100</v>
      </c>
      <c r="D41" s="63" t="s">
        <v>79</v>
      </c>
      <c r="E41" s="51"/>
      <c r="F41" s="51">
        <v>1600</v>
      </c>
      <c r="G41" s="37">
        <f>G40+Table22[[#This Row],[DEBITO ]]-Table22[[#This Row],[CREDITO]]</f>
        <v>143021663.51999998</v>
      </c>
      <c r="H41" s="58"/>
      <c r="I41" s="58"/>
      <c r="J41" s="58"/>
      <c r="K41" s="58"/>
    </row>
    <row r="42" spans="1:11" s="29" customFormat="1" ht="53.1" customHeight="1" x14ac:dyDescent="0.25">
      <c r="A42" s="55" t="s">
        <v>80</v>
      </c>
      <c r="B42" s="38" t="s">
        <v>133</v>
      </c>
      <c r="C42" s="59" t="s">
        <v>101</v>
      </c>
      <c r="D42" s="63" t="s">
        <v>147</v>
      </c>
      <c r="E42" s="51"/>
      <c r="F42" s="51">
        <v>2000</v>
      </c>
      <c r="G42" s="37">
        <f>G41+Table22[[#This Row],[DEBITO ]]-Table22[[#This Row],[CREDITO]]</f>
        <v>143019663.51999998</v>
      </c>
      <c r="H42" s="58"/>
      <c r="I42" s="58"/>
      <c r="J42" s="58"/>
      <c r="K42" s="58"/>
    </row>
    <row r="43" spans="1:11" s="29" customFormat="1" ht="42.95" customHeight="1" x14ac:dyDescent="0.25">
      <c r="A43" s="55" t="s">
        <v>80</v>
      </c>
      <c r="B43" s="38" t="s">
        <v>134</v>
      </c>
      <c r="C43" s="59" t="s">
        <v>102</v>
      </c>
      <c r="D43" s="63" t="s">
        <v>79</v>
      </c>
      <c r="E43" s="51"/>
      <c r="F43" s="51">
        <v>1600</v>
      </c>
      <c r="G43" s="37">
        <f>G42+Table22[[#This Row],[DEBITO ]]-Table22[[#This Row],[CREDITO]]</f>
        <v>143018063.51999998</v>
      </c>
      <c r="H43" s="58"/>
      <c r="I43" s="58"/>
      <c r="J43" s="58"/>
      <c r="K43" s="58"/>
    </row>
    <row r="44" spans="1:11" s="29" customFormat="1" ht="53.1" customHeight="1" x14ac:dyDescent="0.25">
      <c r="A44" s="55" t="s">
        <v>80</v>
      </c>
      <c r="B44" s="38" t="s">
        <v>135</v>
      </c>
      <c r="C44" s="59" t="s">
        <v>103</v>
      </c>
      <c r="D44" s="63" t="s">
        <v>147</v>
      </c>
      <c r="E44" s="51"/>
      <c r="F44" s="51">
        <v>2000</v>
      </c>
      <c r="G44" s="37">
        <f>G43+Table22[[#This Row],[DEBITO ]]-Table22[[#This Row],[CREDITO]]</f>
        <v>143016063.51999998</v>
      </c>
      <c r="H44" s="58"/>
      <c r="I44" s="58"/>
      <c r="J44" s="58"/>
      <c r="K44" s="58"/>
    </row>
    <row r="45" spans="1:11" s="29" customFormat="1" ht="53.1" customHeight="1" x14ac:dyDescent="0.25">
      <c r="A45" s="55" t="s">
        <v>80</v>
      </c>
      <c r="B45" s="38" t="s">
        <v>136</v>
      </c>
      <c r="C45" s="59" t="s">
        <v>104</v>
      </c>
      <c r="D45" s="63" t="s">
        <v>147</v>
      </c>
      <c r="E45" s="51"/>
      <c r="F45" s="51">
        <v>2000</v>
      </c>
      <c r="G45" s="37">
        <f>G44+Table22[[#This Row],[DEBITO ]]-Table22[[#This Row],[CREDITO]]</f>
        <v>143014063.51999998</v>
      </c>
      <c r="H45" s="58"/>
      <c r="I45" s="58"/>
      <c r="J45" s="58"/>
      <c r="K45" s="58"/>
    </row>
    <row r="46" spans="1:11" s="29" customFormat="1" ht="42.95" customHeight="1" x14ac:dyDescent="0.25">
      <c r="A46" s="55" t="s">
        <v>80</v>
      </c>
      <c r="B46" s="38" t="s">
        <v>137</v>
      </c>
      <c r="C46" s="59" t="s">
        <v>105</v>
      </c>
      <c r="D46" s="63" t="s">
        <v>79</v>
      </c>
      <c r="E46" s="51"/>
      <c r="F46" s="51">
        <v>1600</v>
      </c>
      <c r="G46" s="37">
        <f>G45+Table22[[#This Row],[DEBITO ]]-Table22[[#This Row],[CREDITO]]</f>
        <v>143012463.51999998</v>
      </c>
      <c r="H46" s="58"/>
      <c r="I46" s="58"/>
      <c r="J46" s="58"/>
      <c r="K46" s="58"/>
    </row>
    <row r="47" spans="1:11" s="29" customFormat="1" ht="42.95" customHeight="1" x14ac:dyDescent="0.25">
      <c r="A47" s="55" t="s">
        <v>80</v>
      </c>
      <c r="B47" s="38" t="s">
        <v>138</v>
      </c>
      <c r="C47" s="59" t="s">
        <v>106</v>
      </c>
      <c r="D47" s="63" t="s">
        <v>79</v>
      </c>
      <c r="E47" s="51"/>
      <c r="F47" s="51">
        <v>1600</v>
      </c>
      <c r="G47" s="37">
        <f>G46+Table22[[#This Row],[DEBITO ]]-Table22[[#This Row],[CREDITO]]</f>
        <v>143010863.51999998</v>
      </c>
      <c r="H47" s="58"/>
      <c r="I47" s="58"/>
      <c r="J47" s="58"/>
      <c r="K47" s="58"/>
    </row>
    <row r="48" spans="1:11" s="29" customFormat="1" ht="53.1" customHeight="1" x14ac:dyDescent="0.25">
      <c r="A48" s="55" t="s">
        <v>80</v>
      </c>
      <c r="B48" s="38" t="s">
        <v>139</v>
      </c>
      <c r="C48" s="59" t="s">
        <v>107</v>
      </c>
      <c r="D48" s="63" t="s">
        <v>147</v>
      </c>
      <c r="E48" s="51"/>
      <c r="F48" s="51">
        <v>2000</v>
      </c>
      <c r="G48" s="37">
        <f>G47+Table22[[#This Row],[DEBITO ]]-Table22[[#This Row],[CREDITO]]</f>
        <v>143008863.51999998</v>
      </c>
      <c r="H48" s="58"/>
      <c r="I48" s="58"/>
      <c r="J48" s="58"/>
      <c r="K48" s="58"/>
    </row>
    <row r="49" spans="1:11" s="29" customFormat="1" ht="53.1" customHeight="1" x14ac:dyDescent="0.25">
      <c r="A49" s="55" t="s">
        <v>80</v>
      </c>
      <c r="B49" s="38" t="s">
        <v>140</v>
      </c>
      <c r="C49" s="59" t="s">
        <v>108</v>
      </c>
      <c r="D49" s="63" t="s">
        <v>147</v>
      </c>
      <c r="E49" s="51"/>
      <c r="F49" s="51">
        <v>2000</v>
      </c>
      <c r="G49" s="37">
        <f>G48+Table22[[#This Row],[DEBITO ]]-Table22[[#This Row],[CREDITO]]</f>
        <v>143006863.51999998</v>
      </c>
      <c r="H49" s="58"/>
      <c r="I49" s="58"/>
      <c r="J49" s="58"/>
      <c r="K49" s="58"/>
    </row>
    <row r="50" spans="1:11" s="29" customFormat="1" ht="53.1" customHeight="1" x14ac:dyDescent="0.25">
      <c r="A50" s="55" t="s">
        <v>80</v>
      </c>
      <c r="B50" s="38" t="s">
        <v>141</v>
      </c>
      <c r="C50" s="59" t="s">
        <v>109</v>
      </c>
      <c r="D50" s="63" t="s">
        <v>148</v>
      </c>
      <c r="E50" s="51"/>
      <c r="F50" s="51">
        <v>1600</v>
      </c>
      <c r="G50" s="37">
        <f>G49+Table22[[#This Row],[DEBITO ]]-Table22[[#This Row],[CREDITO]]</f>
        <v>143005263.51999998</v>
      </c>
      <c r="H50" s="58"/>
      <c r="I50" s="58"/>
      <c r="J50" s="58"/>
      <c r="K50" s="58"/>
    </row>
    <row r="51" spans="1:11" s="29" customFormat="1" ht="69.95" customHeight="1" x14ac:dyDescent="0.25">
      <c r="A51" s="55" t="s">
        <v>80</v>
      </c>
      <c r="B51" s="38" t="s">
        <v>142</v>
      </c>
      <c r="C51" s="59" t="s">
        <v>110</v>
      </c>
      <c r="D51" s="63" t="s">
        <v>149</v>
      </c>
      <c r="E51" s="51"/>
      <c r="F51" s="51">
        <v>1050</v>
      </c>
      <c r="G51" s="37">
        <f>G50+Table22[[#This Row],[DEBITO ]]-Table22[[#This Row],[CREDITO]]</f>
        <v>143004213.51999998</v>
      </c>
      <c r="H51" s="58"/>
      <c r="I51" s="58"/>
      <c r="J51" s="58"/>
      <c r="K51" s="58"/>
    </row>
    <row r="52" spans="1:11" s="29" customFormat="1" ht="20.100000000000001" customHeight="1" x14ac:dyDescent="0.25">
      <c r="A52" s="55" t="s">
        <v>80</v>
      </c>
      <c r="B52" s="38" t="s">
        <v>143</v>
      </c>
      <c r="C52" s="59" t="s">
        <v>111</v>
      </c>
      <c r="D52" s="63" t="s">
        <v>111</v>
      </c>
      <c r="E52" s="51"/>
      <c r="F52" s="70">
        <v>0</v>
      </c>
      <c r="G52" s="37">
        <f>G51+Table22[[#This Row],[DEBITO ]]-Table22[[#This Row],[CREDITO]]</f>
        <v>143004213.51999998</v>
      </c>
      <c r="H52" s="58"/>
      <c r="I52" s="58"/>
      <c r="J52" s="58"/>
      <c r="K52" s="58"/>
    </row>
    <row r="53" spans="1:11" s="29" customFormat="1" ht="90" customHeight="1" x14ac:dyDescent="0.25">
      <c r="A53" s="55" t="s">
        <v>80</v>
      </c>
      <c r="B53" s="38" t="s">
        <v>144</v>
      </c>
      <c r="C53" s="59" t="s">
        <v>112</v>
      </c>
      <c r="D53" s="63" t="s">
        <v>150</v>
      </c>
      <c r="E53" s="51"/>
      <c r="F53" s="51">
        <v>100000</v>
      </c>
      <c r="G53" s="37">
        <f>G52+Table22[[#This Row],[DEBITO ]]-Table22[[#This Row],[CREDITO]]</f>
        <v>142904213.51999998</v>
      </c>
      <c r="H53" s="58"/>
      <c r="I53" s="58"/>
      <c r="J53" s="58"/>
      <c r="K53" s="58"/>
    </row>
    <row r="54" spans="1:11" s="29" customFormat="1" ht="19.5" customHeight="1" x14ac:dyDescent="0.25">
      <c r="A54" s="55" t="s">
        <v>151</v>
      </c>
      <c r="B54" s="53" t="s">
        <v>75</v>
      </c>
      <c r="C54" s="59" t="s">
        <v>76</v>
      </c>
      <c r="D54" s="63"/>
      <c r="E54" s="51">
        <v>2000</v>
      </c>
      <c r="F54" s="51"/>
      <c r="G54" s="37">
        <f>G53+Table22[[#This Row],[DEBITO ]]-Table22[[#This Row],[CREDITO]]</f>
        <v>142906213.51999998</v>
      </c>
    </row>
    <row r="55" spans="1:11" s="29" customFormat="1" ht="19.5" customHeight="1" x14ac:dyDescent="0.25">
      <c r="A55" s="55" t="s">
        <v>151</v>
      </c>
      <c r="B55" s="53" t="s">
        <v>75</v>
      </c>
      <c r="C55" s="59" t="s">
        <v>76</v>
      </c>
      <c r="D55" s="63"/>
      <c r="E55" s="51">
        <v>9500</v>
      </c>
      <c r="F55" s="51"/>
      <c r="G55" s="37">
        <f>G54+Table22[[#This Row],[DEBITO ]]-Table22[[#This Row],[CREDITO]]</f>
        <v>142915713.51999998</v>
      </c>
    </row>
    <row r="56" spans="1:11" s="29" customFormat="1" ht="19.5" customHeight="1" x14ac:dyDescent="0.25">
      <c r="A56" s="55" t="s">
        <v>151</v>
      </c>
      <c r="B56" s="53" t="s">
        <v>75</v>
      </c>
      <c r="C56" s="59" t="s">
        <v>77</v>
      </c>
      <c r="D56" s="63"/>
      <c r="E56" s="51">
        <v>20000</v>
      </c>
      <c r="F56" s="51"/>
      <c r="G56" s="37">
        <f>G55+Table22[[#This Row],[DEBITO ]]-Table22[[#This Row],[CREDITO]]</f>
        <v>142935713.51999998</v>
      </c>
    </row>
    <row r="57" spans="1:11" s="29" customFormat="1" ht="19.5" customHeight="1" x14ac:dyDescent="0.25">
      <c r="A57" s="55" t="s">
        <v>151</v>
      </c>
      <c r="B57" s="53" t="s">
        <v>75</v>
      </c>
      <c r="C57" s="59" t="s">
        <v>77</v>
      </c>
      <c r="D57" s="63"/>
      <c r="E57" s="51">
        <v>30073</v>
      </c>
      <c r="F57" s="51"/>
      <c r="G57" s="37">
        <f>G56+Table22[[#This Row],[DEBITO ]]-Table22[[#This Row],[CREDITO]]</f>
        <v>142965786.51999998</v>
      </c>
    </row>
    <row r="58" spans="1:11" s="29" customFormat="1" ht="19.5" customHeight="1" x14ac:dyDescent="0.25">
      <c r="A58" s="55" t="s">
        <v>151</v>
      </c>
      <c r="B58" s="53" t="s">
        <v>75</v>
      </c>
      <c r="C58" s="59" t="s">
        <v>77</v>
      </c>
      <c r="D58" s="63"/>
      <c r="E58" s="51">
        <v>2957</v>
      </c>
      <c r="F58" s="51"/>
      <c r="G58" s="37">
        <f>G57+Table22[[#This Row],[DEBITO ]]-Table22[[#This Row],[CREDITO]]</f>
        <v>142968743.51999998</v>
      </c>
    </row>
    <row r="59" spans="1:11" s="29" customFormat="1" ht="19.5" customHeight="1" x14ac:dyDescent="0.25">
      <c r="A59" s="55" t="s">
        <v>151</v>
      </c>
      <c r="B59" s="53" t="s">
        <v>75</v>
      </c>
      <c r="C59" s="59" t="s">
        <v>77</v>
      </c>
      <c r="D59" s="63"/>
      <c r="E59" s="51">
        <v>140000</v>
      </c>
      <c r="F59" s="51"/>
      <c r="G59" s="37">
        <f>G58+Table22[[#This Row],[DEBITO ]]-Table22[[#This Row],[CREDITO]]</f>
        <v>143108743.51999998</v>
      </c>
    </row>
    <row r="60" spans="1:11" s="29" customFormat="1" ht="18.95" customHeight="1" x14ac:dyDescent="0.25">
      <c r="A60" s="55" t="s">
        <v>151</v>
      </c>
      <c r="B60" s="53" t="s">
        <v>75</v>
      </c>
      <c r="C60" s="59" t="s">
        <v>77</v>
      </c>
      <c r="D60" s="63"/>
      <c r="E60" s="51">
        <v>146500</v>
      </c>
      <c r="F60" s="51"/>
      <c r="G60" s="37">
        <f>G59+Table22[[#This Row],[DEBITO ]]-Table22[[#This Row],[CREDITO]]</f>
        <v>143255243.51999998</v>
      </c>
    </row>
    <row r="61" spans="1:11" s="29" customFormat="1" ht="69.95" customHeight="1" x14ac:dyDescent="0.25">
      <c r="A61" s="55" t="s">
        <v>151</v>
      </c>
      <c r="B61" s="38" t="s">
        <v>152</v>
      </c>
      <c r="C61" s="59" t="s">
        <v>153</v>
      </c>
      <c r="D61" s="63" t="s">
        <v>164</v>
      </c>
      <c r="E61" s="51"/>
      <c r="F61" s="51">
        <v>3150</v>
      </c>
      <c r="G61" s="37">
        <f>G60+Table22[[#This Row],[DEBITO ]]-Table22[[#This Row],[CREDITO]]</f>
        <v>143252093.51999998</v>
      </c>
    </row>
    <row r="62" spans="1:11" s="29" customFormat="1" ht="69.95" customHeight="1" x14ac:dyDescent="0.25">
      <c r="A62" s="55" t="s">
        <v>151</v>
      </c>
      <c r="B62" s="38" t="s">
        <v>159</v>
      </c>
      <c r="C62" s="59" t="s">
        <v>154</v>
      </c>
      <c r="D62" s="63" t="s">
        <v>164</v>
      </c>
      <c r="E62" s="51"/>
      <c r="F62" s="51">
        <v>3150</v>
      </c>
      <c r="G62" s="37">
        <f>G61+Table22[[#This Row],[DEBITO ]]-Table22[[#This Row],[CREDITO]]</f>
        <v>143248943.51999998</v>
      </c>
    </row>
    <row r="63" spans="1:11" s="29" customFormat="1" ht="69.95" customHeight="1" x14ac:dyDescent="0.25">
      <c r="A63" s="55" t="s">
        <v>151</v>
      </c>
      <c r="B63" s="38" t="s">
        <v>160</v>
      </c>
      <c r="C63" s="59" t="s">
        <v>155</v>
      </c>
      <c r="D63" s="63" t="s">
        <v>164</v>
      </c>
      <c r="E63" s="51"/>
      <c r="F63" s="51">
        <v>3150</v>
      </c>
      <c r="G63" s="37">
        <f>G62+Table22[[#This Row],[DEBITO ]]-Table22[[#This Row],[CREDITO]]</f>
        <v>143245793.51999998</v>
      </c>
    </row>
    <row r="64" spans="1:11" s="29" customFormat="1" ht="69.95" customHeight="1" x14ac:dyDescent="0.25">
      <c r="A64" s="55" t="s">
        <v>151</v>
      </c>
      <c r="B64" s="38" t="s">
        <v>161</v>
      </c>
      <c r="C64" s="59" t="s">
        <v>156</v>
      </c>
      <c r="D64" s="63" t="s">
        <v>165</v>
      </c>
      <c r="E64" s="51"/>
      <c r="F64" s="51">
        <v>750</v>
      </c>
      <c r="G64" s="37">
        <f>G63+Table22[[#This Row],[DEBITO ]]-Table22[[#This Row],[CREDITO]]</f>
        <v>143245043.51999998</v>
      </c>
    </row>
    <row r="65" spans="1:8" s="29" customFormat="1" ht="53.1" customHeight="1" x14ac:dyDescent="0.25">
      <c r="A65" s="55" t="s">
        <v>151</v>
      </c>
      <c r="B65" s="38" t="s">
        <v>162</v>
      </c>
      <c r="C65" s="59" t="s">
        <v>157</v>
      </c>
      <c r="D65" s="63" t="s">
        <v>166</v>
      </c>
      <c r="E65" s="51"/>
      <c r="F65" s="51">
        <v>800</v>
      </c>
      <c r="G65" s="37">
        <f>G64+Table22[[#This Row],[DEBITO ]]-Table22[[#This Row],[CREDITO]]</f>
        <v>143244243.51999998</v>
      </c>
    </row>
    <row r="66" spans="1:8" s="29" customFormat="1" ht="92.1" customHeight="1" x14ac:dyDescent="0.25">
      <c r="A66" s="55" t="s">
        <v>151</v>
      </c>
      <c r="B66" s="38" t="s">
        <v>163</v>
      </c>
      <c r="C66" s="59" t="s">
        <v>158</v>
      </c>
      <c r="D66" s="63" t="s">
        <v>167</v>
      </c>
      <c r="E66" s="51"/>
      <c r="F66" s="51">
        <v>97185</v>
      </c>
      <c r="G66" s="37">
        <f>G65+Table22[[#This Row],[DEBITO ]]-Table22[[#This Row],[CREDITO]]</f>
        <v>143147058.51999998</v>
      </c>
    </row>
    <row r="67" spans="1:8" s="29" customFormat="1" ht="18.95" customHeight="1" x14ac:dyDescent="0.25">
      <c r="A67" s="55" t="s">
        <v>168</v>
      </c>
      <c r="B67" s="53" t="s">
        <v>75</v>
      </c>
      <c r="C67" s="59" t="s">
        <v>76</v>
      </c>
      <c r="D67" s="63"/>
      <c r="E67" s="51">
        <v>10500</v>
      </c>
      <c r="F67" s="51"/>
      <c r="G67" s="37">
        <f>G66+Table22[[#This Row],[DEBITO ]]-Table22[[#This Row],[CREDITO]]</f>
        <v>143157558.51999998</v>
      </c>
    </row>
    <row r="68" spans="1:8" s="29" customFormat="1" ht="18.95" customHeight="1" x14ac:dyDescent="0.25">
      <c r="A68" s="55" t="s">
        <v>168</v>
      </c>
      <c r="B68" s="53" t="s">
        <v>75</v>
      </c>
      <c r="C68" s="59" t="s">
        <v>77</v>
      </c>
      <c r="D68" s="63"/>
      <c r="E68" s="51">
        <v>11979</v>
      </c>
      <c r="F68" s="51"/>
      <c r="G68" s="37">
        <f>G67+Table22[[#This Row],[DEBITO ]]-Table22[[#This Row],[CREDITO]]</f>
        <v>143169537.51999998</v>
      </c>
    </row>
    <row r="69" spans="1:8" s="29" customFormat="1" ht="18.95" customHeight="1" x14ac:dyDescent="0.25">
      <c r="A69" s="55" t="s">
        <v>168</v>
      </c>
      <c r="B69" s="53" t="s">
        <v>75</v>
      </c>
      <c r="C69" s="59" t="s">
        <v>77</v>
      </c>
      <c r="D69" s="63"/>
      <c r="E69" s="51">
        <v>16149</v>
      </c>
      <c r="F69" s="51"/>
      <c r="G69" s="37">
        <f>G68+Table22[[#This Row],[DEBITO ]]-Table22[[#This Row],[CREDITO]]</f>
        <v>143185686.51999998</v>
      </c>
    </row>
    <row r="70" spans="1:8" s="29" customFormat="1" ht="18.95" customHeight="1" x14ac:dyDescent="0.25">
      <c r="A70" s="55" t="s">
        <v>168</v>
      </c>
      <c r="B70" s="53" t="s">
        <v>75</v>
      </c>
      <c r="C70" s="59" t="s">
        <v>77</v>
      </c>
      <c r="D70" s="63"/>
      <c r="E70" s="51">
        <v>16438</v>
      </c>
      <c r="F70" s="51"/>
      <c r="G70" s="37">
        <f>G69+Table22[[#This Row],[DEBITO ]]-Table22[[#This Row],[CREDITO]]</f>
        <v>143202124.51999998</v>
      </c>
    </row>
    <row r="71" spans="1:8" s="29" customFormat="1" ht="18.95" customHeight="1" x14ac:dyDescent="0.25">
      <c r="A71" s="55" t="s">
        <v>168</v>
      </c>
      <c r="B71" s="53" t="s">
        <v>75</v>
      </c>
      <c r="C71" s="59" t="s">
        <v>77</v>
      </c>
      <c r="D71" s="63"/>
      <c r="E71" s="51">
        <v>17402</v>
      </c>
      <c r="F71" s="51"/>
      <c r="G71" s="37">
        <f>G70+Table22[[#This Row],[DEBITO ]]-Table22[[#This Row],[CREDITO]]</f>
        <v>143219526.51999998</v>
      </c>
      <c r="H71" s="33"/>
    </row>
    <row r="72" spans="1:8" s="29" customFormat="1" ht="18.95" customHeight="1" x14ac:dyDescent="0.25">
      <c r="A72" s="55" t="s">
        <v>168</v>
      </c>
      <c r="B72" s="53" t="s">
        <v>75</v>
      </c>
      <c r="C72" s="59" t="s">
        <v>77</v>
      </c>
      <c r="D72" s="63"/>
      <c r="E72" s="51">
        <v>23536</v>
      </c>
      <c r="F72" s="51"/>
      <c r="G72" s="37">
        <f>G71+Table22[[#This Row],[DEBITO ]]-Table22[[#This Row],[CREDITO]]</f>
        <v>143243062.51999998</v>
      </c>
      <c r="H72" s="33"/>
    </row>
    <row r="73" spans="1:8" s="29" customFormat="1" ht="18.95" customHeight="1" x14ac:dyDescent="0.25">
      <c r="A73" s="55" t="s">
        <v>168</v>
      </c>
      <c r="B73" s="53" t="s">
        <v>75</v>
      </c>
      <c r="C73" s="59" t="s">
        <v>77</v>
      </c>
      <c r="D73" s="63"/>
      <c r="E73" s="51">
        <v>97500</v>
      </c>
      <c r="F73" s="51"/>
      <c r="G73" s="37">
        <f>G72+Table22[[#This Row],[DEBITO ]]-Table22[[#This Row],[CREDITO]]</f>
        <v>143340562.51999998</v>
      </c>
      <c r="H73" s="33"/>
    </row>
    <row r="74" spans="1:8" s="29" customFormat="1" ht="18.95" customHeight="1" x14ac:dyDescent="0.25">
      <c r="A74" s="55" t="s">
        <v>168</v>
      </c>
      <c r="B74" s="53" t="s">
        <v>75</v>
      </c>
      <c r="C74" s="59" t="s">
        <v>77</v>
      </c>
      <c r="D74" s="63"/>
      <c r="E74" s="51">
        <v>3444</v>
      </c>
      <c r="F74" s="51"/>
      <c r="G74" s="37">
        <f>G73+Table22[[#This Row],[DEBITO ]]-Table22[[#This Row],[CREDITO]]</f>
        <v>143344006.51999998</v>
      </c>
      <c r="H74" s="33"/>
    </row>
    <row r="75" spans="1:8" s="29" customFormat="1" ht="18.95" customHeight="1" x14ac:dyDescent="0.25">
      <c r="A75" s="55" t="s">
        <v>168</v>
      </c>
      <c r="B75" s="53" t="s">
        <v>75</v>
      </c>
      <c r="C75" s="59" t="s">
        <v>77</v>
      </c>
      <c r="D75" s="63"/>
      <c r="E75" s="51">
        <v>148592.10999999999</v>
      </c>
      <c r="F75" s="51"/>
      <c r="G75" s="37">
        <f>G74+Table22[[#This Row],[DEBITO ]]-Table22[[#This Row],[CREDITO]]</f>
        <v>143492598.63</v>
      </c>
      <c r="H75" s="33"/>
    </row>
    <row r="76" spans="1:8" s="29" customFormat="1" ht="53.1" customHeight="1" x14ac:dyDescent="0.25">
      <c r="A76" s="55" t="s">
        <v>168</v>
      </c>
      <c r="B76" s="53" t="s">
        <v>169</v>
      </c>
      <c r="C76" s="59" t="s">
        <v>170</v>
      </c>
      <c r="D76" s="63" t="s">
        <v>177</v>
      </c>
      <c r="E76" s="51"/>
      <c r="F76" s="51">
        <v>3450</v>
      </c>
      <c r="G76" s="37">
        <f>G75+Table22[[#This Row],[DEBITO ]]-Table22[[#This Row],[CREDITO]]</f>
        <v>143489148.63</v>
      </c>
      <c r="H76" s="33"/>
    </row>
    <row r="77" spans="1:8" s="29" customFormat="1" ht="42.95" customHeight="1" x14ac:dyDescent="0.25">
      <c r="A77" s="55" t="s">
        <v>168</v>
      </c>
      <c r="B77" s="53" t="s">
        <v>174</v>
      </c>
      <c r="C77" s="59" t="s">
        <v>171</v>
      </c>
      <c r="D77" s="63" t="s">
        <v>178</v>
      </c>
      <c r="E77" s="51"/>
      <c r="F77" s="51">
        <v>14649.69</v>
      </c>
      <c r="G77" s="37">
        <f>G76+Table22[[#This Row],[DEBITO ]]-Table22[[#This Row],[CREDITO]]</f>
        <v>143474498.94</v>
      </c>
      <c r="H77" s="33"/>
    </row>
    <row r="78" spans="1:8" s="29" customFormat="1" ht="80.099999999999994" customHeight="1" x14ac:dyDescent="0.25">
      <c r="A78" s="55" t="s">
        <v>168</v>
      </c>
      <c r="B78" s="53" t="s">
        <v>175</v>
      </c>
      <c r="C78" s="59" t="s">
        <v>172</v>
      </c>
      <c r="D78" s="63" t="s">
        <v>179</v>
      </c>
      <c r="E78" s="51"/>
      <c r="F78" s="51">
        <v>6375.21</v>
      </c>
      <c r="G78" s="37">
        <f>G77+Table22[[#This Row],[DEBITO ]]-Table22[[#This Row],[CREDITO]]</f>
        <v>143468123.72999999</v>
      </c>
      <c r="H78" s="33"/>
    </row>
    <row r="79" spans="1:8" s="29" customFormat="1" ht="90" customHeight="1" x14ac:dyDescent="0.25">
      <c r="A79" s="55" t="s">
        <v>168</v>
      </c>
      <c r="B79" s="53" t="s">
        <v>176</v>
      </c>
      <c r="C79" s="59" t="s">
        <v>173</v>
      </c>
      <c r="D79" s="63" t="s">
        <v>180</v>
      </c>
      <c r="E79" s="51"/>
      <c r="F79" s="51">
        <v>22966.42</v>
      </c>
      <c r="G79" s="37">
        <f>G78+Table22[[#This Row],[DEBITO ]]-Table22[[#This Row],[CREDITO]]</f>
        <v>143445157.31</v>
      </c>
      <c r="H79" s="33"/>
    </row>
    <row r="80" spans="1:8" s="29" customFormat="1" ht="18.95" customHeight="1" x14ac:dyDescent="0.25">
      <c r="A80" s="55" t="s">
        <v>181</v>
      </c>
      <c r="B80" s="53" t="s">
        <v>75</v>
      </c>
      <c r="C80" s="59" t="s">
        <v>76</v>
      </c>
      <c r="D80" s="63"/>
      <c r="E80" s="51">
        <v>18000</v>
      </c>
      <c r="F80" s="51"/>
      <c r="G80" s="37">
        <f>G79+Table22[[#This Row],[DEBITO ]]-Table22[[#This Row],[CREDITO]]</f>
        <v>143463157.31</v>
      </c>
      <c r="H80" s="33"/>
    </row>
    <row r="81" spans="1:8" s="29" customFormat="1" ht="18.95" customHeight="1" x14ac:dyDescent="0.25">
      <c r="A81" s="55" t="s">
        <v>181</v>
      </c>
      <c r="B81" s="53" t="s">
        <v>75</v>
      </c>
      <c r="C81" s="59" t="s">
        <v>76</v>
      </c>
      <c r="D81" s="63"/>
      <c r="E81" s="51">
        <v>500</v>
      </c>
      <c r="F81" s="51"/>
      <c r="G81" s="37">
        <f>G80+Table22[[#This Row],[DEBITO ]]-Table22[[#This Row],[CREDITO]]</f>
        <v>143463657.31</v>
      </c>
      <c r="H81" s="33"/>
    </row>
    <row r="82" spans="1:8" s="29" customFormat="1" ht="18.95" customHeight="1" x14ac:dyDescent="0.25">
      <c r="A82" s="55" t="s">
        <v>181</v>
      </c>
      <c r="B82" s="53" t="s">
        <v>75</v>
      </c>
      <c r="C82" s="59" t="s">
        <v>77</v>
      </c>
      <c r="D82" s="63"/>
      <c r="E82" s="51">
        <v>9600</v>
      </c>
      <c r="F82" s="51"/>
      <c r="G82" s="37">
        <f>G81+Table22[[#This Row],[DEBITO ]]-Table22[[#This Row],[CREDITO]]</f>
        <v>143473257.31</v>
      </c>
      <c r="H82" s="33"/>
    </row>
    <row r="83" spans="1:8" s="29" customFormat="1" ht="18.95" customHeight="1" x14ac:dyDescent="0.25">
      <c r="A83" s="55" t="s">
        <v>181</v>
      </c>
      <c r="B83" s="53" t="s">
        <v>75</v>
      </c>
      <c r="C83" s="59" t="s">
        <v>77</v>
      </c>
      <c r="D83" s="63"/>
      <c r="E83" s="51">
        <v>1500</v>
      </c>
      <c r="F83" s="51"/>
      <c r="G83" s="37">
        <f>G82+Table22[[#This Row],[DEBITO ]]-Table22[[#This Row],[CREDITO]]</f>
        <v>143474757.31</v>
      </c>
      <c r="H83" s="33"/>
    </row>
    <row r="84" spans="1:8" s="29" customFormat="1" ht="18.95" customHeight="1" x14ac:dyDescent="0.25">
      <c r="A84" s="55" t="s">
        <v>181</v>
      </c>
      <c r="B84" s="53" t="s">
        <v>75</v>
      </c>
      <c r="C84" s="59" t="s">
        <v>77</v>
      </c>
      <c r="D84" s="63"/>
      <c r="E84" s="51">
        <v>96746.1</v>
      </c>
      <c r="F84" s="51"/>
      <c r="G84" s="37">
        <f>G83+Table22[[#This Row],[DEBITO ]]-Table22[[#This Row],[CREDITO]]</f>
        <v>143571503.41</v>
      </c>
      <c r="H84" s="33"/>
    </row>
    <row r="85" spans="1:8" s="29" customFormat="1" ht="18.95" customHeight="1" x14ac:dyDescent="0.25">
      <c r="A85" s="55" t="s">
        <v>181</v>
      </c>
      <c r="B85" s="53" t="s">
        <v>75</v>
      </c>
      <c r="C85" s="59" t="s">
        <v>77</v>
      </c>
      <c r="D85" s="63"/>
      <c r="E85" s="51">
        <v>258150</v>
      </c>
      <c r="F85" s="51"/>
      <c r="G85" s="37">
        <f>G84+Table22[[#This Row],[DEBITO ]]-Table22[[#This Row],[CREDITO]]</f>
        <v>143829653.41</v>
      </c>
      <c r="H85" s="33"/>
    </row>
    <row r="86" spans="1:8" s="29" customFormat="1" ht="18.95" customHeight="1" x14ac:dyDescent="0.25">
      <c r="A86" s="55" t="s">
        <v>181</v>
      </c>
      <c r="B86" s="53" t="s">
        <v>75</v>
      </c>
      <c r="C86" s="59" t="s">
        <v>77</v>
      </c>
      <c r="D86" s="63"/>
      <c r="E86" s="51">
        <v>14695</v>
      </c>
      <c r="F86" s="51"/>
      <c r="G86" s="37">
        <f>G85+Table22[[#This Row],[DEBITO ]]-Table22[[#This Row],[CREDITO]]</f>
        <v>143844348.41</v>
      </c>
      <c r="H86" s="33"/>
    </row>
    <row r="87" spans="1:8" s="29" customFormat="1" ht="69.95" customHeight="1" x14ac:dyDescent="0.25">
      <c r="A87" s="55" t="s">
        <v>181</v>
      </c>
      <c r="B87" s="53" t="s">
        <v>182</v>
      </c>
      <c r="C87" s="59" t="s">
        <v>183</v>
      </c>
      <c r="D87" s="63" t="s">
        <v>192</v>
      </c>
      <c r="E87" s="51"/>
      <c r="F87" s="51">
        <v>113667.84</v>
      </c>
      <c r="G87" s="37">
        <f>G86+Table22[[#This Row],[DEBITO ]]-Table22[[#This Row],[CREDITO]]</f>
        <v>143730680.56999999</v>
      </c>
      <c r="H87" s="33"/>
    </row>
    <row r="88" spans="1:8" s="29" customFormat="1" ht="69.95" customHeight="1" x14ac:dyDescent="0.25">
      <c r="A88" s="55" t="s">
        <v>181</v>
      </c>
      <c r="B88" s="53" t="s">
        <v>188</v>
      </c>
      <c r="C88" s="59" t="s">
        <v>184</v>
      </c>
      <c r="D88" s="63" t="s">
        <v>193</v>
      </c>
      <c r="E88" s="51"/>
      <c r="F88" s="51">
        <v>56833.919999999998</v>
      </c>
      <c r="G88" s="37">
        <f>G87+Table22[[#This Row],[DEBITO ]]-Table22[[#This Row],[CREDITO]]</f>
        <v>143673846.65000001</v>
      </c>
      <c r="H88" s="33"/>
    </row>
    <row r="89" spans="1:8" s="29" customFormat="1" ht="69.95" customHeight="1" x14ac:dyDescent="0.25">
      <c r="A89" s="55" t="s">
        <v>181</v>
      </c>
      <c r="B89" s="53" t="s">
        <v>189</v>
      </c>
      <c r="C89" s="59" t="s">
        <v>185</v>
      </c>
      <c r="D89" s="63" t="s">
        <v>193</v>
      </c>
      <c r="E89" s="51"/>
      <c r="F89" s="51">
        <v>56833.919999999998</v>
      </c>
      <c r="G89" s="37">
        <f>G88+Table22[[#This Row],[DEBITO ]]-Table22[[#This Row],[CREDITO]]</f>
        <v>143617012.73000002</v>
      </c>
      <c r="H89" s="33"/>
    </row>
    <row r="90" spans="1:8" s="29" customFormat="1" ht="42.95" customHeight="1" x14ac:dyDescent="0.25">
      <c r="A90" s="55" t="s">
        <v>181</v>
      </c>
      <c r="B90" s="53" t="s">
        <v>190</v>
      </c>
      <c r="C90" s="59" t="s">
        <v>186</v>
      </c>
      <c r="D90" s="63" t="s">
        <v>194</v>
      </c>
      <c r="E90" s="51"/>
      <c r="F90" s="51">
        <v>3450</v>
      </c>
      <c r="G90" s="37">
        <f>G89+Table22[[#This Row],[DEBITO ]]-Table22[[#This Row],[CREDITO]]</f>
        <v>143613562.73000002</v>
      </c>
      <c r="H90" s="33"/>
    </row>
    <row r="91" spans="1:8" s="29" customFormat="1" ht="80.099999999999994" customHeight="1" x14ac:dyDescent="0.25">
      <c r="A91" s="55" t="s">
        <v>181</v>
      </c>
      <c r="B91" s="53" t="s">
        <v>191</v>
      </c>
      <c r="C91" s="59" t="s">
        <v>187</v>
      </c>
      <c r="D91" s="63" t="s">
        <v>195</v>
      </c>
      <c r="E91" s="51"/>
      <c r="F91" s="51">
        <v>100000</v>
      </c>
      <c r="G91" s="37">
        <f>G90+Table22[[#This Row],[DEBITO ]]-Table22[[#This Row],[CREDITO]]</f>
        <v>143513562.73000002</v>
      </c>
      <c r="H91" s="33"/>
    </row>
    <row r="92" spans="1:8" s="29" customFormat="1" ht="18.95" customHeight="1" x14ac:dyDescent="0.25">
      <c r="A92" s="55" t="s">
        <v>196</v>
      </c>
      <c r="B92" s="53" t="s">
        <v>75</v>
      </c>
      <c r="C92" s="59" t="s">
        <v>76</v>
      </c>
      <c r="D92" s="63"/>
      <c r="E92" s="51">
        <v>6500</v>
      </c>
      <c r="F92" s="51"/>
      <c r="G92" s="37">
        <f>G91+Table22[[#This Row],[DEBITO ]]-Table22[[#This Row],[CREDITO]]</f>
        <v>143520062.73000002</v>
      </c>
      <c r="H92" s="33"/>
    </row>
    <row r="93" spans="1:8" s="29" customFormat="1" ht="18.95" customHeight="1" x14ac:dyDescent="0.25">
      <c r="A93" s="55" t="s">
        <v>196</v>
      </c>
      <c r="B93" s="53" t="s">
        <v>75</v>
      </c>
      <c r="C93" s="59" t="s">
        <v>77</v>
      </c>
      <c r="D93" s="63"/>
      <c r="E93" s="51">
        <v>10873</v>
      </c>
      <c r="F93" s="51"/>
      <c r="G93" s="37">
        <f>G92+Table22[[#This Row],[DEBITO ]]-Table22[[#This Row],[CREDITO]]</f>
        <v>143530935.73000002</v>
      </c>
      <c r="H93" s="33"/>
    </row>
    <row r="94" spans="1:8" s="29" customFormat="1" ht="18.95" customHeight="1" x14ac:dyDescent="0.25">
      <c r="A94" s="55" t="s">
        <v>196</v>
      </c>
      <c r="B94" s="53" t="s">
        <v>75</v>
      </c>
      <c r="C94" s="59" t="s">
        <v>77</v>
      </c>
      <c r="D94" s="63"/>
      <c r="E94" s="51">
        <v>164220</v>
      </c>
      <c r="F94" s="51"/>
      <c r="G94" s="37">
        <f>G93+Table22[[#This Row],[DEBITO ]]-Table22[[#This Row],[CREDITO]]</f>
        <v>143695155.73000002</v>
      </c>
      <c r="H94" s="33"/>
    </row>
    <row r="95" spans="1:8" s="29" customFormat="1" ht="18.95" customHeight="1" x14ac:dyDescent="0.25">
      <c r="A95" s="55" t="s">
        <v>196</v>
      </c>
      <c r="B95" s="53" t="s">
        <v>75</v>
      </c>
      <c r="C95" s="59" t="s">
        <v>77</v>
      </c>
      <c r="D95" s="63"/>
      <c r="E95" s="51">
        <v>17500</v>
      </c>
      <c r="F95" s="51"/>
      <c r="G95" s="37">
        <f>G94+Table22[[#This Row],[DEBITO ]]-Table22[[#This Row],[CREDITO]]</f>
        <v>143712655.73000002</v>
      </c>
      <c r="H95" s="33"/>
    </row>
    <row r="96" spans="1:8" s="29" customFormat="1" ht="18.95" customHeight="1" x14ac:dyDescent="0.25">
      <c r="A96" s="55" t="s">
        <v>204</v>
      </c>
      <c r="B96" s="53" t="s">
        <v>75</v>
      </c>
      <c r="C96" s="59" t="s">
        <v>76</v>
      </c>
      <c r="D96" s="63"/>
      <c r="E96" s="51">
        <v>7000</v>
      </c>
      <c r="F96" s="51"/>
      <c r="G96" s="37">
        <f>G95+Table22[[#This Row],[DEBITO ]]-Table22[[#This Row],[CREDITO]]</f>
        <v>143719655.73000002</v>
      </c>
      <c r="H96" s="33"/>
    </row>
    <row r="97" spans="1:8" s="29" customFormat="1" ht="18.95" customHeight="1" x14ac:dyDescent="0.25">
      <c r="A97" s="55" t="s">
        <v>204</v>
      </c>
      <c r="B97" s="53" t="s">
        <v>75</v>
      </c>
      <c r="C97" s="59" t="s">
        <v>76</v>
      </c>
      <c r="D97" s="63"/>
      <c r="E97" s="51">
        <v>500</v>
      </c>
      <c r="F97" s="51"/>
      <c r="G97" s="37">
        <f>G96+Table22[[#This Row],[DEBITO ]]-Table22[[#This Row],[CREDITO]]</f>
        <v>143720155.73000002</v>
      </c>
      <c r="H97" s="33"/>
    </row>
    <row r="98" spans="1:8" s="29" customFormat="1" ht="18.95" customHeight="1" x14ac:dyDescent="0.25">
      <c r="A98" s="55" t="s">
        <v>204</v>
      </c>
      <c r="B98" s="53" t="s">
        <v>75</v>
      </c>
      <c r="C98" s="59" t="s">
        <v>77</v>
      </c>
      <c r="D98" s="63"/>
      <c r="E98" s="51">
        <v>10000</v>
      </c>
      <c r="F98" s="51"/>
      <c r="G98" s="37">
        <f>G97+Table22[[#This Row],[DEBITO ]]-Table22[[#This Row],[CREDITO]]</f>
        <v>143730155.73000002</v>
      </c>
      <c r="H98" s="33"/>
    </row>
    <row r="99" spans="1:8" s="29" customFormat="1" ht="18.95" customHeight="1" x14ac:dyDescent="0.25">
      <c r="A99" s="55" t="s">
        <v>204</v>
      </c>
      <c r="B99" s="53" t="s">
        <v>75</v>
      </c>
      <c r="C99" s="59" t="s">
        <v>77</v>
      </c>
      <c r="D99" s="63"/>
      <c r="E99" s="51">
        <v>888488.11</v>
      </c>
      <c r="F99" s="51"/>
      <c r="G99" s="37">
        <f>G98+Table22[[#This Row],[DEBITO ]]-Table22[[#This Row],[CREDITO]]</f>
        <v>144618643.84000003</v>
      </c>
    </row>
    <row r="100" spans="1:8" s="29" customFormat="1" ht="18.95" customHeight="1" x14ac:dyDescent="0.25">
      <c r="A100" s="55" t="s">
        <v>204</v>
      </c>
      <c r="B100" s="53" t="s">
        <v>75</v>
      </c>
      <c r="C100" s="59" t="s">
        <v>77</v>
      </c>
      <c r="D100" s="63"/>
      <c r="E100" s="51">
        <v>108000</v>
      </c>
      <c r="F100" s="51"/>
      <c r="G100" s="37">
        <f>G99+Table22[[#This Row],[DEBITO ]]-Table22[[#This Row],[CREDITO]]</f>
        <v>144726643.84000003</v>
      </c>
    </row>
    <row r="101" spans="1:8" s="29" customFormat="1" ht="18.95" customHeight="1" x14ac:dyDescent="0.25">
      <c r="A101" s="55" t="s">
        <v>204</v>
      </c>
      <c r="B101" s="53" t="s">
        <v>75</v>
      </c>
      <c r="C101" s="59" t="s">
        <v>77</v>
      </c>
      <c r="D101" s="63"/>
      <c r="E101" s="51">
        <v>950</v>
      </c>
      <c r="F101" s="51"/>
      <c r="G101" s="37">
        <f>G100+Table22[[#This Row],[DEBITO ]]-Table22[[#This Row],[CREDITO]]</f>
        <v>144727593.84000003</v>
      </c>
    </row>
    <row r="102" spans="1:8" s="29" customFormat="1" ht="69.95" customHeight="1" x14ac:dyDescent="0.25">
      <c r="A102" s="53" t="s">
        <v>204</v>
      </c>
      <c r="B102" s="53" t="s">
        <v>197</v>
      </c>
      <c r="C102" s="59" t="s">
        <v>205</v>
      </c>
      <c r="D102" s="63" t="s">
        <v>229</v>
      </c>
      <c r="E102" s="51"/>
      <c r="F102" s="51">
        <v>26000</v>
      </c>
      <c r="G102" s="37">
        <f>G101+Table22[[#This Row],[DEBITO ]]-Table22[[#This Row],[CREDITO]]</f>
        <v>144701593.84000003</v>
      </c>
    </row>
    <row r="103" spans="1:8" s="29" customFormat="1" ht="69.95" customHeight="1" x14ac:dyDescent="0.25">
      <c r="A103" s="53" t="s">
        <v>204</v>
      </c>
      <c r="B103" s="53" t="s">
        <v>198</v>
      </c>
      <c r="C103" s="59" t="s">
        <v>205</v>
      </c>
      <c r="D103" s="63" t="s">
        <v>230</v>
      </c>
      <c r="E103" s="51"/>
      <c r="F103" s="51">
        <v>26000</v>
      </c>
      <c r="G103" s="37">
        <f>G102+Table22[[#This Row],[DEBITO ]]-Table22[[#This Row],[CREDITO]]</f>
        <v>144675593.84000003</v>
      </c>
    </row>
    <row r="104" spans="1:8" s="29" customFormat="1" ht="42.95" customHeight="1" x14ac:dyDescent="0.25">
      <c r="A104" s="53" t="s">
        <v>204</v>
      </c>
      <c r="B104" s="53" t="s">
        <v>199</v>
      </c>
      <c r="C104" s="59" t="s">
        <v>83</v>
      </c>
      <c r="D104" s="63" t="s">
        <v>231</v>
      </c>
      <c r="E104" s="51"/>
      <c r="F104" s="51">
        <v>2000</v>
      </c>
      <c r="G104" s="37">
        <f>G103+Table22[[#This Row],[DEBITO ]]-Table22[[#This Row],[CREDITO]]</f>
        <v>144673593.84000003</v>
      </c>
    </row>
    <row r="105" spans="1:8" s="29" customFormat="1" ht="42.95" customHeight="1" x14ac:dyDescent="0.25">
      <c r="A105" s="53" t="s">
        <v>204</v>
      </c>
      <c r="B105" s="53" t="s">
        <v>200</v>
      </c>
      <c r="C105" s="59" t="s">
        <v>84</v>
      </c>
      <c r="D105" s="63" t="s">
        <v>231</v>
      </c>
      <c r="E105" s="51"/>
      <c r="F105" s="51">
        <v>2000</v>
      </c>
      <c r="G105" s="37">
        <f>G104+Table22[[#This Row],[DEBITO ]]-Table22[[#This Row],[CREDITO]]</f>
        <v>144671593.84000003</v>
      </c>
    </row>
    <row r="106" spans="1:8" s="29" customFormat="1" ht="42.95" customHeight="1" x14ac:dyDescent="0.25">
      <c r="A106" s="53" t="s">
        <v>204</v>
      </c>
      <c r="B106" s="53" t="s">
        <v>201</v>
      </c>
      <c r="C106" s="59" t="s">
        <v>85</v>
      </c>
      <c r="D106" s="63" t="s">
        <v>231</v>
      </c>
      <c r="E106" s="51"/>
      <c r="F106" s="51">
        <v>2000</v>
      </c>
      <c r="G106" s="37">
        <f>G105+Table22[[#This Row],[DEBITO ]]-Table22[[#This Row],[CREDITO]]</f>
        <v>144669593.84000003</v>
      </c>
    </row>
    <row r="107" spans="1:8" s="29" customFormat="1" ht="42.95" customHeight="1" x14ac:dyDescent="0.25">
      <c r="A107" s="53" t="s">
        <v>204</v>
      </c>
      <c r="B107" s="53" t="s">
        <v>202</v>
      </c>
      <c r="C107" s="59" t="s">
        <v>86</v>
      </c>
      <c r="D107" s="63" t="s">
        <v>231</v>
      </c>
      <c r="E107" s="51"/>
      <c r="F107" s="51">
        <v>2000</v>
      </c>
      <c r="G107" s="37">
        <f>G106+Table22[[#This Row],[DEBITO ]]-Table22[[#This Row],[CREDITO]]</f>
        <v>144667593.84000003</v>
      </c>
    </row>
    <row r="108" spans="1:8" s="29" customFormat="1" ht="42.95" customHeight="1" x14ac:dyDescent="0.25">
      <c r="A108" s="53" t="s">
        <v>204</v>
      </c>
      <c r="B108" s="53" t="s">
        <v>203</v>
      </c>
      <c r="C108" s="59" t="s">
        <v>87</v>
      </c>
      <c r="D108" s="63" t="s">
        <v>231</v>
      </c>
      <c r="E108" s="51"/>
      <c r="F108" s="51">
        <v>1600</v>
      </c>
      <c r="G108" s="37">
        <f>G107+Table22[[#This Row],[DEBITO ]]-Table22[[#This Row],[CREDITO]]</f>
        <v>144665993.84000003</v>
      </c>
    </row>
    <row r="109" spans="1:8" s="29" customFormat="1" ht="53.1" customHeight="1" x14ac:dyDescent="0.25">
      <c r="A109" s="53" t="s">
        <v>204</v>
      </c>
      <c r="B109" s="53" t="s">
        <v>208</v>
      </c>
      <c r="C109" s="59" t="s">
        <v>88</v>
      </c>
      <c r="D109" s="63" t="s">
        <v>232</v>
      </c>
      <c r="E109" s="51"/>
      <c r="F109" s="51">
        <v>1600</v>
      </c>
      <c r="G109" s="37">
        <f>G108+Table22[[#This Row],[DEBITO ]]-Table22[[#This Row],[CREDITO]]</f>
        <v>144664393.84000003</v>
      </c>
    </row>
    <row r="110" spans="1:8" s="29" customFormat="1" ht="53.1" customHeight="1" x14ac:dyDescent="0.25">
      <c r="A110" s="53" t="s">
        <v>204</v>
      </c>
      <c r="B110" s="53" t="s">
        <v>209</v>
      </c>
      <c r="C110" s="59" t="s">
        <v>89</v>
      </c>
      <c r="D110" s="63" t="s">
        <v>232</v>
      </c>
      <c r="E110" s="51"/>
      <c r="F110" s="51">
        <v>2000</v>
      </c>
      <c r="G110" s="37">
        <f>G109+Table22[[#This Row],[DEBITO ]]-Table22[[#This Row],[CREDITO]]</f>
        <v>144662393.84000003</v>
      </c>
    </row>
    <row r="111" spans="1:8" s="29" customFormat="1" ht="42.95" customHeight="1" x14ac:dyDescent="0.25">
      <c r="A111" s="53" t="s">
        <v>204</v>
      </c>
      <c r="B111" s="53" t="s">
        <v>210</v>
      </c>
      <c r="C111" s="59" t="s">
        <v>91</v>
      </c>
      <c r="D111" s="63" t="s">
        <v>231</v>
      </c>
      <c r="E111" s="51"/>
      <c r="F111" s="51">
        <v>2000</v>
      </c>
      <c r="G111" s="37">
        <f>G110+Table22[[#This Row],[DEBITO ]]-Table22[[#This Row],[CREDITO]]</f>
        <v>144660393.84000003</v>
      </c>
    </row>
    <row r="112" spans="1:8" s="29" customFormat="1" ht="42.95" customHeight="1" x14ac:dyDescent="0.25">
      <c r="A112" s="53" t="s">
        <v>204</v>
      </c>
      <c r="B112" s="53" t="s">
        <v>211</v>
      </c>
      <c r="C112" s="59" t="s">
        <v>92</v>
      </c>
      <c r="D112" s="63" t="s">
        <v>231</v>
      </c>
      <c r="E112" s="51"/>
      <c r="F112" s="51">
        <v>2000</v>
      </c>
      <c r="G112" s="37">
        <f>G111+Table22[[#This Row],[DEBITO ]]-Table22[[#This Row],[CREDITO]]</f>
        <v>144658393.84000003</v>
      </c>
    </row>
    <row r="113" spans="1:7" s="29" customFormat="1" ht="54" customHeight="1" x14ac:dyDescent="0.25">
      <c r="A113" s="53" t="s">
        <v>204</v>
      </c>
      <c r="B113" s="53" t="s">
        <v>212</v>
      </c>
      <c r="C113" s="59" t="s">
        <v>93</v>
      </c>
      <c r="D113" s="63" t="s">
        <v>232</v>
      </c>
      <c r="E113" s="51"/>
      <c r="F113" s="51">
        <v>2000</v>
      </c>
      <c r="G113" s="37">
        <f>G112+Table22[[#This Row],[DEBITO ]]-Table22[[#This Row],[CREDITO]]</f>
        <v>144656393.84000003</v>
      </c>
    </row>
    <row r="114" spans="1:7" s="29" customFormat="1" ht="53.1" customHeight="1" x14ac:dyDescent="0.25">
      <c r="A114" s="53" t="s">
        <v>204</v>
      </c>
      <c r="B114" s="53" t="s">
        <v>213</v>
      </c>
      <c r="C114" s="59" t="s">
        <v>94</v>
      </c>
      <c r="D114" s="63" t="s">
        <v>232</v>
      </c>
      <c r="E114" s="51"/>
      <c r="F114" s="51">
        <v>1600</v>
      </c>
      <c r="G114" s="37">
        <f>G113+Table22[[#This Row],[DEBITO ]]-Table22[[#This Row],[CREDITO]]</f>
        <v>144654793.84000003</v>
      </c>
    </row>
    <row r="115" spans="1:7" s="29" customFormat="1" ht="42.95" customHeight="1" x14ac:dyDescent="0.25">
      <c r="A115" s="53" t="s">
        <v>204</v>
      </c>
      <c r="B115" s="53" t="s">
        <v>214</v>
      </c>
      <c r="C115" s="59" t="s">
        <v>206</v>
      </c>
      <c r="D115" s="63" t="s">
        <v>231</v>
      </c>
      <c r="E115" s="51"/>
      <c r="F115" s="51">
        <v>1600</v>
      </c>
      <c r="G115" s="37">
        <f>G114+Table22[[#This Row],[DEBITO ]]-Table22[[#This Row],[CREDITO]]</f>
        <v>144653193.84000003</v>
      </c>
    </row>
    <row r="116" spans="1:7" s="29" customFormat="1" ht="42.95" customHeight="1" x14ac:dyDescent="0.25">
      <c r="A116" s="53" t="s">
        <v>204</v>
      </c>
      <c r="B116" s="53" t="s">
        <v>215</v>
      </c>
      <c r="C116" s="59" t="s">
        <v>96</v>
      </c>
      <c r="D116" s="63" t="s">
        <v>231</v>
      </c>
      <c r="E116" s="51"/>
      <c r="F116" s="51">
        <v>2000</v>
      </c>
      <c r="G116" s="37">
        <f>G115+Table22[[#This Row],[DEBITO ]]-Table22[[#This Row],[CREDITO]]</f>
        <v>144651193.84000003</v>
      </c>
    </row>
    <row r="117" spans="1:7" s="29" customFormat="1" ht="53.1" customHeight="1" x14ac:dyDescent="0.25">
      <c r="A117" s="53" t="s">
        <v>204</v>
      </c>
      <c r="B117" s="53" t="s">
        <v>216</v>
      </c>
      <c r="C117" s="59" t="s">
        <v>97</v>
      </c>
      <c r="D117" s="63" t="s">
        <v>232</v>
      </c>
      <c r="E117" s="51"/>
      <c r="F117" s="51">
        <v>2000</v>
      </c>
      <c r="G117" s="37">
        <f>G116+Table22[[#This Row],[DEBITO ]]-Table22[[#This Row],[CREDITO]]</f>
        <v>144649193.84000003</v>
      </c>
    </row>
    <row r="118" spans="1:7" s="29" customFormat="1" ht="42.95" customHeight="1" x14ac:dyDescent="0.25">
      <c r="A118" s="53" t="s">
        <v>204</v>
      </c>
      <c r="B118" s="53" t="s">
        <v>217</v>
      </c>
      <c r="C118" s="59" t="s">
        <v>98</v>
      </c>
      <c r="D118" s="63" t="s">
        <v>231</v>
      </c>
      <c r="E118" s="51"/>
      <c r="F118" s="51">
        <v>2000</v>
      </c>
      <c r="G118" s="37">
        <f>G117+Table22[[#This Row],[DEBITO ]]-Table22[[#This Row],[CREDITO]]</f>
        <v>144647193.84000003</v>
      </c>
    </row>
    <row r="119" spans="1:7" s="29" customFormat="1" ht="42.95" customHeight="1" x14ac:dyDescent="0.25">
      <c r="A119" s="53" t="s">
        <v>204</v>
      </c>
      <c r="B119" s="53" t="s">
        <v>218</v>
      </c>
      <c r="C119" s="59" t="s">
        <v>99</v>
      </c>
      <c r="D119" s="63" t="s">
        <v>231</v>
      </c>
      <c r="E119" s="51"/>
      <c r="F119" s="51">
        <v>1600</v>
      </c>
      <c r="G119" s="37">
        <f>G118+Table22[[#This Row],[DEBITO ]]-Table22[[#This Row],[CREDITO]]</f>
        <v>144645593.84000003</v>
      </c>
    </row>
    <row r="120" spans="1:7" s="29" customFormat="1" ht="42.95" customHeight="1" x14ac:dyDescent="0.25">
      <c r="A120" s="53" t="s">
        <v>204</v>
      </c>
      <c r="B120" s="53" t="s">
        <v>219</v>
      </c>
      <c r="C120" s="59" t="s">
        <v>100</v>
      </c>
      <c r="D120" s="63" t="s">
        <v>231</v>
      </c>
      <c r="E120" s="51"/>
      <c r="F120" s="51">
        <v>1600</v>
      </c>
      <c r="G120" s="37">
        <f>G119+Table22[[#This Row],[DEBITO ]]-Table22[[#This Row],[CREDITO]]</f>
        <v>144643993.84000003</v>
      </c>
    </row>
    <row r="121" spans="1:7" s="29" customFormat="1" ht="53.1" customHeight="1" x14ac:dyDescent="0.25">
      <c r="A121" s="53" t="s">
        <v>204</v>
      </c>
      <c r="B121" s="53" t="s">
        <v>220</v>
      </c>
      <c r="C121" s="59" t="s">
        <v>101</v>
      </c>
      <c r="D121" s="63" t="s">
        <v>232</v>
      </c>
      <c r="E121" s="51"/>
      <c r="F121" s="51">
        <v>2000</v>
      </c>
      <c r="G121" s="37">
        <f>G120+Table22[[#This Row],[DEBITO ]]-Table22[[#This Row],[CREDITO]]</f>
        <v>144641993.84000003</v>
      </c>
    </row>
    <row r="122" spans="1:7" s="29" customFormat="1" ht="42.95" customHeight="1" x14ac:dyDescent="0.25">
      <c r="A122" s="53" t="s">
        <v>204</v>
      </c>
      <c r="B122" s="53" t="s">
        <v>221</v>
      </c>
      <c r="C122" s="59" t="s">
        <v>102</v>
      </c>
      <c r="D122" s="63" t="s">
        <v>231</v>
      </c>
      <c r="E122" s="51"/>
      <c r="F122" s="51">
        <v>1600</v>
      </c>
      <c r="G122" s="37">
        <f>G121+Table22[[#This Row],[DEBITO ]]-Table22[[#This Row],[CREDITO]]</f>
        <v>144640393.84000003</v>
      </c>
    </row>
    <row r="123" spans="1:7" s="29" customFormat="1" ht="53.1" customHeight="1" x14ac:dyDescent="0.25">
      <c r="A123" s="53" t="s">
        <v>204</v>
      </c>
      <c r="B123" s="53" t="s">
        <v>222</v>
      </c>
      <c r="C123" s="59" t="s">
        <v>103</v>
      </c>
      <c r="D123" s="63" t="s">
        <v>232</v>
      </c>
      <c r="E123" s="51"/>
      <c r="F123" s="51">
        <v>2000</v>
      </c>
      <c r="G123" s="37">
        <f>G122+Table22[[#This Row],[DEBITO ]]-Table22[[#This Row],[CREDITO]]</f>
        <v>144638393.84000003</v>
      </c>
    </row>
    <row r="124" spans="1:7" s="29" customFormat="1" ht="53.1" customHeight="1" x14ac:dyDescent="0.25">
      <c r="A124" s="53" t="s">
        <v>204</v>
      </c>
      <c r="B124" s="53" t="s">
        <v>223</v>
      </c>
      <c r="C124" s="59" t="s">
        <v>104</v>
      </c>
      <c r="D124" s="63" t="s">
        <v>232</v>
      </c>
      <c r="E124" s="51"/>
      <c r="F124" s="51">
        <v>2000</v>
      </c>
      <c r="G124" s="37">
        <f>G123+Table22[[#This Row],[DEBITO ]]-Table22[[#This Row],[CREDITO]]</f>
        <v>144636393.84000003</v>
      </c>
    </row>
    <row r="125" spans="1:7" s="29" customFormat="1" ht="42.95" customHeight="1" x14ac:dyDescent="0.25">
      <c r="A125" s="53" t="s">
        <v>204</v>
      </c>
      <c r="B125" s="53" t="s">
        <v>224</v>
      </c>
      <c r="C125" s="59" t="s">
        <v>105</v>
      </c>
      <c r="D125" s="63" t="s">
        <v>231</v>
      </c>
      <c r="E125" s="51"/>
      <c r="F125" s="51">
        <v>1600</v>
      </c>
      <c r="G125" s="37">
        <f>G124+Table22[[#This Row],[DEBITO ]]-Table22[[#This Row],[CREDITO]]</f>
        <v>144634793.84000003</v>
      </c>
    </row>
    <row r="126" spans="1:7" s="29" customFormat="1" ht="42.95" customHeight="1" x14ac:dyDescent="0.25">
      <c r="A126" s="53" t="s">
        <v>204</v>
      </c>
      <c r="B126" s="53" t="s">
        <v>225</v>
      </c>
      <c r="C126" s="59" t="s">
        <v>106</v>
      </c>
      <c r="D126" s="63" t="s">
        <v>231</v>
      </c>
      <c r="E126" s="51"/>
      <c r="F126" s="51">
        <v>1600</v>
      </c>
      <c r="G126" s="37">
        <f>G125+Table22[[#This Row],[DEBITO ]]-Table22[[#This Row],[CREDITO]]</f>
        <v>144633193.84000003</v>
      </c>
    </row>
    <row r="127" spans="1:7" s="29" customFormat="1" ht="53.1" customHeight="1" x14ac:dyDescent="0.25">
      <c r="A127" s="53" t="s">
        <v>204</v>
      </c>
      <c r="B127" s="53" t="s">
        <v>226</v>
      </c>
      <c r="C127" s="59" t="s">
        <v>107</v>
      </c>
      <c r="D127" s="63" t="s">
        <v>232</v>
      </c>
      <c r="E127" s="51"/>
      <c r="F127" s="51">
        <v>2000</v>
      </c>
      <c r="G127" s="37">
        <f>G126+Table22[[#This Row],[DEBITO ]]-Table22[[#This Row],[CREDITO]]</f>
        <v>144631193.84000003</v>
      </c>
    </row>
    <row r="128" spans="1:7" s="29" customFormat="1" ht="53.1" customHeight="1" x14ac:dyDescent="0.25">
      <c r="A128" s="53" t="s">
        <v>204</v>
      </c>
      <c r="B128" s="53" t="s">
        <v>227</v>
      </c>
      <c r="C128" s="59" t="s">
        <v>108</v>
      </c>
      <c r="D128" s="63" t="s">
        <v>232</v>
      </c>
      <c r="E128" s="51"/>
      <c r="F128" s="51">
        <v>2000</v>
      </c>
      <c r="G128" s="37">
        <f>G127+Table22[[#This Row],[DEBITO ]]-Table22[[#This Row],[CREDITO]]</f>
        <v>144629193.84000003</v>
      </c>
    </row>
    <row r="129" spans="1:7" s="29" customFormat="1" ht="53.1" customHeight="1" x14ac:dyDescent="0.25">
      <c r="A129" s="53" t="s">
        <v>204</v>
      </c>
      <c r="B129" s="53" t="s">
        <v>228</v>
      </c>
      <c r="C129" s="59" t="s">
        <v>207</v>
      </c>
      <c r="D129" s="63" t="s">
        <v>232</v>
      </c>
      <c r="E129" s="51"/>
      <c r="F129" s="51">
        <v>1600</v>
      </c>
      <c r="G129" s="37">
        <f>G128+Table22[[#This Row],[DEBITO ]]-Table22[[#This Row],[CREDITO]]</f>
        <v>144627593.84000003</v>
      </c>
    </row>
    <row r="130" spans="1:7" s="29" customFormat="1" ht="18.95" customHeight="1" x14ac:dyDescent="0.25">
      <c r="A130" s="62">
        <v>43076</v>
      </c>
      <c r="B130" s="53" t="s">
        <v>75</v>
      </c>
      <c r="C130" s="59" t="s">
        <v>76</v>
      </c>
      <c r="D130" s="63"/>
      <c r="E130" s="51">
        <v>3000</v>
      </c>
      <c r="F130" s="51"/>
      <c r="G130" s="37">
        <f>G129+Table22[[#This Row],[DEBITO ]]-Table22[[#This Row],[CREDITO]]</f>
        <v>144630593.84000003</v>
      </c>
    </row>
    <row r="131" spans="1:7" s="29" customFormat="1" ht="18.95" customHeight="1" x14ac:dyDescent="0.25">
      <c r="A131" s="62">
        <v>43076</v>
      </c>
      <c r="B131" s="53" t="s">
        <v>75</v>
      </c>
      <c r="C131" s="59" t="s">
        <v>76</v>
      </c>
      <c r="D131" s="63"/>
      <c r="E131" s="51">
        <v>500</v>
      </c>
      <c r="F131" s="51"/>
      <c r="G131" s="37">
        <f>G130+Table22[[#This Row],[DEBITO ]]-Table22[[#This Row],[CREDITO]]</f>
        <v>144631093.84000003</v>
      </c>
    </row>
    <row r="132" spans="1:7" s="29" customFormat="1" ht="18.95" customHeight="1" x14ac:dyDescent="0.25">
      <c r="A132" s="62">
        <v>43076</v>
      </c>
      <c r="B132" s="53" t="s">
        <v>75</v>
      </c>
      <c r="C132" s="59" t="s">
        <v>77</v>
      </c>
      <c r="D132" s="63"/>
      <c r="E132" s="51">
        <v>20000</v>
      </c>
      <c r="F132" s="51"/>
      <c r="G132" s="37">
        <f>G131+Table22[[#This Row],[DEBITO ]]-Table22[[#This Row],[CREDITO]]</f>
        <v>144651093.84000003</v>
      </c>
    </row>
    <row r="133" spans="1:7" s="29" customFormat="1" ht="18.95" customHeight="1" x14ac:dyDescent="0.25">
      <c r="A133" s="62">
        <v>43076</v>
      </c>
      <c r="B133" s="53" t="s">
        <v>75</v>
      </c>
      <c r="C133" s="59" t="s">
        <v>77</v>
      </c>
      <c r="D133" s="63"/>
      <c r="E133" s="51">
        <v>51000</v>
      </c>
      <c r="F133" s="51"/>
      <c r="G133" s="37">
        <f>G132+Table22[[#This Row],[DEBITO ]]-Table22[[#This Row],[CREDITO]]</f>
        <v>144702093.84000003</v>
      </c>
    </row>
    <row r="134" spans="1:7" s="29" customFormat="1" ht="42.95" customHeight="1" x14ac:dyDescent="0.25">
      <c r="A134" s="62">
        <v>43076</v>
      </c>
      <c r="B134" s="53" t="s">
        <v>234</v>
      </c>
      <c r="C134" s="59" t="s">
        <v>109</v>
      </c>
      <c r="D134" s="63" t="s">
        <v>233</v>
      </c>
      <c r="E134" s="51"/>
      <c r="F134" s="51">
        <v>1600</v>
      </c>
      <c r="G134" s="37">
        <f>G133+Table22[[#This Row],[DEBITO ]]-Table22[[#This Row],[CREDITO]]</f>
        <v>144700493.84000003</v>
      </c>
    </row>
    <row r="135" spans="1:7" s="29" customFormat="1" ht="42.95" customHeight="1" x14ac:dyDescent="0.25">
      <c r="A135" s="62">
        <v>43076</v>
      </c>
      <c r="B135" s="53" t="s">
        <v>235</v>
      </c>
      <c r="C135" s="59" t="s">
        <v>109</v>
      </c>
      <c r="D135" s="63" t="s">
        <v>236</v>
      </c>
      <c r="E135" s="51"/>
      <c r="F135" s="51">
        <v>1600</v>
      </c>
      <c r="G135" s="37">
        <f>G134+Table22[[#This Row],[DEBITO ]]-Table22[[#This Row],[CREDITO]]</f>
        <v>144698893.84000003</v>
      </c>
    </row>
    <row r="136" spans="1:7" s="29" customFormat="1" ht="18.95" customHeight="1" x14ac:dyDescent="0.25">
      <c r="A136" s="62" t="s">
        <v>237</v>
      </c>
      <c r="B136" s="53" t="s">
        <v>75</v>
      </c>
      <c r="C136" s="59" t="s">
        <v>76</v>
      </c>
      <c r="D136" s="63"/>
      <c r="E136" s="51">
        <v>8000</v>
      </c>
      <c r="F136" s="51"/>
      <c r="G136" s="37">
        <f>G135+Table22[[#This Row],[DEBITO ]]-Table22[[#This Row],[CREDITO]]</f>
        <v>144706893.84000003</v>
      </c>
    </row>
    <row r="137" spans="1:7" s="29" customFormat="1" ht="18.95" customHeight="1" x14ac:dyDescent="0.25">
      <c r="A137" s="62" t="s">
        <v>237</v>
      </c>
      <c r="B137" s="53" t="s">
        <v>75</v>
      </c>
      <c r="C137" s="59" t="s">
        <v>76</v>
      </c>
      <c r="D137" s="63"/>
      <c r="E137" s="51">
        <v>500</v>
      </c>
      <c r="F137" s="51"/>
      <c r="G137" s="37">
        <f>G136+Table22[[#This Row],[DEBITO ]]-Table22[[#This Row],[CREDITO]]</f>
        <v>144707393.84000003</v>
      </c>
    </row>
    <row r="138" spans="1:7" s="29" customFormat="1" ht="18.95" customHeight="1" x14ac:dyDescent="0.25">
      <c r="A138" s="62" t="s">
        <v>237</v>
      </c>
      <c r="B138" s="53" t="s">
        <v>75</v>
      </c>
      <c r="C138" s="59" t="s">
        <v>77</v>
      </c>
      <c r="D138" s="63"/>
      <c r="E138" s="51">
        <v>3100</v>
      </c>
      <c r="F138" s="51"/>
      <c r="G138" s="37">
        <f>G137+Table22[[#This Row],[DEBITO ]]-Table22[[#This Row],[CREDITO]]</f>
        <v>144710493.84000003</v>
      </c>
    </row>
    <row r="139" spans="1:7" s="29" customFormat="1" ht="18.95" customHeight="1" x14ac:dyDescent="0.25">
      <c r="A139" s="62" t="s">
        <v>237</v>
      </c>
      <c r="B139" s="53" t="s">
        <v>75</v>
      </c>
      <c r="C139" s="59" t="s">
        <v>77</v>
      </c>
      <c r="D139" s="63"/>
      <c r="E139" s="51">
        <v>396291.1</v>
      </c>
      <c r="F139" s="51"/>
      <c r="G139" s="37">
        <f>G138+Table22[[#This Row],[DEBITO ]]-Table22[[#This Row],[CREDITO]]</f>
        <v>145106784.94000003</v>
      </c>
    </row>
    <row r="140" spans="1:7" s="29" customFormat="1" ht="18.95" customHeight="1" x14ac:dyDescent="0.25">
      <c r="A140" s="62" t="s">
        <v>237</v>
      </c>
      <c r="B140" s="53" t="s">
        <v>75</v>
      </c>
      <c r="C140" s="59" t="s">
        <v>77</v>
      </c>
      <c r="D140" s="63"/>
      <c r="E140" s="51">
        <v>146000</v>
      </c>
      <c r="F140" s="51"/>
      <c r="G140" s="37">
        <f>G139+Table22[[#This Row],[DEBITO ]]-Table22[[#This Row],[CREDITO]]</f>
        <v>145252784.94000003</v>
      </c>
    </row>
    <row r="141" spans="1:7" s="29" customFormat="1" ht="18.95" customHeight="1" x14ac:dyDescent="0.25">
      <c r="A141" s="62" t="s">
        <v>237</v>
      </c>
      <c r="B141" s="53" t="s">
        <v>75</v>
      </c>
      <c r="C141" s="59" t="s">
        <v>77</v>
      </c>
      <c r="D141" s="63"/>
      <c r="E141" s="51">
        <v>6800</v>
      </c>
      <c r="F141" s="51"/>
      <c r="G141" s="37">
        <f>G140+Table22[[#This Row],[DEBITO ]]-Table22[[#This Row],[CREDITO]]</f>
        <v>145259584.94000003</v>
      </c>
    </row>
    <row r="142" spans="1:7" s="29" customFormat="1" ht="119.25" customHeight="1" x14ac:dyDescent="0.25">
      <c r="A142" s="62" t="s">
        <v>237</v>
      </c>
      <c r="B142" s="53" t="s">
        <v>240</v>
      </c>
      <c r="C142" s="59" t="s">
        <v>239</v>
      </c>
      <c r="D142" s="63" t="s">
        <v>238</v>
      </c>
      <c r="E142" s="51"/>
      <c r="F142" s="51">
        <v>261448</v>
      </c>
      <c r="G142" s="37">
        <f>G141+Table22[[#This Row],[DEBITO ]]-Table22[[#This Row],[CREDITO]]</f>
        <v>144998136.94000003</v>
      </c>
    </row>
    <row r="143" spans="1:7" s="29" customFormat="1" ht="69.95" customHeight="1" x14ac:dyDescent="0.25">
      <c r="A143" s="39" t="s">
        <v>467</v>
      </c>
      <c r="B143" s="66" t="s">
        <v>463</v>
      </c>
      <c r="C143" s="67" t="s">
        <v>455</v>
      </c>
      <c r="D143" s="52" t="s">
        <v>465</v>
      </c>
      <c r="E143" s="51"/>
      <c r="F143" s="51">
        <v>895.8</v>
      </c>
      <c r="G143" s="37">
        <f>G142+Table22[[#This Row],[DEBITO ]]-Table22[[#This Row],[CREDITO]]</f>
        <v>144997241.14000002</v>
      </c>
    </row>
    <row r="144" spans="1:7" s="29" customFormat="1" ht="90" customHeight="1" x14ac:dyDescent="0.25">
      <c r="A144" s="39" t="s">
        <v>467</v>
      </c>
      <c r="B144" s="66" t="s">
        <v>463</v>
      </c>
      <c r="C144" s="67" t="s">
        <v>456</v>
      </c>
      <c r="D144" s="52" t="s">
        <v>466</v>
      </c>
      <c r="E144" s="74"/>
      <c r="F144" s="74">
        <v>275011.89</v>
      </c>
      <c r="G144" s="37">
        <f>G143+Table22[[#This Row],[DEBITO ]]-Table22[[#This Row],[CREDITO]]</f>
        <v>144722229.25000003</v>
      </c>
    </row>
    <row r="145" spans="1:7" s="29" customFormat="1" ht="18.95" customHeight="1" x14ac:dyDescent="0.25">
      <c r="A145" s="62" t="s">
        <v>241</v>
      </c>
      <c r="B145" s="53" t="s">
        <v>75</v>
      </c>
      <c r="C145" s="59" t="s">
        <v>76</v>
      </c>
      <c r="D145" s="63"/>
      <c r="E145" s="51">
        <v>8500</v>
      </c>
      <c r="F145" s="51"/>
      <c r="G145" s="37">
        <f>G144+Table22[[#This Row],[DEBITO ]]-Table22[[#This Row],[CREDITO]]</f>
        <v>144730729.25000003</v>
      </c>
    </row>
    <row r="146" spans="1:7" s="29" customFormat="1" ht="18.95" customHeight="1" x14ac:dyDescent="0.25">
      <c r="A146" s="62" t="s">
        <v>241</v>
      </c>
      <c r="B146" s="53" t="s">
        <v>75</v>
      </c>
      <c r="C146" s="59" t="s">
        <v>77</v>
      </c>
      <c r="D146" s="63"/>
      <c r="E146" s="51">
        <v>152000</v>
      </c>
      <c r="F146" s="51"/>
      <c r="G146" s="37">
        <f>G145+Table22[[#This Row],[DEBITO ]]-Table22[[#This Row],[CREDITO]]</f>
        <v>144882729.25000003</v>
      </c>
    </row>
    <row r="147" spans="1:7" s="29" customFormat="1" ht="18.95" customHeight="1" x14ac:dyDescent="0.25">
      <c r="A147" s="62" t="s">
        <v>241</v>
      </c>
      <c r="B147" s="53" t="s">
        <v>75</v>
      </c>
      <c r="C147" s="59" t="s">
        <v>77</v>
      </c>
      <c r="D147" s="63"/>
      <c r="E147" s="51">
        <v>6250</v>
      </c>
      <c r="F147" s="51"/>
      <c r="G147" s="37">
        <f>G146+Table22[[#This Row],[DEBITO ]]-Table22[[#This Row],[CREDITO]]</f>
        <v>144888979.25000003</v>
      </c>
    </row>
    <row r="148" spans="1:7" s="29" customFormat="1" ht="18.95" customHeight="1" x14ac:dyDescent="0.25">
      <c r="A148" s="62" t="s">
        <v>241</v>
      </c>
      <c r="B148" s="53" t="s">
        <v>75</v>
      </c>
      <c r="C148" s="59" t="s">
        <v>77</v>
      </c>
      <c r="D148" s="63"/>
      <c r="E148" s="51">
        <v>259313.3</v>
      </c>
      <c r="F148" s="51"/>
      <c r="G148" s="37">
        <f>G147+Table22[[#This Row],[DEBITO ]]-Table22[[#This Row],[CREDITO]]</f>
        <v>145148292.55000004</v>
      </c>
    </row>
    <row r="149" spans="1:7" s="29" customFormat="1" ht="18.75" customHeight="1" x14ac:dyDescent="0.25">
      <c r="A149" s="62" t="s">
        <v>241</v>
      </c>
      <c r="B149" s="53" t="s">
        <v>75</v>
      </c>
      <c r="C149" s="59" t="s">
        <v>456</v>
      </c>
      <c r="D149" s="63"/>
      <c r="E149" s="51">
        <v>1000000</v>
      </c>
      <c r="F149" s="51"/>
      <c r="G149" s="37">
        <f>G148+Table22[[#This Row],[DEBITO ]]-Table22[[#This Row],[CREDITO]]</f>
        <v>146148292.55000004</v>
      </c>
    </row>
    <row r="150" spans="1:7" s="29" customFormat="1" ht="18.75" customHeight="1" x14ac:dyDescent="0.25">
      <c r="A150" s="80" t="s">
        <v>241</v>
      </c>
      <c r="B150" s="82"/>
      <c r="C150" s="81" t="s">
        <v>489</v>
      </c>
      <c r="D150" s="68" t="s">
        <v>495</v>
      </c>
      <c r="E150" s="74"/>
      <c r="F150" s="51">
        <v>1000000</v>
      </c>
      <c r="G150" s="37">
        <f>G149+Table22[[#This Row],[DEBITO ]]-Table22[[#This Row],[CREDITO]]</f>
        <v>145148292.55000004</v>
      </c>
    </row>
    <row r="151" spans="1:7" s="29" customFormat="1" ht="18.95" customHeight="1" x14ac:dyDescent="0.25">
      <c r="A151" s="62" t="s">
        <v>242</v>
      </c>
      <c r="B151" s="53" t="s">
        <v>75</v>
      </c>
      <c r="C151" s="59" t="s">
        <v>76</v>
      </c>
      <c r="D151" s="63"/>
      <c r="E151" s="51">
        <v>6000</v>
      </c>
      <c r="F151" s="51"/>
      <c r="G151" s="37">
        <f>G150+Table22[[#This Row],[DEBITO ]]-Table22[[#This Row],[CREDITO]]</f>
        <v>145154292.55000004</v>
      </c>
    </row>
    <row r="152" spans="1:7" s="29" customFormat="1" ht="18.95" customHeight="1" x14ac:dyDescent="0.25">
      <c r="A152" s="62" t="s">
        <v>242</v>
      </c>
      <c r="B152" s="53" t="s">
        <v>75</v>
      </c>
      <c r="C152" s="59" t="s">
        <v>76</v>
      </c>
      <c r="D152" s="63"/>
      <c r="E152" s="51">
        <v>2000</v>
      </c>
      <c r="F152" s="51"/>
      <c r="G152" s="37">
        <f>G151+Table22[[#This Row],[DEBITO ]]-Table22[[#This Row],[CREDITO]]</f>
        <v>145156292.55000004</v>
      </c>
    </row>
    <row r="153" spans="1:7" s="29" customFormat="1" ht="18.95" customHeight="1" x14ac:dyDescent="0.25">
      <c r="A153" s="62" t="s">
        <v>242</v>
      </c>
      <c r="B153" s="53" t="s">
        <v>75</v>
      </c>
      <c r="C153" s="59" t="s">
        <v>77</v>
      </c>
      <c r="D153" s="63"/>
      <c r="E153" s="51">
        <v>4105</v>
      </c>
      <c r="F153" s="51"/>
      <c r="G153" s="37">
        <f>G152+Table22[[#This Row],[DEBITO ]]-Table22[[#This Row],[CREDITO]]</f>
        <v>145160397.55000004</v>
      </c>
    </row>
    <row r="154" spans="1:7" s="29" customFormat="1" ht="18.95" customHeight="1" x14ac:dyDescent="0.25">
      <c r="A154" s="62" t="s">
        <v>242</v>
      </c>
      <c r="B154" s="53" t="s">
        <v>75</v>
      </c>
      <c r="C154" s="59" t="s">
        <v>77</v>
      </c>
      <c r="D154" s="63"/>
      <c r="E154" s="51">
        <v>115000</v>
      </c>
      <c r="F154" s="51"/>
      <c r="G154" s="37">
        <f>G153+Table22[[#This Row],[DEBITO ]]-Table22[[#This Row],[CREDITO]]</f>
        <v>145275397.55000004</v>
      </c>
    </row>
    <row r="155" spans="1:7" s="29" customFormat="1" ht="18.95" customHeight="1" x14ac:dyDescent="0.25">
      <c r="A155" s="62" t="s">
        <v>242</v>
      </c>
      <c r="B155" s="53" t="s">
        <v>75</v>
      </c>
      <c r="C155" s="59" t="s">
        <v>77</v>
      </c>
      <c r="D155" s="63"/>
      <c r="E155" s="51">
        <v>51500</v>
      </c>
      <c r="F155" s="51"/>
      <c r="G155" s="37">
        <f>G154+Table22[[#This Row],[DEBITO ]]-Table22[[#This Row],[CREDITO]]</f>
        <v>145326897.55000004</v>
      </c>
    </row>
    <row r="156" spans="1:7" s="29" customFormat="1" ht="18.95" customHeight="1" x14ac:dyDescent="0.25">
      <c r="A156" s="62" t="s">
        <v>242</v>
      </c>
      <c r="B156" s="53" t="s">
        <v>75</v>
      </c>
      <c r="C156" s="59" t="s">
        <v>77</v>
      </c>
      <c r="D156" s="63"/>
      <c r="E156" s="51">
        <v>5728</v>
      </c>
      <c r="F156" s="51"/>
      <c r="G156" s="37">
        <f>G155+Table22[[#This Row],[DEBITO ]]-Table22[[#This Row],[CREDITO]]</f>
        <v>145332625.55000004</v>
      </c>
    </row>
    <row r="157" spans="1:7" s="29" customFormat="1" ht="18.95" customHeight="1" x14ac:dyDescent="0.25">
      <c r="A157" s="62" t="s">
        <v>242</v>
      </c>
      <c r="B157" s="53" t="s">
        <v>75</v>
      </c>
      <c r="C157" s="59" t="s">
        <v>77</v>
      </c>
      <c r="D157" s="63"/>
      <c r="E157" s="51">
        <v>2000</v>
      </c>
      <c r="F157" s="51"/>
      <c r="G157" s="37">
        <f>G156+Table22[[#This Row],[DEBITO ]]-Table22[[#This Row],[CREDITO]]</f>
        <v>145334625.55000004</v>
      </c>
    </row>
    <row r="158" spans="1:7" s="29" customFormat="1" ht="42.95" customHeight="1" x14ac:dyDescent="0.25">
      <c r="A158" s="62" t="s">
        <v>242</v>
      </c>
      <c r="B158" s="53" t="s">
        <v>244</v>
      </c>
      <c r="C158" s="59" t="s">
        <v>83</v>
      </c>
      <c r="D158" s="63" t="s">
        <v>270</v>
      </c>
      <c r="E158" s="51"/>
      <c r="F158" s="51">
        <v>2000</v>
      </c>
      <c r="G158" s="37">
        <f>G157+Table22[[#This Row],[DEBITO ]]-Table22[[#This Row],[CREDITO]]</f>
        <v>145332625.55000004</v>
      </c>
    </row>
    <row r="159" spans="1:7" s="29" customFormat="1" ht="53.1" customHeight="1" x14ac:dyDescent="0.25">
      <c r="A159" s="62" t="s">
        <v>242</v>
      </c>
      <c r="B159" s="53" t="s">
        <v>245</v>
      </c>
      <c r="C159" s="59" t="s">
        <v>84</v>
      </c>
      <c r="D159" s="63" t="s">
        <v>270</v>
      </c>
      <c r="E159" s="51"/>
      <c r="F159" s="51">
        <v>2000</v>
      </c>
      <c r="G159" s="37">
        <f>G158+Table22[[#This Row],[DEBITO ]]-Table22[[#This Row],[CREDITO]]</f>
        <v>145330625.55000004</v>
      </c>
    </row>
    <row r="160" spans="1:7" s="29" customFormat="1" ht="42.95" customHeight="1" x14ac:dyDescent="0.25">
      <c r="A160" s="62" t="s">
        <v>242</v>
      </c>
      <c r="B160" s="53" t="s">
        <v>246</v>
      </c>
      <c r="C160" s="59" t="s">
        <v>85</v>
      </c>
      <c r="D160" s="63" t="s">
        <v>270</v>
      </c>
      <c r="E160" s="51"/>
      <c r="F160" s="51">
        <v>2000</v>
      </c>
      <c r="G160" s="37">
        <f>G159+Table22[[#This Row],[DEBITO ]]-Table22[[#This Row],[CREDITO]]</f>
        <v>145328625.55000004</v>
      </c>
    </row>
    <row r="161" spans="1:7" s="29" customFormat="1" ht="42.95" customHeight="1" x14ac:dyDescent="0.25">
      <c r="A161" s="62" t="s">
        <v>242</v>
      </c>
      <c r="B161" s="53" t="s">
        <v>247</v>
      </c>
      <c r="C161" s="59" t="s">
        <v>86</v>
      </c>
      <c r="D161" s="63" t="s">
        <v>271</v>
      </c>
      <c r="E161" s="51"/>
      <c r="F161" s="51">
        <v>2000</v>
      </c>
      <c r="G161" s="37">
        <f>G160+Table22[[#This Row],[DEBITO ]]-Table22[[#This Row],[CREDITO]]</f>
        <v>145326625.55000004</v>
      </c>
    </row>
    <row r="162" spans="1:7" s="29" customFormat="1" ht="42.95" customHeight="1" x14ac:dyDescent="0.25">
      <c r="A162" s="62" t="s">
        <v>242</v>
      </c>
      <c r="B162" s="53" t="s">
        <v>248</v>
      </c>
      <c r="C162" s="59" t="s">
        <v>87</v>
      </c>
      <c r="D162" s="63" t="s">
        <v>270</v>
      </c>
      <c r="E162" s="51"/>
      <c r="F162" s="51">
        <v>1600</v>
      </c>
      <c r="G162" s="37">
        <f>G161+Table22[[#This Row],[DEBITO ]]-Table22[[#This Row],[CREDITO]]</f>
        <v>145325025.55000004</v>
      </c>
    </row>
    <row r="163" spans="1:7" s="29" customFormat="1" ht="53.1" customHeight="1" x14ac:dyDescent="0.25">
      <c r="A163" s="62" t="s">
        <v>242</v>
      </c>
      <c r="B163" s="53" t="s">
        <v>249</v>
      </c>
      <c r="C163" s="59" t="s">
        <v>88</v>
      </c>
      <c r="D163" s="63" t="s">
        <v>272</v>
      </c>
      <c r="E163" s="51"/>
      <c r="F163" s="51">
        <v>1600</v>
      </c>
      <c r="G163" s="37">
        <f>G162+Table22[[#This Row],[DEBITO ]]-Table22[[#This Row],[CREDITO]]</f>
        <v>145323425.55000004</v>
      </c>
    </row>
    <row r="164" spans="1:7" s="29" customFormat="1" ht="53.1" customHeight="1" x14ac:dyDescent="0.25">
      <c r="A164" s="62" t="s">
        <v>242</v>
      </c>
      <c r="B164" s="53" t="s">
        <v>250</v>
      </c>
      <c r="C164" s="59" t="s">
        <v>89</v>
      </c>
      <c r="D164" s="63" t="s">
        <v>272</v>
      </c>
      <c r="E164" s="51"/>
      <c r="F164" s="51">
        <v>2000</v>
      </c>
      <c r="G164" s="37">
        <f>G163+Table22[[#This Row],[DEBITO ]]-Table22[[#This Row],[CREDITO]]</f>
        <v>145321425.55000004</v>
      </c>
    </row>
    <row r="165" spans="1:7" s="29" customFormat="1" ht="42.95" customHeight="1" x14ac:dyDescent="0.25">
      <c r="A165" s="62" t="s">
        <v>242</v>
      </c>
      <c r="B165" s="53" t="s">
        <v>251</v>
      </c>
      <c r="C165" s="59" t="s">
        <v>91</v>
      </c>
      <c r="D165" s="63" t="s">
        <v>270</v>
      </c>
      <c r="E165" s="51"/>
      <c r="F165" s="51">
        <v>2000</v>
      </c>
      <c r="G165" s="37">
        <f>G164+Table22[[#This Row],[DEBITO ]]-Table22[[#This Row],[CREDITO]]</f>
        <v>145319425.55000004</v>
      </c>
    </row>
    <row r="166" spans="1:7" s="29" customFormat="1" ht="42.95" customHeight="1" x14ac:dyDescent="0.25">
      <c r="A166" s="62" t="s">
        <v>242</v>
      </c>
      <c r="B166" s="53" t="s">
        <v>252</v>
      </c>
      <c r="C166" s="59" t="s">
        <v>92</v>
      </c>
      <c r="D166" s="63" t="s">
        <v>270</v>
      </c>
      <c r="E166" s="51"/>
      <c r="F166" s="51">
        <v>2000</v>
      </c>
      <c r="G166" s="37">
        <f>G165+Table22[[#This Row],[DEBITO ]]-Table22[[#This Row],[CREDITO]]</f>
        <v>145317425.55000004</v>
      </c>
    </row>
    <row r="167" spans="1:7" s="29" customFormat="1" ht="53.1" customHeight="1" x14ac:dyDescent="0.25">
      <c r="A167" s="62" t="s">
        <v>242</v>
      </c>
      <c r="B167" s="53" t="s">
        <v>253</v>
      </c>
      <c r="C167" s="59" t="s">
        <v>93</v>
      </c>
      <c r="D167" s="63" t="s">
        <v>272</v>
      </c>
      <c r="E167" s="51"/>
      <c r="F167" s="51">
        <v>2000</v>
      </c>
      <c r="G167" s="37">
        <f>G166+Table22[[#This Row],[DEBITO ]]-Table22[[#This Row],[CREDITO]]</f>
        <v>145315425.55000004</v>
      </c>
    </row>
    <row r="168" spans="1:7" s="29" customFormat="1" ht="53.1" customHeight="1" x14ac:dyDescent="0.25">
      <c r="A168" s="62" t="s">
        <v>242</v>
      </c>
      <c r="B168" s="53" t="s">
        <v>254</v>
      </c>
      <c r="C168" s="59" t="s">
        <v>94</v>
      </c>
      <c r="D168" s="63" t="s">
        <v>272</v>
      </c>
      <c r="E168" s="51"/>
      <c r="F168" s="51">
        <v>1600</v>
      </c>
      <c r="G168" s="37">
        <f>G167+Table22[[#This Row],[DEBITO ]]-Table22[[#This Row],[CREDITO]]</f>
        <v>145313825.55000004</v>
      </c>
    </row>
    <row r="169" spans="1:7" s="29" customFormat="1" ht="42.95" customHeight="1" x14ac:dyDescent="0.25">
      <c r="A169" s="62" t="s">
        <v>242</v>
      </c>
      <c r="B169" s="53" t="s">
        <v>255</v>
      </c>
      <c r="C169" s="59" t="s">
        <v>90</v>
      </c>
      <c r="D169" s="63" t="s">
        <v>270</v>
      </c>
      <c r="E169" s="51"/>
      <c r="F169" s="51">
        <v>1600</v>
      </c>
      <c r="G169" s="37">
        <f>G168+Table22[[#This Row],[DEBITO ]]-Table22[[#This Row],[CREDITO]]</f>
        <v>145312225.55000004</v>
      </c>
    </row>
    <row r="170" spans="1:7" s="29" customFormat="1" ht="42.95" customHeight="1" x14ac:dyDescent="0.25">
      <c r="A170" s="62" t="s">
        <v>242</v>
      </c>
      <c r="B170" s="53" t="s">
        <v>256</v>
      </c>
      <c r="C170" s="59" t="s">
        <v>95</v>
      </c>
      <c r="D170" s="63" t="s">
        <v>270</v>
      </c>
      <c r="E170" s="51"/>
      <c r="F170" s="51">
        <v>1600</v>
      </c>
      <c r="G170" s="37">
        <f>G169+Table22[[#This Row],[DEBITO ]]-Table22[[#This Row],[CREDITO]]</f>
        <v>145310625.55000004</v>
      </c>
    </row>
    <row r="171" spans="1:7" s="29" customFormat="1" ht="42.95" customHeight="1" x14ac:dyDescent="0.25">
      <c r="A171" s="62" t="s">
        <v>242</v>
      </c>
      <c r="B171" s="53" t="s">
        <v>257</v>
      </c>
      <c r="C171" s="59" t="s">
        <v>96</v>
      </c>
      <c r="D171" s="63" t="s">
        <v>270</v>
      </c>
      <c r="E171" s="51"/>
      <c r="F171" s="51">
        <v>2000</v>
      </c>
      <c r="G171" s="37">
        <f>G170+Table22[[#This Row],[DEBITO ]]-Table22[[#This Row],[CREDITO]]</f>
        <v>145308625.55000004</v>
      </c>
    </row>
    <row r="172" spans="1:7" s="29" customFormat="1" ht="53.1" customHeight="1" x14ac:dyDescent="0.25">
      <c r="A172" s="62" t="s">
        <v>242</v>
      </c>
      <c r="B172" s="53" t="s">
        <v>258</v>
      </c>
      <c r="C172" s="59" t="s">
        <v>97</v>
      </c>
      <c r="D172" s="63" t="s">
        <v>272</v>
      </c>
      <c r="E172" s="51"/>
      <c r="F172" s="51">
        <v>2000</v>
      </c>
      <c r="G172" s="37">
        <f>G171+Table22[[#This Row],[DEBITO ]]-Table22[[#This Row],[CREDITO]]</f>
        <v>145306625.55000004</v>
      </c>
    </row>
    <row r="173" spans="1:7" s="29" customFormat="1" ht="42.95" customHeight="1" x14ac:dyDescent="0.25">
      <c r="A173" s="62" t="s">
        <v>242</v>
      </c>
      <c r="B173" s="53" t="s">
        <v>259</v>
      </c>
      <c r="C173" s="59" t="s">
        <v>98</v>
      </c>
      <c r="D173" s="63" t="s">
        <v>270</v>
      </c>
      <c r="E173" s="51"/>
      <c r="F173" s="51">
        <v>2000</v>
      </c>
      <c r="G173" s="37">
        <f>G172+Table22[[#This Row],[DEBITO ]]-Table22[[#This Row],[CREDITO]]</f>
        <v>145304625.55000004</v>
      </c>
    </row>
    <row r="174" spans="1:7" s="29" customFormat="1" ht="42.95" customHeight="1" x14ac:dyDescent="0.25">
      <c r="A174" s="62" t="s">
        <v>242</v>
      </c>
      <c r="B174" s="53" t="s">
        <v>260</v>
      </c>
      <c r="C174" s="59" t="s">
        <v>99</v>
      </c>
      <c r="D174" s="63" t="s">
        <v>270</v>
      </c>
      <c r="E174" s="51"/>
      <c r="F174" s="51">
        <v>1600</v>
      </c>
      <c r="G174" s="37">
        <f>G173+Table22[[#This Row],[DEBITO ]]-Table22[[#This Row],[CREDITO]]</f>
        <v>145303025.55000004</v>
      </c>
    </row>
    <row r="175" spans="1:7" s="29" customFormat="1" ht="42.95" customHeight="1" x14ac:dyDescent="0.25">
      <c r="A175" s="62" t="s">
        <v>242</v>
      </c>
      <c r="B175" s="53" t="s">
        <v>261</v>
      </c>
      <c r="C175" s="59" t="s">
        <v>100</v>
      </c>
      <c r="D175" s="63" t="s">
        <v>270</v>
      </c>
      <c r="E175" s="51"/>
      <c r="F175" s="51">
        <v>1600</v>
      </c>
      <c r="G175" s="37">
        <f>G174+Table22[[#This Row],[DEBITO ]]-Table22[[#This Row],[CREDITO]]</f>
        <v>145301425.55000004</v>
      </c>
    </row>
    <row r="176" spans="1:7" s="29" customFormat="1" ht="53.1" customHeight="1" x14ac:dyDescent="0.25">
      <c r="A176" s="62" t="s">
        <v>242</v>
      </c>
      <c r="B176" s="53" t="s">
        <v>262</v>
      </c>
      <c r="C176" s="59" t="s">
        <v>101</v>
      </c>
      <c r="D176" s="63" t="s">
        <v>272</v>
      </c>
      <c r="E176" s="51"/>
      <c r="F176" s="51">
        <v>2000</v>
      </c>
      <c r="G176" s="37">
        <f>G175+Table22[[#This Row],[DEBITO ]]-Table22[[#This Row],[CREDITO]]</f>
        <v>145299425.55000004</v>
      </c>
    </row>
    <row r="177" spans="1:7" s="29" customFormat="1" ht="42.95" customHeight="1" x14ac:dyDescent="0.25">
      <c r="A177" s="62" t="s">
        <v>242</v>
      </c>
      <c r="B177" s="53" t="s">
        <v>263</v>
      </c>
      <c r="C177" s="59" t="s">
        <v>102</v>
      </c>
      <c r="D177" s="63" t="s">
        <v>270</v>
      </c>
      <c r="E177" s="51"/>
      <c r="F177" s="51">
        <v>1600</v>
      </c>
      <c r="G177" s="37">
        <f>G176+Table22[[#This Row],[DEBITO ]]-Table22[[#This Row],[CREDITO]]</f>
        <v>145297825.55000004</v>
      </c>
    </row>
    <row r="178" spans="1:7" s="29" customFormat="1" ht="53.1" customHeight="1" x14ac:dyDescent="0.25">
      <c r="A178" s="62" t="s">
        <v>242</v>
      </c>
      <c r="B178" s="53" t="s">
        <v>264</v>
      </c>
      <c r="C178" s="59" t="s">
        <v>103</v>
      </c>
      <c r="D178" s="63" t="s">
        <v>272</v>
      </c>
      <c r="E178" s="51"/>
      <c r="F178" s="51">
        <v>2000</v>
      </c>
      <c r="G178" s="37">
        <f>G177+Table22[[#This Row],[DEBITO ]]-Table22[[#This Row],[CREDITO]]</f>
        <v>145295825.55000004</v>
      </c>
    </row>
    <row r="179" spans="1:7" s="29" customFormat="1" ht="53.1" customHeight="1" x14ac:dyDescent="0.25">
      <c r="A179" s="62" t="s">
        <v>242</v>
      </c>
      <c r="B179" s="53" t="s">
        <v>265</v>
      </c>
      <c r="C179" s="59" t="s">
        <v>104</v>
      </c>
      <c r="D179" s="63" t="s">
        <v>272</v>
      </c>
      <c r="E179" s="51"/>
      <c r="F179" s="51">
        <v>2000</v>
      </c>
      <c r="G179" s="37">
        <f>G178+Table22[[#This Row],[DEBITO ]]-Table22[[#This Row],[CREDITO]]</f>
        <v>145293825.55000004</v>
      </c>
    </row>
    <row r="180" spans="1:7" s="29" customFormat="1" ht="42.95" customHeight="1" x14ac:dyDescent="0.25">
      <c r="A180" s="62" t="s">
        <v>242</v>
      </c>
      <c r="B180" s="53" t="s">
        <v>266</v>
      </c>
      <c r="C180" s="59" t="s">
        <v>105</v>
      </c>
      <c r="D180" s="63" t="s">
        <v>270</v>
      </c>
      <c r="E180" s="51"/>
      <c r="F180" s="51">
        <v>1600</v>
      </c>
      <c r="G180" s="37">
        <f>G179+Table22[[#This Row],[DEBITO ]]-Table22[[#This Row],[CREDITO]]</f>
        <v>145292225.55000004</v>
      </c>
    </row>
    <row r="181" spans="1:7" s="29" customFormat="1" ht="42.95" customHeight="1" x14ac:dyDescent="0.25">
      <c r="A181" s="62" t="s">
        <v>242</v>
      </c>
      <c r="B181" s="53" t="s">
        <v>267</v>
      </c>
      <c r="C181" s="59" t="s">
        <v>106</v>
      </c>
      <c r="D181" s="63" t="s">
        <v>270</v>
      </c>
      <c r="E181" s="51"/>
      <c r="F181" s="51">
        <v>1600</v>
      </c>
      <c r="G181" s="37">
        <f>G180+Table22[[#This Row],[DEBITO ]]-Table22[[#This Row],[CREDITO]]</f>
        <v>145290625.55000004</v>
      </c>
    </row>
    <row r="182" spans="1:7" s="29" customFormat="1" ht="53.1" customHeight="1" x14ac:dyDescent="0.25">
      <c r="A182" s="62" t="s">
        <v>242</v>
      </c>
      <c r="B182" s="53" t="s">
        <v>268</v>
      </c>
      <c r="C182" s="59" t="s">
        <v>107</v>
      </c>
      <c r="D182" s="63" t="s">
        <v>272</v>
      </c>
      <c r="E182" s="51"/>
      <c r="F182" s="51">
        <v>2000</v>
      </c>
      <c r="G182" s="37">
        <f>G181+Table22[[#This Row],[DEBITO ]]-Table22[[#This Row],[CREDITO]]</f>
        <v>145288625.55000004</v>
      </c>
    </row>
    <row r="183" spans="1:7" s="29" customFormat="1" ht="53.1" customHeight="1" x14ac:dyDescent="0.25">
      <c r="A183" s="62" t="s">
        <v>243</v>
      </c>
      <c r="B183" s="53" t="s">
        <v>269</v>
      </c>
      <c r="C183" s="59" t="s">
        <v>108</v>
      </c>
      <c r="D183" s="63" t="s">
        <v>272</v>
      </c>
      <c r="E183" s="51"/>
      <c r="F183" s="51">
        <v>2000</v>
      </c>
      <c r="G183" s="37">
        <f>G182+Table22[[#This Row],[DEBITO ]]-Table22[[#This Row],[CREDITO]]</f>
        <v>145286625.55000004</v>
      </c>
    </row>
    <row r="184" spans="1:7" s="29" customFormat="1" ht="18.95" customHeight="1" x14ac:dyDescent="0.25">
      <c r="A184" s="62" t="s">
        <v>273</v>
      </c>
      <c r="B184" s="53" t="s">
        <v>75</v>
      </c>
      <c r="C184" s="59" t="s">
        <v>76</v>
      </c>
      <c r="D184" s="63"/>
      <c r="E184" s="51">
        <v>6000</v>
      </c>
      <c r="F184" s="51"/>
      <c r="G184" s="37">
        <f>G183+Table22[[#This Row],[DEBITO ]]-Table22[[#This Row],[CREDITO]]</f>
        <v>145292625.55000004</v>
      </c>
    </row>
    <row r="185" spans="1:7" s="29" customFormat="1" ht="18.75" customHeight="1" x14ac:dyDescent="0.25">
      <c r="A185" s="80" t="s">
        <v>273</v>
      </c>
      <c r="B185" s="66" t="s">
        <v>75</v>
      </c>
      <c r="C185" s="81" t="s">
        <v>76</v>
      </c>
      <c r="D185" s="68"/>
      <c r="E185" s="51">
        <v>500</v>
      </c>
      <c r="F185" s="51"/>
      <c r="G185" s="37">
        <f>G184+Table22[[#This Row],[DEBITO ]]-Table22[[#This Row],[CREDITO]]</f>
        <v>145293125.55000004</v>
      </c>
    </row>
    <row r="186" spans="1:7" s="29" customFormat="1" ht="18.95" customHeight="1" x14ac:dyDescent="0.25">
      <c r="A186" s="62" t="s">
        <v>273</v>
      </c>
      <c r="B186" s="53" t="s">
        <v>75</v>
      </c>
      <c r="C186" s="59" t="s">
        <v>77</v>
      </c>
      <c r="D186" s="63"/>
      <c r="E186" s="51">
        <v>1500</v>
      </c>
      <c r="F186" s="51"/>
      <c r="G186" s="37">
        <f>G185+Table22[[#This Row],[DEBITO ]]-Table22[[#This Row],[CREDITO]]</f>
        <v>145294625.55000004</v>
      </c>
    </row>
    <row r="187" spans="1:7" s="29" customFormat="1" ht="18.95" customHeight="1" x14ac:dyDescent="0.25">
      <c r="A187" s="62" t="s">
        <v>273</v>
      </c>
      <c r="B187" s="53" t="s">
        <v>75</v>
      </c>
      <c r="C187" s="59" t="s">
        <v>77</v>
      </c>
      <c r="D187" s="63"/>
      <c r="E187" s="51">
        <v>98300</v>
      </c>
      <c r="F187" s="51"/>
      <c r="G187" s="37">
        <f>G186+Table22[[#This Row],[DEBITO ]]-Table22[[#This Row],[CREDITO]]</f>
        <v>145392925.55000004</v>
      </c>
    </row>
    <row r="188" spans="1:7" s="29" customFormat="1" ht="18.95" customHeight="1" x14ac:dyDescent="0.25">
      <c r="A188" s="62" t="s">
        <v>273</v>
      </c>
      <c r="B188" s="53" t="s">
        <v>75</v>
      </c>
      <c r="C188" s="59" t="s">
        <v>77</v>
      </c>
      <c r="D188" s="63"/>
      <c r="E188" s="51">
        <v>449409.49</v>
      </c>
      <c r="F188" s="51"/>
      <c r="G188" s="37">
        <f>G187+Table22[[#This Row],[DEBITO ]]-Table22[[#This Row],[CREDITO]]</f>
        <v>145842335.04000005</v>
      </c>
    </row>
    <row r="189" spans="1:7" s="29" customFormat="1" ht="69.95" customHeight="1" x14ac:dyDescent="0.25">
      <c r="A189" s="62" t="s">
        <v>273</v>
      </c>
      <c r="B189" s="53" t="s">
        <v>274</v>
      </c>
      <c r="C189" s="59" t="s">
        <v>280</v>
      </c>
      <c r="D189" s="63" t="s">
        <v>490</v>
      </c>
      <c r="E189" s="51"/>
      <c r="F189" s="51">
        <v>21204.1</v>
      </c>
      <c r="G189" s="37">
        <f>G188+Table22[[#This Row],[DEBITO ]]-Table22[[#This Row],[CREDITO]]</f>
        <v>145821130.94000006</v>
      </c>
    </row>
    <row r="190" spans="1:7" s="29" customFormat="1" ht="69.95" customHeight="1" x14ac:dyDescent="0.25">
      <c r="A190" s="62" t="s">
        <v>273</v>
      </c>
      <c r="B190" s="53" t="s">
        <v>285</v>
      </c>
      <c r="C190" s="59" t="s">
        <v>281</v>
      </c>
      <c r="D190" s="63" t="s">
        <v>275</v>
      </c>
      <c r="E190" s="51"/>
      <c r="F190" s="51">
        <v>750</v>
      </c>
      <c r="G190" s="37">
        <f>G189+Table22[[#This Row],[DEBITO ]]-Table22[[#This Row],[CREDITO]]</f>
        <v>145820380.94000006</v>
      </c>
    </row>
    <row r="191" spans="1:7" s="29" customFormat="1" ht="69.95" customHeight="1" x14ac:dyDescent="0.25">
      <c r="A191" s="62" t="s">
        <v>273</v>
      </c>
      <c r="B191" s="53" t="s">
        <v>286</v>
      </c>
      <c r="C191" s="59" t="s">
        <v>282</v>
      </c>
      <c r="D191" s="63" t="s">
        <v>276</v>
      </c>
      <c r="E191" s="51"/>
      <c r="F191" s="51">
        <v>750</v>
      </c>
      <c r="G191" s="37">
        <f>G190+Table22[[#This Row],[DEBITO ]]-Table22[[#This Row],[CREDITO]]</f>
        <v>145819630.94000006</v>
      </c>
    </row>
    <row r="192" spans="1:7" s="29" customFormat="1" ht="69.95" customHeight="1" x14ac:dyDescent="0.25">
      <c r="A192" s="62" t="s">
        <v>273</v>
      </c>
      <c r="B192" s="53" t="s">
        <v>287</v>
      </c>
      <c r="C192" s="59" t="s">
        <v>283</v>
      </c>
      <c r="D192" s="63" t="s">
        <v>277</v>
      </c>
      <c r="E192" s="51"/>
      <c r="F192" s="51">
        <v>2100</v>
      </c>
      <c r="G192" s="37">
        <f>G191+Table22[[#This Row],[DEBITO ]]-Table22[[#This Row],[CREDITO]]</f>
        <v>145817530.94000006</v>
      </c>
    </row>
    <row r="193" spans="1:7" s="29" customFormat="1" ht="42.95" customHeight="1" x14ac:dyDescent="0.25">
      <c r="A193" s="62" t="s">
        <v>273</v>
      </c>
      <c r="B193" s="53" t="s">
        <v>288</v>
      </c>
      <c r="C193" s="59" t="s">
        <v>284</v>
      </c>
      <c r="D193" s="63" t="s">
        <v>278</v>
      </c>
      <c r="E193" s="51"/>
      <c r="F193" s="51">
        <v>500</v>
      </c>
      <c r="G193" s="37">
        <f>G192+Table22[[#This Row],[DEBITO ]]-Table22[[#This Row],[CREDITO]]</f>
        <v>145817030.94000006</v>
      </c>
    </row>
    <row r="194" spans="1:7" s="29" customFormat="1" ht="42.95" customHeight="1" x14ac:dyDescent="0.25">
      <c r="A194" s="62" t="s">
        <v>273</v>
      </c>
      <c r="B194" s="53" t="s">
        <v>289</v>
      </c>
      <c r="C194" s="59" t="s">
        <v>170</v>
      </c>
      <c r="D194" s="63" t="s">
        <v>279</v>
      </c>
      <c r="E194" s="51"/>
      <c r="F194" s="51">
        <v>500</v>
      </c>
      <c r="G194" s="37">
        <f>G193+Table22[[#This Row],[DEBITO ]]-Table22[[#This Row],[CREDITO]]</f>
        <v>145816530.94000006</v>
      </c>
    </row>
    <row r="195" spans="1:7" s="29" customFormat="1" ht="53.1" customHeight="1" x14ac:dyDescent="0.25">
      <c r="A195" s="73" t="s">
        <v>482</v>
      </c>
      <c r="B195" s="66" t="s">
        <v>481</v>
      </c>
      <c r="C195" s="67" t="s">
        <v>456</v>
      </c>
      <c r="D195" s="52" t="s">
        <v>483</v>
      </c>
      <c r="E195" s="74"/>
      <c r="F195" s="65">
        <v>8942.2999999999993</v>
      </c>
      <c r="G195" s="37">
        <f>G194+Table22[[#This Row],[DEBITO ]]-Table22[[#This Row],[CREDITO]]</f>
        <v>145807588.64000005</v>
      </c>
    </row>
    <row r="196" spans="1:7" s="29" customFormat="1" ht="18.95" customHeight="1" x14ac:dyDescent="0.25">
      <c r="A196" s="62" t="s">
        <v>290</v>
      </c>
      <c r="B196" s="53" t="s">
        <v>75</v>
      </c>
      <c r="C196" s="59" t="s">
        <v>76</v>
      </c>
      <c r="D196" s="63"/>
      <c r="E196" s="51">
        <v>5500</v>
      </c>
      <c r="F196" s="51"/>
      <c r="G196" s="37">
        <f>G195+Table22[[#This Row],[DEBITO ]]-Table22[[#This Row],[CREDITO]]</f>
        <v>145813088.64000005</v>
      </c>
    </row>
    <row r="197" spans="1:7" s="29" customFormat="1" ht="18.95" customHeight="1" x14ac:dyDescent="0.25">
      <c r="A197" s="62" t="s">
        <v>290</v>
      </c>
      <c r="B197" s="53" t="s">
        <v>75</v>
      </c>
      <c r="C197" s="59" t="s">
        <v>77</v>
      </c>
      <c r="D197" s="63"/>
      <c r="E197" s="51">
        <v>8740</v>
      </c>
      <c r="F197" s="51"/>
      <c r="G197" s="37">
        <f>G196+Table22[[#This Row],[DEBITO ]]-Table22[[#This Row],[CREDITO]]</f>
        <v>145821828.64000005</v>
      </c>
    </row>
    <row r="198" spans="1:7" s="29" customFormat="1" ht="18.95" customHeight="1" x14ac:dyDescent="0.25">
      <c r="A198" s="62" t="s">
        <v>290</v>
      </c>
      <c r="B198" s="53" t="s">
        <v>75</v>
      </c>
      <c r="C198" s="59" t="s">
        <v>77</v>
      </c>
      <c r="D198" s="63"/>
      <c r="E198" s="51">
        <v>15925</v>
      </c>
      <c r="F198" s="51"/>
      <c r="G198" s="37">
        <f>G197+Table22[[#This Row],[DEBITO ]]-Table22[[#This Row],[CREDITO]]</f>
        <v>145837753.64000005</v>
      </c>
    </row>
    <row r="199" spans="1:7" s="29" customFormat="1" ht="18.95" customHeight="1" x14ac:dyDescent="0.25">
      <c r="A199" s="62" t="s">
        <v>290</v>
      </c>
      <c r="B199" s="53" t="s">
        <v>75</v>
      </c>
      <c r="C199" s="59" t="s">
        <v>77</v>
      </c>
      <c r="D199" s="63"/>
      <c r="E199" s="51">
        <v>32355</v>
      </c>
      <c r="F199" s="51"/>
      <c r="G199" s="37">
        <f>G198+Table22[[#This Row],[DEBITO ]]-Table22[[#This Row],[CREDITO]]</f>
        <v>145870108.64000005</v>
      </c>
    </row>
    <row r="200" spans="1:7" s="29" customFormat="1" ht="18.95" customHeight="1" x14ac:dyDescent="0.25">
      <c r="A200" s="62" t="s">
        <v>290</v>
      </c>
      <c r="B200" s="53" t="s">
        <v>75</v>
      </c>
      <c r="C200" s="59" t="s">
        <v>77</v>
      </c>
      <c r="D200" s="63"/>
      <c r="E200" s="51">
        <v>8600</v>
      </c>
      <c r="F200" s="51"/>
      <c r="G200" s="37">
        <f>G199+Table22[[#This Row],[DEBITO ]]-Table22[[#This Row],[CREDITO]]</f>
        <v>145878708.64000005</v>
      </c>
    </row>
    <row r="201" spans="1:7" s="29" customFormat="1" ht="18.95" customHeight="1" x14ac:dyDescent="0.25">
      <c r="A201" s="62" t="s">
        <v>290</v>
      </c>
      <c r="B201" s="53" t="s">
        <v>75</v>
      </c>
      <c r="C201" s="59" t="s">
        <v>77</v>
      </c>
      <c r="D201" s="63"/>
      <c r="E201" s="51">
        <v>6445</v>
      </c>
      <c r="F201" s="51"/>
      <c r="G201" s="37">
        <f>G200+Table22[[#This Row],[DEBITO ]]-Table22[[#This Row],[CREDITO]]</f>
        <v>145885153.64000005</v>
      </c>
    </row>
    <row r="202" spans="1:7" s="29" customFormat="1" ht="18.95" customHeight="1" x14ac:dyDescent="0.25">
      <c r="A202" s="62" t="s">
        <v>290</v>
      </c>
      <c r="B202" s="53" t="s">
        <v>75</v>
      </c>
      <c r="C202" s="59" t="s">
        <v>77</v>
      </c>
      <c r="D202" s="63"/>
      <c r="E202" s="51">
        <v>2042</v>
      </c>
      <c r="F202" s="51"/>
      <c r="G202" s="37">
        <f>G201+Table22[[#This Row],[DEBITO ]]-Table22[[#This Row],[CREDITO]]</f>
        <v>145887195.64000005</v>
      </c>
    </row>
    <row r="203" spans="1:7" s="29" customFormat="1" ht="18.95" customHeight="1" x14ac:dyDescent="0.25">
      <c r="A203" s="62" t="s">
        <v>290</v>
      </c>
      <c r="B203" s="53" t="s">
        <v>75</v>
      </c>
      <c r="C203" s="59" t="s">
        <v>77</v>
      </c>
      <c r="D203" s="63"/>
      <c r="E203" s="51">
        <v>2600</v>
      </c>
      <c r="F203" s="51"/>
      <c r="G203" s="37">
        <f>G202+Table22[[#This Row],[DEBITO ]]-Table22[[#This Row],[CREDITO]]</f>
        <v>145889795.64000005</v>
      </c>
    </row>
    <row r="204" spans="1:7" s="29" customFormat="1" ht="18.95" customHeight="1" x14ac:dyDescent="0.25">
      <c r="A204" s="62" t="s">
        <v>290</v>
      </c>
      <c r="B204" s="53" t="s">
        <v>75</v>
      </c>
      <c r="C204" s="59" t="s">
        <v>77</v>
      </c>
      <c r="D204" s="63"/>
      <c r="E204" s="51">
        <v>106000</v>
      </c>
      <c r="F204" s="51"/>
      <c r="G204" s="37">
        <f>G203+Table22[[#This Row],[DEBITO ]]-Table22[[#This Row],[CREDITO]]</f>
        <v>145995795.64000005</v>
      </c>
    </row>
    <row r="205" spans="1:7" s="29" customFormat="1" ht="18.95" customHeight="1" x14ac:dyDescent="0.25">
      <c r="A205" s="62" t="s">
        <v>290</v>
      </c>
      <c r="B205" s="53" t="s">
        <v>75</v>
      </c>
      <c r="C205" s="59" t="s">
        <v>77</v>
      </c>
      <c r="D205" s="63"/>
      <c r="E205" s="51">
        <v>4500</v>
      </c>
      <c r="F205" s="51"/>
      <c r="G205" s="37">
        <f>G204+Table22[[#This Row],[DEBITO ]]-Table22[[#This Row],[CREDITO]]</f>
        <v>146000295.64000005</v>
      </c>
    </row>
    <row r="206" spans="1:7" s="29" customFormat="1" ht="18.95" customHeight="1" x14ac:dyDescent="0.25">
      <c r="A206" s="62" t="s">
        <v>290</v>
      </c>
      <c r="B206" s="53" t="s">
        <v>75</v>
      </c>
      <c r="C206" s="59" t="s">
        <v>77</v>
      </c>
      <c r="D206" s="63"/>
      <c r="E206" s="51">
        <v>52500</v>
      </c>
      <c r="F206" s="51"/>
      <c r="G206" s="37">
        <f>G205+Table22[[#This Row],[DEBITO ]]-Table22[[#This Row],[CREDITO]]</f>
        <v>146052795.64000005</v>
      </c>
    </row>
    <row r="207" spans="1:7" s="29" customFormat="1" ht="53.1" customHeight="1" x14ac:dyDescent="0.25">
      <c r="A207" s="62" t="s">
        <v>290</v>
      </c>
      <c r="B207" s="53" t="s">
        <v>295</v>
      </c>
      <c r="C207" s="59" t="s">
        <v>292</v>
      </c>
      <c r="D207" s="63" t="s">
        <v>300</v>
      </c>
      <c r="E207" s="51"/>
      <c r="F207" s="51">
        <v>1050</v>
      </c>
      <c r="G207" s="37">
        <f>G206+Table22[[#This Row],[DEBITO ]]-Table22[[#This Row],[CREDITO]]</f>
        <v>146051745.64000005</v>
      </c>
    </row>
    <row r="208" spans="1:7" s="29" customFormat="1" ht="53.1" customHeight="1" x14ac:dyDescent="0.25">
      <c r="A208" s="62" t="s">
        <v>290</v>
      </c>
      <c r="B208" s="53" t="s">
        <v>296</v>
      </c>
      <c r="C208" s="59" t="s">
        <v>293</v>
      </c>
      <c r="D208" s="63" t="s">
        <v>301</v>
      </c>
      <c r="E208" s="51"/>
      <c r="F208" s="51">
        <v>1050</v>
      </c>
      <c r="G208" s="37">
        <f>G207+Table22[[#This Row],[DEBITO ]]-Table22[[#This Row],[CREDITO]]</f>
        <v>146050695.64000005</v>
      </c>
    </row>
    <row r="209" spans="1:11" s="29" customFormat="1" ht="69.95" customHeight="1" x14ac:dyDescent="0.25">
      <c r="A209" s="62" t="s">
        <v>290</v>
      </c>
      <c r="B209" s="53" t="s">
        <v>297</v>
      </c>
      <c r="C209" s="59" t="s">
        <v>294</v>
      </c>
      <c r="D209" s="63" t="s">
        <v>302</v>
      </c>
      <c r="E209" s="51"/>
      <c r="F209" s="51">
        <v>800</v>
      </c>
      <c r="G209" s="37">
        <f>G208+Table22[[#This Row],[DEBITO ]]-Table22[[#This Row],[CREDITO]]</f>
        <v>146049895.64000005</v>
      </c>
    </row>
    <row r="210" spans="1:11" s="29" customFormat="1" ht="53.1" customHeight="1" x14ac:dyDescent="0.25">
      <c r="A210" s="62" t="s">
        <v>290</v>
      </c>
      <c r="B210" s="53" t="s">
        <v>298</v>
      </c>
      <c r="C210" s="59" t="s">
        <v>154</v>
      </c>
      <c r="D210" s="63" t="s">
        <v>303</v>
      </c>
      <c r="E210" s="51"/>
      <c r="F210" s="51">
        <v>800</v>
      </c>
      <c r="G210" s="37">
        <f>G209+Table22[[#This Row],[DEBITO ]]-Table22[[#This Row],[CREDITO]]</f>
        <v>146049095.64000005</v>
      </c>
    </row>
    <row r="211" spans="1:11" s="29" customFormat="1" ht="90.75" customHeight="1" x14ac:dyDescent="0.25">
      <c r="A211" s="62" t="s">
        <v>290</v>
      </c>
      <c r="B211" s="53" t="s">
        <v>299</v>
      </c>
      <c r="C211" s="59" t="s">
        <v>280</v>
      </c>
      <c r="D211" s="63" t="s">
        <v>491</v>
      </c>
      <c r="E211" s="51"/>
      <c r="F211" s="51">
        <v>42839.13</v>
      </c>
      <c r="G211" s="37">
        <f>G210+Table22[[#This Row],[DEBITO ]]-Table22[[#This Row],[CREDITO]]</f>
        <v>146006256.51000005</v>
      </c>
    </row>
    <row r="212" spans="1:11" s="29" customFormat="1" ht="69.95" customHeight="1" x14ac:dyDescent="0.25">
      <c r="A212" s="62" t="s">
        <v>290</v>
      </c>
      <c r="B212" s="53" t="s">
        <v>304</v>
      </c>
      <c r="C212" s="59" t="s">
        <v>291</v>
      </c>
      <c r="D212" s="63" t="s">
        <v>305</v>
      </c>
      <c r="E212" s="51"/>
      <c r="F212" s="51">
        <v>22004.94</v>
      </c>
      <c r="G212" s="37">
        <f>G211+Table22[[#This Row],[DEBITO ]]-Table22[[#This Row],[CREDITO]]</f>
        <v>145984251.57000005</v>
      </c>
      <c r="H212" s="58"/>
      <c r="I212" s="58"/>
      <c r="J212" s="58"/>
      <c r="K212" s="58"/>
    </row>
    <row r="213" spans="1:11" s="29" customFormat="1" ht="18.95" customHeight="1" x14ac:dyDescent="0.25">
      <c r="A213" s="62" t="s">
        <v>306</v>
      </c>
      <c r="B213" s="53" t="s">
        <v>75</v>
      </c>
      <c r="C213" s="59" t="s">
        <v>76</v>
      </c>
      <c r="D213" s="63"/>
      <c r="E213" s="51">
        <v>15000</v>
      </c>
      <c r="F213" s="51"/>
      <c r="G213" s="37">
        <f>G212+Table22[[#This Row],[DEBITO ]]-Table22[[#This Row],[CREDITO]]</f>
        <v>145999251.57000005</v>
      </c>
    </row>
    <row r="214" spans="1:11" s="29" customFormat="1" ht="18.95" customHeight="1" x14ac:dyDescent="0.25">
      <c r="A214" s="62" t="s">
        <v>306</v>
      </c>
      <c r="B214" s="53" t="s">
        <v>75</v>
      </c>
      <c r="C214" s="59" t="s">
        <v>77</v>
      </c>
      <c r="D214" s="63"/>
      <c r="E214" s="51">
        <v>15000</v>
      </c>
      <c r="F214" s="51"/>
      <c r="G214" s="37">
        <f>G213+Table22[[#This Row],[DEBITO ]]-Table22[[#This Row],[CREDITO]]</f>
        <v>146014251.57000005</v>
      </c>
    </row>
    <row r="215" spans="1:11" s="29" customFormat="1" ht="18.95" customHeight="1" x14ac:dyDescent="0.25">
      <c r="A215" s="62" t="s">
        <v>306</v>
      </c>
      <c r="B215" s="53" t="s">
        <v>75</v>
      </c>
      <c r="C215" s="59" t="s">
        <v>77</v>
      </c>
      <c r="D215" s="63"/>
      <c r="E215" s="51">
        <v>11142</v>
      </c>
      <c r="F215" s="51"/>
      <c r="G215" s="37">
        <f>G214+Table22[[#This Row],[DEBITO ]]-Table22[[#This Row],[CREDITO]]</f>
        <v>146025393.57000005</v>
      </c>
    </row>
    <row r="216" spans="1:11" s="29" customFormat="1" ht="18.95" customHeight="1" x14ac:dyDescent="0.25">
      <c r="A216" s="62" t="s">
        <v>306</v>
      </c>
      <c r="B216" s="53" t="s">
        <v>75</v>
      </c>
      <c r="C216" s="59" t="s">
        <v>77</v>
      </c>
      <c r="D216" s="63"/>
      <c r="E216" s="51">
        <v>8000</v>
      </c>
      <c r="F216" s="51"/>
      <c r="G216" s="37">
        <f>G215+Table22[[#This Row],[DEBITO ]]-Table22[[#This Row],[CREDITO]]</f>
        <v>146033393.57000005</v>
      </c>
    </row>
    <row r="217" spans="1:11" s="29" customFormat="1" ht="18.95" customHeight="1" x14ac:dyDescent="0.25">
      <c r="A217" s="62" t="s">
        <v>306</v>
      </c>
      <c r="B217" s="53" t="s">
        <v>75</v>
      </c>
      <c r="C217" s="59" t="s">
        <v>77</v>
      </c>
      <c r="D217" s="63"/>
      <c r="E217" s="51">
        <v>113500</v>
      </c>
      <c r="F217" s="51"/>
      <c r="G217" s="37">
        <f>G216+Table22[[#This Row],[DEBITO ]]-Table22[[#This Row],[CREDITO]]</f>
        <v>146146893.57000005</v>
      </c>
    </row>
    <row r="218" spans="1:11" s="29" customFormat="1" ht="18.95" customHeight="1" x14ac:dyDescent="0.25">
      <c r="A218" s="62" t="s">
        <v>306</v>
      </c>
      <c r="B218" s="53" t="s">
        <v>75</v>
      </c>
      <c r="C218" s="59" t="s">
        <v>77</v>
      </c>
      <c r="D218" s="63"/>
      <c r="E218" s="51">
        <v>150926.1</v>
      </c>
      <c r="F218" s="51"/>
      <c r="G218" s="37">
        <f>G217+Table22[[#This Row],[DEBITO ]]-Table22[[#This Row],[CREDITO]]</f>
        <v>146297819.67000005</v>
      </c>
    </row>
    <row r="219" spans="1:11" s="29" customFormat="1" ht="18.95" customHeight="1" x14ac:dyDescent="0.25">
      <c r="A219" s="62" t="s">
        <v>307</v>
      </c>
      <c r="B219" s="53" t="s">
        <v>75</v>
      </c>
      <c r="C219" s="59" t="s">
        <v>76</v>
      </c>
      <c r="D219" s="63"/>
      <c r="E219" s="51">
        <v>9500</v>
      </c>
      <c r="F219" s="51"/>
      <c r="G219" s="37">
        <f>G218+Table22[[#This Row],[DEBITO ]]-Table22[[#This Row],[CREDITO]]</f>
        <v>146307319.67000005</v>
      </c>
    </row>
    <row r="220" spans="1:11" s="29" customFormat="1" ht="18.95" customHeight="1" x14ac:dyDescent="0.25">
      <c r="A220" s="62" t="s">
        <v>307</v>
      </c>
      <c r="B220" s="53" t="s">
        <v>75</v>
      </c>
      <c r="C220" s="59" t="s">
        <v>76</v>
      </c>
      <c r="D220" s="63"/>
      <c r="E220" s="51">
        <v>5000</v>
      </c>
      <c r="F220" s="51"/>
      <c r="G220" s="37">
        <f>G219+Table22[[#This Row],[DEBITO ]]-Table22[[#This Row],[CREDITO]]</f>
        <v>146312319.67000005</v>
      </c>
    </row>
    <row r="221" spans="1:11" s="29" customFormat="1" ht="18.95" customHeight="1" x14ac:dyDescent="0.25">
      <c r="A221" s="62" t="s">
        <v>307</v>
      </c>
      <c r="B221" s="53" t="s">
        <v>75</v>
      </c>
      <c r="C221" s="59" t="s">
        <v>76</v>
      </c>
      <c r="D221" s="63"/>
      <c r="E221" s="51">
        <v>1000</v>
      </c>
      <c r="F221" s="51"/>
      <c r="G221" s="37">
        <f>G220+Table22[[#This Row],[DEBITO ]]-Table22[[#This Row],[CREDITO]]</f>
        <v>146313319.67000005</v>
      </c>
    </row>
    <row r="222" spans="1:11" s="29" customFormat="1" ht="18.95" customHeight="1" x14ac:dyDescent="0.25">
      <c r="A222" s="62" t="s">
        <v>307</v>
      </c>
      <c r="B222" s="53" t="s">
        <v>75</v>
      </c>
      <c r="C222" s="59" t="s">
        <v>77</v>
      </c>
      <c r="D222" s="63"/>
      <c r="E222" s="51">
        <v>3000</v>
      </c>
      <c r="F222" s="51"/>
      <c r="G222" s="37">
        <f>G221+Table22[[#This Row],[DEBITO ]]-Table22[[#This Row],[CREDITO]]</f>
        <v>146316319.67000005</v>
      </c>
    </row>
    <row r="223" spans="1:11" s="29" customFormat="1" ht="18.95" customHeight="1" x14ac:dyDescent="0.25">
      <c r="A223" s="62" t="s">
        <v>307</v>
      </c>
      <c r="B223" s="53" t="s">
        <v>75</v>
      </c>
      <c r="C223" s="59" t="s">
        <v>77</v>
      </c>
      <c r="D223" s="63"/>
      <c r="E223" s="51">
        <v>49504</v>
      </c>
      <c r="F223" s="51"/>
      <c r="G223" s="37">
        <f>G222+Table22[[#This Row],[DEBITO ]]-Table22[[#This Row],[CREDITO]]</f>
        <v>146365823.67000005</v>
      </c>
    </row>
    <row r="224" spans="1:11" s="29" customFormat="1" ht="19.5" customHeight="1" x14ac:dyDescent="0.25">
      <c r="A224" s="62" t="s">
        <v>307</v>
      </c>
      <c r="B224" s="53" t="s">
        <v>75</v>
      </c>
      <c r="C224" s="59" t="s">
        <v>77</v>
      </c>
      <c r="D224" s="63"/>
      <c r="E224" s="51">
        <v>8590</v>
      </c>
      <c r="F224" s="51"/>
      <c r="G224" s="37">
        <f>G223+Table22[[#This Row],[DEBITO ]]-Table22[[#This Row],[CREDITO]]</f>
        <v>146374413.67000005</v>
      </c>
    </row>
    <row r="225" spans="1:7" s="29" customFormat="1" ht="19.5" customHeight="1" x14ac:dyDescent="0.25">
      <c r="A225" s="62" t="s">
        <v>307</v>
      </c>
      <c r="B225" s="53" t="s">
        <v>75</v>
      </c>
      <c r="C225" s="59" t="s">
        <v>77</v>
      </c>
      <c r="D225" s="63"/>
      <c r="E225" s="51">
        <v>11545</v>
      </c>
      <c r="F225" s="51"/>
      <c r="G225" s="37">
        <f>G224+Table22[[#This Row],[DEBITO ]]-Table22[[#This Row],[CREDITO]]</f>
        <v>146385958.67000005</v>
      </c>
    </row>
    <row r="226" spans="1:7" s="29" customFormat="1" ht="19.5" customHeight="1" x14ac:dyDescent="0.25">
      <c r="A226" s="62" t="s">
        <v>307</v>
      </c>
      <c r="B226" s="53" t="s">
        <v>75</v>
      </c>
      <c r="C226" s="59" t="s">
        <v>77</v>
      </c>
      <c r="D226" s="63"/>
      <c r="E226" s="51">
        <v>180500</v>
      </c>
      <c r="F226" s="51"/>
      <c r="G226" s="37">
        <f>G225+Table22[[#This Row],[DEBITO ]]-Table22[[#This Row],[CREDITO]]</f>
        <v>146566458.67000005</v>
      </c>
    </row>
    <row r="227" spans="1:7" s="29" customFormat="1" ht="19.5" customHeight="1" x14ac:dyDescent="0.25">
      <c r="A227" s="62" t="s">
        <v>307</v>
      </c>
      <c r="B227" s="53" t="s">
        <v>75</v>
      </c>
      <c r="C227" s="59" t="s">
        <v>77</v>
      </c>
      <c r="D227" s="63"/>
      <c r="E227" s="51">
        <v>3450</v>
      </c>
      <c r="F227" s="51"/>
      <c r="G227" s="37">
        <f>G226+Table22[[#This Row],[DEBITO ]]-Table22[[#This Row],[CREDITO]]</f>
        <v>146569908.67000005</v>
      </c>
    </row>
    <row r="228" spans="1:7" s="29" customFormat="1" ht="19.5" customHeight="1" x14ac:dyDescent="0.25">
      <c r="A228" s="62" t="s">
        <v>307</v>
      </c>
      <c r="B228" s="53" t="s">
        <v>75</v>
      </c>
      <c r="C228" s="59" t="s">
        <v>77</v>
      </c>
      <c r="D228" s="63"/>
      <c r="E228" s="51">
        <v>1873214.38</v>
      </c>
      <c r="F228" s="51"/>
      <c r="G228" s="37">
        <f>G227+Table22[[#This Row],[DEBITO ]]-Table22[[#This Row],[CREDITO]]</f>
        <v>148443123.05000004</v>
      </c>
    </row>
    <row r="229" spans="1:7" s="29" customFormat="1" ht="19.5" customHeight="1" x14ac:dyDescent="0.25">
      <c r="A229" s="62" t="s">
        <v>307</v>
      </c>
      <c r="B229" s="53" t="s">
        <v>75</v>
      </c>
      <c r="C229" s="59" t="s">
        <v>77</v>
      </c>
      <c r="D229" s="63"/>
      <c r="E229" s="51">
        <v>3000</v>
      </c>
      <c r="F229" s="51"/>
      <c r="G229" s="37">
        <f>G228+Table22[[#This Row],[DEBITO ]]-Table22[[#This Row],[CREDITO]]</f>
        <v>148446123.05000004</v>
      </c>
    </row>
    <row r="230" spans="1:7" s="29" customFormat="1" ht="76.5" customHeight="1" x14ac:dyDescent="0.25">
      <c r="A230" s="62" t="s">
        <v>307</v>
      </c>
      <c r="B230" s="53" t="s">
        <v>313</v>
      </c>
      <c r="C230" s="59" t="s">
        <v>184</v>
      </c>
      <c r="D230" s="63" t="s">
        <v>314</v>
      </c>
      <c r="E230" s="51"/>
      <c r="F230" s="51">
        <v>45858.48</v>
      </c>
      <c r="G230" s="37">
        <f>G229+Table22[[#This Row],[DEBITO ]]-Table22[[#This Row],[CREDITO]]</f>
        <v>148400264.57000005</v>
      </c>
    </row>
    <row r="231" spans="1:7" s="29" customFormat="1" ht="80.25" customHeight="1" x14ac:dyDescent="0.25">
      <c r="A231" s="62" t="s">
        <v>307</v>
      </c>
      <c r="B231" s="53" t="s">
        <v>318</v>
      </c>
      <c r="C231" s="59" t="s">
        <v>308</v>
      </c>
      <c r="D231" s="63" t="s">
        <v>314</v>
      </c>
      <c r="E231" s="51"/>
      <c r="F231" s="51">
        <v>45858.48</v>
      </c>
      <c r="G231" s="37">
        <f>G230+Table22[[#This Row],[DEBITO ]]-Table22[[#This Row],[CREDITO]]</f>
        <v>148354406.09000006</v>
      </c>
    </row>
    <row r="232" spans="1:7" s="29" customFormat="1" ht="80.25" customHeight="1" x14ac:dyDescent="0.25">
      <c r="A232" s="62" t="s">
        <v>307</v>
      </c>
      <c r="B232" s="53" t="s">
        <v>319</v>
      </c>
      <c r="C232" s="59" t="s">
        <v>183</v>
      </c>
      <c r="D232" s="63" t="s">
        <v>315</v>
      </c>
      <c r="E232" s="51"/>
      <c r="F232" s="51">
        <v>91716.95</v>
      </c>
      <c r="G232" s="37">
        <f>G231+Table22[[#This Row],[DEBITO ]]-Table22[[#This Row],[CREDITO]]</f>
        <v>148262689.14000008</v>
      </c>
    </row>
    <row r="233" spans="1:7" s="29" customFormat="1" ht="78" customHeight="1" x14ac:dyDescent="0.25">
      <c r="A233" s="62" t="s">
        <v>307</v>
      </c>
      <c r="B233" s="53" t="s">
        <v>320</v>
      </c>
      <c r="C233" s="59" t="s">
        <v>309</v>
      </c>
      <c r="D233" s="63" t="s">
        <v>314</v>
      </c>
      <c r="E233" s="51"/>
      <c r="F233" s="51">
        <v>45858.48</v>
      </c>
      <c r="G233" s="37">
        <f>G232+Table22[[#This Row],[DEBITO ]]-Table22[[#This Row],[CREDITO]]</f>
        <v>148216830.66000009</v>
      </c>
    </row>
    <row r="234" spans="1:7" s="29" customFormat="1" ht="80.25" customHeight="1" x14ac:dyDescent="0.25">
      <c r="A234" s="62" t="s">
        <v>307</v>
      </c>
      <c r="B234" s="53" t="s">
        <v>321</v>
      </c>
      <c r="C234" s="59" t="s">
        <v>310</v>
      </c>
      <c r="D234" s="63" t="s">
        <v>314</v>
      </c>
      <c r="E234" s="51"/>
      <c r="F234" s="51">
        <v>45858.48</v>
      </c>
      <c r="G234" s="37">
        <f>G233+Table22[[#This Row],[DEBITO ]]-Table22[[#This Row],[CREDITO]]</f>
        <v>148170972.1800001</v>
      </c>
    </row>
    <row r="235" spans="1:7" s="29" customFormat="1" ht="42.95" customHeight="1" x14ac:dyDescent="0.25">
      <c r="A235" s="62" t="s">
        <v>307</v>
      </c>
      <c r="B235" s="53" t="s">
        <v>322</v>
      </c>
      <c r="C235" s="59" t="s">
        <v>311</v>
      </c>
      <c r="D235" s="63" t="s">
        <v>316</v>
      </c>
      <c r="E235" s="51"/>
      <c r="F235" s="51">
        <v>1600</v>
      </c>
      <c r="G235" s="37">
        <f>G234+Table22[[#This Row],[DEBITO ]]-Table22[[#This Row],[CREDITO]]</f>
        <v>148169372.1800001</v>
      </c>
    </row>
    <row r="236" spans="1:7" s="29" customFormat="1" ht="78" customHeight="1" x14ac:dyDescent="0.25">
      <c r="A236" s="62" t="s">
        <v>307</v>
      </c>
      <c r="B236" s="53" t="s">
        <v>323</v>
      </c>
      <c r="C236" s="59" t="s">
        <v>312</v>
      </c>
      <c r="D236" s="63" t="s">
        <v>317</v>
      </c>
      <c r="E236" s="51"/>
      <c r="F236" s="51">
        <v>30000</v>
      </c>
      <c r="G236" s="37">
        <f>G235+Table22[[#This Row],[DEBITO ]]-Table22[[#This Row],[CREDITO]]</f>
        <v>148139372.1800001</v>
      </c>
    </row>
    <row r="237" spans="1:7" s="29" customFormat="1" ht="18.95" customHeight="1" x14ac:dyDescent="0.25">
      <c r="A237" s="62" t="s">
        <v>324</v>
      </c>
      <c r="B237" s="53" t="s">
        <v>75</v>
      </c>
      <c r="C237" s="59" t="s">
        <v>76</v>
      </c>
      <c r="D237" s="63"/>
      <c r="E237" s="51">
        <v>6500</v>
      </c>
      <c r="F237" s="51"/>
      <c r="G237" s="37">
        <f>G236+Table22[[#This Row],[DEBITO ]]-Table22[[#This Row],[CREDITO]]</f>
        <v>148145872.1800001</v>
      </c>
    </row>
    <row r="238" spans="1:7" s="29" customFormat="1" ht="18.95" customHeight="1" x14ac:dyDescent="0.25">
      <c r="A238" s="62" t="s">
        <v>324</v>
      </c>
      <c r="B238" s="53" t="s">
        <v>75</v>
      </c>
      <c r="C238" s="59" t="s">
        <v>77</v>
      </c>
      <c r="D238" s="63"/>
      <c r="E238" s="51">
        <v>657.8</v>
      </c>
      <c r="F238" s="51"/>
      <c r="G238" s="37">
        <f>G237+Table22[[#This Row],[DEBITO ]]-Table22[[#This Row],[CREDITO]]</f>
        <v>148146529.98000011</v>
      </c>
    </row>
    <row r="239" spans="1:7" s="29" customFormat="1" ht="18.95" customHeight="1" x14ac:dyDescent="0.25">
      <c r="A239" s="62" t="s">
        <v>324</v>
      </c>
      <c r="B239" s="53" t="s">
        <v>75</v>
      </c>
      <c r="C239" s="59" t="s">
        <v>77</v>
      </c>
      <c r="D239" s="63"/>
      <c r="E239" s="51">
        <v>309643</v>
      </c>
      <c r="F239" s="51"/>
      <c r="G239" s="37">
        <f>G238+Table22[[#This Row],[DEBITO ]]-Table22[[#This Row],[CREDITO]]</f>
        <v>148456172.98000011</v>
      </c>
    </row>
    <row r="240" spans="1:7" s="29" customFormat="1" ht="18.95" customHeight="1" x14ac:dyDescent="0.25">
      <c r="A240" s="62" t="s">
        <v>324</v>
      </c>
      <c r="B240" s="53" t="s">
        <v>75</v>
      </c>
      <c r="C240" s="59" t="s">
        <v>77</v>
      </c>
      <c r="D240" s="63"/>
      <c r="E240" s="51">
        <v>7468</v>
      </c>
      <c r="F240" s="51"/>
      <c r="G240" s="37">
        <f>G239+Table22[[#This Row],[DEBITO ]]-Table22[[#This Row],[CREDITO]]</f>
        <v>148463640.98000011</v>
      </c>
    </row>
    <row r="241" spans="1:7" s="29" customFormat="1" ht="18.95" customHeight="1" x14ac:dyDescent="0.25">
      <c r="A241" s="62" t="s">
        <v>324</v>
      </c>
      <c r="B241" s="53" t="s">
        <v>75</v>
      </c>
      <c r="C241" s="59" t="s">
        <v>77</v>
      </c>
      <c r="D241" s="63"/>
      <c r="E241" s="51">
        <v>168500</v>
      </c>
      <c r="F241" s="51"/>
      <c r="G241" s="37">
        <f>G240+Table22[[#This Row],[DEBITO ]]-Table22[[#This Row],[CREDITO]]</f>
        <v>148632140.98000011</v>
      </c>
    </row>
    <row r="242" spans="1:7" s="29" customFormat="1" ht="42.95" customHeight="1" x14ac:dyDescent="0.25">
      <c r="A242" s="62" t="s">
        <v>324</v>
      </c>
      <c r="B242" s="53" t="s">
        <v>325</v>
      </c>
      <c r="C242" s="59" t="s">
        <v>171</v>
      </c>
      <c r="D242" s="63" t="s">
        <v>327</v>
      </c>
      <c r="E242" s="51"/>
      <c r="F242" s="51">
        <v>15506.53</v>
      </c>
      <c r="G242" s="37">
        <f>G241+Table22[[#This Row],[DEBITO ]]-Table22[[#This Row],[CREDITO]]</f>
        <v>148616634.45000011</v>
      </c>
    </row>
    <row r="243" spans="1:7" s="29" customFormat="1" ht="18.95" customHeight="1" x14ac:dyDescent="0.25">
      <c r="A243" s="62" t="s">
        <v>326</v>
      </c>
      <c r="B243" s="53" t="s">
        <v>75</v>
      </c>
      <c r="C243" s="59" t="s">
        <v>76</v>
      </c>
      <c r="D243" s="63"/>
      <c r="E243" s="51">
        <v>9500</v>
      </c>
      <c r="F243" s="51"/>
      <c r="G243" s="37">
        <f>G242+Table22[[#This Row],[DEBITO ]]-Table22[[#This Row],[CREDITO]]</f>
        <v>148626134.45000011</v>
      </c>
    </row>
    <row r="244" spans="1:7" s="29" customFormat="1" ht="18.95" customHeight="1" x14ac:dyDescent="0.25">
      <c r="A244" s="62" t="s">
        <v>326</v>
      </c>
      <c r="B244" s="53" t="s">
        <v>75</v>
      </c>
      <c r="C244" s="59" t="s">
        <v>77</v>
      </c>
      <c r="D244" s="63"/>
      <c r="E244" s="51">
        <v>155500</v>
      </c>
      <c r="F244" s="51"/>
      <c r="G244" s="37">
        <f>G243+Table22[[#This Row],[DEBITO ]]-Table22[[#This Row],[CREDITO]]</f>
        <v>148781634.45000011</v>
      </c>
    </row>
    <row r="245" spans="1:7" s="29" customFormat="1" ht="18.95" customHeight="1" x14ac:dyDescent="0.25">
      <c r="A245" s="62" t="s">
        <v>326</v>
      </c>
      <c r="B245" s="53" t="s">
        <v>75</v>
      </c>
      <c r="C245" s="59" t="s">
        <v>77</v>
      </c>
      <c r="D245" s="63"/>
      <c r="E245" s="51">
        <v>60000</v>
      </c>
      <c r="F245" s="51"/>
      <c r="G245" s="37">
        <f>G244+Table22[[#This Row],[DEBITO ]]-Table22[[#This Row],[CREDITO]]</f>
        <v>148841634.45000011</v>
      </c>
    </row>
    <row r="246" spans="1:7" s="29" customFormat="1" ht="18.95" customHeight="1" x14ac:dyDescent="0.25">
      <c r="A246" s="62" t="s">
        <v>326</v>
      </c>
      <c r="B246" s="79" t="s">
        <v>330</v>
      </c>
      <c r="C246" s="59" t="s">
        <v>111</v>
      </c>
      <c r="D246" s="63" t="s">
        <v>111</v>
      </c>
      <c r="E246" s="51"/>
      <c r="F246" s="70">
        <v>0</v>
      </c>
      <c r="G246" s="37">
        <f>G245+Table22[[#This Row],[DEBITO ]]-Table22[[#This Row],[CREDITO]]</f>
        <v>148841634.45000011</v>
      </c>
    </row>
    <row r="247" spans="1:7" s="29" customFormat="1" ht="90.75" customHeight="1" x14ac:dyDescent="0.25">
      <c r="A247" s="62" t="s">
        <v>326</v>
      </c>
      <c r="B247" s="79" t="s">
        <v>331</v>
      </c>
      <c r="C247" s="59" t="s">
        <v>329</v>
      </c>
      <c r="D247" s="63" t="s">
        <v>332</v>
      </c>
      <c r="E247" s="51"/>
      <c r="F247" s="71">
        <v>100000</v>
      </c>
      <c r="G247" s="37">
        <f>G246+Table22[[#This Row],[DEBITO ]]-Table22[[#This Row],[CREDITO]]</f>
        <v>148741634.45000011</v>
      </c>
    </row>
    <row r="248" spans="1:7" s="29" customFormat="1" ht="17.25" customHeight="1" x14ac:dyDescent="0.25">
      <c r="A248" s="80" t="s">
        <v>328</v>
      </c>
      <c r="B248" s="66" t="s">
        <v>493</v>
      </c>
      <c r="C248" s="81" t="s">
        <v>455</v>
      </c>
      <c r="D248" s="68" t="s">
        <v>492</v>
      </c>
      <c r="E248" s="51">
        <v>42989229.380000003</v>
      </c>
      <c r="F248" s="51"/>
      <c r="G248" s="37">
        <f>G247+Table22[[#This Row],[DEBITO ]]-Table22[[#This Row],[CREDITO]]</f>
        <v>191730863.8300001</v>
      </c>
    </row>
    <row r="249" spans="1:7" s="29" customFormat="1" ht="101.25" customHeight="1" x14ac:dyDescent="0.25">
      <c r="A249" s="73" t="s">
        <v>474</v>
      </c>
      <c r="B249" s="66" t="s">
        <v>475</v>
      </c>
      <c r="C249" s="67" t="s">
        <v>455</v>
      </c>
      <c r="D249" s="52" t="s">
        <v>494</v>
      </c>
      <c r="E249" s="65"/>
      <c r="F249" s="65">
        <v>42989229.380000003</v>
      </c>
      <c r="G249" s="37">
        <f>G248+Table22[[#This Row],[DEBITO ]]-Table22[[#This Row],[CREDITO]]</f>
        <v>148741634.45000011</v>
      </c>
    </row>
    <row r="250" spans="1:7" s="29" customFormat="1" ht="18.75" customHeight="1" x14ac:dyDescent="0.25">
      <c r="A250" s="62" t="s">
        <v>333</v>
      </c>
      <c r="B250" s="53" t="s">
        <v>75</v>
      </c>
      <c r="C250" s="59" t="s">
        <v>76</v>
      </c>
      <c r="D250" s="63"/>
      <c r="E250" s="51">
        <v>7000</v>
      </c>
      <c r="F250" s="51"/>
      <c r="G250" s="37">
        <f>G249+Table22[[#This Row],[DEBITO ]]-Table22[[#This Row],[CREDITO]]</f>
        <v>148748634.45000011</v>
      </c>
    </row>
    <row r="251" spans="1:7" s="29" customFormat="1" ht="18.95" customHeight="1" x14ac:dyDescent="0.25">
      <c r="A251" s="62" t="s">
        <v>333</v>
      </c>
      <c r="B251" s="53" t="s">
        <v>75</v>
      </c>
      <c r="C251" s="59" t="s">
        <v>76</v>
      </c>
      <c r="D251" s="63"/>
      <c r="E251" s="51">
        <v>1000</v>
      </c>
      <c r="F251" s="51"/>
      <c r="G251" s="37">
        <f>G250+Table22[[#This Row],[DEBITO ]]-Table22[[#This Row],[CREDITO]]</f>
        <v>148749634.45000011</v>
      </c>
    </row>
    <row r="252" spans="1:7" s="29" customFormat="1" ht="18.95" customHeight="1" x14ac:dyDescent="0.25">
      <c r="A252" s="62" t="s">
        <v>333</v>
      </c>
      <c r="B252" s="53" t="s">
        <v>75</v>
      </c>
      <c r="C252" s="59" t="s">
        <v>77</v>
      </c>
      <c r="D252" s="63"/>
      <c r="E252" s="51">
        <v>3000</v>
      </c>
      <c r="F252" s="51"/>
      <c r="G252" s="37">
        <f>G251+Table22[[#This Row],[DEBITO ]]-Table22[[#This Row],[CREDITO]]</f>
        <v>148752634.45000011</v>
      </c>
    </row>
    <row r="253" spans="1:7" s="29" customFormat="1" ht="18.95" customHeight="1" x14ac:dyDescent="0.25">
      <c r="A253" s="62" t="s">
        <v>333</v>
      </c>
      <c r="B253" s="53" t="s">
        <v>75</v>
      </c>
      <c r="C253" s="59" t="s">
        <v>77</v>
      </c>
      <c r="D253" s="63"/>
      <c r="E253" s="51">
        <v>6276</v>
      </c>
      <c r="F253" s="51"/>
      <c r="G253" s="37">
        <f>G252+Table22[[#This Row],[DEBITO ]]-Table22[[#This Row],[CREDITO]]</f>
        <v>148758910.45000011</v>
      </c>
    </row>
    <row r="254" spans="1:7" s="29" customFormat="1" ht="18.95" customHeight="1" x14ac:dyDescent="0.25">
      <c r="A254" s="62" t="s">
        <v>333</v>
      </c>
      <c r="B254" s="53" t="s">
        <v>75</v>
      </c>
      <c r="C254" s="59" t="s">
        <v>77</v>
      </c>
      <c r="D254" s="63"/>
      <c r="E254" s="51">
        <v>18880</v>
      </c>
      <c r="F254" s="51"/>
      <c r="G254" s="37">
        <f>G253+Table22[[#This Row],[DEBITO ]]-Table22[[#This Row],[CREDITO]]</f>
        <v>148777790.45000011</v>
      </c>
    </row>
    <row r="255" spans="1:7" s="29" customFormat="1" ht="18.95" customHeight="1" x14ac:dyDescent="0.25">
      <c r="A255" s="62" t="s">
        <v>333</v>
      </c>
      <c r="B255" s="53" t="s">
        <v>75</v>
      </c>
      <c r="C255" s="59" t="s">
        <v>77</v>
      </c>
      <c r="D255" s="63"/>
      <c r="E255" s="51">
        <v>6023</v>
      </c>
      <c r="F255" s="51"/>
      <c r="G255" s="37">
        <f>G254+Table22[[#This Row],[DEBITO ]]-Table22[[#This Row],[CREDITO]]</f>
        <v>148783813.45000011</v>
      </c>
    </row>
    <row r="256" spans="1:7" s="29" customFormat="1" ht="18.95" customHeight="1" x14ac:dyDescent="0.25">
      <c r="A256" s="62" t="s">
        <v>333</v>
      </c>
      <c r="B256" s="53" t="s">
        <v>75</v>
      </c>
      <c r="C256" s="59" t="s">
        <v>77</v>
      </c>
      <c r="D256" s="63"/>
      <c r="E256" s="51">
        <v>29129</v>
      </c>
      <c r="F256" s="51"/>
      <c r="G256" s="37">
        <f>G255+Table22[[#This Row],[DEBITO ]]-Table22[[#This Row],[CREDITO]]</f>
        <v>148812942.45000011</v>
      </c>
    </row>
    <row r="257" spans="1:8" s="33" customFormat="1" ht="18.95" customHeight="1" x14ac:dyDescent="0.25">
      <c r="A257" s="62" t="s">
        <v>333</v>
      </c>
      <c r="B257" s="53" t="s">
        <v>75</v>
      </c>
      <c r="C257" s="59" t="s">
        <v>77</v>
      </c>
      <c r="D257" s="63"/>
      <c r="E257" s="51">
        <v>137150</v>
      </c>
      <c r="F257" s="51"/>
      <c r="G257" s="37">
        <f>G256+Table22[[#This Row],[DEBITO ]]-Table22[[#This Row],[CREDITO]]</f>
        <v>148950092.45000011</v>
      </c>
      <c r="H257" s="29"/>
    </row>
    <row r="258" spans="1:8" s="33" customFormat="1" ht="18.95" customHeight="1" x14ac:dyDescent="0.25">
      <c r="A258" s="62" t="s">
        <v>333</v>
      </c>
      <c r="B258" s="53" t="s">
        <v>75</v>
      </c>
      <c r="C258" s="59" t="s">
        <v>77</v>
      </c>
      <c r="D258" s="63"/>
      <c r="E258" s="51">
        <v>426000</v>
      </c>
      <c r="F258" s="51"/>
      <c r="G258" s="37">
        <f>G257+Table22[[#This Row],[DEBITO ]]-Table22[[#This Row],[CREDITO]]</f>
        <v>149376092.45000011</v>
      </c>
      <c r="H258" s="29"/>
    </row>
    <row r="259" spans="1:8" s="33" customFormat="1" ht="18.95" customHeight="1" x14ac:dyDescent="0.25">
      <c r="A259" s="62" t="s">
        <v>333</v>
      </c>
      <c r="B259" s="53" t="s">
        <v>75</v>
      </c>
      <c r="C259" s="59" t="s">
        <v>77</v>
      </c>
      <c r="D259" s="63"/>
      <c r="E259" s="51">
        <v>35000</v>
      </c>
      <c r="F259" s="51"/>
      <c r="G259" s="37">
        <f>G258+Table22[[#This Row],[DEBITO ]]-Table22[[#This Row],[CREDITO]]</f>
        <v>149411092.45000011</v>
      </c>
      <c r="H259" s="29"/>
    </row>
    <row r="260" spans="1:8" s="33" customFormat="1" ht="18.95" customHeight="1" x14ac:dyDescent="0.25">
      <c r="A260" s="62" t="s">
        <v>335</v>
      </c>
      <c r="B260" s="53" t="s">
        <v>75</v>
      </c>
      <c r="C260" s="59" t="s">
        <v>76</v>
      </c>
      <c r="D260" s="63"/>
      <c r="E260" s="51">
        <v>26000</v>
      </c>
      <c r="F260" s="51"/>
      <c r="G260" s="37">
        <f>G259+Table22[[#This Row],[DEBITO ]]-Table22[[#This Row],[CREDITO]]</f>
        <v>149437092.45000011</v>
      </c>
      <c r="H260" s="29"/>
    </row>
    <row r="261" spans="1:8" s="33" customFormat="1" ht="18.95" customHeight="1" x14ac:dyDescent="0.25">
      <c r="A261" s="62" t="s">
        <v>335</v>
      </c>
      <c r="B261" s="53" t="s">
        <v>75</v>
      </c>
      <c r="C261" s="59" t="s">
        <v>77</v>
      </c>
      <c r="D261" s="63"/>
      <c r="E261" s="51">
        <v>823000</v>
      </c>
      <c r="F261" s="51"/>
      <c r="G261" s="37">
        <f>G260+Table22[[#This Row],[DEBITO ]]-Table22[[#This Row],[CREDITO]]</f>
        <v>150260092.45000011</v>
      </c>
      <c r="H261" s="29"/>
    </row>
    <row r="262" spans="1:8" s="33" customFormat="1" ht="18.95" customHeight="1" x14ac:dyDescent="0.25">
      <c r="A262" s="62" t="s">
        <v>335</v>
      </c>
      <c r="B262" s="53" t="s">
        <v>75</v>
      </c>
      <c r="C262" s="59" t="s">
        <v>77</v>
      </c>
      <c r="D262" s="63"/>
      <c r="E262" s="51">
        <v>1500</v>
      </c>
      <c r="F262" s="51"/>
      <c r="G262" s="37">
        <f>G261+Table22[[#This Row],[DEBITO ]]-Table22[[#This Row],[CREDITO]]</f>
        <v>150261592.45000011</v>
      </c>
      <c r="H262" s="29"/>
    </row>
    <row r="263" spans="1:8" s="33" customFormat="1" ht="18.95" customHeight="1" x14ac:dyDescent="0.25">
      <c r="A263" s="62" t="s">
        <v>335</v>
      </c>
      <c r="B263" s="53" t="s">
        <v>75</v>
      </c>
      <c r="C263" s="59" t="s">
        <v>77</v>
      </c>
      <c r="D263" s="63"/>
      <c r="E263" s="51">
        <v>5000</v>
      </c>
      <c r="F263" s="51"/>
      <c r="G263" s="37">
        <f>G262+Table22[[#This Row],[DEBITO ]]-Table22[[#This Row],[CREDITO]]</f>
        <v>150266592.45000011</v>
      </c>
      <c r="H263" s="29"/>
    </row>
    <row r="264" spans="1:8" s="33" customFormat="1" ht="18.95" customHeight="1" x14ac:dyDescent="0.25">
      <c r="A264" s="62" t="s">
        <v>335</v>
      </c>
      <c r="B264" s="53" t="s">
        <v>75</v>
      </c>
      <c r="C264" s="59" t="s">
        <v>77</v>
      </c>
      <c r="D264" s="63"/>
      <c r="E264" s="51">
        <v>15000</v>
      </c>
      <c r="F264" s="51"/>
      <c r="G264" s="37">
        <f>G263+Table22[[#This Row],[DEBITO ]]-Table22[[#This Row],[CREDITO]]</f>
        <v>150281592.45000011</v>
      </c>
      <c r="H264" s="29"/>
    </row>
    <row r="265" spans="1:8" s="33" customFormat="1" ht="18.95" customHeight="1" x14ac:dyDescent="0.25">
      <c r="A265" s="62" t="s">
        <v>335</v>
      </c>
      <c r="B265" s="53" t="s">
        <v>75</v>
      </c>
      <c r="C265" s="59" t="s">
        <v>77</v>
      </c>
      <c r="D265" s="63"/>
      <c r="E265" s="51">
        <v>109500</v>
      </c>
      <c r="F265" s="51"/>
      <c r="G265" s="37">
        <f>G264+Table22[[#This Row],[DEBITO ]]-Table22[[#This Row],[CREDITO]]</f>
        <v>150391092.45000011</v>
      </c>
      <c r="H265" s="29"/>
    </row>
    <row r="266" spans="1:8" s="33" customFormat="1" ht="18.95" customHeight="1" x14ac:dyDescent="0.25">
      <c r="A266" s="62" t="s">
        <v>335</v>
      </c>
      <c r="B266" s="53" t="s">
        <v>75</v>
      </c>
      <c r="C266" s="59" t="s">
        <v>77</v>
      </c>
      <c r="D266" s="63"/>
      <c r="E266" s="51">
        <v>8565</v>
      </c>
      <c r="F266" s="51"/>
      <c r="G266" s="37">
        <f>G265+Table22[[#This Row],[DEBITO ]]-Table22[[#This Row],[CREDITO]]</f>
        <v>150399657.45000011</v>
      </c>
      <c r="H266" s="29"/>
    </row>
    <row r="267" spans="1:8" s="33" customFormat="1" ht="18.95" customHeight="1" x14ac:dyDescent="0.25">
      <c r="A267" s="62" t="s">
        <v>381</v>
      </c>
      <c r="B267" s="53" t="s">
        <v>75</v>
      </c>
      <c r="C267" s="59" t="s">
        <v>76</v>
      </c>
      <c r="D267" s="63"/>
      <c r="E267" s="51">
        <v>22500</v>
      </c>
      <c r="F267" s="51"/>
      <c r="G267" s="37">
        <f>G266+Table22[[#This Row],[DEBITO ]]-Table22[[#This Row],[CREDITO]]</f>
        <v>150422157.45000011</v>
      </c>
      <c r="H267" s="29"/>
    </row>
    <row r="268" spans="1:8" s="33" customFormat="1" ht="18.95" customHeight="1" x14ac:dyDescent="0.25">
      <c r="A268" s="62" t="s">
        <v>381</v>
      </c>
      <c r="B268" s="53" t="s">
        <v>75</v>
      </c>
      <c r="C268" s="59" t="s">
        <v>76</v>
      </c>
      <c r="D268" s="63"/>
      <c r="E268" s="51">
        <v>177.9</v>
      </c>
      <c r="F268" s="51"/>
      <c r="G268" s="37">
        <f>G267+Table22[[#This Row],[DEBITO ]]-Table22[[#This Row],[CREDITO]]</f>
        <v>150422335.35000011</v>
      </c>
      <c r="H268" s="29"/>
    </row>
    <row r="269" spans="1:8" s="33" customFormat="1" ht="18.95" customHeight="1" x14ac:dyDescent="0.25">
      <c r="A269" s="62" t="s">
        <v>381</v>
      </c>
      <c r="B269" s="53" t="s">
        <v>75</v>
      </c>
      <c r="C269" s="59" t="s">
        <v>76</v>
      </c>
      <c r="D269" s="63"/>
      <c r="E269" s="51">
        <v>500</v>
      </c>
      <c r="F269" s="51"/>
      <c r="G269" s="37">
        <f>G268+Table22[[#This Row],[DEBITO ]]-Table22[[#This Row],[CREDITO]]</f>
        <v>150422835.35000011</v>
      </c>
      <c r="H269" s="29"/>
    </row>
    <row r="270" spans="1:8" s="33" customFormat="1" ht="18.95" customHeight="1" x14ac:dyDescent="0.25">
      <c r="A270" s="62" t="s">
        <v>381</v>
      </c>
      <c r="B270" s="53" t="s">
        <v>75</v>
      </c>
      <c r="C270" s="59" t="s">
        <v>77</v>
      </c>
      <c r="D270" s="63"/>
      <c r="E270" s="51">
        <v>2500</v>
      </c>
      <c r="F270" s="51"/>
      <c r="G270" s="37">
        <f>G269+Table22[[#This Row],[DEBITO ]]-Table22[[#This Row],[CREDITO]]</f>
        <v>150425335.35000011</v>
      </c>
      <c r="H270" s="29"/>
    </row>
    <row r="271" spans="1:8" s="33" customFormat="1" ht="18.95" customHeight="1" x14ac:dyDescent="0.25">
      <c r="A271" s="62" t="s">
        <v>381</v>
      </c>
      <c r="B271" s="53" t="s">
        <v>75</v>
      </c>
      <c r="C271" s="59" t="s">
        <v>77</v>
      </c>
      <c r="D271" s="63"/>
      <c r="E271" s="51">
        <v>79379.8</v>
      </c>
      <c r="F271" s="51"/>
      <c r="G271" s="37">
        <f>G270+Table22[[#This Row],[DEBITO ]]-Table22[[#This Row],[CREDITO]]</f>
        <v>150504715.15000013</v>
      </c>
      <c r="H271" s="29"/>
    </row>
    <row r="272" spans="1:8" s="33" customFormat="1" ht="18.95" customHeight="1" x14ac:dyDescent="0.25">
      <c r="A272" s="62" t="s">
        <v>381</v>
      </c>
      <c r="B272" s="53" t="s">
        <v>75</v>
      </c>
      <c r="C272" s="59" t="s">
        <v>77</v>
      </c>
      <c r="D272" s="63"/>
      <c r="E272" s="51">
        <v>202500</v>
      </c>
      <c r="F272" s="51"/>
      <c r="G272" s="37">
        <f>G271+Table22[[#This Row],[DEBITO ]]-Table22[[#This Row],[CREDITO]]</f>
        <v>150707215.15000013</v>
      </c>
      <c r="H272" s="29"/>
    </row>
    <row r="273" spans="1:8" s="33" customFormat="1" ht="18.95" customHeight="1" x14ac:dyDescent="0.25">
      <c r="A273" s="62" t="s">
        <v>381</v>
      </c>
      <c r="B273" s="53" t="s">
        <v>75</v>
      </c>
      <c r="C273" s="59" t="s">
        <v>77</v>
      </c>
      <c r="D273" s="63"/>
      <c r="E273" s="51">
        <v>1481320.45</v>
      </c>
      <c r="F273" s="51"/>
      <c r="G273" s="37">
        <f>G272+Table22[[#This Row],[DEBITO ]]-Table22[[#This Row],[CREDITO]]</f>
        <v>152188535.60000011</v>
      </c>
      <c r="H273" s="29"/>
    </row>
    <row r="274" spans="1:8" s="33" customFormat="1" ht="90" customHeight="1" x14ac:dyDescent="0.25">
      <c r="A274" s="62" t="s">
        <v>381</v>
      </c>
      <c r="B274" s="79" t="s">
        <v>334</v>
      </c>
      <c r="C274" s="59" t="s">
        <v>336</v>
      </c>
      <c r="D274" s="63" t="s">
        <v>382</v>
      </c>
      <c r="E274" s="51"/>
      <c r="F274" s="51">
        <v>132776</v>
      </c>
      <c r="G274" s="37">
        <f>G273+Table22[[#This Row],[DEBITO ]]-Table22[[#This Row],[CREDITO]]</f>
        <v>152055759.60000011</v>
      </c>
      <c r="H274" s="29"/>
    </row>
    <row r="275" spans="1:8" s="33" customFormat="1" ht="112.5" customHeight="1" x14ac:dyDescent="0.25">
      <c r="A275" s="62" t="s">
        <v>381</v>
      </c>
      <c r="B275" s="79" t="s">
        <v>346</v>
      </c>
      <c r="C275" s="59" t="s">
        <v>337</v>
      </c>
      <c r="D275" s="63" t="s">
        <v>383</v>
      </c>
      <c r="E275" s="51"/>
      <c r="F275" s="51">
        <v>1050</v>
      </c>
      <c r="G275" s="37">
        <f>G274+Table22[[#This Row],[DEBITO ]]-Table22[[#This Row],[CREDITO]]</f>
        <v>152054709.60000011</v>
      </c>
      <c r="H275" s="29"/>
    </row>
    <row r="276" spans="1:8" s="33" customFormat="1" ht="114.75" customHeight="1" x14ac:dyDescent="0.25">
      <c r="A276" s="62" t="s">
        <v>381</v>
      </c>
      <c r="B276" s="79" t="s">
        <v>347</v>
      </c>
      <c r="C276" s="59" t="s">
        <v>338</v>
      </c>
      <c r="D276" s="63" t="s">
        <v>383</v>
      </c>
      <c r="E276" s="51"/>
      <c r="F276" s="51">
        <v>1050</v>
      </c>
      <c r="G276" s="37">
        <f>G275+Table22[[#This Row],[DEBITO ]]-Table22[[#This Row],[CREDITO]]</f>
        <v>152053659.60000011</v>
      </c>
      <c r="H276" s="29"/>
    </row>
    <row r="277" spans="1:8" s="33" customFormat="1" ht="90" customHeight="1" x14ac:dyDescent="0.25">
      <c r="A277" s="62" t="s">
        <v>381</v>
      </c>
      <c r="B277" s="79" t="s">
        <v>348</v>
      </c>
      <c r="C277" s="59" t="s">
        <v>339</v>
      </c>
      <c r="D277" s="63" t="s">
        <v>384</v>
      </c>
      <c r="E277" s="51"/>
      <c r="F277" s="51">
        <v>4050</v>
      </c>
      <c r="G277" s="37">
        <f>G276+Table22[[#This Row],[DEBITO ]]-Table22[[#This Row],[CREDITO]]</f>
        <v>152049609.60000011</v>
      </c>
      <c r="H277" s="29"/>
    </row>
    <row r="278" spans="1:8" s="33" customFormat="1" ht="69.95" customHeight="1" x14ac:dyDescent="0.25">
      <c r="A278" s="62" t="s">
        <v>381</v>
      </c>
      <c r="B278" s="79" t="s">
        <v>349</v>
      </c>
      <c r="C278" s="59" t="s">
        <v>340</v>
      </c>
      <c r="D278" s="63" t="s">
        <v>385</v>
      </c>
      <c r="E278" s="51"/>
      <c r="F278" s="51">
        <v>1050</v>
      </c>
      <c r="G278" s="37">
        <f>G277+Table22[[#This Row],[DEBITO ]]-Table22[[#This Row],[CREDITO]]</f>
        <v>152048559.60000011</v>
      </c>
      <c r="H278" s="29"/>
    </row>
    <row r="279" spans="1:8" s="33" customFormat="1" ht="69.95" customHeight="1" x14ac:dyDescent="0.25">
      <c r="A279" s="62" t="s">
        <v>381</v>
      </c>
      <c r="B279" s="79" t="s">
        <v>350</v>
      </c>
      <c r="C279" s="59" t="s">
        <v>341</v>
      </c>
      <c r="D279" s="63" t="s">
        <v>386</v>
      </c>
      <c r="E279" s="51"/>
      <c r="F279" s="51">
        <v>1500</v>
      </c>
      <c r="G279" s="37">
        <f>G278+Table22[[#This Row],[DEBITO ]]-Table22[[#This Row],[CREDITO]]</f>
        <v>152047059.60000011</v>
      </c>
      <c r="H279" s="29"/>
    </row>
    <row r="280" spans="1:8" s="29" customFormat="1" ht="42.95" customHeight="1" x14ac:dyDescent="0.25">
      <c r="A280" s="62" t="s">
        <v>381</v>
      </c>
      <c r="B280" s="79" t="s">
        <v>351</v>
      </c>
      <c r="C280" s="59" t="s">
        <v>342</v>
      </c>
      <c r="D280" s="63" t="s">
        <v>387</v>
      </c>
      <c r="E280" s="51"/>
      <c r="F280" s="51">
        <v>750</v>
      </c>
      <c r="G280" s="37">
        <f>G279+Table22[[#This Row],[DEBITO ]]-Table22[[#This Row],[CREDITO]]</f>
        <v>152046309.60000011</v>
      </c>
    </row>
    <row r="281" spans="1:8" s="29" customFormat="1" ht="87.95" customHeight="1" x14ac:dyDescent="0.25">
      <c r="A281" s="62" t="s">
        <v>381</v>
      </c>
      <c r="B281" s="79" t="s">
        <v>352</v>
      </c>
      <c r="C281" s="59" t="s">
        <v>343</v>
      </c>
      <c r="D281" s="63" t="s">
        <v>388</v>
      </c>
      <c r="E281" s="51"/>
      <c r="F281" s="51">
        <v>1800</v>
      </c>
      <c r="G281" s="37">
        <f>G280+Table22[[#This Row],[DEBITO ]]-Table22[[#This Row],[CREDITO]]</f>
        <v>152044509.60000011</v>
      </c>
    </row>
    <row r="282" spans="1:8" s="29" customFormat="1" ht="42.95" customHeight="1" x14ac:dyDescent="0.25">
      <c r="A282" s="62" t="s">
        <v>381</v>
      </c>
      <c r="B282" s="79" t="s">
        <v>353</v>
      </c>
      <c r="C282" s="59" t="s">
        <v>83</v>
      </c>
      <c r="D282" s="63" t="s">
        <v>389</v>
      </c>
      <c r="E282" s="51"/>
      <c r="F282" s="51">
        <v>2000</v>
      </c>
      <c r="G282" s="37">
        <f>G281+Table22[[#This Row],[DEBITO ]]-Table22[[#This Row],[CREDITO]]</f>
        <v>152042509.60000011</v>
      </c>
    </row>
    <row r="283" spans="1:8" s="29" customFormat="1" ht="42.95" customHeight="1" x14ac:dyDescent="0.25">
      <c r="A283" s="62" t="s">
        <v>381</v>
      </c>
      <c r="B283" s="79" t="s">
        <v>354</v>
      </c>
      <c r="C283" s="59" t="s">
        <v>84</v>
      </c>
      <c r="D283" s="63" t="s">
        <v>389</v>
      </c>
      <c r="E283" s="51"/>
      <c r="F283" s="51">
        <v>2000</v>
      </c>
      <c r="G283" s="37">
        <f>G282+Table22[[#This Row],[DEBITO ]]-Table22[[#This Row],[CREDITO]]</f>
        <v>152040509.60000011</v>
      </c>
    </row>
    <row r="284" spans="1:8" s="29" customFormat="1" ht="42.95" customHeight="1" x14ac:dyDescent="0.25">
      <c r="A284" s="62" t="s">
        <v>381</v>
      </c>
      <c r="B284" s="79" t="s">
        <v>355</v>
      </c>
      <c r="C284" s="59" t="s">
        <v>85</v>
      </c>
      <c r="D284" s="63" t="s">
        <v>389</v>
      </c>
      <c r="E284" s="51"/>
      <c r="F284" s="51">
        <v>2000</v>
      </c>
      <c r="G284" s="37">
        <f>G283+Table22[[#This Row],[DEBITO ]]-Table22[[#This Row],[CREDITO]]</f>
        <v>152038509.60000011</v>
      </c>
    </row>
    <row r="285" spans="1:8" s="29" customFormat="1" ht="53.1" customHeight="1" x14ac:dyDescent="0.25">
      <c r="A285" s="62" t="s">
        <v>381</v>
      </c>
      <c r="B285" s="79" t="s">
        <v>356</v>
      </c>
      <c r="C285" s="59" t="s">
        <v>344</v>
      </c>
      <c r="D285" s="63" t="s">
        <v>390</v>
      </c>
      <c r="E285" s="51"/>
      <c r="F285" s="51">
        <v>21183.8</v>
      </c>
      <c r="G285" s="37">
        <f>G284+Table22[[#This Row],[DEBITO ]]-Table22[[#This Row],[CREDITO]]</f>
        <v>152017325.8000001</v>
      </c>
    </row>
    <row r="286" spans="1:8" s="29" customFormat="1" ht="42.95" customHeight="1" x14ac:dyDescent="0.25">
      <c r="A286" s="62" t="s">
        <v>381</v>
      </c>
      <c r="B286" s="79" t="s">
        <v>357</v>
      </c>
      <c r="C286" s="59" t="s">
        <v>86</v>
      </c>
      <c r="D286" s="63" t="s">
        <v>389</v>
      </c>
      <c r="E286" s="51"/>
      <c r="F286" s="51">
        <v>2000</v>
      </c>
      <c r="G286" s="37">
        <f>G285+Table22[[#This Row],[DEBITO ]]-Table22[[#This Row],[CREDITO]]</f>
        <v>152015325.8000001</v>
      </c>
    </row>
    <row r="287" spans="1:8" s="29" customFormat="1" ht="42.95" customHeight="1" x14ac:dyDescent="0.25">
      <c r="A287" s="62" t="s">
        <v>381</v>
      </c>
      <c r="B287" s="79" t="s">
        <v>358</v>
      </c>
      <c r="C287" s="59" t="s">
        <v>87</v>
      </c>
      <c r="D287" s="63" t="s">
        <v>389</v>
      </c>
      <c r="E287" s="51"/>
      <c r="F287" s="51">
        <v>1600</v>
      </c>
      <c r="G287" s="37">
        <f>G286+Table22[[#This Row],[DEBITO ]]-Table22[[#This Row],[CREDITO]]</f>
        <v>152013725.8000001</v>
      </c>
    </row>
    <row r="288" spans="1:8" s="29" customFormat="1" ht="53.1" customHeight="1" x14ac:dyDescent="0.25">
      <c r="A288" s="62" t="s">
        <v>381</v>
      </c>
      <c r="B288" s="79" t="s">
        <v>359</v>
      </c>
      <c r="C288" s="59" t="s">
        <v>88</v>
      </c>
      <c r="D288" s="63" t="s">
        <v>391</v>
      </c>
      <c r="E288" s="51"/>
      <c r="F288" s="51">
        <v>1600</v>
      </c>
      <c r="G288" s="37">
        <f>G287+Table22[[#This Row],[DEBITO ]]-Table22[[#This Row],[CREDITO]]</f>
        <v>152012125.8000001</v>
      </c>
    </row>
    <row r="289" spans="1:7" s="29" customFormat="1" ht="53.1" customHeight="1" x14ac:dyDescent="0.25">
      <c r="A289" s="62" t="s">
        <v>381</v>
      </c>
      <c r="B289" s="79" t="s">
        <v>360</v>
      </c>
      <c r="C289" s="59" t="s">
        <v>89</v>
      </c>
      <c r="D289" s="63" t="s">
        <v>391</v>
      </c>
      <c r="E289" s="51"/>
      <c r="F289" s="51">
        <v>2000</v>
      </c>
      <c r="G289" s="37">
        <f>G288+Table22[[#This Row],[DEBITO ]]-Table22[[#This Row],[CREDITO]]</f>
        <v>152010125.8000001</v>
      </c>
    </row>
    <row r="290" spans="1:7" s="29" customFormat="1" ht="42.95" customHeight="1" x14ac:dyDescent="0.25">
      <c r="A290" s="62" t="s">
        <v>381</v>
      </c>
      <c r="B290" s="79" t="s">
        <v>361</v>
      </c>
      <c r="C290" s="59" t="s">
        <v>91</v>
      </c>
      <c r="D290" s="63" t="s">
        <v>389</v>
      </c>
      <c r="E290" s="51"/>
      <c r="F290" s="51">
        <v>2000</v>
      </c>
      <c r="G290" s="37">
        <f>G289+Table22[[#This Row],[DEBITO ]]-Table22[[#This Row],[CREDITO]]</f>
        <v>152008125.8000001</v>
      </c>
    </row>
    <row r="291" spans="1:7" s="29" customFormat="1" ht="42.95" customHeight="1" x14ac:dyDescent="0.25">
      <c r="A291" s="62" t="s">
        <v>381</v>
      </c>
      <c r="B291" s="79" t="s">
        <v>362</v>
      </c>
      <c r="C291" s="59" t="s">
        <v>92</v>
      </c>
      <c r="D291" s="63" t="s">
        <v>389</v>
      </c>
      <c r="E291" s="51"/>
      <c r="F291" s="51">
        <v>2000</v>
      </c>
      <c r="G291" s="37">
        <f>G290+Table22[[#This Row],[DEBITO ]]-Table22[[#This Row],[CREDITO]]</f>
        <v>152006125.8000001</v>
      </c>
    </row>
    <row r="292" spans="1:7" s="50" customFormat="1" ht="53.1" customHeight="1" x14ac:dyDescent="0.25">
      <c r="A292" s="62" t="s">
        <v>381</v>
      </c>
      <c r="B292" s="79" t="s">
        <v>363</v>
      </c>
      <c r="C292" s="59" t="s">
        <v>93</v>
      </c>
      <c r="D292" s="63" t="s">
        <v>391</v>
      </c>
      <c r="E292" s="51"/>
      <c r="F292" s="51">
        <v>2000</v>
      </c>
      <c r="G292" s="37">
        <f>G291+Table22[[#This Row],[DEBITO ]]-Table22[[#This Row],[CREDITO]]</f>
        <v>152004125.8000001</v>
      </c>
    </row>
    <row r="293" spans="1:7" s="50" customFormat="1" ht="53.1" customHeight="1" x14ac:dyDescent="0.25">
      <c r="A293" s="62" t="s">
        <v>381</v>
      </c>
      <c r="B293" s="79" t="s">
        <v>364</v>
      </c>
      <c r="C293" s="59" t="s">
        <v>94</v>
      </c>
      <c r="D293" s="63" t="s">
        <v>391</v>
      </c>
      <c r="E293" s="51"/>
      <c r="F293" s="51">
        <v>1600</v>
      </c>
      <c r="G293" s="37">
        <f>G292+Table22[[#This Row],[DEBITO ]]-Table22[[#This Row],[CREDITO]]</f>
        <v>152002525.8000001</v>
      </c>
    </row>
    <row r="294" spans="1:7" s="29" customFormat="1" ht="42.95" customHeight="1" x14ac:dyDescent="0.25">
      <c r="A294" s="62" t="s">
        <v>381</v>
      </c>
      <c r="B294" s="79" t="s">
        <v>365</v>
      </c>
      <c r="C294" s="59" t="s">
        <v>206</v>
      </c>
      <c r="D294" s="63" t="s">
        <v>389</v>
      </c>
      <c r="E294" s="51"/>
      <c r="F294" s="51">
        <v>1600</v>
      </c>
      <c r="G294" s="37">
        <f>G293+Table22[[#This Row],[DEBITO ]]-Table22[[#This Row],[CREDITO]]</f>
        <v>152000925.8000001</v>
      </c>
    </row>
    <row r="295" spans="1:7" s="29" customFormat="1" ht="42.95" customHeight="1" x14ac:dyDescent="0.25">
      <c r="A295" s="62" t="s">
        <v>381</v>
      </c>
      <c r="B295" s="79" t="s">
        <v>366</v>
      </c>
      <c r="C295" s="59" t="s">
        <v>96</v>
      </c>
      <c r="D295" s="63" t="s">
        <v>389</v>
      </c>
      <c r="E295" s="51"/>
      <c r="F295" s="51">
        <v>2000</v>
      </c>
      <c r="G295" s="37">
        <f>G294+Table22[[#This Row],[DEBITO ]]-Table22[[#This Row],[CREDITO]]</f>
        <v>151998925.8000001</v>
      </c>
    </row>
    <row r="296" spans="1:7" s="29" customFormat="1" ht="53.1" customHeight="1" x14ac:dyDescent="0.25">
      <c r="A296" s="62" t="s">
        <v>381</v>
      </c>
      <c r="B296" s="79" t="s">
        <v>367</v>
      </c>
      <c r="C296" s="59" t="s">
        <v>97</v>
      </c>
      <c r="D296" s="63" t="s">
        <v>391</v>
      </c>
      <c r="E296" s="51"/>
      <c r="F296" s="51">
        <v>2000</v>
      </c>
      <c r="G296" s="37">
        <f>G295+Table22[[#This Row],[DEBITO ]]-Table22[[#This Row],[CREDITO]]</f>
        <v>151996925.8000001</v>
      </c>
    </row>
    <row r="297" spans="1:7" s="29" customFormat="1" ht="42.95" customHeight="1" x14ac:dyDescent="0.25">
      <c r="A297" s="62" t="s">
        <v>381</v>
      </c>
      <c r="B297" s="79" t="s">
        <v>368</v>
      </c>
      <c r="C297" s="59" t="s">
        <v>98</v>
      </c>
      <c r="D297" s="63" t="s">
        <v>389</v>
      </c>
      <c r="E297" s="51"/>
      <c r="F297" s="51">
        <v>2000</v>
      </c>
      <c r="G297" s="37">
        <f>G296+Table22[[#This Row],[DEBITO ]]-Table22[[#This Row],[CREDITO]]</f>
        <v>151994925.8000001</v>
      </c>
    </row>
    <row r="298" spans="1:7" s="29" customFormat="1" ht="42.95" customHeight="1" x14ac:dyDescent="0.25">
      <c r="A298" s="62" t="s">
        <v>381</v>
      </c>
      <c r="B298" s="79" t="s">
        <v>369</v>
      </c>
      <c r="C298" s="59" t="s">
        <v>99</v>
      </c>
      <c r="D298" s="63" t="s">
        <v>389</v>
      </c>
      <c r="E298" s="51"/>
      <c r="F298" s="51">
        <v>1600</v>
      </c>
      <c r="G298" s="37">
        <f>G297+Table22[[#This Row],[DEBITO ]]-Table22[[#This Row],[CREDITO]]</f>
        <v>151993325.8000001</v>
      </c>
    </row>
    <row r="299" spans="1:7" s="29" customFormat="1" ht="42.95" customHeight="1" x14ac:dyDescent="0.25">
      <c r="A299" s="62" t="s">
        <v>381</v>
      </c>
      <c r="B299" s="79" t="s">
        <v>370</v>
      </c>
      <c r="C299" s="59" t="s">
        <v>100</v>
      </c>
      <c r="D299" s="63" t="s">
        <v>389</v>
      </c>
      <c r="E299" s="51"/>
      <c r="F299" s="51">
        <v>1600</v>
      </c>
      <c r="G299" s="37">
        <f>G298+Table22[[#This Row],[DEBITO ]]-Table22[[#This Row],[CREDITO]]</f>
        <v>151991725.8000001</v>
      </c>
    </row>
    <row r="300" spans="1:7" s="29" customFormat="1" ht="53.1" customHeight="1" x14ac:dyDescent="0.25">
      <c r="A300" s="62" t="s">
        <v>381</v>
      </c>
      <c r="B300" s="79" t="s">
        <v>371</v>
      </c>
      <c r="C300" s="59" t="s">
        <v>101</v>
      </c>
      <c r="D300" s="63" t="s">
        <v>391</v>
      </c>
      <c r="E300" s="51"/>
      <c r="F300" s="51">
        <v>2000</v>
      </c>
      <c r="G300" s="37">
        <f>G299+Table22[[#This Row],[DEBITO ]]-Table22[[#This Row],[CREDITO]]</f>
        <v>151989725.8000001</v>
      </c>
    </row>
    <row r="301" spans="1:7" s="29" customFormat="1" ht="42.95" customHeight="1" x14ac:dyDescent="0.25">
      <c r="A301" s="62" t="s">
        <v>381</v>
      </c>
      <c r="B301" s="79" t="s">
        <v>372</v>
      </c>
      <c r="C301" s="59" t="s">
        <v>102</v>
      </c>
      <c r="D301" s="63" t="s">
        <v>389</v>
      </c>
      <c r="E301" s="51"/>
      <c r="F301" s="51">
        <v>1600</v>
      </c>
      <c r="G301" s="37">
        <f>G300+Table22[[#This Row],[DEBITO ]]-Table22[[#This Row],[CREDITO]]</f>
        <v>151988125.8000001</v>
      </c>
    </row>
    <row r="302" spans="1:7" s="29" customFormat="1" ht="53.1" customHeight="1" x14ac:dyDescent="0.25">
      <c r="A302" s="62" t="s">
        <v>381</v>
      </c>
      <c r="B302" s="79" t="s">
        <v>373</v>
      </c>
      <c r="C302" s="59" t="s">
        <v>103</v>
      </c>
      <c r="D302" s="63" t="s">
        <v>391</v>
      </c>
      <c r="E302" s="51"/>
      <c r="F302" s="51">
        <v>2000</v>
      </c>
      <c r="G302" s="37">
        <f>G301+Table22[[#This Row],[DEBITO ]]-Table22[[#This Row],[CREDITO]]</f>
        <v>151986125.8000001</v>
      </c>
    </row>
    <row r="303" spans="1:7" s="29" customFormat="1" ht="53.1" customHeight="1" x14ac:dyDescent="0.25">
      <c r="A303" s="62" t="s">
        <v>381</v>
      </c>
      <c r="B303" s="79" t="s">
        <v>374</v>
      </c>
      <c r="C303" s="59" t="s">
        <v>104</v>
      </c>
      <c r="D303" s="63" t="s">
        <v>391</v>
      </c>
      <c r="E303" s="51"/>
      <c r="F303" s="51">
        <v>2000</v>
      </c>
      <c r="G303" s="37">
        <f>G302+Table22[[#This Row],[DEBITO ]]-Table22[[#This Row],[CREDITO]]</f>
        <v>151984125.8000001</v>
      </c>
    </row>
    <row r="304" spans="1:7" s="29" customFormat="1" ht="42.95" customHeight="1" x14ac:dyDescent="0.25">
      <c r="A304" s="62" t="s">
        <v>381</v>
      </c>
      <c r="B304" s="79" t="s">
        <v>375</v>
      </c>
      <c r="C304" s="59" t="s">
        <v>105</v>
      </c>
      <c r="D304" s="63" t="s">
        <v>389</v>
      </c>
      <c r="E304" s="51"/>
      <c r="F304" s="51">
        <v>1600</v>
      </c>
      <c r="G304" s="37">
        <f>G303+Table22[[#This Row],[DEBITO ]]-Table22[[#This Row],[CREDITO]]</f>
        <v>151982525.8000001</v>
      </c>
    </row>
    <row r="305" spans="1:7" s="29" customFormat="1" ht="42.95" customHeight="1" x14ac:dyDescent="0.25">
      <c r="A305" s="62" t="s">
        <v>381</v>
      </c>
      <c r="B305" s="79" t="s">
        <v>376</v>
      </c>
      <c r="C305" s="59" t="s">
        <v>106</v>
      </c>
      <c r="D305" s="63" t="s">
        <v>389</v>
      </c>
      <c r="E305" s="51"/>
      <c r="F305" s="51">
        <v>1600</v>
      </c>
      <c r="G305" s="37">
        <f>G304+Table22[[#This Row],[DEBITO ]]-Table22[[#This Row],[CREDITO]]</f>
        <v>151980925.8000001</v>
      </c>
    </row>
    <row r="306" spans="1:7" s="29" customFormat="1" ht="53.1" customHeight="1" x14ac:dyDescent="0.25">
      <c r="A306" s="62" t="s">
        <v>381</v>
      </c>
      <c r="B306" s="79" t="s">
        <v>377</v>
      </c>
      <c r="C306" s="59" t="s">
        <v>107</v>
      </c>
      <c r="D306" s="63" t="s">
        <v>391</v>
      </c>
      <c r="E306" s="51"/>
      <c r="F306" s="51">
        <v>2000</v>
      </c>
      <c r="G306" s="37">
        <f>G305+Table22[[#This Row],[DEBITO ]]-Table22[[#This Row],[CREDITO]]</f>
        <v>151978925.8000001</v>
      </c>
    </row>
    <row r="307" spans="1:7" s="29" customFormat="1" ht="53.1" customHeight="1" x14ac:dyDescent="0.25">
      <c r="A307" s="62" t="s">
        <v>381</v>
      </c>
      <c r="B307" s="79" t="s">
        <v>378</v>
      </c>
      <c r="C307" s="59" t="s">
        <v>108</v>
      </c>
      <c r="D307" s="63" t="s">
        <v>391</v>
      </c>
      <c r="E307" s="51"/>
      <c r="F307" s="51">
        <v>2000</v>
      </c>
      <c r="G307" s="37">
        <f>G306+Table22[[#This Row],[DEBITO ]]-Table22[[#This Row],[CREDITO]]</f>
        <v>151976925.8000001</v>
      </c>
    </row>
    <row r="308" spans="1:7" s="29" customFormat="1" ht="53.1" customHeight="1" x14ac:dyDescent="0.25">
      <c r="A308" s="62" t="s">
        <v>381</v>
      </c>
      <c r="B308" s="79" t="s">
        <v>379</v>
      </c>
      <c r="C308" s="59" t="s">
        <v>207</v>
      </c>
      <c r="D308" s="63" t="s">
        <v>391</v>
      </c>
      <c r="E308" s="51"/>
      <c r="F308" s="51">
        <v>1600</v>
      </c>
      <c r="G308" s="37">
        <f>G307+Table22[[#This Row],[DEBITO ]]-Table22[[#This Row],[CREDITO]]</f>
        <v>151975325.8000001</v>
      </c>
    </row>
    <row r="309" spans="1:7" s="29" customFormat="1" ht="104.25" customHeight="1" x14ac:dyDescent="0.25">
      <c r="A309" s="62" t="s">
        <v>381</v>
      </c>
      <c r="B309" s="79" t="s">
        <v>380</v>
      </c>
      <c r="C309" s="59" t="s">
        <v>345</v>
      </c>
      <c r="D309" s="63" t="s">
        <v>392</v>
      </c>
      <c r="E309" s="51"/>
      <c r="F309" s="51">
        <v>100000</v>
      </c>
      <c r="G309" s="37">
        <f>G308+Table22[[#This Row],[DEBITO ]]-Table22[[#This Row],[CREDITO]]</f>
        <v>151875325.8000001</v>
      </c>
    </row>
    <row r="310" spans="1:7" s="29" customFormat="1" ht="18.95" customHeight="1" x14ac:dyDescent="0.25">
      <c r="A310" s="62" t="s">
        <v>393</v>
      </c>
      <c r="B310" s="53" t="s">
        <v>75</v>
      </c>
      <c r="C310" s="59" t="s">
        <v>76</v>
      </c>
      <c r="D310" s="63"/>
      <c r="E310" s="51">
        <v>15500</v>
      </c>
      <c r="F310" s="51"/>
      <c r="G310" s="37">
        <f>G309+Table22[[#This Row],[DEBITO ]]-Table22[[#This Row],[CREDITO]]</f>
        <v>151890825.8000001</v>
      </c>
    </row>
    <row r="311" spans="1:7" s="29" customFormat="1" ht="18.95" customHeight="1" x14ac:dyDescent="0.25">
      <c r="A311" s="62" t="s">
        <v>393</v>
      </c>
      <c r="B311" s="53" t="s">
        <v>75</v>
      </c>
      <c r="C311" s="59" t="s">
        <v>76</v>
      </c>
      <c r="D311" s="63"/>
      <c r="E311" s="51">
        <v>500</v>
      </c>
      <c r="F311" s="51"/>
      <c r="G311" s="37">
        <f>G310+Table22[[#This Row],[DEBITO ]]-Table22[[#This Row],[CREDITO]]</f>
        <v>151891325.8000001</v>
      </c>
    </row>
    <row r="312" spans="1:7" s="29" customFormat="1" ht="18.95" customHeight="1" x14ac:dyDescent="0.25">
      <c r="A312" s="62" t="s">
        <v>393</v>
      </c>
      <c r="B312" s="53" t="s">
        <v>75</v>
      </c>
      <c r="C312" s="59" t="s">
        <v>77</v>
      </c>
      <c r="D312" s="63"/>
      <c r="E312" s="51">
        <v>158000</v>
      </c>
      <c r="F312" s="51"/>
      <c r="G312" s="37">
        <f>G311+Table22[[#This Row],[DEBITO ]]-Table22[[#This Row],[CREDITO]]</f>
        <v>152049325.8000001</v>
      </c>
    </row>
    <row r="313" spans="1:7" s="29" customFormat="1" ht="18.95" customHeight="1" x14ac:dyDescent="0.25">
      <c r="A313" s="62" t="s">
        <v>393</v>
      </c>
      <c r="B313" s="53" t="s">
        <v>75</v>
      </c>
      <c r="C313" s="59" t="s">
        <v>77</v>
      </c>
      <c r="D313" s="63"/>
      <c r="E313" s="51">
        <v>18179</v>
      </c>
      <c r="F313" s="51"/>
      <c r="G313" s="37">
        <f>G312+Table22[[#This Row],[DEBITO ]]-Table22[[#This Row],[CREDITO]]</f>
        <v>152067504.8000001</v>
      </c>
    </row>
    <row r="314" spans="1:7" s="29" customFormat="1" ht="18.95" customHeight="1" x14ac:dyDescent="0.25">
      <c r="A314" s="62" t="s">
        <v>393</v>
      </c>
      <c r="B314" s="53" t="s">
        <v>75</v>
      </c>
      <c r="C314" s="59" t="s">
        <v>77</v>
      </c>
      <c r="D314" s="63"/>
      <c r="E314" s="51">
        <v>4223</v>
      </c>
      <c r="F314" s="51"/>
      <c r="G314" s="37">
        <f>G313+Table22[[#This Row],[DEBITO ]]-Table22[[#This Row],[CREDITO]]</f>
        <v>152071727.8000001</v>
      </c>
    </row>
    <row r="315" spans="1:7" s="29" customFormat="1" ht="18.95" customHeight="1" x14ac:dyDescent="0.25">
      <c r="A315" s="62" t="s">
        <v>393</v>
      </c>
      <c r="B315" s="53" t="s">
        <v>75</v>
      </c>
      <c r="C315" s="59" t="s">
        <v>77</v>
      </c>
      <c r="D315" s="63"/>
      <c r="E315" s="51">
        <v>32000</v>
      </c>
      <c r="F315" s="51"/>
      <c r="G315" s="37">
        <f>G314+Table22[[#This Row],[DEBITO ]]-Table22[[#This Row],[CREDITO]]</f>
        <v>152103727.8000001</v>
      </c>
    </row>
    <row r="316" spans="1:7" s="29" customFormat="1" ht="18.95" customHeight="1" x14ac:dyDescent="0.25">
      <c r="A316" s="62" t="s">
        <v>393</v>
      </c>
      <c r="B316" s="53" t="s">
        <v>75</v>
      </c>
      <c r="C316" s="59" t="s">
        <v>77</v>
      </c>
      <c r="D316" s="63"/>
      <c r="E316" s="51">
        <v>139500</v>
      </c>
      <c r="F316" s="51"/>
      <c r="G316" s="37">
        <f>G315+Table22[[#This Row],[DEBITO ]]-Table22[[#This Row],[CREDITO]]</f>
        <v>152243227.8000001</v>
      </c>
    </row>
    <row r="317" spans="1:7" s="29" customFormat="1" ht="53.1" customHeight="1" x14ac:dyDescent="0.25">
      <c r="A317" s="62" t="s">
        <v>393</v>
      </c>
      <c r="B317" s="79" t="s">
        <v>411</v>
      </c>
      <c r="C317" s="59" t="s">
        <v>394</v>
      </c>
      <c r="D317" s="63" t="s">
        <v>434</v>
      </c>
      <c r="E317" s="51"/>
      <c r="F317" s="51">
        <v>1050</v>
      </c>
      <c r="G317" s="37">
        <f>G316+Table22[[#This Row],[DEBITO ]]-Table22[[#This Row],[CREDITO]]</f>
        <v>152242177.8000001</v>
      </c>
    </row>
    <row r="318" spans="1:7" s="29" customFormat="1" ht="53.1" customHeight="1" x14ac:dyDescent="0.25">
      <c r="A318" s="62" t="s">
        <v>393</v>
      </c>
      <c r="B318" s="79" t="s">
        <v>412</v>
      </c>
      <c r="C318" s="59" t="s">
        <v>170</v>
      </c>
      <c r="D318" s="63" t="s">
        <v>435</v>
      </c>
      <c r="E318" s="51"/>
      <c r="F318" s="51">
        <v>3100</v>
      </c>
      <c r="G318" s="37">
        <f>G317+Table22[[#This Row],[DEBITO ]]-Table22[[#This Row],[CREDITO]]</f>
        <v>152239077.8000001</v>
      </c>
    </row>
    <row r="319" spans="1:7" s="29" customFormat="1" ht="53.1" customHeight="1" x14ac:dyDescent="0.25">
      <c r="A319" s="62" t="s">
        <v>393</v>
      </c>
      <c r="B319" s="79" t="s">
        <v>413</v>
      </c>
      <c r="C319" s="59" t="s">
        <v>395</v>
      </c>
      <c r="D319" s="63" t="s">
        <v>436</v>
      </c>
      <c r="E319" s="51"/>
      <c r="F319" s="51">
        <v>3100</v>
      </c>
      <c r="G319" s="37">
        <f>G318+Table22[[#This Row],[DEBITO ]]-Table22[[#This Row],[CREDITO]]</f>
        <v>152235977.8000001</v>
      </c>
    </row>
    <row r="320" spans="1:7" s="29" customFormat="1" ht="53.1" customHeight="1" x14ac:dyDescent="0.25">
      <c r="A320" s="62" t="s">
        <v>393</v>
      </c>
      <c r="B320" s="79" t="s">
        <v>414</v>
      </c>
      <c r="C320" s="59" t="s">
        <v>282</v>
      </c>
      <c r="D320" s="63" t="s">
        <v>437</v>
      </c>
      <c r="E320" s="51"/>
      <c r="F320" s="51">
        <v>3100</v>
      </c>
      <c r="G320" s="37">
        <f>G319+Table22[[#This Row],[DEBITO ]]-Table22[[#This Row],[CREDITO]]</f>
        <v>152232877.8000001</v>
      </c>
    </row>
    <row r="321" spans="1:7" s="29" customFormat="1" ht="53.1" customHeight="1" x14ac:dyDescent="0.25">
      <c r="A321" s="62" t="s">
        <v>393</v>
      </c>
      <c r="B321" s="79" t="s">
        <v>415</v>
      </c>
      <c r="C321" s="59" t="s">
        <v>396</v>
      </c>
      <c r="D321" s="63" t="s">
        <v>438</v>
      </c>
      <c r="E321" s="51"/>
      <c r="F321" s="51">
        <v>1050</v>
      </c>
      <c r="G321" s="37">
        <f>G320+Table22[[#This Row],[DEBITO ]]-Table22[[#This Row],[CREDITO]]</f>
        <v>152231827.8000001</v>
      </c>
    </row>
    <row r="322" spans="1:7" s="29" customFormat="1" ht="42.95" customHeight="1" x14ac:dyDescent="0.25">
      <c r="A322" s="62" t="s">
        <v>393</v>
      </c>
      <c r="B322" s="79" t="s">
        <v>416</v>
      </c>
      <c r="C322" s="59" t="s">
        <v>397</v>
      </c>
      <c r="D322" s="63" t="s">
        <v>439</v>
      </c>
      <c r="E322" s="51"/>
      <c r="F322" s="51">
        <v>1050</v>
      </c>
      <c r="G322" s="37">
        <f>G321+Table22[[#This Row],[DEBITO ]]-Table22[[#This Row],[CREDITO]]</f>
        <v>152230777.8000001</v>
      </c>
    </row>
    <row r="323" spans="1:7" s="29" customFormat="1" ht="42.95" customHeight="1" x14ac:dyDescent="0.25">
      <c r="A323" s="62" t="s">
        <v>393</v>
      </c>
      <c r="B323" s="79" t="s">
        <v>417</v>
      </c>
      <c r="C323" s="59" t="s">
        <v>398</v>
      </c>
      <c r="D323" s="63" t="s">
        <v>440</v>
      </c>
      <c r="E323" s="51"/>
      <c r="F323" s="51">
        <v>1050</v>
      </c>
      <c r="G323" s="37">
        <f>G322+Table22[[#This Row],[DEBITO ]]-Table22[[#This Row],[CREDITO]]</f>
        <v>152229727.8000001</v>
      </c>
    </row>
    <row r="324" spans="1:7" s="29" customFormat="1" ht="53.1" customHeight="1" x14ac:dyDescent="0.25">
      <c r="A324" s="62" t="s">
        <v>393</v>
      </c>
      <c r="B324" s="79" t="s">
        <v>418</v>
      </c>
      <c r="C324" s="59" t="s">
        <v>281</v>
      </c>
      <c r="D324" s="63" t="s">
        <v>441</v>
      </c>
      <c r="E324" s="51"/>
      <c r="F324" s="51">
        <v>1050</v>
      </c>
      <c r="G324" s="37">
        <f>G323+Table22[[#This Row],[DEBITO ]]-Table22[[#This Row],[CREDITO]]</f>
        <v>152228677.8000001</v>
      </c>
    </row>
    <row r="325" spans="1:7" s="29" customFormat="1" ht="53.1" customHeight="1" x14ac:dyDescent="0.25">
      <c r="A325" s="62" t="s">
        <v>393</v>
      </c>
      <c r="B325" s="79" t="s">
        <v>419</v>
      </c>
      <c r="C325" s="59" t="s">
        <v>399</v>
      </c>
      <c r="D325" s="63" t="s">
        <v>442</v>
      </c>
      <c r="E325" s="51"/>
      <c r="F325" s="51">
        <v>3100</v>
      </c>
      <c r="G325" s="37">
        <f>G324+Table22[[#This Row],[DEBITO ]]-Table22[[#This Row],[CREDITO]]</f>
        <v>152225577.8000001</v>
      </c>
    </row>
    <row r="326" spans="1:7" s="29" customFormat="1" ht="53.1" customHeight="1" x14ac:dyDescent="0.25">
      <c r="A326" s="62" t="s">
        <v>393</v>
      </c>
      <c r="B326" s="79" t="s">
        <v>420</v>
      </c>
      <c r="C326" s="59" t="s">
        <v>400</v>
      </c>
      <c r="D326" s="63" t="s">
        <v>443</v>
      </c>
      <c r="E326" s="51"/>
      <c r="F326" s="51">
        <v>3100</v>
      </c>
      <c r="G326" s="37">
        <f>G325+Table22[[#This Row],[DEBITO ]]-Table22[[#This Row],[CREDITO]]</f>
        <v>152222477.8000001</v>
      </c>
    </row>
    <row r="327" spans="1:7" s="29" customFormat="1" ht="53.1" customHeight="1" x14ac:dyDescent="0.25">
      <c r="A327" s="62" t="s">
        <v>393</v>
      </c>
      <c r="B327" s="79" t="s">
        <v>421</v>
      </c>
      <c r="C327" s="59" t="s">
        <v>401</v>
      </c>
      <c r="D327" s="63" t="s">
        <v>444</v>
      </c>
      <c r="E327" s="51"/>
      <c r="F327" s="51">
        <v>1050</v>
      </c>
      <c r="G327" s="37">
        <f>G326+Table22[[#This Row],[DEBITO ]]-Table22[[#This Row],[CREDITO]]</f>
        <v>152221427.8000001</v>
      </c>
    </row>
    <row r="328" spans="1:7" s="29" customFormat="1" ht="53.1" customHeight="1" x14ac:dyDescent="0.25">
      <c r="A328" s="62" t="s">
        <v>393</v>
      </c>
      <c r="B328" s="79" t="s">
        <v>422</v>
      </c>
      <c r="C328" s="59" t="s">
        <v>402</v>
      </c>
      <c r="D328" s="63" t="s">
        <v>443</v>
      </c>
      <c r="E328" s="51"/>
      <c r="F328" s="51">
        <v>3100</v>
      </c>
      <c r="G328" s="37">
        <f>G327+Table22[[#This Row],[DEBITO ]]-Table22[[#This Row],[CREDITO]]</f>
        <v>152218327.8000001</v>
      </c>
    </row>
    <row r="329" spans="1:7" s="29" customFormat="1" ht="69.95" customHeight="1" x14ac:dyDescent="0.25">
      <c r="A329" s="62" t="s">
        <v>393</v>
      </c>
      <c r="B329" s="79" t="s">
        <v>423</v>
      </c>
      <c r="C329" s="59" t="s">
        <v>186</v>
      </c>
      <c r="D329" s="63" t="s">
        <v>445</v>
      </c>
      <c r="E329" s="51"/>
      <c r="F329" s="51">
        <v>2800</v>
      </c>
      <c r="G329" s="37">
        <f>G328+Table22[[#This Row],[DEBITO ]]-Table22[[#This Row],[CREDITO]]</f>
        <v>152215527.8000001</v>
      </c>
    </row>
    <row r="330" spans="1:7" s="29" customFormat="1" ht="42.95" customHeight="1" x14ac:dyDescent="0.25">
      <c r="A330" s="62" t="s">
        <v>393</v>
      </c>
      <c r="B330" s="79" t="s">
        <v>424</v>
      </c>
      <c r="C330" s="59" t="s">
        <v>403</v>
      </c>
      <c r="D330" s="63" t="s">
        <v>446</v>
      </c>
      <c r="E330" s="51"/>
      <c r="F330" s="51">
        <v>750</v>
      </c>
      <c r="G330" s="37">
        <f>G329+Table22[[#This Row],[DEBITO ]]-Table22[[#This Row],[CREDITO]]</f>
        <v>152214777.8000001</v>
      </c>
    </row>
    <row r="331" spans="1:7" s="29" customFormat="1" ht="42.95" customHeight="1" x14ac:dyDescent="0.25">
      <c r="A331" s="62" t="s">
        <v>393</v>
      </c>
      <c r="B331" s="79" t="s">
        <v>425</v>
      </c>
      <c r="C331" s="59" t="s">
        <v>404</v>
      </c>
      <c r="D331" s="63" t="s">
        <v>447</v>
      </c>
      <c r="E331" s="51"/>
      <c r="F331" s="51">
        <v>750</v>
      </c>
      <c r="G331" s="37">
        <f>G330+Table22[[#This Row],[DEBITO ]]-Table22[[#This Row],[CREDITO]]</f>
        <v>152214027.8000001</v>
      </c>
    </row>
    <row r="332" spans="1:7" s="29" customFormat="1" ht="53.1" customHeight="1" x14ac:dyDescent="0.25">
      <c r="A332" s="62" t="s">
        <v>393</v>
      </c>
      <c r="B332" s="79" t="s">
        <v>426</v>
      </c>
      <c r="C332" s="59" t="s">
        <v>95</v>
      </c>
      <c r="D332" s="63" t="s">
        <v>448</v>
      </c>
      <c r="E332" s="51"/>
      <c r="F332" s="51">
        <v>750</v>
      </c>
      <c r="G332" s="37">
        <f>G331+Table22[[#This Row],[DEBITO ]]-Table22[[#This Row],[CREDITO]]</f>
        <v>152213277.8000001</v>
      </c>
    </row>
    <row r="333" spans="1:7" s="29" customFormat="1" ht="53.1" customHeight="1" x14ac:dyDescent="0.25">
      <c r="A333" s="62" t="s">
        <v>393</v>
      </c>
      <c r="B333" s="79" t="s">
        <v>427</v>
      </c>
      <c r="C333" s="59" t="s">
        <v>405</v>
      </c>
      <c r="D333" s="63" t="s">
        <v>449</v>
      </c>
      <c r="E333" s="51"/>
      <c r="F333" s="51">
        <v>3100</v>
      </c>
      <c r="G333" s="37">
        <f>G332+Table22[[#This Row],[DEBITO ]]-Table22[[#This Row],[CREDITO]]</f>
        <v>152210177.8000001</v>
      </c>
    </row>
    <row r="334" spans="1:7" s="29" customFormat="1" ht="53.1" customHeight="1" x14ac:dyDescent="0.25">
      <c r="A334" s="62" t="s">
        <v>393</v>
      </c>
      <c r="B334" s="79" t="s">
        <v>428</v>
      </c>
      <c r="C334" s="59" t="s">
        <v>406</v>
      </c>
      <c r="D334" s="63" t="s">
        <v>449</v>
      </c>
      <c r="E334" s="51"/>
      <c r="F334" s="51">
        <v>3100</v>
      </c>
      <c r="G334" s="37">
        <f>G333+Table22[[#This Row],[DEBITO ]]-Table22[[#This Row],[CREDITO]]</f>
        <v>152207077.8000001</v>
      </c>
    </row>
    <row r="335" spans="1:7" s="29" customFormat="1" ht="53.1" customHeight="1" x14ac:dyDescent="0.25">
      <c r="A335" s="62" t="s">
        <v>393</v>
      </c>
      <c r="B335" s="79" t="s">
        <v>429</v>
      </c>
      <c r="C335" s="59" t="s">
        <v>407</v>
      </c>
      <c r="D335" s="63" t="s">
        <v>450</v>
      </c>
      <c r="E335" s="51"/>
      <c r="F335" s="51">
        <v>3100</v>
      </c>
      <c r="G335" s="37">
        <f>G334+Table22[[#This Row],[DEBITO ]]-Table22[[#This Row],[CREDITO]]</f>
        <v>152203977.8000001</v>
      </c>
    </row>
    <row r="336" spans="1:7" s="29" customFormat="1" ht="53.1" customHeight="1" x14ac:dyDescent="0.25">
      <c r="A336" s="62" t="s">
        <v>393</v>
      </c>
      <c r="B336" s="79" t="s">
        <v>430</v>
      </c>
      <c r="C336" s="59" t="s">
        <v>284</v>
      </c>
      <c r="D336" s="63" t="s">
        <v>451</v>
      </c>
      <c r="E336" s="51"/>
      <c r="F336" s="51">
        <v>3100</v>
      </c>
      <c r="G336" s="37">
        <f>G335+Table22[[#This Row],[DEBITO ]]-Table22[[#This Row],[CREDITO]]</f>
        <v>152200877.8000001</v>
      </c>
    </row>
    <row r="337" spans="1:14" s="29" customFormat="1" ht="42.95" customHeight="1" x14ac:dyDescent="0.25">
      <c r="A337" s="62" t="s">
        <v>393</v>
      </c>
      <c r="B337" s="79" t="s">
        <v>431</v>
      </c>
      <c r="C337" s="59" t="s">
        <v>408</v>
      </c>
      <c r="D337" s="63" t="s">
        <v>452</v>
      </c>
      <c r="E337" s="51"/>
      <c r="F337" s="51">
        <v>11952.41</v>
      </c>
      <c r="G337" s="37">
        <f>G336+Table22[[#This Row],[DEBITO ]]-Table22[[#This Row],[CREDITO]]</f>
        <v>152188925.3900001</v>
      </c>
    </row>
    <row r="338" spans="1:14" s="29" customFormat="1" ht="69.95" customHeight="1" x14ac:dyDescent="0.25">
      <c r="A338" s="62" t="s">
        <v>393</v>
      </c>
      <c r="B338" s="79" t="s">
        <v>432</v>
      </c>
      <c r="C338" s="59" t="s">
        <v>409</v>
      </c>
      <c r="D338" s="63" t="s">
        <v>453</v>
      </c>
      <c r="E338" s="51"/>
      <c r="F338" s="51">
        <v>50000</v>
      </c>
      <c r="G338" s="37">
        <f>G337+Table22[[#This Row],[DEBITO ]]-Table22[[#This Row],[CREDITO]]</f>
        <v>152138925.3900001</v>
      </c>
    </row>
    <row r="339" spans="1:14" s="29" customFormat="1" ht="87.95" customHeight="1" x14ac:dyDescent="0.25">
      <c r="A339" s="62" t="s">
        <v>393</v>
      </c>
      <c r="B339" s="79" t="s">
        <v>433</v>
      </c>
      <c r="C339" s="59" t="s">
        <v>410</v>
      </c>
      <c r="D339" s="63" t="s">
        <v>454</v>
      </c>
      <c r="E339" s="51"/>
      <c r="F339" s="51">
        <v>273366</v>
      </c>
      <c r="G339" s="37">
        <f>G338+Table22[[#This Row],[DEBITO ]]-Table22[[#This Row],[CREDITO]]</f>
        <v>151865559.3900001</v>
      </c>
    </row>
    <row r="340" spans="1:14" s="29" customFormat="1" ht="42.95" customHeight="1" x14ac:dyDescent="0.25">
      <c r="A340" s="73" t="s">
        <v>468</v>
      </c>
      <c r="B340" s="66" t="s">
        <v>464</v>
      </c>
      <c r="C340" s="68" t="s">
        <v>459</v>
      </c>
      <c r="D340" s="52" t="s">
        <v>469</v>
      </c>
      <c r="E340" s="74">
        <v>125000</v>
      </c>
      <c r="F340" s="74"/>
      <c r="G340" s="37">
        <f>G339+Table22[[#This Row],[DEBITO ]]-Table22[[#This Row],[CREDITO]]</f>
        <v>151990559.3900001</v>
      </c>
    </row>
    <row r="341" spans="1:14" s="29" customFormat="1" ht="26.25" customHeight="1" x14ac:dyDescent="0.25">
      <c r="A341" s="73" t="s">
        <v>468</v>
      </c>
      <c r="B341" s="66" t="s">
        <v>471</v>
      </c>
      <c r="C341" s="67" t="s">
        <v>460</v>
      </c>
      <c r="D341" s="52" t="s">
        <v>470</v>
      </c>
      <c r="E341" s="74"/>
      <c r="F341" s="74">
        <v>13366360.15</v>
      </c>
      <c r="G341" s="37">
        <f>G340+Table22[[#This Row],[DEBITO ]]-Table22[[#This Row],[CREDITO]]</f>
        <v>138624199.2400001</v>
      </c>
    </row>
    <row r="342" spans="1:14" s="29" customFormat="1" ht="42.95" customHeight="1" x14ac:dyDescent="0.25">
      <c r="A342" s="73" t="s">
        <v>468</v>
      </c>
      <c r="B342" s="66" t="s">
        <v>472</v>
      </c>
      <c r="C342" s="67" t="s">
        <v>460</v>
      </c>
      <c r="D342" s="52" t="s">
        <v>473</v>
      </c>
      <c r="E342" s="74">
        <v>84000</v>
      </c>
      <c r="F342" s="74"/>
      <c r="G342" s="37">
        <f>G341+Table22[[#This Row],[DEBITO ]]-Table22[[#This Row],[CREDITO]]</f>
        <v>138708199.2400001</v>
      </c>
    </row>
    <row r="343" spans="1:14" s="29" customFormat="1" ht="53.1" customHeight="1" x14ac:dyDescent="0.25">
      <c r="A343" s="73" t="s">
        <v>468</v>
      </c>
      <c r="B343" s="66" t="s">
        <v>476</v>
      </c>
      <c r="C343" s="67" t="s">
        <v>460</v>
      </c>
      <c r="D343" s="52" t="s">
        <v>479</v>
      </c>
      <c r="E343" s="74">
        <v>13539855.220000001</v>
      </c>
      <c r="F343" s="74"/>
      <c r="G343" s="37">
        <f>G342+Table22[[#This Row],[DEBITO ]]-Table22[[#This Row],[CREDITO]]</f>
        <v>152248054.4600001</v>
      </c>
    </row>
    <row r="344" spans="1:14" s="29" customFormat="1" ht="53.25" customHeight="1" x14ac:dyDescent="0.25">
      <c r="A344" s="73" t="s">
        <v>468</v>
      </c>
      <c r="B344" s="66" t="s">
        <v>476</v>
      </c>
      <c r="C344" s="67" t="s">
        <v>461</v>
      </c>
      <c r="D344" s="52" t="s">
        <v>480</v>
      </c>
      <c r="E344" s="65"/>
      <c r="F344" s="65">
        <v>13539855.220000001</v>
      </c>
      <c r="G344" s="37">
        <f>G343+Table22[[#This Row],[DEBITO ]]-Table22[[#This Row],[CREDITO]]</f>
        <v>138708199.2400001</v>
      </c>
    </row>
    <row r="345" spans="1:14" s="29" customFormat="1" ht="42.95" customHeight="1" x14ac:dyDescent="0.25">
      <c r="A345" s="73" t="s">
        <v>468</v>
      </c>
      <c r="B345" s="66" t="s">
        <v>478</v>
      </c>
      <c r="C345" s="67" t="s">
        <v>462</v>
      </c>
      <c r="D345" s="52" t="s">
        <v>477</v>
      </c>
      <c r="E345" s="74"/>
      <c r="F345" s="74">
        <v>266177.90000000002</v>
      </c>
      <c r="G345" s="37">
        <f>G344+Table22[[#This Row],[DEBITO ]]-Table22[[#This Row],[CREDITO]]</f>
        <v>138442021.34000009</v>
      </c>
    </row>
    <row r="346" spans="1:14" s="29" customFormat="1" ht="42.95" customHeight="1" x14ac:dyDescent="0.25">
      <c r="A346" s="73" t="s">
        <v>468</v>
      </c>
      <c r="B346" s="66" t="s">
        <v>484</v>
      </c>
      <c r="C346" s="67" t="s">
        <v>455</v>
      </c>
      <c r="D346" s="52" t="s">
        <v>485</v>
      </c>
      <c r="E346" s="65"/>
      <c r="F346" s="65">
        <v>65083.54</v>
      </c>
      <c r="G346" s="37">
        <f>G345+Table22[[#This Row],[DEBITO ]]-Table22[[#This Row],[CREDITO]]</f>
        <v>138376937.8000001</v>
      </c>
    </row>
    <row r="347" spans="1:14" s="29" customFormat="1" ht="42.95" customHeight="1" x14ac:dyDescent="0.25">
      <c r="A347" s="73" t="s">
        <v>468</v>
      </c>
      <c r="B347" s="66" t="s">
        <v>484</v>
      </c>
      <c r="C347" s="67" t="s">
        <v>456</v>
      </c>
      <c r="D347" s="52" t="s">
        <v>486</v>
      </c>
      <c r="E347" s="74"/>
      <c r="F347" s="78">
        <v>4115.22</v>
      </c>
      <c r="G347" s="37">
        <f>G346+Table22[[#This Row],[DEBITO ]]-Table22[[#This Row],[CREDITO]]</f>
        <v>138372822.5800001</v>
      </c>
    </row>
    <row r="348" spans="1:14" s="29" customFormat="1" ht="42.95" customHeight="1" x14ac:dyDescent="0.25">
      <c r="A348" s="73" t="s">
        <v>468</v>
      </c>
      <c r="B348" s="66" t="s">
        <v>484</v>
      </c>
      <c r="C348" s="67" t="s">
        <v>457</v>
      </c>
      <c r="D348" s="52" t="s">
        <v>487</v>
      </c>
      <c r="E348" s="65"/>
      <c r="F348" s="78">
        <v>175</v>
      </c>
      <c r="G348" s="37">
        <f>G347+Table22[[#This Row],[DEBITO ]]-Table22[[#This Row],[CREDITO]]</f>
        <v>138372647.5800001</v>
      </c>
    </row>
    <row r="349" spans="1:14" s="29" customFormat="1" ht="42.95" customHeight="1" x14ac:dyDescent="0.25">
      <c r="A349" s="73" t="s">
        <v>468</v>
      </c>
      <c r="B349" s="66" t="s">
        <v>484</v>
      </c>
      <c r="C349" s="67" t="s">
        <v>458</v>
      </c>
      <c r="D349" s="52" t="s">
        <v>488</v>
      </c>
      <c r="E349" s="65"/>
      <c r="F349" s="78">
        <v>175</v>
      </c>
      <c r="G349" s="37">
        <f>G348+Table22[[#This Row],[DEBITO ]]-Table22[[#This Row],[CREDITO]]</f>
        <v>138372472.5800001</v>
      </c>
    </row>
    <row r="350" spans="1:14" ht="24" customHeight="1" x14ac:dyDescent="0.25">
      <c r="A350" s="40"/>
      <c r="B350" s="41"/>
      <c r="C350" s="42" t="s">
        <v>72</v>
      </c>
      <c r="D350" s="43"/>
      <c r="E350" s="44">
        <f>SUM(E9:E349)</f>
        <v>70700253.190000013</v>
      </c>
      <c r="F350" s="44">
        <f>SUM(F9:F349)</f>
        <v>73938327.680000007</v>
      </c>
      <c r="G350" s="44">
        <f>+E8+E350-F350</f>
        <v>138372472.57999998</v>
      </c>
      <c r="H350" s="25"/>
      <c r="I350" s="25"/>
      <c r="J350" s="25"/>
      <c r="K350" s="25"/>
      <c r="L350" s="25"/>
      <c r="M350" s="25"/>
      <c r="N350" s="25"/>
    </row>
    <row r="351" spans="1:14" ht="21.95" customHeight="1" x14ac:dyDescent="0.25">
      <c r="A351" s="45" t="s">
        <v>71</v>
      </c>
      <c r="B351" s="46"/>
      <c r="C351" s="47"/>
      <c r="D351" s="48"/>
      <c r="E351" s="49"/>
      <c r="F351" s="49"/>
      <c r="G351" s="37"/>
      <c r="H351" s="25"/>
      <c r="I351" s="25"/>
      <c r="J351" s="25"/>
      <c r="K351" s="25"/>
      <c r="L351" s="25"/>
      <c r="M351" s="25"/>
      <c r="N351" s="25"/>
    </row>
    <row r="352" spans="1:14" ht="21.95" customHeight="1" x14ac:dyDescent="0.25">
      <c r="G352" s="7"/>
      <c r="H352" s="25"/>
    </row>
    <row r="353" spans="1:13" ht="21.95" customHeight="1" x14ac:dyDescent="0.25">
      <c r="B353" s="69"/>
      <c r="C353" s="50"/>
      <c r="D353" s="75"/>
      <c r="E353" s="31"/>
      <c r="G353" s="7"/>
      <c r="H353" s="25"/>
    </row>
    <row r="354" spans="1:13" x14ac:dyDescent="0.25">
      <c r="B354" s="69"/>
      <c r="C354" s="50"/>
      <c r="D354" s="75"/>
      <c r="E354" s="31"/>
      <c r="G354" s="8"/>
      <c r="H354" s="25"/>
    </row>
    <row r="355" spans="1:13" ht="31.5" customHeight="1" x14ac:dyDescent="0.25">
      <c r="B355" s="69"/>
      <c r="C355" s="50"/>
      <c r="D355" s="76"/>
      <c r="E355" s="31"/>
      <c r="H355" s="25"/>
    </row>
    <row r="356" spans="1:13" x14ac:dyDescent="0.25">
      <c r="B356" s="69"/>
      <c r="C356" s="50"/>
      <c r="D356" s="75"/>
      <c r="E356" s="31"/>
      <c r="H356" s="25"/>
    </row>
    <row r="357" spans="1:13" x14ac:dyDescent="0.25">
      <c r="B357" s="69"/>
      <c r="C357" s="50"/>
      <c r="D357" s="75"/>
      <c r="E357" s="31"/>
      <c r="H357" s="25"/>
    </row>
    <row r="358" spans="1:13" x14ac:dyDescent="0.25">
      <c r="B358" s="69"/>
      <c r="C358" s="50"/>
      <c r="D358" s="75"/>
      <c r="E358" s="31"/>
      <c r="H358" s="25"/>
    </row>
    <row r="359" spans="1:13" x14ac:dyDescent="0.25">
      <c r="B359" s="69"/>
      <c r="C359" s="50"/>
      <c r="D359" s="75"/>
      <c r="E359" s="31"/>
      <c r="H359" s="25"/>
    </row>
    <row r="360" spans="1:13" ht="21.95" customHeight="1" x14ac:dyDescent="0.25">
      <c r="B360" s="69"/>
      <c r="C360" s="50"/>
      <c r="D360" s="75"/>
      <c r="E360" s="31"/>
      <c r="H360" s="25"/>
    </row>
    <row r="361" spans="1:13" ht="21.95" customHeight="1" x14ac:dyDescent="0.25">
      <c r="B361" s="69"/>
      <c r="C361" s="50"/>
      <c r="D361" s="75"/>
      <c r="E361" s="31"/>
      <c r="H361" s="25"/>
    </row>
    <row r="362" spans="1:13" ht="21.95" customHeight="1" x14ac:dyDescent="0.25">
      <c r="B362" s="69"/>
      <c r="C362" s="50"/>
      <c r="D362" s="75"/>
      <c r="E362" s="31"/>
      <c r="H362" s="25"/>
    </row>
    <row r="363" spans="1:13" ht="21.95" customHeight="1" x14ac:dyDescent="0.25">
      <c r="B363" s="69"/>
      <c r="C363" s="50"/>
      <c r="D363" s="75"/>
      <c r="E363" s="31"/>
      <c r="H363" s="25"/>
    </row>
    <row r="364" spans="1:13" ht="21.95" customHeight="1" x14ac:dyDescent="0.25">
      <c r="A364" s="9"/>
      <c r="B364" s="69"/>
      <c r="C364" s="50"/>
      <c r="D364" s="75"/>
      <c r="E364" s="31"/>
      <c r="H364" s="25"/>
    </row>
    <row r="365" spans="1:13" ht="21.95" customHeight="1" x14ac:dyDescent="0.25">
      <c r="A365" s="9"/>
      <c r="B365" s="69"/>
      <c r="C365" s="50"/>
      <c r="D365" s="75"/>
      <c r="E365" s="31"/>
      <c r="H365" s="25"/>
    </row>
    <row r="366" spans="1:13" ht="21.95" customHeight="1" x14ac:dyDescent="0.25">
      <c r="A366" s="9"/>
      <c r="B366" s="69"/>
      <c r="C366" s="50"/>
      <c r="D366" s="75"/>
      <c r="E366" s="31"/>
      <c r="H366" s="25"/>
    </row>
    <row r="367" spans="1:13" s="10" customFormat="1" ht="21.95" customHeight="1" x14ac:dyDescent="0.25">
      <c r="B367" s="69"/>
      <c r="C367" s="50"/>
      <c r="D367" s="75"/>
      <c r="E367" s="31"/>
      <c r="F367" s="1"/>
      <c r="G367" s="9"/>
      <c r="H367" s="25"/>
      <c r="I367" s="9"/>
      <c r="J367" s="9"/>
      <c r="K367" s="9"/>
      <c r="L367" s="9"/>
      <c r="M367" s="9"/>
    </row>
    <row r="368" spans="1:13" x14ac:dyDescent="0.25">
      <c r="A368" s="9"/>
      <c r="B368" s="69"/>
      <c r="C368" s="77"/>
      <c r="D368" s="75"/>
      <c r="E368" s="31"/>
      <c r="H368" s="25"/>
    </row>
    <row r="369" spans="1:13" x14ac:dyDescent="0.25">
      <c r="A369" s="9"/>
      <c r="B369" s="69"/>
      <c r="C369" s="50"/>
      <c r="D369" s="75"/>
      <c r="E369" s="31"/>
      <c r="H369" s="25"/>
    </row>
    <row r="370" spans="1:13" x14ac:dyDescent="0.25">
      <c r="A370" s="9"/>
      <c r="B370" s="69"/>
      <c r="C370" s="50"/>
      <c r="D370" s="75"/>
      <c r="E370" s="31"/>
      <c r="H370" s="25"/>
    </row>
    <row r="371" spans="1:13" s="10" customFormat="1" ht="39" customHeight="1" x14ac:dyDescent="0.25">
      <c r="B371" s="5"/>
      <c r="C371" s="9"/>
      <c r="D371" s="1"/>
      <c r="E371" s="31"/>
      <c r="F371" s="1"/>
      <c r="G371" s="9"/>
      <c r="H371" s="25"/>
      <c r="I371" s="9"/>
      <c r="J371" s="9"/>
      <c r="K371" s="9"/>
      <c r="L371" s="9"/>
      <c r="M371" s="9"/>
    </row>
    <row r="372" spans="1:13" x14ac:dyDescent="0.25">
      <c r="A372" s="9"/>
      <c r="E372" s="31"/>
      <c r="H372" s="25"/>
    </row>
    <row r="373" spans="1:13" x14ac:dyDescent="0.25">
      <c r="A373" s="9"/>
      <c r="E373" s="31"/>
      <c r="H373" s="25"/>
    </row>
    <row r="374" spans="1:13" x14ac:dyDescent="0.25">
      <c r="A374" s="9"/>
      <c r="E374" s="31"/>
      <c r="H374" s="25"/>
    </row>
    <row r="375" spans="1:13" x14ac:dyDescent="0.25">
      <c r="A375" s="9"/>
      <c r="E375" s="31"/>
      <c r="H375" s="25"/>
    </row>
    <row r="376" spans="1:13" x14ac:dyDescent="0.25">
      <c r="A376" s="9"/>
      <c r="E376" s="31"/>
      <c r="H376" s="25"/>
    </row>
    <row r="377" spans="1:13" x14ac:dyDescent="0.25">
      <c r="A377" s="9"/>
      <c r="E377" s="31"/>
      <c r="H377" s="25"/>
    </row>
    <row r="378" spans="1:13" s="10" customFormat="1" ht="21.95" customHeight="1" x14ac:dyDescent="0.25">
      <c r="B378" s="5"/>
      <c r="C378" s="9"/>
      <c r="D378" s="1"/>
      <c r="E378" s="31"/>
      <c r="F378" s="1"/>
      <c r="G378" s="9"/>
      <c r="H378" s="25"/>
      <c r="I378" s="9"/>
      <c r="J378" s="9"/>
      <c r="K378" s="9"/>
      <c r="L378" s="9"/>
      <c r="M378" s="9"/>
    </row>
    <row r="379" spans="1:13" s="10" customFormat="1" ht="21.95" customHeight="1" x14ac:dyDescent="0.25">
      <c r="B379" s="5"/>
      <c r="C379" s="9"/>
      <c r="D379" s="1"/>
      <c r="E379" s="31"/>
      <c r="F379" s="1"/>
      <c r="G379" s="9"/>
      <c r="H379" s="25"/>
      <c r="I379" s="9"/>
      <c r="J379" s="9"/>
      <c r="K379" s="9"/>
      <c r="L379" s="9"/>
      <c r="M379" s="9"/>
    </row>
    <row r="380" spans="1:13" s="10" customFormat="1" ht="21.95" customHeight="1" x14ac:dyDescent="0.25">
      <c r="B380" s="5"/>
      <c r="C380" s="9"/>
      <c r="D380" s="1"/>
      <c r="E380" s="31"/>
      <c r="F380" s="1"/>
      <c r="G380" s="9"/>
      <c r="H380" s="25"/>
      <c r="I380" s="9"/>
      <c r="J380" s="9"/>
      <c r="K380" s="9"/>
      <c r="L380" s="9"/>
      <c r="M380" s="9"/>
    </row>
    <row r="381" spans="1:13" s="10" customFormat="1" ht="21.95" customHeight="1" x14ac:dyDescent="0.25">
      <c r="B381" s="5"/>
      <c r="C381" s="9"/>
      <c r="D381" s="1"/>
      <c r="E381" s="31"/>
      <c r="F381" s="1"/>
      <c r="G381" s="9"/>
      <c r="H381" s="25"/>
      <c r="I381" s="9"/>
      <c r="J381" s="9"/>
      <c r="K381" s="9"/>
      <c r="L381" s="9"/>
      <c r="M381" s="9"/>
    </row>
    <row r="382" spans="1:13" s="10" customFormat="1" ht="21.95" customHeight="1" x14ac:dyDescent="0.25">
      <c r="B382" s="5"/>
      <c r="C382" s="9"/>
      <c r="D382" s="1"/>
      <c r="E382" s="31"/>
      <c r="F382" s="1"/>
      <c r="G382" s="9"/>
      <c r="H382" s="25"/>
      <c r="I382" s="9"/>
      <c r="J382" s="9"/>
      <c r="K382" s="9"/>
      <c r="L382" s="9"/>
      <c r="M382" s="9"/>
    </row>
    <row r="383" spans="1:13" x14ac:dyDescent="0.25">
      <c r="A383" s="9"/>
      <c r="E383" s="31"/>
      <c r="H383" s="25"/>
    </row>
    <row r="384" spans="1:13" x14ac:dyDescent="0.25">
      <c r="A384" s="9"/>
      <c r="E384" s="31"/>
      <c r="H384" s="25"/>
    </row>
    <row r="385" spans="1:13" s="10" customFormat="1" ht="21.95" customHeight="1" x14ac:dyDescent="0.25">
      <c r="B385" s="5"/>
      <c r="C385" s="9"/>
      <c r="D385" s="1"/>
      <c r="E385" s="31"/>
      <c r="F385" s="1"/>
      <c r="G385" s="9"/>
      <c r="H385" s="25"/>
      <c r="I385" s="9"/>
      <c r="J385" s="9"/>
      <c r="K385" s="9"/>
      <c r="L385" s="9"/>
      <c r="M385" s="9"/>
    </row>
    <row r="386" spans="1:13" s="10" customFormat="1" ht="21.95" customHeight="1" x14ac:dyDescent="0.25">
      <c r="B386" s="5"/>
      <c r="C386" s="9"/>
      <c r="D386" s="1"/>
      <c r="E386" s="31"/>
      <c r="F386" s="1"/>
      <c r="G386" s="9"/>
      <c r="H386" s="25"/>
      <c r="I386" s="9"/>
      <c r="J386" s="9"/>
      <c r="K386" s="9"/>
      <c r="L386" s="9"/>
      <c r="M386" s="9"/>
    </row>
    <row r="387" spans="1:13" s="10" customFormat="1" ht="21.95" customHeight="1" x14ac:dyDescent="0.25">
      <c r="B387" s="5"/>
      <c r="C387" s="9"/>
      <c r="D387" s="1"/>
      <c r="E387" s="31"/>
      <c r="F387" s="1"/>
      <c r="G387" s="9"/>
      <c r="H387" s="25"/>
      <c r="I387" s="9"/>
      <c r="J387" s="9"/>
      <c r="K387" s="9"/>
      <c r="L387" s="9"/>
      <c r="M387" s="9"/>
    </row>
    <row r="388" spans="1:13" x14ac:dyDescent="0.25">
      <c r="A388" s="9"/>
      <c r="E388" s="31"/>
      <c r="H388" s="25"/>
    </row>
    <row r="389" spans="1:13" s="10" customFormat="1" ht="33.75" customHeight="1" x14ac:dyDescent="0.25">
      <c r="B389" s="5"/>
      <c r="C389" s="9"/>
      <c r="D389" s="1"/>
      <c r="E389" s="31"/>
      <c r="F389" s="1"/>
      <c r="G389" s="9"/>
      <c r="H389" s="25"/>
      <c r="I389" s="9"/>
      <c r="J389" s="9"/>
      <c r="K389" s="9"/>
      <c r="L389" s="9"/>
      <c r="M389" s="9"/>
    </row>
    <row r="390" spans="1:13" s="10" customFormat="1" ht="21.95" customHeight="1" x14ac:dyDescent="0.25">
      <c r="B390" s="5"/>
      <c r="C390" s="9"/>
      <c r="D390" s="1"/>
      <c r="E390" s="31"/>
      <c r="F390" s="1"/>
      <c r="G390" s="9"/>
      <c r="H390" s="25"/>
      <c r="I390" s="9"/>
      <c r="J390" s="9"/>
      <c r="K390" s="9"/>
      <c r="L390" s="9"/>
      <c r="M390" s="9"/>
    </row>
    <row r="391" spans="1:13" s="10" customFormat="1" ht="21.95" customHeight="1" x14ac:dyDescent="0.25">
      <c r="B391" s="5"/>
      <c r="C391" s="9"/>
      <c r="D391" s="1"/>
      <c r="E391" s="31"/>
      <c r="F391" s="1"/>
      <c r="G391" s="9"/>
      <c r="H391" s="25"/>
      <c r="I391" s="9"/>
      <c r="J391" s="9"/>
      <c r="K391" s="9"/>
      <c r="L391" s="9"/>
      <c r="M391" s="9"/>
    </row>
    <row r="392" spans="1:13" s="10" customFormat="1" ht="21.95" customHeight="1" x14ac:dyDescent="0.25">
      <c r="B392" s="5"/>
      <c r="C392" s="9"/>
      <c r="D392" s="1"/>
      <c r="E392" s="31"/>
      <c r="F392" s="1"/>
      <c r="G392" s="9"/>
      <c r="H392" s="25"/>
      <c r="I392" s="9"/>
      <c r="J392" s="9"/>
      <c r="K392" s="9"/>
      <c r="L392" s="9"/>
      <c r="M392" s="9"/>
    </row>
    <row r="393" spans="1:13" s="10" customFormat="1" ht="21.95" customHeight="1" x14ac:dyDescent="0.25">
      <c r="B393" s="5"/>
      <c r="C393" s="9"/>
      <c r="D393" s="1"/>
      <c r="E393" s="31"/>
      <c r="F393" s="1"/>
      <c r="G393" s="9"/>
      <c r="H393" s="25"/>
      <c r="I393" s="9"/>
      <c r="J393" s="9"/>
      <c r="K393" s="9"/>
      <c r="L393" s="9"/>
      <c r="M393" s="9"/>
    </row>
    <row r="394" spans="1:13" s="10" customFormat="1" ht="21.95" customHeight="1" x14ac:dyDescent="0.25">
      <c r="B394" s="5"/>
      <c r="C394" s="9"/>
      <c r="D394" s="1"/>
      <c r="E394" s="31"/>
      <c r="F394" s="1"/>
      <c r="G394" s="9"/>
      <c r="H394" s="25"/>
      <c r="I394" s="9"/>
      <c r="J394" s="9"/>
      <c r="K394" s="9"/>
      <c r="L394" s="9"/>
      <c r="M394" s="9"/>
    </row>
    <row r="395" spans="1:13" x14ac:dyDescent="0.25">
      <c r="A395" s="9"/>
      <c r="E395" s="31"/>
      <c r="H395" s="25"/>
    </row>
    <row r="396" spans="1:13" x14ac:dyDescent="0.25">
      <c r="A396" s="9"/>
      <c r="B396" s="9"/>
      <c r="D396" s="9"/>
      <c r="E396" s="31"/>
      <c r="F396" s="9"/>
      <c r="H396" s="25"/>
    </row>
    <row r="397" spans="1:13" x14ac:dyDescent="0.25">
      <c r="A397" s="9"/>
      <c r="B397" s="9"/>
      <c r="D397" s="9"/>
      <c r="E397" s="31"/>
      <c r="F397" s="9"/>
      <c r="H397" s="25"/>
    </row>
    <row r="398" spans="1:13" x14ac:dyDescent="0.25">
      <c r="A398" s="9"/>
      <c r="B398" s="9"/>
      <c r="D398" s="9"/>
      <c r="E398" s="31"/>
      <c r="F398" s="9"/>
      <c r="H398" s="25"/>
    </row>
    <row r="399" spans="1:13" ht="21.95" customHeight="1" x14ac:dyDescent="0.25">
      <c r="A399" s="9"/>
      <c r="B399" s="9"/>
      <c r="D399" s="9"/>
      <c r="E399" s="31"/>
      <c r="F399" s="9"/>
      <c r="H399" s="25"/>
    </row>
    <row r="400" spans="1:13" ht="21.95" customHeight="1" x14ac:dyDescent="0.25">
      <c r="A400" s="9"/>
      <c r="B400" s="9"/>
      <c r="D400" s="9"/>
      <c r="E400" s="31"/>
      <c r="F400" s="9"/>
      <c r="H400" s="25"/>
    </row>
    <row r="401" spans="1:8" ht="21.95" customHeight="1" x14ac:dyDescent="0.25">
      <c r="A401" s="9"/>
      <c r="B401" s="9"/>
      <c r="D401" s="9"/>
      <c r="E401" s="31"/>
      <c r="F401" s="9"/>
      <c r="H401" s="25"/>
    </row>
    <row r="402" spans="1:8" ht="21.95" customHeight="1" x14ac:dyDescent="0.25">
      <c r="A402" s="9"/>
      <c r="B402" s="9"/>
      <c r="D402" s="9"/>
      <c r="E402" s="31"/>
      <c r="F402" s="9"/>
      <c r="H402" s="25"/>
    </row>
    <row r="403" spans="1:8" ht="21.95" customHeight="1" x14ac:dyDescent="0.25">
      <c r="A403" s="9"/>
      <c r="B403" s="9"/>
      <c r="D403" s="9"/>
      <c r="E403" s="31"/>
      <c r="F403" s="9"/>
      <c r="H403" s="25"/>
    </row>
    <row r="404" spans="1:8" ht="21.95" customHeight="1" x14ac:dyDescent="0.25">
      <c r="A404" s="9"/>
      <c r="B404" s="9"/>
      <c r="D404" s="9"/>
      <c r="E404" s="31"/>
      <c r="F404" s="9"/>
      <c r="H404" s="25"/>
    </row>
    <row r="405" spans="1:8" x14ac:dyDescent="0.25">
      <c r="A405" s="9"/>
      <c r="B405" s="9"/>
      <c r="D405" s="9"/>
      <c r="E405" s="31"/>
      <c r="F405" s="9"/>
      <c r="H405" s="25"/>
    </row>
    <row r="406" spans="1:8" x14ac:dyDescent="0.25">
      <c r="A406" s="9"/>
      <c r="B406" s="9"/>
      <c r="D406" s="9"/>
      <c r="E406" s="31"/>
      <c r="F406" s="9"/>
      <c r="H406" s="25"/>
    </row>
    <row r="407" spans="1:8" x14ac:dyDescent="0.25">
      <c r="A407" s="9"/>
      <c r="B407" s="9"/>
      <c r="D407" s="9"/>
      <c r="E407" s="31"/>
      <c r="F407" s="9"/>
      <c r="H407" s="25"/>
    </row>
    <row r="408" spans="1:8" x14ac:dyDescent="0.25">
      <c r="A408" s="9"/>
      <c r="B408" s="9"/>
      <c r="D408" s="9"/>
      <c r="E408" s="31"/>
      <c r="F408" s="9"/>
      <c r="H408" s="25"/>
    </row>
    <row r="409" spans="1:8" ht="21.95" customHeight="1" x14ac:dyDescent="0.25">
      <c r="A409" s="9"/>
      <c r="B409" s="9"/>
      <c r="D409" s="9"/>
      <c r="E409" s="31"/>
      <c r="F409" s="9"/>
      <c r="H409" s="25"/>
    </row>
    <row r="410" spans="1:8" x14ac:dyDescent="0.25">
      <c r="A410" s="9"/>
      <c r="B410" s="9"/>
      <c r="D410" s="9"/>
      <c r="E410" s="31"/>
      <c r="F410" s="9"/>
      <c r="H410" s="25"/>
    </row>
    <row r="411" spans="1:8" ht="21.95" customHeight="1" x14ac:dyDescent="0.25">
      <c r="A411" s="9"/>
      <c r="B411" s="9"/>
      <c r="D411" s="9"/>
      <c r="E411" s="31"/>
      <c r="F411" s="9"/>
      <c r="H411" s="25"/>
    </row>
    <row r="412" spans="1:8" ht="21.95" customHeight="1" x14ac:dyDescent="0.25">
      <c r="A412" s="9"/>
      <c r="B412" s="9"/>
      <c r="D412" s="9"/>
      <c r="E412" s="31"/>
      <c r="F412" s="9"/>
      <c r="H412" s="25"/>
    </row>
    <row r="413" spans="1:8" ht="21.95" customHeight="1" x14ac:dyDescent="0.25">
      <c r="A413" s="9"/>
      <c r="B413" s="9"/>
      <c r="D413" s="9"/>
      <c r="E413" s="31"/>
      <c r="F413" s="9"/>
      <c r="H413" s="25"/>
    </row>
    <row r="414" spans="1:8" ht="21.95" customHeight="1" x14ac:dyDescent="0.25">
      <c r="A414" s="9"/>
      <c r="B414" s="9"/>
      <c r="D414" s="9"/>
      <c r="E414" s="9"/>
      <c r="F414" s="9"/>
      <c r="H414" s="25"/>
    </row>
    <row r="415" spans="1:8" ht="21.95" customHeight="1" x14ac:dyDescent="0.25">
      <c r="A415" s="9"/>
      <c r="B415" s="9"/>
      <c r="D415" s="9"/>
      <c r="E415" s="9"/>
      <c r="F415" s="9"/>
      <c r="H415" s="25"/>
    </row>
    <row r="416" spans="1:8" x14ac:dyDescent="0.25">
      <c r="A416" s="9"/>
      <c r="B416" s="9"/>
      <c r="D416" s="9"/>
      <c r="E416" s="9"/>
      <c r="F416" s="9"/>
      <c r="H416" s="25"/>
    </row>
    <row r="417" spans="1:8" ht="21.95" customHeight="1" x14ac:dyDescent="0.25">
      <c r="A417" s="9"/>
      <c r="B417" s="9"/>
      <c r="D417" s="9"/>
      <c r="E417" s="9"/>
      <c r="F417" s="9"/>
      <c r="H417" s="25"/>
    </row>
    <row r="418" spans="1:8" ht="21.95" customHeight="1" x14ac:dyDescent="0.25">
      <c r="A418" s="9"/>
      <c r="B418" s="9"/>
      <c r="D418" s="9"/>
      <c r="E418" s="9"/>
      <c r="F418" s="9"/>
      <c r="H418" s="25"/>
    </row>
    <row r="419" spans="1:8" ht="21.95" customHeight="1" x14ac:dyDescent="0.25">
      <c r="A419" s="9"/>
      <c r="B419" s="9"/>
      <c r="D419" s="9"/>
      <c r="E419" s="9"/>
      <c r="F419" s="9"/>
      <c r="H419" s="25"/>
    </row>
    <row r="420" spans="1:8" ht="21.95" customHeight="1" x14ac:dyDescent="0.25">
      <c r="A420" s="9"/>
      <c r="B420" s="9"/>
      <c r="D420" s="9"/>
      <c r="E420" s="9"/>
      <c r="F420" s="9"/>
      <c r="H420" s="25"/>
    </row>
    <row r="421" spans="1:8" ht="21.95" customHeight="1" x14ac:dyDescent="0.25">
      <c r="A421" s="9"/>
      <c r="B421" s="9"/>
      <c r="D421" s="9"/>
      <c r="E421" s="9"/>
      <c r="F421" s="9"/>
      <c r="H421" s="25"/>
    </row>
    <row r="422" spans="1:8" ht="21.95" customHeight="1" x14ac:dyDescent="0.25">
      <c r="A422" s="9"/>
      <c r="B422" s="9"/>
      <c r="D422" s="9"/>
      <c r="E422" s="9"/>
      <c r="F422" s="9"/>
      <c r="H422" s="25"/>
    </row>
    <row r="423" spans="1:8" x14ac:dyDescent="0.25">
      <c r="A423" s="9"/>
      <c r="B423" s="9"/>
      <c r="D423" s="9"/>
      <c r="E423" s="9"/>
      <c r="F423" s="9"/>
      <c r="H423" s="25"/>
    </row>
    <row r="424" spans="1:8" x14ac:dyDescent="0.25">
      <c r="A424" s="9"/>
      <c r="B424" s="9"/>
      <c r="D424" s="9"/>
      <c r="E424" s="9"/>
      <c r="F424" s="9"/>
      <c r="H424" s="25"/>
    </row>
    <row r="425" spans="1:8" x14ac:dyDescent="0.25">
      <c r="A425" s="9"/>
      <c r="B425" s="9"/>
      <c r="D425" s="9"/>
      <c r="E425" s="9"/>
      <c r="F425" s="9"/>
      <c r="H425" s="25"/>
    </row>
    <row r="426" spans="1:8" ht="21.95" customHeight="1" x14ac:dyDescent="0.25">
      <c r="A426" s="9"/>
      <c r="B426" s="9"/>
      <c r="D426" s="9"/>
      <c r="E426" s="9"/>
      <c r="F426" s="9"/>
      <c r="H426" s="25"/>
    </row>
    <row r="427" spans="1:8" ht="21.95" customHeight="1" x14ac:dyDescent="0.25">
      <c r="A427" s="9"/>
      <c r="B427" s="9"/>
      <c r="D427" s="9"/>
      <c r="E427" s="9"/>
      <c r="F427" s="9"/>
      <c r="H427" s="25"/>
    </row>
    <row r="428" spans="1:8" ht="21.95" customHeight="1" x14ac:dyDescent="0.25">
      <c r="H428" s="25"/>
    </row>
    <row r="429" spans="1:8" x14ac:dyDescent="0.25">
      <c r="H429" s="25"/>
    </row>
    <row r="430" spans="1:8" x14ac:dyDescent="0.25">
      <c r="H430" s="25"/>
    </row>
    <row r="431" spans="1:8" x14ac:dyDescent="0.25">
      <c r="H431" s="25"/>
    </row>
    <row r="432" spans="1:8" x14ac:dyDescent="0.25">
      <c r="H432" s="25"/>
    </row>
    <row r="433" spans="1:8" x14ac:dyDescent="0.25">
      <c r="H433" s="25"/>
    </row>
    <row r="434" spans="1:8" hidden="1" x14ac:dyDescent="0.25">
      <c r="H434" s="25"/>
    </row>
    <row r="435" spans="1:8" s="23" customFormat="1" ht="32.1" customHeight="1" x14ac:dyDescent="0.25">
      <c r="A435" s="10"/>
      <c r="B435" s="5"/>
      <c r="C435" s="9"/>
      <c r="D435" s="1"/>
      <c r="E435" s="1"/>
      <c r="F435" s="1"/>
      <c r="G435" s="9"/>
      <c r="H435" s="25"/>
    </row>
    <row r="436" spans="1:8" x14ac:dyDescent="0.25">
      <c r="H436" s="25"/>
    </row>
    <row r="437" spans="1:8" x14ac:dyDescent="0.25">
      <c r="H437" s="25"/>
    </row>
    <row r="438" spans="1:8" x14ac:dyDescent="0.25">
      <c r="H438" s="25"/>
    </row>
    <row r="439" spans="1:8" x14ac:dyDescent="0.25">
      <c r="H439" s="25"/>
    </row>
    <row r="440" spans="1:8" x14ac:dyDescent="0.25">
      <c r="H440" s="25"/>
    </row>
    <row r="441" spans="1:8" x14ac:dyDescent="0.25">
      <c r="H441" s="25"/>
    </row>
    <row r="442" spans="1:8" x14ac:dyDescent="0.25">
      <c r="H442" s="25"/>
    </row>
    <row r="443" spans="1:8" x14ac:dyDescent="0.25">
      <c r="H443" s="25"/>
    </row>
    <row r="444" spans="1:8" x14ac:dyDescent="0.25">
      <c r="A444" s="9"/>
      <c r="B444" s="9"/>
      <c r="D444" s="9"/>
      <c r="E444" s="9"/>
      <c r="F444" s="9"/>
      <c r="H444" s="25"/>
    </row>
    <row r="445" spans="1:8" x14ac:dyDescent="0.25">
      <c r="A445" s="9"/>
      <c r="B445" s="9"/>
      <c r="D445" s="9"/>
      <c r="E445" s="9"/>
      <c r="F445" s="9"/>
      <c r="H445" s="25"/>
    </row>
    <row r="446" spans="1:8" x14ac:dyDescent="0.25">
      <c r="A446" s="9"/>
      <c r="B446" s="9"/>
      <c r="D446" s="9"/>
      <c r="E446" s="9"/>
      <c r="F446" s="9"/>
      <c r="H446" s="25"/>
    </row>
    <row r="447" spans="1:8" x14ac:dyDescent="0.25">
      <c r="A447" s="9"/>
      <c r="B447" s="9"/>
      <c r="D447" s="9"/>
      <c r="E447" s="9"/>
      <c r="F447" s="9"/>
      <c r="H447" s="25"/>
    </row>
    <row r="448" spans="1:8" x14ac:dyDescent="0.25">
      <c r="A448" s="9"/>
      <c r="B448" s="9"/>
      <c r="D448" s="9"/>
      <c r="E448" s="9"/>
      <c r="F448" s="9"/>
      <c r="H448" s="25"/>
    </row>
    <row r="449" spans="1:8" x14ac:dyDescent="0.25">
      <c r="A449" s="9"/>
      <c r="B449" s="9"/>
      <c r="D449" s="9"/>
      <c r="E449" s="9"/>
      <c r="F449" s="9"/>
      <c r="H449" s="25"/>
    </row>
    <row r="450" spans="1:8" x14ac:dyDescent="0.25">
      <c r="A450" s="9"/>
      <c r="B450" s="9"/>
      <c r="D450" s="9"/>
      <c r="E450" s="9"/>
      <c r="F450" s="9"/>
      <c r="H450" s="25"/>
    </row>
    <row r="451" spans="1:8" x14ac:dyDescent="0.25">
      <c r="A451" s="9"/>
      <c r="B451" s="9"/>
      <c r="D451" s="9"/>
      <c r="E451" s="9"/>
      <c r="F451" s="9"/>
      <c r="H451" s="25"/>
    </row>
    <row r="452" spans="1:8" x14ac:dyDescent="0.25">
      <c r="A452" s="9"/>
      <c r="B452" s="9"/>
      <c r="D452" s="9"/>
      <c r="E452" s="9"/>
      <c r="F452" s="9"/>
      <c r="H452" s="25"/>
    </row>
    <row r="453" spans="1:8" x14ac:dyDescent="0.25">
      <c r="A453" s="9"/>
      <c r="B453" s="9"/>
      <c r="D453" s="9"/>
      <c r="E453" s="9"/>
      <c r="F453" s="9"/>
      <c r="H453" s="25"/>
    </row>
    <row r="454" spans="1:8" x14ac:dyDescent="0.25">
      <c r="A454" s="9"/>
      <c r="B454" s="9"/>
      <c r="D454" s="9"/>
      <c r="E454" s="9"/>
      <c r="F454" s="9"/>
      <c r="H454" s="25"/>
    </row>
    <row r="455" spans="1:8" x14ac:dyDescent="0.25">
      <c r="A455" s="9"/>
      <c r="B455" s="9"/>
      <c r="D455" s="9"/>
      <c r="E455" s="9"/>
      <c r="F455" s="9"/>
      <c r="H455" s="25"/>
    </row>
    <row r="456" spans="1:8" x14ac:dyDescent="0.25">
      <c r="A456" s="9"/>
      <c r="B456" s="9"/>
      <c r="D456" s="9"/>
      <c r="E456" s="9"/>
      <c r="F456" s="9"/>
      <c r="H456" s="25"/>
    </row>
    <row r="457" spans="1:8" x14ac:dyDescent="0.25">
      <c r="A457" s="9"/>
      <c r="B457" s="9"/>
      <c r="D457" s="9"/>
      <c r="E457" s="9"/>
      <c r="F457" s="9"/>
      <c r="H457" s="25"/>
    </row>
    <row r="458" spans="1:8" x14ac:dyDescent="0.25">
      <c r="A458" s="9"/>
      <c r="B458" s="9"/>
      <c r="D458" s="9"/>
      <c r="E458" s="9"/>
      <c r="F458" s="9"/>
      <c r="H458" s="25"/>
    </row>
    <row r="459" spans="1:8" x14ac:dyDescent="0.25">
      <c r="A459" s="9"/>
      <c r="B459" s="9"/>
      <c r="D459" s="9"/>
      <c r="E459" s="9"/>
      <c r="F459" s="9"/>
      <c r="H459" s="25"/>
    </row>
    <row r="460" spans="1:8" x14ac:dyDescent="0.25">
      <c r="A460" s="9"/>
      <c r="B460" s="9"/>
      <c r="D460" s="9"/>
      <c r="E460" s="9"/>
      <c r="F460" s="9"/>
      <c r="H460" s="25"/>
    </row>
    <row r="461" spans="1:8" x14ac:dyDescent="0.25">
      <c r="A461" s="9"/>
      <c r="B461" s="9"/>
      <c r="D461" s="9"/>
      <c r="E461" s="9"/>
      <c r="F461" s="9"/>
      <c r="H461" s="25"/>
    </row>
    <row r="462" spans="1:8" x14ac:dyDescent="0.25">
      <c r="A462" s="9"/>
      <c r="B462" s="9"/>
      <c r="D462" s="9"/>
      <c r="E462" s="9"/>
      <c r="F462" s="9"/>
      <c r="H462" s="25"/>
    </row>
    <row r="463" spans="1:8" x14ac:dyDescent="0.25">
      <c r="A463" s="9"/>
      <c r="B463" s="9"/>
      <c r="D463" s="9"/>
      <c r="E463" s="9"/>
      <c r="F463" s="9"/>
      <c r="H463" s="25"/>
    </row>
    <row r="464" spans="1:8" x14ac:dyDescent="0.25">
      <c r="A464" s="9"/>
      <c r="B464" s="9"/>
      <c r="D464" s="9"/>
      <c r="E464" s="9"/>
      <c r="F464" s="9"/>
      <c r="H464" s="25"/>
    </row>
    <row r="465" spans="1:8" x14ac:dyDescent="0.25">
      <c r="A465" s="9"/>
      <c r="B465" s="9"/>
      <c r="D465" s="9"/>
      <c r="E465" s="9"/>
      <c r="F465" s="9"/>
      <c r="H465" s="25"/>
    </row>
    <row r="466" spans="1:8" x14ac:dyDescent="0.25">
      <c r="A466" s="9"/>
      <c r="B466" s="9"/>
      <c r="D466" s="9"/>
      <c r="E466" s="9"/>
      <c r="F466" s="9"/>
      <c r="H466" s="25"/>
    </row>
    <row r="467" spans="1:8" x14ac:dyDescent="0.25">
      <c r="A467" s="9"/>
      <c r="B467" s="9"/>
      <c r="D467" s="9"/>
      <c r="E467" s="9"/>
      <c r="F467" s="9"/>
      <c r="H467" s="25"/>
    </row>
    <row r="468" spans="1:8" x14ac:dyDescent="0.25">
      <c r="A468" s="9"/>
      <c r="B468" s="9"/>
      <c r="D468" s="9"/>
      <c r="E468" s="9"/>
      <c r="F468" s="9"/>
      <c r="H468" s="25"/>
    </row>
    <row r="469" spans="1:8" x14ac:dyDescent="0.25">
      <c r="A469" s="9"/>
      <c r="B469" s="9"/>
      <c r="D469" s="9"/>
      <c r="E469" s="9"/>
      <c r="F469" s="9"/>
      <c r="H469" s="25"/>
    </row>
    <row r="470" spans="1:8" x14ac:dyDescent="0.25">
      <c r="A470" s="9"/>
      <c r="B470" s="9"/>
      <c r="D470" s="9"/>
      <c r="E470" s="9"/>
      <c r="F470" s="9"/>
      <c r="H470" s="25"/>
    </row>
    <row r="471" spans="1:8" x14ac:dyDescent="0.25">
      <c r="A471" s="9"/>
      <c r="B471" s="9"/>
      <c r="D471" s="9"/>
      <c r="E471" s="9"/>
      <c r="F471" s="9"/>
      <c r="H471" s="25"/>
    </row>
    <row r="472" spans="1:8" x14ac:dyDescent="0.25">
      <c r="A472" s="9"/>
      <c r="B472" s="9"/>
      <c r="D472" s="9"/>
      <c r="E472" s="9"/>
      <c r="F472" s="9"/>
      <c r="H472" s="25"/>
    </row>
    <row r="473" spans="1:8" x14ac:dyDescent="0.25">
      <c r="A473" s="9"/>
      <c r="B473" s="9"/>
      <c r="D473" s="9"/>
      <c r="E473" s="9"/>
      <c r="F473" s="9"/>
      <c r="H473" s="25"/>
    </row>
    <row r="474" spans="1:8" x14ac:dyDescent="0.25">
      <c r="A474" s="9"/>
      <c r="B474" s="9"/>
      <c r="D474" s="9"/>
      <c r="E474" s="9"/>
      <c r="F474" s="9"/>
      <c r="H474" s="25"/>
    </row>
    <row r="475" spans="1:8" x14ac:dyDescent="0.25">
      <c r="A475" s="9"/>
      <c r="B475" s="9"/>
      <c r="D475" s="9"/>
      <c r="E475" s="9"/>
      <c r="F475" s="9"/>
      <c r="H475" s="25"/>
    </row>
    <row r="476" spans="1:8" x14ac:dyDescent="0.25">
      <c r="A476" s="9"/>
      <c r="B476" s="9"/>
      <c r="D476" s="9"/>
      <c r="E476" s="9"/>
      <c r="F476" s="9"/>
      <c r="H476" s="25"/>
    </row>
    <row r="477" spans="1:8" x14ac:dyDescent="0.25">
      <c r="A477" s="9"/>
      <c r="B477" s="9"/>
      <c r="D477" s="9"/>
      <c r="E477" s="9"/>
      <c r="F477" s="9"/>
      <c r="H477" s="25"/>
    </row>
    <row r="478" spans="1:8" x14ac:dyDescent="0.25">
      <c r="A478" s="9"/>
      <c r="B478" s="9"/>
      <c r="D478" s="9"/>
      <c r="E478" s="9"/>
      <c r="F478" s="9"/>
      <c r="H478" s="25"/>
    </row>
    <row r="479" spans="1:8" x14ac:dyDescent="0.25">
      <c r="A479" s="9"/>
      <c r="B479" s="9"/>
      <c r="D479" s="9"/>
      <c r="E479" s="9"/>
      <c r="F479" s="9"/>
      <c r="H479" s="25"/>
    </row>
    <row r="522" spans="1:13" x14ac:dyDescent="0.25">
      <c r="A522" s="9"/>
      <c r="B522" s="9"/>
      <c r="D522" s="9"/>
      <c r="E522" s="9"/>
      <c r="F522" s="9"/>
      <c r="M522" s="1"/>
    </row>
    <row r="523" spans="1:13" x14ac:dyDescent="0.25">
      <c r="A523" s="9"/>
      <c r="B523" s="9"/>
      <c r="D523" s="9"/>
      <c r="E523" s="9"/>
      <c r="F523" s="9"/>
      <c r="M523" s="1"/>
    </row>
    <row r="524" spans="1:13" x14ac:dyDescent="0.25">
      <c r="A524" s="9"/>
      <c r="B524" s="9"/>
      <c r="D524" s="9"/>
      <c r="E524" s="9"/>
      <c r="F524" s="9"/>
      <c r="M524" s="8"/>
    </row>
  </sheetData>
  <mergeCells count="2">
    <mergeCell ref="A2:G2"/>
    <mergeCell ref="A4:G4"/>
  </mergeCells>
  <printOptions horizontalCentered="1"/>
  <pageMargins left="0.23622047244094499" right="0.23622047244094499" top="0.74803149606299202" bottom="0.74803149606299202" header="0.31496062992126" footer="0.31496062992126"/>
  <pageSetup scale="67" fitToWidth="24" fitToHeight="24" orientation="landscape" r:id="rId1"/>
  <headerFooter>
    <oddFooter>Página &amp;P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9" workbookViewId="0">
      <selection activeCell="I24" sqref="I24"/>
    </sheetView>
  </sheetViews>
  <sheetFormatPr baseColWidth="10" defaultRowHeight="15" x14ac:dyDescent="0.25"/>
  <cols>
    <col min="3" max="3" width="38.42578125" bestFit="1" customWidth="1"/>
    <col min="4" max="4" width="49.42578125" customWidth="1"/>
  </cols>
  <sheetData>
    <row r="1" spans="1:5" x14ac:dyDescent="0.25">
      <c r="A1" s="18" t="s">
        <v>12</v>
      </c>
      <c r="B1" s="17" t="s">
        <v>16</v>
      </c>
      <c r="C1" s="14" t="s">
        <v>44</v>
      </c>
      <c r="D1" s="14"/>
      <c r="E1" s="15">
        <v>29600</v>
      </c>
    </row>
    <row r="2" spans="1:5" x14ac:dyDescent="0.25">
      <c r="A2" s="18" t="s">
        <v>12</v>
      </c>
      <c r="B2" s="17" t="s">
        <v>17</v>
      </c>
      <c r="C2" s="14" t="s">
        <v>11</v>
      </c>
      <c r="D2" s="14"/>
      <c r="E2" s="15">
        <v>49960.160000000003</v>
      </c>
    </row>
    <row r="3" spans="1:5" x14ac:dyDescent="0.25">
      <c r="A3" s="18" t="s">
        <v>12</v>
      </c>
      <c r="B3" s="17" t="s">
        <v>18</v>
      </c>
      <c r="C3" s="14" t="s">
        <v>52</v>
      </c>
      <c r="D3" s="14"/>
      <c r="E3" s="15">
        <v>29600</v>
      </c>
    </row>
    <row r="4" spans="1:5" x14ac:dyDescent="0.25">
      <c r="A4" s="18" t="s">
        <v>13</v>
      </c>
      <c r="B4" s="17" t="s">
        <v>19</v>
      </c>
      <c r="C4" s="14" t="s">
        <v>47</v>
      </c>
      <c r="D4" s="14"/>
      <c r="E4" s="15">
        <v>106991.74</v>
      </c>
    </row>
    <row r="5" spans="1:5" x14ac:dyDescent="0.25">
      <c r="A5" s="18" t="s">
        <v>14</v>
      </c>
      <c r="B5" s="17" t="s">
        <v>20</v>
      </c>
      <c r="C5" s="14" t="s">
        <v>51</v>
      </c>
      <c r="D5" s="14"/>
      <c r="E5" s="15">
        <v>30000</v>
      </c>
    </row>
    <row r="6" spans="1:5" x14ac:dyDescent="0.25">
      <c r="A6" s="18" t="s">
        <v>14</v>
      </c>
      <c r="B6" s="17" t="s">
        <v>21</v>
      </c>
      <c r="C6" s="14" t="s">
        <v>50</v>
      </c>
      <c r="D6" s="14"/>
      <c r="E6" s="15">
        <v>30000</v>
      </c>
    </row>
    <row r="7" spans="1:5" x14ac:dyDescent="0.25">
      <c r="A7" s="18" t="s">
        <v>14</v>
      </c>
      <c r="B7" s="17" t="s">
        <v>22</v>
      </c>
      <c r="C7" s="14" t="s">
        <v>49</v>
      </c>
      <c r="D7" s="14"/>
      <c r="E7" s="15">
        <v>30000</v>
      </c>
    </row>
    <row r="8" spans="1:5" x14ac:dyDescent="0.25">
      <c r="A8" s="18" t="s">
        <v>14</v>
      </c>
      <c r="B8" s="17" t="s">
        <v>23</v>
      </c>
      <c r="C8" s="14" t="s">
        <v>48</v>
      </c>
      <c r="D8" s="14"/>
      <c r="E8" s="15">
        <v>30000</v>
      </c>
    </row>
    <row r="9" spans="1:5" x14ac:dyDescent="0.25">
      <c r="A9" s="18" t="s">
        <v>14</v>
      </c>
      <c r="B9" s="17" t="s">
        <v>24</v>
      </c>
      <c r="C9" s="14" t="s">
        <v>47</v>
      </c>
      <c r="D9" s="14"/>
      <c r="E9" s="15">
        <v>30000</v>
      </c>
    </row>
    <row r="10" spans="1:5" x14ac:dyDescent="0.25">
      <c r="A10" s="18" t="s">
        <v>14</v>
      </c>
      <c r="B10" s="17" t="s">
        <v>25</v>
      </c>
      <c r="C10" s="14" t="s">
        <v>46</v>
      </c>
      <c r="D10" s="14"/>
      <c r="E10" s="15">
        <v>29118.39</v>
      </c>
    </row>
    <row r="11" spans="1:5" x14ac:dyDescent="0.25">
      <c r="A11" s="18" t="s">
        <v>14</v>
      </c>
      <c r="B11" s="17" t="s">
        <v>26</v>
      </c>
      <c r="C11" s="14" t="s">
        <v>45</v>
      </c>
      <c r="D11" s="14"/>
      <c r="E11" s="15">
        <v>213873.34</v>
      </c>
    </row>
    <row r="12" spans="1:5" x14ac:dyDescent="0.25">
      <c r="A12" s="18" t="s">
        <v>55</v>
      </c>
      <c r="B12" s="17" t="s">
        <v>27</v>
      </c>
      <c r="C12" s="14" t="s">
        <v>61</v>
      </c>
      <c r="D12" s="14"/>
      <c r="E12" s="15">
        <v>15017.95</v>
      </c>
    </row>
    <row r="13" spans="1:5" x14ac:dyDescent="0.25">
      <c r="A13" s="18" t="s">
        <v>55</v>
      </c>
      <c r="B13" s="17" t="s">
        <v>28</v>
      </c>
      <c r="C13" s="14" t="s">
        <v>62</v>
      </c>
      <c r="D13" s="14"/>
      <c r="E13" s="15">
        <v>30000</v>
      </c>
    </row>
    <row r="14" spans="1:5" x14ac:dyDescent="0.25">
      <c r="A14" s="18" t="s">
        <v>55</v>
      </c>
      <c r="B14" s="17" t="s">
        <v>29</v>
      </c>
      <c r="C14" s="14" t="s">
        <v>63</v>
      </c>
      <c r="D14" s="14"/>
      <c r="E14" s="15">
        <v>30000</v>
      </c>
    </row>
    <row r="15" spans="1:5" ht="38.25" x14ac:dyDescent="0.25">
      <c r="A15" s="18" t="s">
        <v>55</v>
      </c>
      <c r="B15" s="17" t="s">
        <v>30</v>
      </c>
      <c r="C15" s="14" t="s">
        <v>50</v>
      </c>
      <c r="D15" s="16" t="s">
        <v>60</v>
      </c>
      <c r="E15" s="15">
        <v>30000</v>
      </c>
    </row>
    <row r="16" spans="1:5" ht="38.25" x14ac:dyDescent="0.25">
      <c r="A16" s="18" t="s">
        <v>55</v>
      </c>
      <c r="B16" s="17" t="s">
        <v>31</v>
      </c>
      <c r="C16" s="14" t="s">
        <v>49</v>
      </c>
      <c r="D16" s="16" t="s">
        <v>60</v>
      </c>
      <c r="E16" s="15">
        <v>30000</v>
      </c>
    </row>
    <row r="17" spans="1:5" ht="38.25" x14ac:dyDescent="0.25">
      <c r="A17" s="18" t="s">
        <v>55</v>
      </c>
      <c r="B17" s="17" t="s">
        <v>32</v>
      </c>
      <c r="C17" s="14" t="s">
        <v>62</v>
      </c>
      <c r="D17" s="16" t="s">
        <v>60</v>
      </c>
      <c r="E17" s="15">
        <v>30000</v>
      </c>
    </row>
    <row r="18" spans="1:5" x14ac:dyDescent="0.25">
      <c r="A18" s="18" t="s">
        <v>55</v>
      </c>
      <c r="B18" s="17" t="s">
        <v>33</v>
      </c>
      <c r="C18" s="14" t="s">
        <v>50</v>
      </c>
      <c r="D18" s="14"/>
      <c r="E18" s="15">
        <v>30000</v>
      </c>
    </row>
    <row r="19" spans="1:5" x14ac:dyDescent="0.25">
      <c r="A19" s="18" t="s">
        <v>55</v>
      </c>
      <c r="B19" s="17" t="s">
        <v>34</v>
      </c>
      <c r="C19" s="14" t="s">
        <v>49</v>
      </c>
      <c r="D19" s="14"/>
      <c r="E19" s="15">
        <v>30000</v>
      </c>
    </row>
    <row r="20" spans="1:5" x14ac:dyDescent="0.25">
      <c r="A20" s="18" t="s">
        <v>55</v>
      </c>
      <c r="B20" s="17" t="s">
        <v>35</v>
      </c>
      <c r="C20" s="14" t="s">
        <v>64</v>
      </c>
      <c r="D20" s="14"/>
      <c r="E20" s="15">
        <v>30000</v>
      </c>
    </row>
    <row r="21" spans="1:5" x14ac:dyDescent="0.25">
      <c r="A21" s="18" t="s">
        <v>55</v>
      </c>
      <c r="B21" s="17" t="s">
        <v>36</v>
      </c>
      <c r="C21" s="14" t="s">
        <v>65</v>
      </c>
      <c r="D21" s="14"/>
      <c r="E21" s="15">
        <v>29600</v>
      </c>
    </row>
    <row r="22" spans="1:5" x14ac:dyDescent="0.25">
      <c r="A22" s="18" t="s">
        <v>56</v>
      </c>
      <c r="B22" s="17" t="s">
        <v>37</v>
      </c>
      <c r="C22" s="14" t="s">
        <v>53</v>
      </c>
      <c r="D22" s="14"/>
      <c r="E22" s="15">
        <v>2705</v>
      </c>
    </row>
    <row r="23" spans="1:5" x14ac:dyDescent="0.25">
      <c r="A23" s="18" t="s">
        <v>57</v>
      </c>
      <c r="B23" s="17" t="s">
        <v>38</v>
      </c>
      <c r="C23" s="14" t="s">
        <v>46</v>
      </c>
      <c r="D23" s="14"/>
      <c r="E23" s="15">
        <v>30163.58</v>
      </c>
    </row>
    <row r="24" spans="1:5" x14ac:dyDescent="0.25">
      <c r="A24" s="18" t="s">
        <v>57</v>
      </c>
      <c r="B24" s="17" t="s">
        <v>39</v>
      </c>
      <c r="C24" s="14" t="s">
        <v>66</v>
      </c>
      <c r="D24" s="14"/>
      <c r="E24" s="15">
        <v>119999.7</v>
      </c>
    </row>
    <row r="25" spans="1:5" x14ac:dyDescent="0.25">
      <c r="A25" s="18" t="s">
        <v>15</v>
      </c>
      <c r="B25" s="17" t="s">
        <v>40</v>
      </c>
      <c r="C25" s="14" t="s">
        <v>67</v>
      </c>
      <c r="D25" s="14"/>
      <c r="E25" s="15">
        <v>29962</v>
      </c>
    </row>
    <row r="26" spans="1:5" x14ac:dyDescent="0.25">
      <c r="A26" s="18" t="s">
        <v>58</v>
      </c>
      <c r="B26" s="17" t="s">
        <v>41</v>
      </c>
      <c r="C26" s="14" t="s">
        <v>54</v>
      </c>
      <c r="D26" s="14"/>
      <c r="E26" s="15">
        <v>25324.13</v>
      </c>
    </row>
    <row r="27" spans="1:5" x14ac:dyDescent="0.25">
      <c r="A27" s="18" t="s">
        <v>58</v>
      </c>
      <c r="B27" s="17" t="s">
        <v>42</v>
      </c>
      <c r="C27" s="14" t="s">
        <v>45</v>
      </c>
      <c r="D27" s="14"/>
      <c r="E27" s="15">
        <v>213973.61</v>
      </c>
    </row>
    <row r="28" spans="1:5" ht="38.25" x14ac:dyDescent="0.25">
      <c r="A28" s="18" t="s">
        <v>58</v>
      </c>
      <c r="B28" s="17" t="s">
        <v>43</v>
      </c>
      <c r="C28" s="14" t="s">
        <v>47</v>
      </c>
      <c r="D28" s="16" t="s">
        <v>59</v>
      </c>
      <c r="E28" s="15">
        <v>30000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1"/>
  <sheetViews>
    <sheetView topLeftCell="A28" workbookViewId="0">
      <selection activeCell="C51" sqref="C51"/>
    </sheetView>
  </sheetViews>
  <sheetFormatPr baseColWidth="10" defaultRowHeight="15" x14ac:dyDescent="0.25"/>
  <sheetData>
    <row r="2" spans="3:3" x14ac:dyDescent="0.25">
      <c r="C2" s="19">
        <v>1500</v>
      </c>
    </row>
    <row r="3" spans="3:3" x14ac:dyDescent="0.25">
      <c r="C3" s="19">
        <v>6000</v>
      </c>
    </row>
    <row r="4" spans="3:3" x14ac:dyDescent="0.25">
      <c r="C4" s="19">
        <v>500</v>
      </c>
    </row>
    <row r="5" spans="3:3" x14ac:dyDescent="0.25">
      <c r="C5" s="19">
        <v>1500</v>
      </c>
    </row>
    <row r="6" spans="3:3" x14ac:dyDescent="0.25">
      <c r="C6" s="19">
        <v>4000</v>
      </c>
    </row>
    <row r="7" spans="3:3" x14ac:dyDescent="0.25">
      <c r="C7" s="19">
        <v>5000</v>
      </c>
    </row>
    <row r="8" spans="3:3" x14ac:dyDescent="0.25">
      <c r="C8" s="19">
        <v>2500</v>
      </c>
    </row>
    <row r="9" spans="3:3" x14ac:dyDescent="0.25">
      <c r="C9" s="19">
        <v>500</v>
      </c>
    </row>
    <row r="10" spans="3:3" x14ac:dyDescent="0.25">
      <c r="C10" s="19">
        <v>500</v>
      </c>
    </row>
    <row r="11" spans="3:3" x14ac:dyDescent="0.25">
      <c r="C11" s="19">
        <v>500</v>
      </c>
    </row>
    <row r="12" spans="3:3" x14ac:dyDescent="0.25">
      <c r="C12" s="19">
        <v>1500</v>
      </c>
    </row>
    <row r="13" spans="3:3" x14ac:dyDescent="0.25">
      <c r="C13" s="19">
        <v>500</v>
      </c>
    </row>
    <row r="14" spans="3:3" x14ac:dyDescent="0.25">
      <c r="C14" s="19">
        <v>4500</v>
      </c>
    </row>
    <row r="15" spans="3:3" x14ac:dyDescent="0.25">
      <c r="C15" s="19">
        <v>500</v>
      </c>
    </row>
    <row r="16" spans="3:3" x14ac:dyDescent="0.25">
      <c r="C16" s="19">
        <v>1000</v>
      </c>
    </row>
    <row r="17" spans="3:3" x14ac:dyDescent="0.25">
      <c r="C17" s="19">
        <v>9000</v>
      </c>
    </row>
    <row r="18" spans="3:3" x14ac:dyDescent="0.25">
      <c r="C18" s="19">
        <v>3000</v>
      </c>
    </row>
    <row r="19" spans="3:3" x14ac:dyDescent="0.25">
      <c r="C19" s="19">
        <v>1000</v>
      </c>
    </row>
    <row r="20" spans="3:3" x14ac:dyDescent="0.25">
      <c r="C20" s="19">
        <v>500</v>
      </c>
    </row>
    <row r="21" spans="3:3" x14ac:dyDescent="0.25">
      <c r="C21" s="19">
        <v>8000</v>
      </c>
    </row>
    <row r="22" spans="3:3" x14ac:dyDescent="0.25">
      <c r="C22" s="19">
        <v>3000</v>
      </c>
    </row>
    <row r="23" spans="3:3" x14ac:dyDescent="0.25">
      <c r="C23" s="19">
        <v>500</v>
      </c>
    </row>
    <row r="24" spans="3:3" x14ac:dyDescent="0.25">
      <c r="C24" s="19">
        <v>1000</v>
      </c>
    </row>
    <row r="25" spans="3:3" x14ac:dyDescent="0.25">
      <c r="C25" s="19">
        <v>3500</v>
      </c>
    </row>
    <row r="26" spans="3:3" x14ac:dyDescent="0.25">
      <c r="C26" s="19">
        <v>500</v>
      </c>
    </row>
    <row r="27" spans="3:3" x14ac:dyDescent="0.25">
      <c r="C27" s="19">
        <v>4500</v>
      </c>
    </row>
    <row r="28" spans="3:3" x14ac:dyDescent="0.25">
      <c r="C28" s="19">
        <v>7000</v>
      </c>
    </row>
    <row r="29" spans="3:3" x14ac:dyDescent="0.25">
      <c r="C29" s="19">
        <v>16760.29</v>
      </c>
    </row>
    <row r="30" spans="3:3" x14ac:dyDescent="0.25">
      <c r="C30" s="19">
        <v>500</v>
      </c>
    </row>
    <row r="31" spans="3:3" x14ac:dyDescent="0.25">
      <c r="C31" s="19">
        <v>500</v>
      </c>
    </row>
    <row r="32" spans="3:3" x14ac:dyDescent="0.25">
      <c r="C32" s="19">
        <v>5500</v>
      </c>
    </row>
    <row r="33" spans="3:3" x14ac:dyDescent="0.25">
      <c r="C33" s="19">
        <v>4000</v>
      </c>
    </row>
    <row r="34" spans="3:3" x14ac:dyDescent="0.25">
      <c r="C34" s="19">
        <v>5000</v>
      </c>
    </row>
    <row r="35" spans="3:3" x14ac:dyDescent="0.25">
      <c r="C35" s="19">
        <v>10000</v>
      </c>
    </row>
    <row r="36" spans="3:3" x14ac:dyDescent="0.25">
      <c r="C36" s="19">
        <v>500</v>
      </c>
    </row>
    <row r="37" spans="3:3" x14ac:dyDescent="0.25">
      <c r="C37" s="19">
        <v>3500</v>
      </c>
    </row>
    <row r="38" spans="3:3" x14ac:dyDescent="0.25">
      <c r="C38" s="19">
        <v>1000</v>
      </c>
    </row>
    <row r="39" spans="3:3" x14ac:dyDescent="0.25">
      <c r="C39" s="19">
        <v>7500</v>
      </c>
    </row>
    <row r="40" spans="3:3" x14ac:dyDescent="0.25">
      <c r="C40" s="19">
        <v>4500</v>
      </c>
    </row>
    <row r="41" spans="3:3" x14ac:dyDescent="0.25">
      <c r="C41" s="19">
        <v>500</v>
      </c>
    </row>
    <row r="42" spans="3:3" x14ac:dyDescent="0.25">
      <c r="C42" s="19">
        <v>2500</v>
      </c>
    </row>
    <row r="43" spans="3:3" x14ac:dyDescent="0.25">
      <c r="C43" s="19">
        <v>500</v>
      </c>
    </row>
    <row r="44" spans="3:3" x14ac:dyDescent="0.25">
      <c r="C44" s="19">
        <v>500</v>
      </c>
    </row>
    <row r="45" spans="3:3" x14ac:dyDescent="0.25">
      <c r="C45" s="19">
        <v>500</v>
      </c>
    </row>
    <row r="46" spans="3:3" x14ac:dyDescent="0.25">
      <c r="C46" s="19">
        <v>8000</v>
      </c>
    </row>
    <row r="47" spans="3:3" x14ac:dyDescent="0.25">
      <c r="C47" s="19">
        <v>4000</v>
      </c>
    </row>
    <row r="48" spans="3:3" x14ac:dyDescent="0.25">
      <c r="C48" s="19">
        <v>1000</v>
      </c>
    </row>
    <row r="49" spans="3:3" x14ac:dyDescent="0.25">
      <c r="C49" s="19">
        <v>500</v>
      </c>
    </row>
    <row r="50" spans="3:3" x14ac:dyDescent="0.25">
      <c r="C50" s="19">
        <v>10500</v>
      </c>
    </row>
    <row r="51" spans="3:3" x14ac:dyDescent="0.25">
      <c r="C51" s="21">
        <f>SUM(C2:C50)</f>
        <v>159760.29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0"/>
  <sheetViews>
    <sheetView topLeftCell="A121" workbookViewId="0">
      <selection activeCell="C52" sqref="C52"/>
    </sheetView>
  </sheetViews>
  <sheetFormatPr baseColWidth="10" defaultRowHeight="15" x14ac:dyDescent="0.25"/>
  <cols>
    <col min="2" max="2" width="13.42578125" bestFit="1" customWidth="1"/>
  </cols>
  <sheetData>
    <row r="2" spans="2:3" x14ac:dyDescent="0.25">
      <c r="B2" s="22" t="s">
        <v>68</v>
      </c>
      <c r="C2" s="22" t="s">
        <v>69</v>
      </c>
    </row>
    <row r="3" spans="2:3" x14ac:dyDescent="0.25">
      <c r="B3" s="19">
        <v>1050</v>
      </c>
      <c r="C3" s="19">
        <v>1500</v>
      </c>
    </row>
    <row r="4" spans="2:3" x14ac:dyDescent="0.25">
      <c r="B4" s="19">
        <v>18000</v>
      </c>
      <c r="C4" s="19">
        <v>6000</v>
      </c>
    </row>
    <row r="5" spans="2:3" x14ac:dyDescent="0.25">
      <c r="B5" s="19">
        <v>160000</v>
      </c>
      <c r="C5" s="19">
        <v>500</v>
      </c>
    </row>
    <row r="6" spans="2:3" x14ac:dyDescent="0.25">
      <c r="B6" s="19">
        <v>42500</v>
      </c>
      <c r="C6" s="19">
        <v>1500</v>
      </c>
    </row>
    <row r="7" spans="2:3" x14ac:dyDescent="0.25">
      <c r="B7" s="19">
        <v>350</v>
      </c>
      <c r="C7" s="19">
        <v>4000</v>
      </c>
    </row>
    <row r="8" spans="2:3" x14ac:dyDescent="0.25">
      <c r="B8" s="19">
        <v>30000</v>
      </c>
      <c r="C8" s="19">
        <v>5000</v>
      </c>
    </row>
    <row r="9" spans="2:3" x14ac:dyDescent="0.25">
      <c r="B9" s="19">
        <v>4200</v>
      </c>
      <c r="C9" s="19">
        <v>2500</v>
      </c>
    </row>
    <row r="10" spans="2:3" x14ac:dyDescent="0.25">
      <c r="B10" s="19">
        <v>63000</v>
      </c>
      <c r="C10" s="19">
        <v>500</v>
      </c>
    </row>
    <row r="11" spans="2:3" x14ac:dyDescent="0.25">
      <c r="B11" s="19">
        <v>30000</v>
      </c>
      <c r="C11" s="19">
        <v>500</v>
      </c>
    </row>
    <row r="12" spans="2:3" x14ac:dyDescent="0.25">
      <c r="B12" s="19">
        <v>295000</v>
      </c>
      <c r="C12" s="19">
        <v>500</v>
      </c>
    </row>
    <row r="13" spans="2:3" x14ac:dyDescent="0.25">
      <c r="B13" s="19">
        <v>7000</v>
      </c>
      <c r="C13" s="19">
        <v>1500</v>
      </c>
    </row>
    <row r="14" spans="2:3" x14ac:dyDescent="0.25">
      <c r="B14" s="19">
        <v>10000</v>
      </c>
      <c r="C14" s="19">
        <v>500</v>
      </c>
    </row>
    <row r="15" spans="2:3" x14ac:dyDescent="0.25">
      <c r="B15" s="19">
        <v>7000</v>
      </c>
      <c r="C15" s="19">
        <v>4500</v>
      </c>
    </row>
    <row r="16" spans="2:3" x14ac:dyDescent="0.25">
      <c r="B16" s="19">
        <v>673770.92</v>
      </c>
      <c r="C16" s="19">
        <v>500</v>
      </c>
    </row>
    <row r="17" spans="2:3" x14ac:dyDescent="0.25">
      <c r="B17" s="19">
        <v>150000</v>
      </c>
      <c r="C17" s="19">
        <v>1000</v>
      </c>
    </row>
    <row r="18" spans="2:3" x14ac:dyDescent="0.25">
      <c r="B18" s="19">
        <v>20000</v>
      </c>
      <c r="C18" s="19">
        <v>9000</v>
      </c>
    </row>
    <row r="19" spans="2:3" x14ac:dyDescent="0.25">
      <c r="B19" s="19">
        <v>36000</v>
      </c>
      <c r="C19" s="19">
        <v>3000</v>
      </c>
    </row>
    <row r="20" spans="2:3" x14ac:dyDescent="0.25">
      <c r="B20" s="19">
        <v>3000</v>
      </c>
      <c r="C20" s="19">
        <v>1000</v>
      </c>
    </row>
    <row r="21" spans="2:3" x14ac:dyDescent="0.25">
      <c r="B21" s="19">
        <v>4500</v>
      </c>
      <c r="C21" s="19">
        <v>500</v>
      </c>
    </row>
    <row r="22" spans="2:3" x14ac:dyDescent="0.25">
      <c r="B22" s="19">
        <v>59900.43</v>
      </c>
      <c r="C22" s="19">
        <v>8000</v>
      </c>
    </row>
    <row r="23" spans="2:3" x14ac:dyDescent="0.25">
      <c r="B23" s="19">
        <v>62000</v>
      </c>
      <c r="C23" s="19">
        <v>3000</v>
      </c>
    </row>
    <row r="24" spans="2:3" x14ac:dyDescent="0.25">
      <c r="B24" s="19">
        <v>50000</v>
      </c>
      <c r="C24" s="19">
        <v>500</v>
      </c>
    </row>
    <row r="25" spans="2:3" x14ac:dyDescent="0.25">
      <c r="B25" s="19">
        <v>80000</v>
      </c>
      <c r="C25" s="19">
        <v>1000</v>
      </c>
    </row>
    <row r="26" spans="2:3" x14ac:dyDescent="0.25">
      <c r="B26" s="19">
        <v>3500</v>
      </c>
      <c r="C26" s="19">
        <v>3500</v>
      </c>
    </row>
    <row r="27" spans="2:3" x14ac:dyDescent="0.25">
      <c r="B27" s="19">
        <v>1400</v>
      </c>
      <c r="C27" s="19">
        <v>500</v>
      </c>
    </row>
    <row r="28" spans="2:3" x14ac:dyDescent="0.25">
      <c r="B28" s="19">
        <v>10000</v>
      </c>
      <c r="C28" s="19">
        <v>4500</v>
      </c>
    </row>
    <row r="29" spans="2:3" x14ac:dyDescent="0.25">
      <c r="B29" s="19">
        <v>5700</v>
      </c>
      <c r="C29" s="19">
        <v>7000</v>
      </c>
    </row>
    <row r="30" spans="2:3" x14ac:dyDescent="0.25">
      <c r="B30" s="19">
        <v>20000</v>
      </c>
      <c r="C30" s="19">
        <v>16760.29</v>
      </c>
    </row>
    <row r="31" spans="2:3" x14ac:dyDescent="0.25">
      <c r="B31" s="19">
        <v>18250</v>
      </c>
      <c r="C31" s="19">
        <v>500</v>
      </c>
    </row>
    <row r="32" spans="2:3" x14ac:dyDescent="0.25">
      <c r="B32" s="19">
        <v>10500</v>
      </c>
      <c r="C32" s="19">
        <v>500</v>
      </c>
    </row>
    <row r="33" spans="2:3" x14ac:dyDescent="0.25">
      <c r="B33" s="19">
        <v>33000</v>
      </c>
      <c r="C33" s="19">
        <v>5500</v>
      </c>
    </row>
    <row r="34" spans="2:3" x14ac:dyDescent="0.25">
      <c r="B34" s="19">
        <v>3000</v>
      </c>
      <c r="C34" s="19">
        <v>4000</v>
      </c>
    </row>
    <row r="35" spans="2:3" x14ac:dyDescent="0.25">
      <c r="B35" s="19">
        <v>3000</v>
      </c>
      <c r="C35" s="19">
        <v>5000</v>
      </c>
    </row>
    <row r="36" spans="2:3" x14ac:dyDescent="0.25">
      <c r="B36" s="19">
        <v>16000</v>
      </c>
      <c r="C36" s="19">
        <v>10000</v>
      </c>
    </row>
    <row r="37" spans="2:3" x14ac:dyDescent="0.25">
      <c r="B37" s="19">
        <v>3150</v>
      </c>
      <c r="C37" s="19">
        <v>500</v>
      </c>
    </row>
    <row r="38" spans="2:3" x14ac:dyDescent="0.25">
      <c r="B38" s="19">
        <v>1400</v>
      </c>
      <c r="C38" s="19">
        <v>3500</v>
      </c>
    </row>
    <row r="39" spans="2:3" x14ac:dyDescent="0.25">
      <c r="B39" s="19">
        <v>24394</v>
      </c>
      <c r="C39" s="19">
        <v>1000</v>
      </c>
    </row>
    <row r="40" spans="2:3" x14ac:dyDescent="0.25">
      <c r="B40" s="19">
        <v>57250</v>
      </c>
      <c r="C40" s="19">
        <v>7500</v>
      </c>
    </row>
    <row r="41" spans="2:3" x14ac:dyDescent="0.25">
      <c r="B41" s="19">
        <v>27068</v>
      </c>
      <c r="C41" s="19">
        <v>4500</v>
      </c>
    </row>
    <row r="42" spans="2:3" x14ac:dyDescent="0.25">
      <c r="B42" s="19">
        <v>2100</v>
      </c>
      <c r="C42" s="19">
        <v>500</v>
      </c>
    </row>
    <row r="43" spans="2:3" x14ac:dyDescent="0.25">
      <c r="B43" s="19">
        <v>9510</v>
      </c>
      <c r="C43" s="19">
        <v>2500</v>
      </c>
    </row>
    <row r="44" spans="2:3" x14ac:dyDescent="0.25">
      <c r="B44" s="19">
        <v>18616</v>
      </c>
      <c r="C44" s="19">
        <v>500</v>
      </c>
    </row>
    <row r="45" spans="2:3" x14ac:dyDescent="0.25">
      <c r="B45" s="19">
        <v>4397</v>
      </c>
      <c r="C45" s="19">
        <v>500</v>
      </c>
    </row>
    <row r="46" spans="2:3" x14ac:dyDescent="0.25">
      <c r="B46" s="19">
        <v>24327</v>
      </c>
      <c r="C46" s="19">
        <v>500</v>
      </c>
    </row>
    <row r="47" spans="2:3" x14ac:dyDescent="0.25">
      <c r="B47" s="19">
        <v>60000</v>
      </c>
      <c r="C47" s="19">
        <v>8000</v>
      </c>
    </row>
    <row r="48" spans="2:3" x14ac:dyDescent="0.25">
      <c r="B48" s="19">
        <v>204400</v>
      </c>
      <c r="C48" s="19">
        <v>4000</v>
      </c>
    </row>
    <row r="49" spans="2:3" x14ac:dyDescent="0.25">
      <c r="B49" s="19">
        <v>28001</v>
      </c>
      <c r="C49" s="19">
        <v>1000</v>
      </c>
    </row>
    <row r="50" spans="2:3" x14ac:dyDescent="0.25">
      <c r="B50" s="19">
        <v>8416</v>
      </c>
      <c r="C50" s="19">
        <v>500</v>
      </c>
    </row>
    <row r="51" spans="2:3" x14ac:dyDescent="0.25">
      <c r="B51" s="19">
        <v>12518</v>
      </c>
      <c r="C51" s="19">
        <v>10500</v>
      </c>
    </row>
    <row r="52" spans="2:3" x14ac:dyDescent="0.25">
      <c r="B52" s="19">
        <v>21946</v>
      </c>
      <c r="C52" s="21">
        <f>SUM(C3:C51)</f>
        <v>159760.29</v>
      </c>
    </row>
    <row r="53" spans="2:3" x14ac:dyDescent="0.25">
      <c r="B53" s="19">
        <v>16055</v>
      </c>
    </row>
    <row r="54" spans="2:3" x14ac:dyDescent="0.25">
      <c r="B54" s="19">
        <v>4150</v>
      </c>
    </row>
    <row r="55" spans="2:3" x14ac:dyDescent="0.25">
      <c r="B55" s="19">
        <v>7500</v>
      </c>
    </row>
    <row r="56" spans="2:3" x14ac:dyDescent="0.25">
      <c r="B56" s="19">
        <v>1500</v>
      </c>
    </row>
    <row r="57" spans="2:3" x14ac:dyDescent="0.25">
      <c r="B57" s="19">
        <v>32798</v>
      </c>
    </row>
    <row r="58" spans="2:3" x14ac:dyDescent="0.25">
      <c r="B58" s="19">
        <v>2100</v>
      </c>
    </row>
    <row r="59" spans="2:3" x14ac:dyDescent="0.25">
      <c r="B59" s="19">
        <v>30000</v>
      </c>
    </row>
    <row r="60" spans="2:3" x14ac:dyDescent="0.25">
      <c r="B60" s="19">
        <v>197100</v>
      </c>
    </row>
    <row r="61" spans="2:3" x14ac:dyDescent="0.25">
      <c r="B61" s="19">
        <v>25000</v>
      </c>
    </row>
    <row r="62" spans="2:3" x14ac:dyDescent="0.25">
      <c r="B62" s="19">
        <v>76975.240000000005</v>
      </c>
    </row>
    <row r="63" spans="2:3" x14ac:dyDescent="0.25">
      <c r="B63" s="19">
        <v>350</v>
      </c>
    </row>
    <row r="64" spans="2:3" x14ac:dyDescent="0.25">
      <c r="B64" s="19">
        <v>170150</v>
      </c>
    </row>
    <row r="65" spans="2:2" x14ac:dyDescent="0.25">
      <c r="B65" s="19">
        <v>667006.41</v>
      </c>
    </row>
    <row r="66" spans="2:2" x14ac:dyDescent="0.25">
      <c r="B66" s="19">
        <v>3267</v>
      </c>
    </row>
    <row r="67" spans="2:2" x14ac:dyDescent="0.25">
      <c r="B67" s="19">
        <v>56500</v>
      </c>
    </row>
    <row r="68" spans="2:2" x14ac:dyDescent="0.25">
      <c r="B68" s="19">
        <v>254650</v>
      </c>
    </row>
    <row r="69" spans="2:2" x14ac:dyDescent="0.25">
      <c r="B69" s="19">
        <v>700</v>
      </c>
    </row>
    <row r="70" spans="2:2" x14ac:dyDescent="0.25">
      <c r="B70" s="19">
        <v>13572</v>
      </c>
    </row>
    <row r="71" spans="2:2" x14ac:dyDescent="0.25">
      <c r="B71" s="19">
        <v>40000</v>
      </c>
    </row>
    <row r="72" spans="2:2" x14ac:dyDescent="0.25">
      <c r="B72" s="19">
        <v>1700000</v>
      </c>
    </row>
    <row r="73" spans="2:2" x14ac:dyDescent="0.25">
      <c r="B73" s="19">
        <v>6750</v>
      </c>
    </row>
    <row r="74" spans="2:2" x14ac:dyDescent="0.25">
      <c r="B74" s="19">
        <v>15000</v>
      </c>
    </row>
    <row r="75" spans="2:2" x14ac:dyDescent="0.25">
      <c r="B75" s="19">
        <v>152700</v>
      </c>
    </row>
    <row r="76" spans="2:2" x14ac:dyDescent="0.25">
      <c r="B76" s="19">
        <v>3000</v>
      </c>
    </row>
    <row r="77" spans="2:2" x14ac:dyDescent="0.25">
      <c r="B77" s="19">
        <v>568500</v>
      </c>
    </row>
    <row r="78" spans="2:2" x14ac:dyDescent="0.25">
      <c r="B78" s="19">
        <v>1400</v>
      </c>
    </row>
    <row r="79" spans="2:2" x14ac:dyDescent="0.25">
      <c r="B79" s="19">
        <v>250757.23</v>
      </c>
    </row>
    <row r="80" spans="2:2" x14ac:dyDescent="0.25">
      <c r="B80" s="19">
        <v>57500</v>
      </c>
    </row>
    <row r="81" spans="2:2" x14ac:dyDescent="0.25">
      <c r="B81" s="19">
        <v>700</v>
      </c>
    </row>
    <row r="82" spans="2:2" x14ac:dyDescent="0.25">
      <c r="B82" s="19">
        <v>5500</v>
      </c>
    </row>
    <row r="83" spans="2:2" x14ac:dyDescent="0.25">
      <c r="B83" s="19">
        <v>475050</v>
      </c>
    </row>
    <row r="84" spans="2:2" x14ac:dyDescent="0.25">
      <c r="B84" s="19">
        <v>10000</v>
      </c>
    </row>
    <row r="85" spans="2:2" x14ac:dyDescent="0.25">
      <c r="B85" s="19">
        <v>350</v>
      </c>
    </row>
    <row r="86" spans="2:2" x14ac:dyDescent="0.25">
      <c r="B86" s="19">
        <v>326350</v>
      </c>
    </row>
    <row r="87" spans="2:2" x14ac:dyDescent="0.25">
      <c r="B87" s="19">
        <v>685924.21</v>
      </c>
    </row>
    <row r="88" spans="2:2" x14ac:dyDescent="0.25">
      <c r="B88" s="19">
        <v>20000</v>
      </c>
    </row>
    <row r="89" spans="2:2" x14ac:dyDescent="0.25">
      <c r="B89" s="19">
        <v>49500</v>
      </c>
    </row>
    <row r="90" spans="2:2" x14ac:dyDescent="0.25">
      <c r="B90" s="19">
        <v>700</v>
      </c>
    </row>
    <row r="91" spans="2:2" x14ac:dyDescent="0.25">
      <c r="B91" s="19">
        <v>1150635.6100000001</v>
      </c>
    </row>
    <row r="92" spans="2:2" x14ac:dyDescent="0.25">
      <c r="B92" s="19">
        <v>129500</v>
      </c>
    </row>
    <row r="93" spans="2:2" x14ac:dyDescent="0.25">
      <c r="B93" s="19">
        <v>700</v>
      </c>
    </row>
    <row r="94" spans="2:2" x14ac:dyDescent="0.25">
      <c r="B94" s="19">
        <v>129400</v>
      </c>
    </row>
    <row r="95" spans="2:2" x14ac:dyDescent="0.25">
      <c r="B95" s="19">
        <v>38250</v>
      </c>
    </row>
    <row r="96" spans="2:2" x14ac:dyDescent="0.25">
      <c r="B96" s="19">
        <v>136000</v>
      </c>
    </row>
    <row r="97" spans="2:2" x14ac:dyDescent="0.25">
      <c r="B97" s="19">
        <v>621300.63</v>
      </c>
    </row>
    <row r="98" spans="2:2" x14ac:dyDescent="0.25">
      <c r="B98" s="19">
        <v>32690</v>
      </c>
    </row>
    <row r="99" spans="2:2" x14ac:dyDescent="0.25">
      <c r="B99" s="19">
        <v>32249</v>
      </c>
    </row>
    <row r="100" spans="2:2" x14ac:dyDescent="0.25">
      <c r="B100" s="19">
        <v>27160</v>
      </c>
    </row>
    <row r="101" spans="2:2" x14ac:dyDescent="0.25">
      <c r="B101" s="19">
        <v>17159</v>
      </c>
    </row>
    <row r="102" spans="2:2" x14ac:dyDescent="0.25">
      <c r="B102" s="19">
        <v>18000</v>
      </c>
    </row>
    <row r="103" spans="2:2" x14ac:dyDescent="0.25">
      <c r="B103" s="19">
        <v>1400</v>
      </c>
    </row>
    <row r="104" spans="2:2" x14ac:dyDescent="0.25">
      <c r="B104" s="19">
        <v>423400</v>
      </c>
    </row>
    <row r="105" spans="2:2" x14ac:dyDescent="0.25">
      <c r="B105" s="19">
        <v>24794</v>
      </c>
    </row>
    <row r="106" spans="2:2" x14ac:dyDescent="0.25">
      <c r="B106" s="19">
        <v>9977</v>
      </c>
    </row>
    <row r="107" spans="2:2" x14ac:dyDescent="0.25">
      <c r="B107" s="19">
        <v>3615</v>
      </c>
    </row>
    <row r="108" spans="2:2" x14ac:dyDescent="0.25">
      <c r="B108" s="19">
        <v>27692</v>
      </c>
    </row>
    <row r="109" spans="2:2" x14ac:dyDescent="0.25">
      <c r="B109" s="19">
        <v>6550</v>
      </c>
    </row>
    <row r="110" spans="2:2" x14ac:dyDescent="0.25">
      <c r="B110" s="19">
        <v>4119</v>
      </c>
    </row>
    <row r="111" spans="2:2" x14ac:dyDescent="0.25">
      <c r="B111" s="19">
        <v>8850</v>
      </c>
    </row>
    <row r="112" spans="2:2" x14ac:dyDescent="0.25">
      <c r="B112" s="19">
        <v>41850</v>
      </c>
    </row>
    <row r="113" spans="2:2" x14ac:dyDescent="0.25">
      <c r="B113" s="19">
        <v>20000</v>
      </c>
    </row>
    <row r="114" spans="2:2" x14ac:dyDescent="0.25">
      <c r="B114" s="19">
        <v>423933</v>
      </c>
    </row>
    <row r="115" spans="2:2" x14ac:dyDescent="0.25">
      <c r="B115" s="19">
        <v>174757.23</v>
      </c>
    </row>
    <row r="116" spans="2:2" x14ac:dyDescent="0.25">
      <c r="B116" s="19">
        <v>1400</v>
      </c>
    </row>
    <row r="117" spans="2:2" x14ac:dyDescent="0.25">
      <c r="B117" s="19">
        <v>1259018.04</v>
      </c>
    </row>
    <row r="118" spans="2:2" x14ac:dyDescent="0.25">
      <c r="B118" s="19">
        <v>16122</v>
      </c>
    </row>
    <row r="119" spans="2:2" x14ac:dyDescent="0.25">
      <c r="B119" s="19">
        <v>510000</v>
      </c>
    </row>
    <row r="120" spans="2:2" x14ac:dyDescent="0.25">
      <c r="B120" s="19">
        <v>249783</v>
      </c>
    </row>
    <row r="121" spans="2:2" x14ac:dyDescent="0.25">
      <c r="B121" s="19">
        <v>700</v>
      </c>
    </row>
    <row r="122" spans="2:2" x14ac:dyDescent="0.25">
      <c r="B122" s="19">
        <v>23000</v>
      </c>
    </row>
    <row r="123" spans="2:2" x14ac:dyDescent="0.25">
      <c r="B123" s="19">
        <v>9850</v>
      </c>
    </row>
    <row r="124" spans="2:2" x14ac:dyDescent="0.25">
      <c r="B124" s="19">
        <v>786172.02</v>
      </c>
    </row>
    <row r="125" spans="2:2" x14ac:dyDescent="0.25">
      <c r="B125" s="19">
        <v>241400</v>
      </c>
    </row>
    <row r="126" spans="2:2" x14ac:dyDescent="0.25">
      <c r="B126" s="19">
        <v>217555</v>
      </c>
    </row>
    <row r="127" spans="2:2" x14ac:dyDescent="0.25">
      <c r="B127" s="19">
        <v>165000</v>
      </c>
    </row>
    <row r="128" spans="2:2" x14ac:dyDescent="0.25">
      <c r="B128" s="19">
        <v>13450</v>
      </c>
    </row>
    <row r="129" spans="2:2" x14ac:dyDescent="0.25">
      <c r="B129" s="19">
        <v>161700</v>
      </c>
    </row>
    <row r="130" spans="2:2" x14ac:dyDescent="0.25">
      <c r="B130" s="19">
        <v>1750</v>
      </c>
    </row>
    <row r="131" spans="2:2" x14ac:dyDescent="0.25">
      <c r="B131" s="19">
        <v>41500</v>
      </c>
    </row>
    <row r="132" spans="2:2" x14ac:dyDescent="0.25">
      <c r="B132" s="19">
        <v>391150</v>
      </c>
    </row>
    <row r="133" spans="2:2" x14ac:dyDescent="0.25">
      <c r="B133" s="19">
        <v>10000</v>
      </c>
    </row>
    <row r="134" spans="2:2" x14ac:dyDescent="0.25">
      <c r="B134" s="19">
        <v>125250</v>
      </c>
    </row>
    <row r="135" spans="2:2" x14ac:dyDescent="0.25">
      <c r="B135" s="19">
        <v>99610.37</v>
      </c>
    </row>
    <row r="136" spans="2:2" x14ac:dyDescent="0.25">
      <c r="B136" s="19">
        <v>40500</v>
      </c>
    </row>
    <row r="137" spans="2:2" x14ac:dyDescent="0.25">
      <c r="B137" s="19">
        <v>136950</v>
      </c>
    </row>
    <row r="138" spans="2:2" x14ac:dyDescent="0.25">
      <c r="B138" s="19">
        <v>11400</v>
      </c>
    </row>
    <row r="139" spans="2:2" x14ac:dyDescent="0.25">
      <c r="B139" s="19">
        <v>1742</v>
      </c>
    </row>
    <row r="140" spans="2:2" x14ac:dyDescent="0.25">
      <c r="B140" s="21">
        <f>SUM(B3:B139)</f>
        <v>16387153.340000002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 sqref="B2"/>
    </sheetView>
  </sheetViews>
  <sheetFormatPr baseColWidth="10" defaultRowHeight="15" x14ac:dyDescent="0.25"/>
  <sheetData>
    <row r="1" spans="2:2" x14ac:dyDescent="0.25">
      <c r="B1" s="9" t="s">
        <v>70</v>
      </c>
    </row>
    <row r="2" spans="2:2" x14ac:dyDescent="0.25">
      <c r="B2" s="12">
        <v>0</v>
      </c>
    </row>
    <row r="3" spans="2:2" x14ac:dyDescent="0.25">
      <c r="B3" s="12">
        <v>146664.45000000001</v>
      </c>
    </row>
    <row r="4" spans="2:2" x14ac:dyDescent="0.25">
      <c r="B4" s="12">
        <v>0</v>
      </c>
    </row>
    <row r="5" spans="2:2" x14ac:dyDescent="0.25">
      <c r="B5" s="12">
        <v>0</v>
      </c>
    </row>
    <row r="6" spans="2:2" x14ac:dyDescent="0.25">
      <c r="B6" s="12">
        <v>0</v>
      </c>
    </row>
    <row r="7" spans="2:2" x14ac:dyDescent="0.25">
      <c r="B7" s="12">
        <v>0</v>
      </c>
    </row>
    <row r="8" spans="2:2" x14ac:dyDescent="0.25">
      <c r="B8" s="12">
        <v>0</v>
      </c>
    </row>
    <row r="9" spans="2:2" x14ac:dyDescent="0.25">
      <c r="B9" s="12">
        <v>0</v>
      </c>
    </row>
    <row r="10" spans="2:2" x14ac:dyDescent="0.25">
      <c r="B10" s="12">
        <v>2002</v>
      </c>
    </row>
    <row r="11" spans="2:2" x14ac:dyDescent="0.25">
      <c r="B11" s="12">
        <v>1274</v>
      </c>
    </row>
    <row r="12" spans="2:2" x14ac:dyDescent="0.25">
      <c r="B12" s="12">
        <v>1820</v>
      </c>
    </row>
    <row r="13" spans="2:2" x14ac:dyDescent="0.25">
      <c r="B13" s="12">
        <v>230401.46</v>
      </c>
    </row>
    <row r="14" spans="2:2" x14ac:dyDescent="0.25">
      <c r="B14" s="12">
        <v>0</v>
      </c>
    </row>
    <row r="15" spans="2:2" x14ac:dyDescent="0.25">
      <c r="B15" s="12">
        <v>0</v>
      </c>
    </row>
    <row r="16" spans="2:2" x14ac:dyDescent="0.25">
      <c r="B16" s="12">
        <v>0</v>
      </c>
    </row>
    <row r="17" spans="2:2" x14ac:dyDescent="0.25">
      <c r="B17" s="12">
        <v>0</v>
      </c>
    </row>
    <row r="18" spans="2:2" x14ac:dyDescent="0.25">
      <c r="B18" s="13">
        <v>23371.27</v>
      </c>
    </row>
    <row r="19" spans="2:2" x14ac:dyDescent="0.25">
      <c r="B19" s="12">
        <v>15103.43</v>
      </c>
    </row>
    <row r="20" spans="2:2" x14ac:dyDescent="0.25">
      <c r="B20" s="6">
        <f>SUM(B2:B19)</f>
        <v>420636.61000000004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2" sqref="B2:B5"/>
    </sheetView>
  </sheetViews>
  <sheetFormatPr baseColWidth="10" defaultRowHeight="15" x14ac:dyDescent="0.25"/>
  <cols>
    <col min="2" max="2" width="15.140625" bestFit="1" customWidth="1"/>
  </cols>
  <sheetData>
    <row r="2" spans="2:2" x14ac:dyDescent="0.25">
      <c r="B2" s="20">
        <v>74885175.269999996</v>
      </c>
    </row>
    <row r="3" spans="2:2" x14ac:dyDescent="0.25">
      <c r="B3" s="20">
        <v>53270811.090000004</v>
      </c>
    </row>
    <row r="4" spans="2:2" x14ac:dyDescent="0.25">
      <c r="B4" s="11">
        <v>12232059.1</v>
      </c>
    </row>
    <row r="5" spans="2:2" x14ac:dyDescent="0.25">
      <c r="B5" s="8">
        <f>SUM(B2:B4)</f>
        <v>140388045.46000001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Hoja1 (2)</vt:lpstr>
      <vt:lpstr>Hoja2</vt:lpstr>
      <vt:lpstr>Hoja3</vt:lpstr>
      <vt:lpstr>DEPOSITOS</vt:lpstr>
      <vt:lpstr>Hoja5</vt:lpstr>
      <vt:lpstr>Hoja6</vt:lpstr>
      <vt:lpstr>'Hoja1 (2)'!Área_de_impresión</vt:lpstr>
      <vt:lpstr>'Hoja1 (2)'!Títulos_a_imprimir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vmejia</dc:creator>
  <cp:lastModifiedBy>Damaris Josefina Almonte Perez</cp:lastModifiedBy>
  <cp:lastPrinted>2017-08-08T18:15:17Z</cp:lastPrinted>
  <dcterms:created xsi:type="dcterms:W3CDTF">2013-11-11T20:14:59Z</dcterms:created>
  <dcterms:modified xsi:type="dcterms:W3CDTF">2017-08-09T18:43:28Z</dcterms:modified>
</cp:coreProperties>
</file>