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40" windowWidth="15576" windowHeight="1164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 name="Hoja1" sheetId="10" r:id="rId7"/>
  </sheets>
  <definedNames>
    <definedName name="_xlnm.Print_Area" localSheetId="0">'Hoja1 (2)'!$A$1:$G$465</definedName>
    <definedName name="_xlnm.Print_Titles" localSheetId="0">'Hoja1 (2)'!$1:$7</definedName>
  </definedNames>
  <calcPr calcId="145621"/>
</workbook>
</file>

<file path=xl/calcChain.xml><?xml version="1.0" encoding="utf-8"?>
<calcChain xmlns="http://schemas.openxmlformats.org/spreadsheetml/2006/main">
  <c r="G8" i="9" l="1"/>
  <c r="E464" i="9"/>
  <c r="F464" i="9" l="1"/>
  <c r="G9" i="9"/>
  <c r="G10" i="9" s="1"/>
  <c r="G11" i="9" s="1"/>
  <c r="B5" i="6"/>
  <c r="B20" i="5"/>
  <c r="C52" i="4"/>
  <c r="B140" i="4"/>
  <c r="C51" i="3"/>
  <c r="G464" i="9" l="1"/>
  <c r="G12" i="9"/>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l="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53" i="9" s="1"/>
  <c r="G354" i="9" s="1"/>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80" i="9" s="1"/>
  <c r="G381" i="9" s="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407" i="9" s="1"/>
  <c r="G408" i="9" s="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434" i="9" s="1"/>
  <c r="G435" i="9" s="1"/>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462" i="9" s="1"/>
  <c r="G463" i="9" s="1"/>
</calcChain>
</file>

<file path=xl/sharedStrings.xml><?xml version="1.0" encoding="utf-8"?>
<sst xmlns="http://schemas.openxmlformats.org/spreadsheetml/2006/main" count="1170" uniqueCount="526">
  <si>
    <t>FECHA</t>
  </si>
  <si>
    <t>DESCRIPCION</t>
  </si>
  <si>
    <t xml:space="preserve">DEBITO </t>
  </si>
  <si>
    <t>CREDITO</t>
  </si>
  <si>
    <t>BALANCE</t>
  </si>
  <si>
    <t>MAYOR GENERAL</t>
  </si>
  <si>
    <t>RELACION DE INGRESOS Y EGRESOS</t>
  </si>
  <si>
    <t>CK / TR / DE</t>
  </si>
  <si>
    <t>BALANCE INICIAL</t>
  </si>
  <si>
    <t>Cta. No.</t>
  </si>
  <si>
    <t>CONCEPTO</t>
  </si>
  <si>
    <t>CK = CHEQUE E/D = ENTRADA DE DIARIO TR = TRANSFERENCIA</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</si>
  <si>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</si>
  <si>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</si>
  <si>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</si>
  <si>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</si>
  <si>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</si>
  <si>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</si>
  <si>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</si>
  <si>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</si>
  <si>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</si>
  <si>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</si>
  <si>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</si>
  <si>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</si>
  <si>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</si>
  <si>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</si>
  <si>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</si>
  <si>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</si>
  <si>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</si>
  <si>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</si>
  <si>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</si>
  <si>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</si>
  <si>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</si>
  <si>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</si>
  <si>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</si>
  <si>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</si>
  <si>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</si>
  <si>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</si>
  <si>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</si>
  <si>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</si>
  <si>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</si>
  <si>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</si>
  <si>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</si>
  <si>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</si>
  <si>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</si>
  <si>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</si>
  <si>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</si>
  <si>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</si>
  <si>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</si>
  <si>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</si>
  <si>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</si>
  <si>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</si>
  <si>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</si>
  <si>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</si>
  <si>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</si>
  <si>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</si>
  <si>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</si>
  <si>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</si>
  <si>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</si>
  <si>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</si>
  <si>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</si>
  <si>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</si>
  <si>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</si>
  <si>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</si>
  <si>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</si>
  <si>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</si>
  <si>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</si>
  <si>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</si>
  <si>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</si>
  <si>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</si>
  <si>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</si>
  <si>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</si>
  <si>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DEPOSITO</t>
  </si>
  <si>
    <t>BCO. PETROCARIBE</t>
  </si>
  <si>
    <t>BCO. FONDO REPONIBLE</t>
  </si>
  <si>
    <t>BCO.COLECTORA DE REC DIRECTOS MH</t>
  </si>
  <si>
    <t>CUENTAS INDIRECTAS POR COBRAR AL SECTOR PRIVADO</t>
  </si>
  <si>
    <t>BCO. SUBCUENTA REC. DIRECTOS MH</t>
  </si>
  <si>
    <t>BCO. ARRENDAMIENTO CAFETERIA</t>
  </si>
  <si>
    <t>BCO. COLECTOR DE HACIENDA</t>
  </si>
  <si>
    <t>BCO. COLECTOR MH</t>
  </si>
  <si>
    <t>BCO. COLECTORA RECURSOS DIRECTOS MH</t>
  </si>
  <si>
    <t>CK#4094</t>
  </si>
  <si>
    <t>COMPAÑIA DOMINICANA DE TELEFONOS (CLARO)</t>
  </si>
  <si>
    <t>PAGO DE LOS SERVICIOS TELEFONICOS DE LA OFICINA COORDINADORA DE NEGOCIACIONES DE PETROCARIBE, FACTURADOS MEDIANTE LA CUENTA NO. 721179557 EN EL MES DE ENERO 2017, CORRESP. A LA FACT. #89 DE FECHA 28-01-17.</t>
  </si>
  <si>
    <t>CK#204</t>
  </si>
  <si>
    <t>JOHANNEL ALEXANDRA MONTERO DURAN</t>
  </si>
  <si>
    <t>CONTRIBUCION PARA LA ADQUISICION DE MEDICAMENTOS A FAVOR DE LA EMPLEADA JOHANNEL A. MONTERO DURAN, SECRETARIA DE LA DIRECCION DE COMUNICACIONES DE ESTE MINISTERIO.</t>
  </si>
  <si>
    <t>CK#205</t>
  </si>
  <si>
    <t>MARGARITA ALTAGRACIA PERDOMO SANCHEZ</t>
  </si>
  <si>
    <t>CHEQUE SUJETO A LIQUIDACION PARA CUBRIR IMPREVISTOS Y/O NECESIDADES DE MENOR CUANTIA DE ESTE MINISTERIO.</t>
  </si>
  <si>
    <t>PARA REG. EL LIBRAMIENTO NO. 331-1 ANULADO EN EL MES DE FEBRERO 2017 A TRAVES DE LA FUENTE 2084.</t>
  </si>
  <si>
    <t>MARZO 2017</t>
  </si>
  <si>
    <t>CK#4095</t>
  </si>
  <si>
    <t>HUMBERTO ALBERTI SANTANA DIAZ</t>
  </si>
  <si>
    <t>VIATICO AL PERSONAL MILITAR QUE PRESTA SUS SERVICIOS COMO SEGURIDAD EN ESTE MINISTERIO DEL 02 DE ENERO AL 05 DE MARZO DEL 2017, SEGUN RELACIONES ANEXAS.</t>
  </si>
  <si>
    <t>CK#4096</t>
  </si>
  <si>
    <t>RAMON PEREZ POLANCO</t>
  </si>
  <si>
    <t>CK#4097</t>
  </si>
  <si>
    <t>WILKIN CASTRO SOLANO</t>
  </si>
  <si>
    <t>CK#4098</t>
  </si>
  <si>
    <t>FRANCISCO ALBERTO MANZUR MADERA</t>
  </si>
  <si>
    <t>CK#4099</t>
  </si>
  <si>
    <t>WELYN MERAN RAMIREZ</t>
  </si>
  <si>
    <t>CK#4100</t>
  </si>
  <si>
    <t>JUAN CARLOS PUJOLS CONTRERAS</t>
  </si>
  <si>
    <t>VIATICO POR TRANSPORTAR  AL PERSONAL MILITAR QUE PRESTA SUS SERVICIOS COMO SEGURIDAD EN ESTE MINISTERIO DEL 02 DE ENERO AL 05 DE MARZO DEL 2017, SEGUN RELACIONES ANEXAS.</t>
  </si>
  <si>
    <t>CK#4101</t>
  </si>
  <si>
    <t>MIGUEL ANGEL PEROZO RONDON</t>
  </si>
  <si>
    <t>VIATICO AL PERSONAL MILITAR QUE PRESTA SUS SERVICIOS COMO SEGURIDAD EN ESTE MINISTERIO DEL 02 DE ENERO AL 19 DE FEBRERO Y DEL 27 AL 05 DE MARZO 2017, SEGUN RELACIONES ANEXAS.</t>
  </si>
  <si>
    <t>CK#4102</t>
  </si>
  <si>
    <t>RONNY CARLOS SEGURA CABRERA</t>
  </si>
  <si>
    <t>CK#4103</t>
  </si>
  <si>
    <t>WILFREDO CAMACHO</t>
  </si>
  <si>
    <t>CK#4104</t>
  </si>
  <si>
    <t>MIGUEL ANTONIO POLANCO BERAS</t>
  </si>
  <si>
    <t>CK#4105</t>
  </si>
  <si>
    <t>ANGEL GABRIEL PEREZ AQUINO</t>
  </si>
  <si>
    <t>CK#4106</t>
  </si>
  <si>
    <t>LUIS MANUEL MEDINA CARVAJAL</t>
  </si>
  <si>
    <t>VIATICO AL PERSONAL MILITAR QUE PRESTA SUS SERVICIOS COMO SEGURIDAD EN ESTE MINISTERIO DEL 09 AL 15 DE ENERO, DEL 23 AL 05 DE FEBRERO, DEL 13 AL 19 Y DEL 27 AL 05 DE MARZO DEL 2017, SEGUN RELACIONES ANEXAS.</t>
  </si>
  <si>
    <t>CK#4107</t>
  </si>
  <si>
    <t>ANMIEL DE LEON AQUINO</t>
  </si>
  <si>
    <t>CK#4108</t>
  </si>
  <si>
    <t>JOSE ALCIBIADES GARCIA GARCIA</t>
  </si>
  <si>
    <t>CK#4109</t>
  </si>
  <si>
    <t>JUAN PABLO CIPION NOVAS</t>
  </si>
  <si>
    <t>CK#4110</t>
  </si>
  <si>
    <t>PABLO DE LEON URBAEZ</t>
  </si>
  <si>
    <t>CK#4111</t>
  </si>
  <si>
    <t>WILKINS ALEXANDER FELIZ CUEVAS</t>
  </si>
  <si>
    <t>CK#4112</t>
  </si>
  <si>
    <t>KELVIN ANDRES GIL ZORRILLA</t>
  </si>
  <si>
    <t>CK#4113</t>
  </si>
  <si>
    <t>JUAN JOSE HERRERA ARVELO</t>
  </si>
  <si>
    <t>VIATICO AL PERSONAL MILITAR QUE PRESTA SUS SERVICIOS COMO SEGURIDAD EN ESTE MINISTERIO DEL 02 AL 08 DE ENERO DEL 2017, SEGUN RELACION ANEXA.</t>
  </si>
  <si>
    <t>CK#4114</t>
  </si>
  <si>
    <t>JAIRO MANUEL GOMEZ SEGURA</t>
  </si>
  <si>
    <t>CK#4115</t>
  </si>
  <si>
    <t>LUIS MIGUEL CARRERAS GUZMAN</t>
  </si>
  <si>
    <t>VIATICO AL PERSONAL MILITAR QUE PRESTA SUS SERVICIOS COMO SEGURIDAD EN ESTE MINISTERIO DEL 09 DE ENERO AL 05 DE MARZO DEL 2017, SEGUN RELACIONES ANEXAS.</t>
  </si>
  <si>
    <t>CK#4116</t>
  </si>
  <si>
    <t>DURKIS CASTILLO SALVADOR</t>
  </si>
  <si>
    <t>VIATICO POR TRANSPORTAR  AL PERSONAL MILITAR QUE PRESTA SUS SERVICIOS COMO SEGURIDAD EN ESTE MINISTERIO DEL 02 AL 08, 16 AL 22 DE ENERO, 06 AL 12 Y  DEL 20 AL 26 DE FEBREO DEL 2017, SEGUN RELACIONES ANEXAS.</t>
  </si>
  <si>
    <t>CK#4117</t>
  </si>
  <si>
    <t>CARLITO RODRIGUEZ GOMEZ</t>
  </si>
  <si>
    <t>CK#4118</t>
  </si>
  <si>
    <t>SANDY MANUEL VALDEZ GONZALEZ</t>
  </si>
  <si>
    <t>CK#4119</t>
  </si>
  <si>
    <t>RAFAEL DUARTE MARTE</t>
  </si>
  <si>
    <t>VIATICO AL PERSONAL MILITAR QUE PRESTA SUS SERVICIOS COMO SEGURIDAD EN ESTE MINISTERIO DEL 20 AL 26 DE FEBRERO DEL 2017, SEGUN RELACION ANEXA.</t>
  </si>
  <si>
    <t>CK#4120</t>
  </si>
  <si>
    <t>JORGE LUIS CABA OVALLE</t>
  </si>
  <si>
    <t>CK#4121</t>
  </si>
  <si>
    <t>ADOLFINA TEJADA DIAZ</t>
  </si>
  <si>
    <t>VIATICO PARA VIAJE AL EXTERIOR, A FAVOR DE LA LICDA. ADOLFINA TEJADA, DIRECTORA DE LA DIRECC. DE ADMINISTRACION DE RECURSOS HUMANOS DE ESTE MINISTERIO, A FIN DE PARTICIPAR EN EL PROGRAMA INTENSIVO DE GESTION POR COMPENTENCIAS , A CELBRARSE DEL 12 AL 16 DE MARZO DEL 2017, EN LA CIUDAD DE MIAMI, FLORIDA. (US$1,372.00 * RD$47.20 = RD$64,758.40, TASA DE CAMBIO OFICIAL SUMINISTRADA POR EL BCO. DE RESERVAS AL MOMENTO DEL CALCULO 01/03/2017).VER ANEXOS.</t>
  </si>
  <si>
    <t>CK#4122</t>
  </si>
  <si>
    <t>WANDA DEL CARMEN ARAUJO VIDAL</t>
  </si>
  <si>
    <t>VIATICO PARA VIAJE AL EXTERIOR, A FAVOR DE LA LICDA. WANDA ARUJO, DIRECTORA DE PLANIFICACION Y DESARROLLO DE ESTE MINISTERIO, A FIN DE PARTICIPAR EN EL PROGRAMA INTENSIVO DE GESTION POR COMPENTENCIAS , A CELBRARSE DEL 12 AL 16 DE MARZO DEL 2017, EN LA CIUDAD DE MIAMI, FLORIDA. (US$1,372.00 * RD$47.20 = RD$64,758.40, TASA DE CAMBIO OFICIAL SUMINISTRADA POR EL BCO. DE RESERVAS AL MOMENTO DEL CALCULO 01/03/2017).VER ANEXOS.</t>
  </si>
  <si>
    <t>CK#4123</t>
  </si>
  <si>
    <t>YAMILE MUSA SLIM</t>
  </si>
  <si>
    <t>VIATICO PARA VIAJE AL EXTERIOR, A FAVOR DE LA LICDA. YAMILE MUSA SLIM, ENCARGADA DE DESARROLLO ORGANIZACIONAL DE ESTE MINISTERIO, A FIN DE PARTICIPAR EN EL PROGRAMA INTENSIVO DE GESTION POR COMPENTENCIAS , A CELBRARSE DEL 12 AL 16 DE MARZO DEL 2017, EN LA CIUDAD DE MIAMI, FLORIDA. (US$1,372.00 * RD$47.20 = RD$64,758.40, TASA DE CAMBIO OFICIAL SUMINISTRADA POR EL BCO. DE RESERVAS AL MOMENTO DEL CALCULO 01/03/2017).VER ANEXOS.</t>
  </si>
  <si>
    <t>CK#4124</t>
  </si>
  <si>
    <t>MANUEL ARTURO MELLA AÑIL</t>
  </si>
  <si>
    <t>VIATICO PARA VIAJE AL EXTERIOR, A FAVOR DE LA LICDO. MANUEL MELLA AÑIL,  ANALISTA DE RECLUTAMINETO Y SELECCION II DE ESTE MINISTERIO, A FIN DE PARTICIPAR EN EL PROGRAMA INTENSIVO DE GESTION POR COMPENTENCIAS , A CELBRARSE DEL 12 AL 16 DE MARZO DEL 2017, EN LA CIUDAD DE MIAMI, FLORIDA. (US$1,372.00 * RD$47.20 = RD$64,758.40, TASA DE CAMBIO OFICIAL SUMINISTRADA POR EL BCO. DE RESERVAS AL MOMENTO DEL CALCULO 01/03/2017).VER ANEXOS.</t>
  </si>
  <si>
    <t>CK#4125</t>
  </si>
  <si>
    <t>YELENA PAULINO NUÑEZ</t>
  </si>
  <si>
    <t>REPOSICION FONDO DE CAJA CHICA, PERTENECIENTE A LA DIRECC. DE COORDINACION DEL DESPACHO, RECIBOS DEL 691 AL 713.</t>
  </si>
  <si>
    <t>CK#4126</t>
  </si>
  <si>
    <t>MAGDALENA ALTAGRACIA CASTRO TEJADA</t>
  </si>
  <si>
    <t>REPOSICION DEL FONDO DE CAJA CHICA, PERTENECIENTE AL DPTO. ADM. DE LA OFICINA REGIONAL NORTE, RECIBOS DEL 809 AL 835.</t>
  </si>
  <si>
    <t>CK#4127</t>
  </si>
  <si>
    <t>DINAYELIN JASMIN TEJADA SOSA</t>
  </si>
  <si>
    <t>REPOSICION DE CAJA CHICA PERTENECIENTE A LA DIRECC. GRAL. DE CREDITO PUBLICO, RECIBOS DEL 319 AL 340.</t>
  </si>
  <si>
    <t>CK#4128</t>
  </si>
  <si>
    <t>EVARISTA LUCIA MARTINEZ PARRA</t>
  </si>
  <si>
    <t>REPOSICION DE CAJA CHICA PERTENECIENTE A LA DIVISION ADMINISTRATIVA DE PENSIONES, RECIBOS DEL 512 AL 527.</t>
  </si>
  <si>
    <t>CK#4129</t>
  </si>
  <si>
    <t>LEISI YURI JIMENEZ FRANCISCO</t>
  </si>
  <si>
    <t>REPOSICION DE CAJA CHICA PERTENECIENTE A LA DIRECC. DE ADM. DE BIENES Y SERVICIOS, RECIBOS DEL 905 AL 962.</t>
  </si>
  <si>
    <t>CK#4130</t>
  </si>
  <si>
    <t>CENTRO DE VIDA Y FAMILIA ANA SIMO, SRL</t>
  </si>
  <si>
    <t>PAGO POR CHARLA MOTIVADORA "AMO SER MUJER" CON LA DRA. ANA SIMO, EL DIA 09 DE MARZO DEL 2017, EN EL AUDITORIO DEL BANCO CENTRAL POR MOTIVO DEL DIA INTERNACIONAL DE LA MUJER, SEGUN FACT. Y NCF No.17 DE FECHA 28/02/2017. (VER ANEXOS)</t>
  </si>
  <si>
    <t>CK#4131</t>
  </si>
  <si>
    <t>VIATICO AL PERSONAL MILITAR QUE PRESTA SUS SERVICIOS COMO SEGURIDAD EN ESTE MINISTERIO DEL 06 AL 12 DE MARZO DEL 2017, SEGUN RELACION ANEXA.</t>
  </si>
  <si>
    <t>CK#4132</t>
  </si>
  <si>
    <t>CK#4133</t>
  </si>
  <si>
    <t>CK#4134</t>
  </si>
  <si>
    <t>CK#4135</t>
  </si>
  <si>
    <t>CK#4136</t>
  </si>
  <si>
    <t>VIATICO POR TRANSPORTAR  AL PERSONAL MILITAR QUE PRESTA SUS SERVICIOS COMO SEGURIDAD EN ESTE MINISTERIO DEL 06 AL 12 DE MARZO DEL 2017, SEGUN RELACION ANEXA.</t>
  </si>
  <si>
    <t>CK#4137</t>
  </si>
  <si>
    <t>CK#4138</t>
  </si>
  <si>
    <t>CK#4139</t>
  </si>
  <si>
    <t>CK#4140</t>
  </si>
  <si>
    <t>CK#4141</t>
  </si>
  <si>
    <t>CK#4142</t>
  </si>
  <si>
    <t>CK#4143</t>
  </si>
  <si>
    <t>CK#4144</t>
  </si>
  <si>
    <t>CK#4145</t>
  </si>
  <si>
    <t>CK#4147</t>
  </si>
  <si>
    <t>CK#4148</t>
  </si>
  <si>
    <t>CK#4149</t>
  </si>
  <si>
    <t>CK#4151</t>
  </si>
  <si>
    <t>CK#4152</t>
  </si>
  <si>
    <t>CK#4153</t>
  </si>
  <si>
    <t>CK#4154</t>
  </si>
  <si>
    <t>CK#4155</t>
  </si>
  <si>
    <t>CK#4156</t>
  </si>
  <si>
    <t>PAGO DE LOS SERVICIOS TELEFONICOS DE LA OFICINA COORDINADORA DE NEGOCIACIONES DE PETROCARIBE, FACTURADOS MEDIANTE LA CUENTA NO.721179557 EN EL MES DE FEBRERO 2017, CORRESPONDIENTE A LA FACTURA NO.90 DE FECHA 28/02/2017</t>
  </si>
  <si>
    <t>CK#4157</t>
  </si>
  <si>
    <t>VIATICO AL PERSONAL MILITAR QUE PRESTA SUS SERVICIOS COMO SEGURIDAD EN ESTE MINISTERIO DEL 13 AL 19 DE MARZO DEL 2017, SEGUN RELACION ANEXA.</t>
  </si>
  <si>
    <t>CK#4158</t>
  </si>
  <si>
    <t>CK#4159</t>
  </si>
  <si>
    <t>CK#4160</t>
  </si>
  <si>
    <t>CK#4161</t>
  </si>
  <si>
    <t>CK#4162</t>
  </si>
  <si>
    <t>VIATICO POR TRANSPORTAR  AL PERSONAL MILITAR QUE PRESTA SUS SERVICIOS COMO SEGURIDAD EN ESTE MINISTERIO DEL 13 AL 19 DE MARZO DEL 2017, SEGUN RELACION ANEXA.</t>
  </si>
  <si>
    <t>CK#4163</t>
  </si>
  <si>
    <t>CK#4164</t>
  </si>
  <si>
    <t>CK#4165</t>
  </si>
  <si>
    <t>CK#4166</t>
  </si>
  <si>
    <t>CK#4167</t>
  </si>
  <si>
    <t>CK#4168</t>
  </si>
  <si>
    <t>CK#4169</t>
  </si>
  <si>
    <t>JULIO JIMENEZ PEÑA</t>
  </si>
  <si>
    <t>CK#4170</t>
  </si>
  <si>
    <t>CK#4171</t>
  </si>
  <si>
    <t>CK#4172</t>
  </si>
  <si>
    <t>CK#4173</t>
  </si>
  <si>
    <t>CK#4174</t>
  </si>
  <si>
    <t>CK#4175</t>
  </si>
  <si>
    <t>CK#4176</t>
  </si>
  <si>
    <t>CK#4177</t>
  </si>
  <si>
    <t>CK#4178</t>
  </si>
  <si>
    <t>CK#4179</t>
  </si>
  <si>
    <t>CK#4180</t>
  </si>
  <si>
    <t>DAURIS MIGUEL ALVAREZ ROJAS</t>
  </si>
  <si>
    <t>REPOSICION FONDO DE CAJA CHICA, PERTENECIENTE A LA DIRECC. DE CASINOS Y JUEGOS DE AZAR REGIONAL NORTE, RECIBOS DEL 5888 AL 5895.</t>
  </si>
  <si>
    <t>CK#4181</t>
  </si>
  <si>
    <t>CINTHIA ELIZABETH GOMEZ PUELLO</t>
  </si>
  <si>
    <t>REPOSICION FONDO DE CAJA CHICA, PERTENECIENTE A LA DIRECC. DE CASINOS Y JUEGOS DE AZAR, RECIBOS DEL 838 AL 849.</t>
  </si>
  <si>
    <t>CK#4182</t>
  </si>
  <si>
    <t>REPOSICION FONDO DE CAJA CHICA, PERTENECIENTE A LA DIRECC. DE COORDINACION DEL DESPACHO, RECIBOS DEL 714 AL 740.</t>
  </si>
  <si>
    <t>CK#4183</t>
  </si>
  <si>
    <t>LEANDRO ARTURO COMAS CABRERA</t>
  </si>
  <si>
    <t>VIATICOS A FAVOR DE LEANDRO ARTURO COMAS CABRERA, POR VIAJE DESDE LA OFICINA REGIONAL NORTE A LA SEDE DE ESTE MINISTERIO, POR ASISTIR A CAPACITACION Y UNIFICACION DE CRITERIOS EN LA DIRECC. GRAL. DE JUBILACIONES Y PENSIONES A CARGO DEL ESTADO, LOS DIAS 15 Y 21 DE FEBRERO DEL 2017. (VER ANEXOS)</t>
  </si>
  <si>
    <t>CK#4184</t>
  </si>
  <si>
    <t>ILUMINADA BEATRIZ DE LA HOZ DE LA HOZ</t>
  </si>
  <si>
    <t>VIATICO A FAVOR DE ILUMINADA BEATRIZ DE LA HOZ DE LA HOZ, POR VIAJE DESDE LA OFICINA REGIONAL NORTE A LA SEDE DE ESTE MINISTERIO, POR ASISTIR A CAPACITACION Y UNIFICACION DE CRITERIOS EN LA DIRECC. GRAL. DE JUBILACIONES Y PENSIONES A CARGO DEL ESTADO, EL DIA 02/03/2017. (VER ANEXOS)</t>
  </si>
  <si>
    <t>CK#4185</t>
  </si>
  <si>
    <t>ORLANDO MORALES SERRANO</t>
  </si>
  <si>
    <t>VIATICO A FAVOR DE ORALNDO MORALES SERRANO, QUIEN VIAJO A LA CIUDAD DE SANTIAGO DE LOS CABALLEROS, EN LABOR INSTITUCIONAL.</t>
  </si>
  <si>
    <t>CK#4186</t>
  </si>
  <si>
    <t>JOSE GREGORIO COLLADO INFANTE</t>
  </si>
  <si>
    <t>VIATICO A FAVOR DE JOSE GREGORIO COLLADO INFANTE, POR VIAJE DESDE LA OFICINA REGIONAL NORTE A LA SEDE DE ESTE MINISTERIO, POR ASISITIR A CAPACITACION Y UNIFICACION DE CRITERIOS EN LA DIRECC. GRAL. DE JUBILACIONES Y PENSIONES A CARGO DEL ESTADO, EL DIA 02/03/2017. (VER ANEXOS)</t>
  </si>
  <si>
    <t>CK#4187</t>
  </si>
  <si>
    <t>JUAN CONFESOR REINOSO TAVERAS</t>
  </si>
  <si>
    <t>VIATICOS A FAVOR DE JUAN CONFENSOR REINOSO TAVERAS, POR TRANSPORTAR A PERSONAL A LA REGION NORCENTRAL (VILLA GONZALEZ Y MONTELLANO) Y REGION NOROESTE (DAJABON) PARA EL PAGO A PENSIONADOS CORRESP. AL MES DE FEBRERO,Y A LA SEDE DE ESTE MINISTERIO EN SANTO DOMINGO, LOS DIAS 22, 24 FEBRERO Y 02/03/2017, RESPECTIVAMENTE.</t>
  </si>
  <si>
    <t>CK#4188</t>
  </si>
  <si>
    <t>WILDALIS FERNANDEZ NUÑEZ</t>
  </si>
  <si>
    <t>VIATICOS A FAVOR DE WILDALIS FERNANDEZ NUÑEZ, POR VIAJES EN LA REGION NORCENTRAL (VILLA GONZALEZ Y MONTELLANO) Y LA REGION NOROESTE (DAJABON), POR REALIZAR PAGOS A PENSIONADOS CORRESPONDIENTE AL MES DE FEBRERO, LOS DIAS 22 Y 24 DE FEBRERO 2017. (VER ANEXOS)</t>
  </si>
  <si>
    <t>CK#4189</t>
  </si>
  <si>
    <t>ANDREA FIORDALIZA ESPINAL PERALTA</t>
  </si>
  <si>
    <t>VIATICOS A FAVOR DE ANDREA FIORDALIZA ESPINAL PERALTA, POR VIAJE DESDE LA OFICINA REGIONAL NORTE A LA SEDE EN SANTO DOMINGO, POR ASISTIR A CAPACITACION Y UNIFICACION DE CRITERIOS EN LA DIRECC. GRAL. DE JUBILACIONES Y PENSIONES A CARGO DEL ESTADO, LOS DIAS 20 DE FEBRERO Y 01 DE MARZO 2017. (VER ANEXOS)</t>
  </si>
  <si>
    <t>CK#4190</t>
  </si>
  <si>
    <t>VIATICO AL PERSONAL MILITAR QUE PRESTA SUS SERVICIOS COMO SEGURIDAD EN ESTE MINISTERIO DEL 20 AL 26 DE MARZO DEL 2017, SEGUN RELACION ANEXA.</t>
  </si>
  <si>
    <t>CK#4191</t>
  </si>
  <si>
    <t>CK#4192</t>
  </si>
  <si>
    <t>CK#4193</t>
  </si>
  <si>
    <t>CK#4194</t>
  </si>
  <si>
    <t>CK#4195</t>
  </si>
  <si>
    <t>VIATICO POR TRANSPORTAR  AL PERSONAL MILITAR QUE PRESTA SUS SERVICIOS COMO SEGURIDAD EN ESTE MINISTERIO DEL 20 AL 26 DE MARZO DEL 2017, SEGUN RELACION ANEXA.</t>
  </si>
  <si>
    <t>CK#4196</t>
  </si>
  <si>
    <t>CK#4197</t>
  </si>
  <si>
    <t>CK#4198</t>
  </si>
  <si>
    <t>CK#4199</t>
  </si>
  <si>
    <t>CK#4201</t>
  </si>
  <si>
    <t>CK#4202</t>
  </si>
  <si>
    <t>CK#4203</t>
  </si>
  <si>
    <t>CK#4204</t>
  </si>
  <si>
    <t>CK#4205</t>
  </si>
  <si>
    <t>AMBIORIS ENCARNACION CUEVAS</t>
  </si>
  <si>
    <t>CK#4206</t>
  </si>
  <si>
    <t>CK#4207</t>
  </si>
  <si>
    <t>CK#4208</t>
  </si>
  <si>
    <t>CK#4209</t>
  </si>
  <si>
    <t>CK#4210</t>
  </si>
  <si>
    <t>CK#4211</t>
  </si>
  <si>
    <t>CK#4212</t>
  </si>
  <si>
    <t>CK#4213</t>
  </si>
  <si>
    <t>CK#4214</t>
  </si>
  <si>
    <t>CK#4215</t>
  </si>
  <si>
    <t>AUMENTO DEL FONDO DE CAJA CHICA ASIGNADA A LA DIRECCION DE COORDINACION DEL DESPACHO DE ESTE MINISTERIO DE HACIENDA, SEGUN SOLICITUD ANEXA.</t>
  </si>
  <si>
    <t>CK#4216</t>
  </si>
  <si>
    <t>AUMENTO DEL FONDO DE CAJA CHICA ASIGNADA A LA DIRECCION DE ADMINISTRACION DE BIENES Y SERVICIOS DE ESTE MINISTERIO DE HACIENDA, SEGUN SOLICITUD ANEXA.</t>
  </si>
  <si>
    <t>CK#4217</t>
  </si>
  <si>
    <t>SUSY ANAILSY OCHOA</t>
  </si>
  <si>
    <t>REPOSICION DEL FONDO DE CAJA CHICA, PERTENECIENTE AL DESPACHO DEL VICEMINISTRO DEL TESORO, RECIBOS DEL 203 AL 213.</t>
  </si>
  <si>
    <t>CK#4218</t>
  </si>
  <si>
    <t>VIATICO POR VIAJE A LA SEDE DE ESTE MINISTERIO EN SANTO DOMINGO DESDE LA OFICINA REGIONAL NORTE PARA RETIRAR MATERIAL GASTABLE DE LA UNIDAD DE APROVISIONAMIENTO Y TRAMITAR EXPEDIENTES EN DIFERENTES DEPARTAMENTOS, EL DIA 02/02/2017, SEGUN ANEXOS.</t>
  </si>
  <si>
    <t>CK#4219</t>
  </si>
  <si>
    <t>YENNY ALTAGRACIA SANCHEZ</t>
  </si>
  <si>
    <t>VIATICO POR VIAJE A LA SEDE DE ESTE MINISTERIO EN SANTO DOMINGO PARA ASISTIR A REUNION DE STAFF ADMINISTRATIVO DE LA DIRECC. GRAL. DE JUBILACIONES Y PENSIONES, EL DIA 07/02/2017, SEGUN ANEXOS.</t>
  </si>
  <si>
    <t>CK#4220</t>
  </si>
  <si>
    <t>WENDY ALEXANDRA LIZARDO FABIAN</t>
  </si>
  <si>
    <t>VIATICO POR REALIZAR LEVANTAMIENTO PARA LA INSTALACION DE UNAS PANTALLAS EN LA OFICINA REGIONAL NORTE, CUBRIR UNOS TALLERES DE LA COMISION DE ETICA DE MINISTERIO DE HACIENDA, Y ENTREGAR LOS CALENDARIOS INSTITUCIONAL, EL DIA 09/02/2017, SEGUN ANEXOS.</t>
  </si>
  <si>
    <t>CK#4221</t>
  </si>
  <si>
    <t>DANIEL PEGUERO BERIGUETE</t>
  </si>
  <si>
    <t>CK#4222</t>
  </si>
  <si>
    <t>EBONY ESTHER DE LA CRUZ CEPEDA</t>
  </si>
  <si>
    <t>CK#4223</t>
  </si>
  <si>
    <t>LISSETTE CAROLINA HERNANDEZ TEJEDA</t>
  </si>
  <si>
    <t>CK#4224</t>
  </si>
  <si>
    <t>FRANQUI JOSE MATEO RODRIGUEZ</t>
  </si>
  <si>
    <t>VIATICO POR TRASLADAR EQUIPO DE LA DGJP DEL PROYECTO DE DEPURACION DE BASE DE DATOS, PARA REALIZAR OPERATIVO EN LA PROVINCIA ESPAILLAT, LOS DIAS 15 Y 16 DE FEBRERO DEL 2017, SEGUN ANEXOS.</t>
  </si>
  <si>
    <t>CK#4225</t>
  </si>
  <si>
    <t>BERNARDO FELIZ OGANDO</t>
  </si>
  <si>
    <t>VIATICO POR TRASLADAR EQUIPO DE LA DGJP DEL PROYECTO DE DEPURACION DE BASE DE DATOS, PARA REALIZAR OPERATIVO EN LAS PROVINCIAS MONSEÑOR NOUEL Y MARIA TRINIDAD SANCHEZ, LOS DIAS 15 Y 16 DE FEBRERO DEL 2017, SEGUN ANEXOS.</t>
  </si>
  <si>
    <t>CK#4226</t>
  </si>
  <si>
    <t>JUAN ANTONIO MATEO MATEO</t>
  </si>
  <si>
    <t>VIATICO POR TRASLADAR EQUIPO DE LA DGJP DEL PROYECTO DE DEPURACION DE BASE DE DATOS, PARA REALIZAR OPERATIVO EN LAS PROVINCIAS DE SANTIAGO Y PUERTO PLATA, LOS DIAS 15 Y 16 DE FEBRERO DEL 2017, SEGUN ANEXOS.</t>
  </si>
  <si>
    <t>CK#4227</t>
  </si>
  <si>
    <t>OSCAR ENRIQUE GARCIA DURAN</t>
  </si>
  <si>
    <t>REPOSICION DEL FONDO DE CAJA CHICA, PERTENECIENTE AL DPTO. ADM. DE LA OFICINA REGIONAL NORTE, RECIBOS DEL 836 AL 872.</t>
  </si>
  <si>
    <t>CK#4228</t>
  </si>
  <si>
    <t>REPOSICION DE CAJA CHICA PERTENECIENTE A LA DIVISION ADMINISTRATIVA DE PENSIONES, RECIBOS DEL 528 AL 547.</t>
  </si>
  <si>
    <t>CK#4229</t>
  </si>
  <si>
    <t>RUFINO SOLANO PEREZ</t>
  </si>
  <si>
    <t>VIATICO POR TRASLADAR PERSONAL DE ESTE MINISTERIO, A REALIZAR PAGO DE BONO NAVIDEÑOS PORTUARIOS EN HAINA, LOS DIAS 18 Y 19 DE ENERO DEL 2017, SEGUN ANEXOS.</t>
  </si>
  <si>
    <t>CK#4230</t>
  </si>
  <si>
    <t>PEDRO JULIO RAMIREZ SANTANA</t>
  </si>
  <si>
    <t>VIATICO POR TRASLADAR PERSONAL DE ESTE MINISTERIO, A REALIZAR PAGO DE BONO NAVIDEÑO PORTUARIOS EN SAN CRISTOBAL (HAINA), EL DIA 18/01/2017, SEGUN ANEXOS.</t>
  </si>
  <si>
    <t>CK#4231</t>
  </si>
  <si>
    <t>EDUARD JOSE DEL JESUS SANCHEZ</t>
  </si>
  <si>
    <t>CK#4232</t>
  </si>
  <si>
    <t>VIATICO POR TRASLADAR EQUIPO DE LA DGJP PARA EL OPERATIVO DEL PROYECTO DE BASE DE DATOS PARA LA DETECCION DE PENSIONADOS FALLECIDOS EN LAS PROVINCIAS DE MONTECRISTI, PUERTO PLATA, VALVERDE Y EN LA ZONA NORTE, EQUIPO DE LA DGPLT PARA RECOPILAR INFORMACIONES Y DAR CUMPLIMIENTO DEL DECRETO 257-16 (SOBRE SISTEMA DEVOLUCION DE IMPUESTOS DE CONSUMO COMBUSTIBLE), LOS DIAS 19, 20, 25 Y 27 DE ENERO DEL 2017, RESPECTIVAMENTE, SEGUN ANEXOS.</t>
  </si>
  <si>
    <t>CK#4233</t>
  </si>
  <si>
    <t>JORGE ALBERTO RODRIGUEZ</t>
  </si>
  <si>
    <t>VIATICO POR TRASLADAR PERSONAL DE ESTE MINISTERIO, A REALIZAR PAGO DE BONO NAVIDEÑO PORTUARIO EN SAN CRISTOBAL (HAINA), EL DIA 19/01/2017, SEGUN ANEXOS.</t>
  </si>
  <si>
    <t>CK#4234</t>
  </si>
  <si>
    <t>IGNAZIO GIUSEPPE BOLONOTTO FERNANDEZ</t>
  </si>
  <si>
    <t>PAGO DE REEMBOLSO A FAVOR DE SR. IGNAZIO BOLONOTTO, ENC. DE ANALISIS DE PORTAFOLIO Y CONTROL DE RIESGOS DE LA DIRECC. GRAL. DE CREDITO PUBLICO, POR TRAMITE PARA EXPEDICION DE VISADO EN LA EMBAJADA ARGENTINA, SEGUN COMPROBANTE Y DOCTOS. ANEXOS.</t>
  </si>
  <si>
    <t>CK#4235</t>
  </si>
  <si>
    <t>HUMBERTO ALBERTI NUÑEZ DIAZ</t>
  </si>
  <si>
    <t>VIATICO AL PERSONAL MILITAR QUE PRESTA SUS SERVICIOS COMO SEGURIDAD EN ESTE MINISTERIO DEL 27 DE MARZO AL 02 DE ABRIL DEL 2017, SEGUN RELACION ANEXA.</t>
  </si>
  <si>
    <t>CK#4236</t>
  </si>
  <si>
    <t>CK#4237</t>
  </si>
  <si>
    <t>CK#4238</t>
  </si>
  <si>
    <t>CK#4239</t>
  </si>
  <si>
    <t>CK#4240</t>
  </si>
  <si>
    <t>VIATICO POR TRANSPORTAR  AL PERSONAL MILITAR QUE PRESTA SUS SERVICIOS COMO SEGURIDAD EN ESTE MINISTERIO DEL 27 DE MARZO AL 02 DE ABRIL DEL 2017, SEGUN RELACION ANEXA.</t>
  </si>
  <si>
    <t>CK#4241</t>
  </si>
  <si>
    <t>CK#4242</t>
  </si>
  <si>
    <t>CK#4243</t>
  </si>
  <si>
    <t>CK#4244</t>
  </si>
  <si>
    <t>CK#4245</t>
  </si>
  <si>
    <t>CK#4246</t>
  </si>
  <si>
    <t>CK#4247</t>
  </si>
  <si>
    <t>CK#4248</t>
  </si>
  <si>
    <t>CK#4249</t>
  </si>
  <si>
    <t>CK#4250</t>
  </si>
  <si>
    <t>CK#4251</t>
  </si>
  <si>
    <t>CK#4252</t>
  </si>
  <si>
    <t>CK#4253</t>
  </si>
  <si>
    <t>CK#4254</t>
  </si>
  <si>
    <t>CK#4255</t>
  </si>
  <si>
    <t>CK#4256</t>
  </si>
  <si>
    <t>CK#4257</t>
  </si>
  <si>
    <t>CK#4258</t>
  </si>
  <si>
    <t>CK#4259</t>
  </si>
  <si>
    <t>MARTIN SENA SENA</t>
  </si>
  <si>
    <t>VIATICO POR SERVICIO DE SEGURIDAD EN EL PAGO DEL BONO NAVIDEÑO 2016, A OBREROS PORTUARIOS EN LA PROVINCIA DE SAMANA, EL DIA 16/03/2017, SEGUN DOCTOS. ANEXOS.</t>
  </si>
  <si>
    <t>CK#4260</t>
  </si>
  <si>
    <t>CK#4261</t>
  </si>
  <si>
    <t>JESUS ALBERTO CORONADO JAVIER</t>
  </si>
  <si>
    <t>CK#4262</t>
  </si>
  <si>
    <t>PEDRO HERNANDEZ OLIVERO QUEVEDO</t>
  </si>
  <si>
    <t>VIATICO POR TRASLADAR EQUIPO DEL PROYECTOS BASE DE DATOS DE LA DGJP, PARA OPERATIVOS EN YAMASA, BAYAGUANA (PROVINCIA DE MONTE PLATA) Y EN LAS PROVINCIAS DE SANTIAGO Y MONSEÑOR NOUEL, LOS DIAS 6, 9 Y 10 DE MARZO DEL 2017 RESPECTIVAMENTE, SEGUN ANEXOS.</t>
  </si>
  <si>
    <t>CK#4263</t>
  </si>
  <si>
    <t>AMANCIO DOVAL DE LEON</t>
  </si>
  <si>
    <t>VIATICO POR TRASLADAR TECNICOS DE LA DGPLT A INSPECCIONAR EMPRESAS INVERSIONES AKB, S.R.L., EN GUAYUBIN, PROVICINCIA MONTECRISTI, LOS DIAS 13 Y 14 DE MARZO DEL 2017, SEGUN ANEXOS.</t>
  </si>
  <si>
    <t>CK#4264</t>
  </si>
  <si>
    <t>VIATICO POR TRASLADAR EQUIPO DEL PROYECTO BASE DE DATOS DE LA DGJP, PARA OPERATIVO EN LAS PROVINCIAS MONTECRISTI, DAJABON, SANTIAGO RODRIGUEZ, VALVERDE, PUERTO PLATA, LOS DIAS 9 Y 10 DE MARZO DEL 2017, SEGUN ANEXOS.</t>
  </si>
  <si>
    <t>CK#4265</t>
  </si>
  <si>
    <t>TOMAS EMILIO JAVIER RODRIGUEZ</t>
  </si>
  <si>
    <t>VIATICO POR TRASLADAR EQUIPO DEL PROYECTO BASE DE DATOS DE LA DGJP, PARA OPERATIVO EN LAS PROVINCIAS ESPAILLAT, LA VEGA, HERMANAS MIRABAL, SANCHEZ RAMIREZ Y MARIA TRINIDAD SANCHEZ, LOS DIAS 9 Y 10 DE MARZO DEL 2017, SEGUN ANEXOS.</t>
  </si>
  <si>
    <t>CK#4266</t>
  </si>
  <si>
    <t>ANDRES RONDON CACERES</t>
  </si>
  <si>
    <t>VIATICO POR TRASLADAR EQUIPO DEL PROYECTO BASE DE DATOS DE LA DGJP, PARA OPERATIVO EN YAMASA Y BAYAGUANA (PROVINCIA DE MONTE PLATA), EL DIA 06/03/2017, SEGUN ANEXOS.</t>
  </si>
  <si>
    <t>CK#4267</t>
  </si>
  <si>
    <t>NICOLAS ANTONIO GARCIA CARABALLO</t>
  </si>
  <si>
    <t>VIATICO POR TRASLADAR EQUIPO DEL PROYECTO BASE DE DATOS DE LA DGJP, PARA OPERATIVO EN BOCA CHICA Y LA PROVINCIA DE SAN PEDRO DE MACORIS, EL DIA 07/03/2017, SEGUN ANEXOS.</t>
  </si>
  <si>
    <t>CK#4268</t>
  </si>
  <si>
    <t>RAUL LEDESMA AMANCIO</t>
  </si>
  <si>
    <t>VIATICO POR TRASLADAR EQUIPO DEL PROYECTO BASE DE DATOS DE LA DGJP, PARA OPERATIVO EN LA PROVINCIA DE LA ROMANA, EL DIA 07/03/2017, SEGUN ANEXOS.</t>
  </si>
  <si>
    <t>CK#4269</t>
  </si>
  <si>
    <t>JULIO CESAR PEGUERO</t>
  </si>
  <si>
    <t>VIATICO POR TRASLADAR EQUIPO DEL PROYECTO BASE DE DATOS DE LA DGJP, PARA OPERATIVO EN HAINA Y VILLA ALTAGRACIA (PROVINCIA SAN CRISTOBAL), EL DIA 08/03/2017, SEGUN ANEXOS.</t>
  </si>
  <si>
    <t>CK#4270</t>
  </si>
  <si>
    <t>VIATICO POR TRASLADAR DEL PROYECTO BASE DE DATOS DE LA DGJP, PARA OPERATIVO EN HAINA Y VILLA ALTAGRACIA (PROVINCIA SAN CRISTOBAL), EL DIA 08/03/2017, SEGUN ANEXOS.</t>
  </si>
  <si>
    <t>CK#4271</t>
  </si>
  <si>
    <t>MARIO WILBERT MEJIA ALMONTE</t>
  </si>
  <si>
    <t>VIATICO POR TRASLADAR EQUIPO DEL PROYECTO BASE DE DATOS DE LA DGJP, PARA OPERATIVO EN HAINA Y VILLA ALTAGRACIA (PROVINCIA SAN CRISTOBAL), Y TRASLADAR TECNICO DE LA DGPLT A INSPECCIONAR EMPRESAS INVERSIONES AKB, S.R.L., EN GUAYUBIN (PROVINCIA MONTECRISTI), LOS DIAS 8 Y 15 DE MARZO DEL 2017 RESPECTIVAMENTE, SEGUN ANEXOS.</t>
  </si>
  <si>
    <t>CK#4272</t>
  </si>
  <si>
    <t>VIATICO POR TRASLADAR PERSONAL DE LA DIRECC. JURIDICA DE ESTE MINISTERIO, A LA PRIMERA CAMARA CIVIL Y COMERCIAL DEL JUZGADO DE PRIMERA INSTANCIA EN EL MUNICIPIO DE SANTIAGO DE LOS CABALLEROS, EL DIA 10/03/2017, SEGUN ANEXOS.</t>
  </si>
  <si>
    <t>CK#4273</t>
  </si>
  <si>
    <t>LUIS GERMAN DOMINGUEZ</t>
  </si>
  <si>
    <t>PAGO POR CONCEPTO DE ARRENDAMIENTO LOCAL  COMERCIAL Y ENERGIA ELECTRICA EN LA PROVINCIA DE SANTIAGO,  CORRESPONDIENTE AL MES DE ENERO 2017 FACT. NO.2672748 DE FECHA 31/01/2017.</t>
  </si>
  <si>
    <t>CK#4274</t>
  </si>
  <si>
    <t>PAGO POR CONCEPTO DE ARRENDAMIENTO LOCAL  COMERCIAL Y ENERGIA ELECTRICA EN LA PROVINCIA DE SANTIAGO,  CORRESPONDIENTE AL MES DE FEBRERO 2017 FACT. NO.2672750 DE FECHA 22/02/2017.</t>
  </si>
  <si>
    <t>CK#4275</t>
  </si>
  <si>
    <t>VIATICO POR TRASLADAR PERSONAL DE ESTE MINISTERIO AL PAGO DE LA NOMINA DE PENSIONADOS CORRESPONDIENTE AL MES DE  FEBRERO 2017. EN CAMBELEN NIGUA. EL 22/02/2017.</t>
  </si>
  <si>
    <t>CK#4276</t>
  </si>
  <si>
    <t>PEDRO SANTAMARIA HERRERA</t>
  </si>
  <si>
    <t>VIATICO POR TRASLADAR PERSONAL DE ESTE MINISTERIO AL PAGO DE LA NOMINA DE PENSIONADOS CORRESPONDIENTE AL MES DE  FEBRERO 2017. EN VILLA ALTAGRACIA. EL 22/02/2017.</t>
  </si>
  <si>
    <t>CK#4277</t>
  </si>
  <si>
    <t>RUBEN ACEVEDO LANTIGUA</t>
  </si>
  <si>
    <t>VIATICO POR TRASLADAR PERSONAL DE ESTE MINISTERIO AL PAGO DE LA NOMINA DE PENSIONADOS CORRESPONDIENTE AL MES DE  FEBRERO 2017. EN DON JUAN. EL 22/02/2017.</t>
  </si>
  <si>
    <t>CK#4278</t>
  </si>
  <si>
    <t>JUAN MIGUEL ROJAS HERRERA</t>
  </si>
  <si>
    <t>VIATICO POR TRASLADAR PERSONAL DE ESTE MINISTERIO AL PAGO DE LA NOMINA DE PENSIONADOS CORRESPONDIENTE AL MES DE  FEBRERO 2017. EN SABANA GRANDE DE BOYA. EL 22/02/2017.</t>
  </si>
  <si>
    <t>CK#4279</t>
  </si>
  <si>
    <t>CK#4280</t>
  </si>
  <si>
    <t>VIATICO POR TRASLADAR PERSONAL DE ESTE MINISTERIO AL PAGO DE LA NOMINA DE PENSIONADOS CORRESPONDIENTE AL MES DE  FEBRERO 2017. EN SAN PEDRO DE MACORIS. EL 23/02/2017.</t>
  </si>
  <si>
    <t>CK#4281</t>
  </si>
  <si>
    <t>VIATICO POR TRASLADAR PERSONAL DE ESTE MINISTERIO AL PAGO DE LA NOMINA DE PENSIONADOS CORRESPONDIENTE AL MES DE  FEBRERO 2017. EN ING. QUISQUELLA Y ING. CONSUELO. EL 23/02/2017.</t>
  </si>
  <si>
    <t>CK#4282</t>
  </si>
  <si>
    <t>VICTOR MANUEL GONZALEZ DE JESUS</t>
  </si>
  <si>
    <t>VIATICO POR TRASLADAR PERSONAL DE ESTE MINISTERIO AL PAGO DE LA NOMINA DE PENSIONADOS CORRESPONDIENTE AL MES DE  FEBRERO 2017. EN BARAHONA. EL  23 Y 24/02/2017.</t>
  </si>
  <si>
    <t>CK#4283</t>
  </si>
  <si>
    <t>JUAN FRANCISCO MONTERO MENDEZ</t>
  </si>
  <si>
    <t>VIATICO POR TRASLADAR PERSONAL DE ESTE MINISTERIO AL PAGO DE LA NOMINA DE PENSIONADOS CORRESPONDIENTE AL MES DE  FEBRERO 2017. EN PEDERNALES. EL 23 Y 24/02/2017.</t>
  </si>
  <si>
    <t>CK#4284</t>
  </si>
  <si>
    <t>VIATICO POR TRASLADAR PERSONAL DE ESTE MINISTERIO AL PAGO DE LA NOMINA DE PENSIONADOS CORRESPONDIENTE AL MES DE  FEBRERO 2017. EN TAMAYO. EL 23 Y 24/02/2017.</t>
  </si>
  <si>
    <t>CK#4285</t>
  </si>
  <si>
    <t>VIATICO POR TRASLADAR PERSONAL DE ESTE MINISTERIO AL PAGO DE LA NOMINA DE PENSIONADOS CORRESPONDIENTE AL MES DE  FEBRERO 2017. EN HIGUERAL. DEL 28/02/17 AL 01/03/2017.</t>
  </si>
  <si>
    <t>CK#4286</t>
  </si>
  <si>
    <t>SANTO DE LOS SANTOS AQUINO</t>
  </si>
  <si>
    <t>VIATICO POR TRASLADAR PERSONAL DE ESTE MINISTERIO AL PAGO DE LA NOMINA DE PENSIONADOS CORRESPONDIENTE AL MES DE  FEBRERO 2017. EN HIGUERAL. DEL 28/02/2017 AL 01/03/2017.</t>
  </si>
  <si>
    <t>CK#4287</t>
  </si>
  <si>
    <t>FRANCISCO RADHAMES ABREU BAEZ</t>
  </si>
  <si>
    <t>VIATICO POR TRASLADAR PERSONAL DE ESTE MINISTERIO AL PAGO DE LA NOMINA DE PENSIONADOS CORRESPONDIENTE AL MES DE  FEBRERO 2017.  EN LA ROMANA. DEL 28/02/2017 AL 01/03/2017.</t>
  </si>
  <si>
    <t>CK#4288</t>
  </si>
  <si>
    <t>FERMIN ABREU PARRA</t>
  </si>
  <si>
    <t>VIATICO POR TRASLADAR PERSONAL DE ESTE MINISTERIO AL PAGO DE LA NOMINA DE PENSIONADOS CORRESPONDIENTE AL MES DE  FEBRERO 2017. EN LA ROMANA. DEL 28/02/2017 AL 01/03/2017.</t>
  </si>
  <si>
    <t>CK#4289</t>
  </si>
  <si>
    <t>IRAN VASQUEZ TAVAREZ</t>
  </si>
  <si>
    <t>VIATICO POR TRASLADAR PERSONAL DE ESTE MINISTERIO AL PAGO DE LA NOMINA DE PENSIONADOS CORRESPONDIENTE AL MES DE  FEBRERO 2017. EN LA ROMANA. DEL 28/02/2017 AL  01/03/2017.</t>
  </si>
  <si>
    <t>CK#4290</t>
  </si>
  <si>
    <t>VIATICO POR TRASLADAR PERSONAL DE ESTE MINISTERIO AL PAGO DE LA NOMINA DE PENSIONADOS CORRESPONDIENTE AL MES DE  FEBRERO 2017. EN BAIGUA. DEL 28/02/2017 AL 01/03/2017.</t>
  </si>
  <si>
    <t>CK#4291</t>
  </si>
  <si>
    <t>JUAN BAUTISTA DE LOS SANTOS</t>
  </si>
  <si>
    <t>CK#4292</t>
  </si>
  <si>
    <t>EXPRESS PARCEL SERVICE INTERNATIONAL, INC</t>
  </si>
  <si>
    <t>PAGO POR ENVIOS INTERNACIONALES DE LA DIRECCION GRAL. DE CREDITO PUBLICO, SEGUN FACTURAS NOS. FT07-22329669 NCF 1764, , FT07-22329687 NCF 1771, DE FECHA 28 DE FEB. Y 03 DE MARZO DEL 2017, RESPECTIVAMENTE.</t>
  </si>
  <si>
    <t>CK#4293</t>
  </si>
  <si>
    <t>PAGO POR ENVIOS INTERNACIONALES DE LA DIRECCION GRAL. DE CREDITO PUBLICO, SEGUN FACTURAS NOS. FT07-22329712 NCF 1776, FT07-22329729 NCF 1780, DE FECHA 09 Y 13 DE MARZO DEL 2017, RESPECTIVAMENTE.</t>
  </si>
  <si>
    <t>CK#4294</t>
  </si>
  <si>
    <t>PUNTOMAC, SRL</t>
  </si>
  <si>
    <t>PAGO POR ADQUISICION DE UN DISPOSITIVO MOVIL APPLE IPAD AIR 2 128GB, PARA SER UTILIZADO EN EL DESPACHO DEL MINISTRO DE ESTE MINISTERIO, SEGUN FACTURA PROFORMA NO. S010344 DE FECHA 13/02/2017.</t>
  </si>
  <si>
    <t>CK#4295</t>
  </si>
  <si>
    <t>CABRERA AUTO SERVICE, SRL</t>
  </si>
  <si>
    <t>PAGO POR SERVICIOS DE REPARACION Y CAMBIO DE PIEZAS A LOS VEHICULOS DETALLADOS A CONTINUACION: CAMIONETA ISUZU D-MAX CHASIS MPATFS86JDT000182, AÑO 2013, CAMIONETA FORD RANGER CHASIS MNCBSFE407W659869, AÑO 2007, JEEP KIA SPOTAGE CHASIS KNAJE5651877296030, AÑO 2007, SEGUN FACTURAS NOS. 00010308 NCF 59 , 00010309 NCF 60 Y 00010310 NCF 6, DE FECHA 20/02/2017 RESPECTIVAMENTE.</t>
  </si>
  <si>
    <t>CK#4296</t>
  </si>
  <si>
    <t>JOSE PABLO ORTIZ GIRALDEZ</t>
  </si>
  <si>
    <t>PAGO POR SERVICIO PRESTADO EN EL OPERATIVO DE PAGO DEL BONO NAVIDEÑO A LOS OBREROS PORTUARIOS DEL 2016, DURANTE UN PERIODO DE 15 DIAS DEL MES DE ENERO DEL 2017.</t>
  </si>
  <si>
    <t>CK#4297</t>
  </si>
  <si>
    <t>FRANCISCO ALBERTO MARTINEZ NAVEO</t>
  </si>
  <si>
    <t>CK#4298</t>
  </si>
  <si>
    <t>EFRAIN SANTIAGO BAEZ FAJARDO</t>
  </si>
  <si>
    <t>CK#4299</t>
  </si>
  <si>
    <t>GUILLERMO NICOLAS PEREZ CABRERA</t>
  </si>
  <si>
    <t>CK#4300</t>
  </si>
  <si>
    <t>DAVID ANTONIO PEREZ SIERRA</t>
  </si>
  <si>
    <t>CK#4301</t>
  </si>
  <si>
    <t>MALI CATERING SRL</t>
  </si>
  <si>
    <t>PAGO POR ADQ, DE 1,500 CUADRITOS DE LIMON Y 250 CUADRITOS DE PECANS PIE (DULCES), PARA EL COMPARTIR NAVIDEÑO DE LA DIRECCION GRAL. DE CREDITO PUBLICO, CELEBRADO EL DIA 16/12/2016, SEGUN FACTURA Y NCF NO. 2 DE FECHA 22/12/2016.</t>
  </si>
  <si>
    <t>CK#4302</t>
  </si>
  <si>
    <t>PAGO POR ADQ. DE 1,500 CUADRITOS DE BRONIE Y 575 CUADRITOS DE PECANS PIE (DULCES), PARA COMPARTIR NAVIDEÑO DE LA DIRECCION GRAL. DE POLITICAS Y LEGISLACION TRIBUTARIA, CELLEBRADO EL DIA 16/12/2016, SEGUN FACTURA Y NCF NO. 4 DE FECHA 22/12/2016.</t>
  </si>
  <si>
    <t>CK#4303</t>
  </si>
  <si>
    <t>PAGO POR REPARACION Y CAMBIO DE PIEZAS A LOS SIGUIENTES VEHICULOS: CHASIS NOS. MPATFR86JDT000181, MPATFR86JDT000182, MPATFR54JET000265 Y  MPATFR86JDT000183, SEGUN FACTURAS NCF NOS. 62, 63 64 Y 65 DE FECHA 21/02/2017, RESPECTIVAMENTE. (VER ANEXOS).</t>
  </si>
  <si>
    <t>BALANCE FINAL AL 31 MARZO 2017</t>
  </si>
  <si>
    <t>REGISTRO DE LOS LIBRAMIENTOS EJECUTADOS 
POR LA FUENTE 2084 EN EL MES DE MARZO 2017.</t>
  </si>
  <si>
    <t>E/D 03-03</t>
  </si>
  <si>
    <t>E/D 03-04</t>
  </si>
  <si>
    <t>PARA REGISTRAR LOS CHEQUES DE ADMINISTRACION # 02342468, 02342771, POR PAGO RETENCIONES DE IMPUESTOS CORRESP. DIC. 2016, REALIZADO EN EL MES DE MARZO 2017.</t>
  </si>
  <si>
    <t>PARA REGISTRAR LOS CHEQUES DE ADMINISTRACION # 02342765, 02342766, 02342767, 02342769, 02342770, 02342772 POR PAGO RETENCIONES DE IMPUESTOS CORRESP. DIC. 2016 Y ENERO Y FEBRERO 2017, REALIZADO EN EL MES DE MARZO 2017.</t>
  </si>
  <si>
    <t>E/D 03-05</t>
  </si>
  <si>
    <t>PARA REGISTRAR LOS CHEQUES DE ADMINISTRACION # 20760278, 20760420, POR CONCEPTO DE SERVICIOS A ESTE MINISTERIO DEL PADRON ELECTORAL, CORRESPONDIENTE A ENERO, FEBRERO, MARZO Y ABRIL 2017.</t>
  </si>
  <si>
    <t>PARA REGISTRAR EL DEBITO A LA SUBCUENTA DE RECURSOS DIRECTOS POR TRANSFERENCIA RECIBIDA DE LA CUENTA NO. 010-252046-1 (COLECTORA REC. DIRECTOS) CORRESPONDIENTES AL MES DE MARZO 2017.</t>
  </si>
  <si>
    <t>PARA REGISTRAR EL CREDITO A LA CUENTA                            NO. 010-252046-1 (COLECTORA RECURSOS DIRECTOS) POR TRANSFERENCIA APLICADA A LA SUBCUENTA DE RECURSOS DIRECTOS CORRESPONDIENTES AL MES DE MARZO 2017.</t>
  </si>
  <si>
    <t>E/D 03-06</t>
  </si>
  <si>
    <t>E/D 03-07</t>
  </si>
  <si>
    <t>PARA REGISTRAR. TRANSFERENCIAS AUTOMATICAS  AL FONDO 100 DE LA CUENTA NO. 010-250062-2 (COLECTOR HACIENDA) DURANTE EL MES DE MARZO 2017.</t>
  </si>
  <si>
    <t>E/D 03-08</t>
  </si>
  <si>
    <t>BCO. ARRENDAMIENTO DE CAFETERIA</t>
  </si>
  <si>
    <t>PARA REGISTRAR TRANSFERENCIA DE LA CTA. NO. 010-252046-1 (RECURSOS DE CAPTACION DIRECTA) A LA CTA. NO. 010-2525517-0 (ARRENDAMIENTO DE CAFETERIA) DURANTE EL MES DE MARZO 2017.</t>
  </si>
  <si>
    <t>E/D 03-09</t>
  </si>
  <si>
    <t>PARA REGISTRAR CARGOS BANCARIOS DE LA CTA. INTERNA (PETROCARIBE) CORRESPONDIENTE AL MES DE MARZO 2017.</t>
  </si>
  <si>
    <t>PARA REGISTRAR CARGOS BANCARIOS DE LA CTA. INTERNA (ARRENDAMIENTO CAFETERIA) CORRESPONDIENTE AL MES DE MARZO 2017.</t>
  </si>
  <si>
    <t>PARA REGISTRAR CARGOS BANCARIOS DE LA CTA. INTERNA (FONDO REPONIBLE) CORRESPONDIENTE AL MES DE MARZO 2017.</t>
  </si>
  <si>
    <t>E/D 03-11</t>
  </si>
  <si>
    <t>E/D 03-12</t>
  </si>
  <si>
    <t>E/D 03-13</t>
  </si>
  <si>
    <t>E/D 03-14</t>
  </si>
  <si>
    <t xml:space="preserve">REGISTRO DE LA CUENTA POR COBRAR POR CONCEPTO DE ARRENDAMIENTO CAFETERIA CORRESPONDIENTE AL MES DE MARZO 2017.
</t>
  </si>
  <si>
    <t>E/D 03-15</t>
  </si>
  <si>
    <t>E/D 03-16</t>
  </si>
  <si>
    <t>PARA REGISTRAR LA CONFECCION DE 5,000 CHEQUES DESDE EL NO. 000501 AL 005500 PAGADO POR LA CTA. NO. 010-2525517-0 (ARRENDAMIENTO DE CAFETERIA) EN EL MES DE MARZO.</t>
  </si>
  <si>
    <t>PARA REGISTRAR TRANSFERENCIA POR CONCEPTO DE REEMBOLSO A FAVOR DE LA ORGANISATION FOR ECONOMIC CO-OPERATION AND DEVELOPMENT (OECD) DURANTE EL MES DE MARZO 2017.</t>
  </si>
  <si>
    <t>NULO</t>
  </si>
  <si>
    <t>CK#4146</t>
  </si>
  <si>
    <t>CK#4150</t>
  </si>
  <si>
    <t>CK#4200</t>
  </si>
  <si>
    <t>E/D 03-02</t>
  </si>
  <si>
    <t>E/D 03-10</t>
  </si>
  <si>
    <t>PARA REGISTRAR TRANSFERENCIA DE LA CTA. NO. 010-252046-1 (RECURSOS DE CAPTACION DIRECTA) A LA CTA. NO. 010-2525517-0 (MINISTERIO DE HACIENDA) DURANTE EL MES DE MARZO 2017.</t>
  </si>
  <si>
    <t>BCO. MINISTERIO DE HACIENDA</t>
  </si>
  <si>
    <t>PARA REGISTRAR EL PAGO POR SERVICIOS DE CAPACITACION A EMPLEADOS DE ESTE MINISTERIO DE HACIENDA EN EL (PROGRAMA INTENSIVO DE GESTION POR COMPETENCIA), PAGADO POR LA CTA. NO. 240-014086-8. DURANTE EL MES DE MARZO 2017.</t>
  </si>
  <si>
    <t>PARA REGISTRAR EL CONSUMO DE COMBUSTIBLE DE LA FLOTILLA CORPORATIVA NO. 30, 40 Y 44 CUYO CARGO SE APLICO A LA CTA. NO. 010-2525517-0 (BANCO ARRENDAMIENTO DE CAFETERIA) DURANTE EL MES DE MARZO 2017.</t>
  </si>
  <si>
    <t>E/D 03-17</t>
  </si>
  <si>
    <t>PARA REG. TRANSFERENCIA A FAVOR DE ARGENTARIUM SRL, POR CONCEPTO DE CAPACITACION DE TALLER 18VO. DE FINANZAS PERSONALES (TEP 2017), A FAVOR DE EMPLEADAS DE ESTE MINISTERIO DE HACIENDA EFECTUADA EL 18-03-2017, PAGADO POR LA CUENTA NO. 240-014086-8 DURANTE EL MES DE MARZO 2017.</t>
  </si>
  <si>
    <t>CAJA CHICA</t>
  </si>
  <si>
    <t>PARA REGISTRAR AUMENTO DEL FONDO DE CAJA CHICA ASIGNADA A LA (DIRECCION DE COORDINACION DEL DESPACHO DE ESTE MINISTERIO DE HACIENDA).</t>
  </si>
  <si>
    <t>PARA REGISTRAR AUMENTO DEL FONDO DE CAJA CHICA ASIGNADA A LA (DIRECCION DE ADMINISTRACION DE BIENES Y SERVICIOS DE ESTE MINISTERIO DE HACIENDA).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</si>
</sst>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_);\-#,##0.00"/>
    <numFmt numFmtId="165" formatCode="dd\/mm\/yyyy"/>
  </numFmts>
  <fonts count="27"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b/>
      <sz val="10"/>
      <color indexed="8"/>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b/>
      <sz val="12"/>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10"/>
      <color indexed="8"/>
      <name val="Arial"/>
      <family val="2"/>
    </font>
    <font>
      <sz val="8"/>
      <color indexed="8"/>
      <name val="Arial"/>
      <family val="2"/>
    </font>
    <font>
      <sz val="9"/>
      <color indexed="8"/>
      <name val="Arial"/>
      <family val="2"/>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9">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theme="3" tint="-0.499984740745262"/>
      </left>
      <right style="thin">
        <color theme="3" tint="-0.499984740745262"/>
      </right>
      <top style="thin">
        <color theme="3" tint="-0.499984740745262"/>
      </top>
      <bottom/>
      <diagonal/>
    </border>
    <border>
      <left style="thin">
        <color rgb="FF538ED5"/>
      </left>
      <right style="thin">
        <color theme="3"/>
      </right>
      <top style="thin">
        <color theme="3"/>
      </top>
      <bottom style="thin">
        <color theme="3"/>
      </bottom>
      <diagonal/>
    </border>
    <border>
      <left style="thin">
        <color rgb="FF0070C0"/>
      </left>
      <right style="thin">
        <color theme="3"/>
      </right>
      <top style="thin">
        <color theme="3"/>
      </top>
      <bottom style="thin">
        <color rgb="FF0070C0"/>
      </bottom>
      <diagonal/>
    </border>
    <border>
      <left style="thin">
        <color theme="3"/>
      </left>
      <right style="thin">
        <color theme="3"/>
      </right>
      <top style="thin">
        <color theme="3"/>
      </top>
      <bottom style="thin">
        <color rgb="FF0070C0"/>
      </bottom>
      <diagonal/>
    </border>
    <border>
      <left style="thin">
        <color theme="3"/>
      </left>
      <right style="thin">
        <color rgb="FF0070C0"/>
      </right>
      <top style="thin">
        <color theme="3"/>
      </top>
      <bottom style="thin">
        <color rgb="FF0070C0"/>
      </bottom>
      <diagonal/>
    </border>
  </borders>
  <cellStyleXfs count="21">
    <xf numFmtId="0" fontId="0" fillId="0" borderId="0"/>
    <xf numFmtId="43" fontId="12" fillId="0" borderId="0" applyFont="0" applyFill="0" applyBorder="0" applyAlignment="0" applyProtection="0"/>
    <xf numFmtId="0" fontId="3" fillId="0" borderId="0"/>
    <xf numFmtId="0" fontId="3" fillId="0" borderId="0"/>
    <xf numFmtId="0" fontId="3" fillId="0" borderId="0"/>
    <xf numFmtId="0" fontId="12" fillId="0" borderId="0"/>
    <xf numFmtId="43" fontId="12" fillId="0" borderId="0" applyFont="0" applyFill="0" applyBorder="0" applyAlignment="0" applyProtection="0"/>
    <xf numFmtId="0" fontId="3" fillId="0" borderId="0"/>
    <xf numFmtId="0" fontId="12" fillId="0" borderId="0"/>
    <xf numFmtId="0" fontId="12" fillId="0" borderId="0"/>
    <xf numFmtId="0" fontId="3" fillId="0" borderId="0"/>
    <xf numFmtId="0" fontId="12" fillId="0" borderId="0"/>
    <xf numFmtId="43" fontId="12"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3" fillId="0" borderId="0"/>
    <xf numFmtId="43" fontId="24" fillId="0" borderId="0" applyFont="0" applyFill="0" applyBorder="0" applyAlignment="0" applyProtection="0">
      <alignment vertical="top"/>
    </xf>
    <xf numFmtId="0" fontId="24" fillId="0" borderId="0">
      <alignment vertical="top"/>
    </xf>
  </cellStyleXfs>
  <cellXfs count="64">
    <xf numFmtId="0" fontId="0" fillId="0" borderId="0" xfId="0"/>
    <xf numFmtId="4" fontId="0" fillId="0" borderId="0" xfId="0" applyNumberFormat="1"/>
    <xf numFmtId="0" fontId="16" fillId="0" borderId="0" xfId="0" applyFont="1" applyAlignment="1"/>
    <xf numFmtId="4" fontId="16" fillId="0" borderId="0" xfId="0" applyNumberFormat="1" applyFont="1" applyAlignment="1"/>
    <xf numFmtId="0" fontId="16" fillId="0" borderId="0" xfId="0" applyFont="1" applyAlignment="1">
      <alignment horizontal="center"/>
    </xf>
    <xf numFmtId="0" fontId="0" fillId="0" borderId="0" xfId="0" applyFont="1" applyAlignment="1">
      <alignment horizontal="center"/>
    </xf>
    <xf numFmtId="4" fontId="15" fillId="0" borderId="0" xfId="0" applyNumberFormat="1" applyFont="1"/>
    <xf numFmtId="43" fontId="12"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7"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2" fillId="0" borderId="2" xfId="1" applyFont="1" applyBorder="1" applyAlignment="1">
      <alignment wrapText="1"/>
    </xf>
    <xf numFmtId="164" fontId="15" fillId="0" borderId="0" xfId="0" applyNumberFormat="1" applyFont="1"/>
    <xf numFmtId="0" fontId="15" fillId="0" borderId="0" xfId="0" applyFont="1" applyAlignment="1">
      <alignment horizontal="center"/>
    </xf>
    <xf numFmtId="0" fontId="2" fillId="0" borderId="2" xfId="0" applyFont="1" applyFill="1" applyBorder="1" applyAlignment="1">
      <alignment horizontal="left" vertical="center"/>
    </xf>
    <xf numFmtId="0" fontId="1" fillId="0" borderId="2" xfId="0" applyFont="1" applyBorder="1" applyAlignment="1">
      <alignment vertical="center"/>
    </xf>
    <xf numFmtId="0" fontId="2" fillId="0" borderId="2" xfId="0" applyFont="1" applyFill="1" applyBorder="1" applyAlignment="1">
      <alignment horizontal="center" vertical="center"/>
    </xf>
    <xf numFmtId="4" fontId="2" fillId="0" borderId="2" xfId="0" applyNumberFormat="1" applyFont="1" applyFill="1" applyBorder="1" applyAlignment="1">
      <alignment vertical="center" wrapText="1"/>
    </xf>
    <xf numFmtId="4" fontId="11" fillId="0" borderId="2" xfId="1" applyNumberFormat="1" applyFont="1" applyFill="1" applyBorder="1" applyAlignment="1">
      <alignment vertical="center" wrapText="1"/>
    </xf>
    <xf numFmtId="4" fontId="10" fillId="0" borderId="2" xfId="0" applyNumberFormat="1" applyFont="1" applyFill="1" applyBorder="1" applyAlignment="1">
      <alignment vertical="center" wrapText="1"/>
    </xf>
    <xf numFmtId="0" fontId="13" fillId="0" borderId="0" xfId="0" applyFont="1"/>
    <xf numFmtId="14"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2" xfId="0" applyFont="1" applyFill="1" applyBorder="1" applyAlignment="1">
      <alignment vertical="center" wrapText="1"/>
    </xf>
    <xf numFmtId="0" fontId="18" fillId="2" borderId="2" xfId="0" applyFont="1" applyFill="1" applyBorder="1" applyAlignment="1">
      <alignment vertical="center" wrapText="1"/>
    </xf>
    <xf numFmtId="4" fontId="19" fillId="2" borderId="2" xfId="1" applyNumberFormat="1" applyFont="1" applyFill="1" applyBorder="1" applyAlignment="1">
      <alignment vertical="center" wrapText="1"/>
    </xf>
    <xf numFmtId="4" fontId="19" fillId="2" borderId="2" xfId="0" applyNumberFormat="1" applyFont="1" applyFill="1" applyBorder="1" applyAlignment="1">
      <alignment vertical="center" wrapText="1"/>
    </xf>
    <xf numFmtId="49" fontId="20" fillId="0" borderId="0" xfId="0" applyNumberFormat="1" applyFont="1" applyAlignment="1">
      <alignment horizontal="right"/>
    </xf>
    <xf numFmtId="0" fontId="21" fillId="0" borderId="0" xfId="0" applyFont="1" applyAlignment="1">
      <alignment vertical="center"/>
    </xf>
    <xf numFmtId="0" fontId="14" fillId="0" borderId="4" xfId="0" applyFont="1" applyFill="1" applyBorder="1" applyAlignment="1">
      <alignment horizontal="center" vertical="center"/>
    </xf>
    <xf numFmtId="0" fontId="19" fillId="0" borderId="4" xfId="0" applyFont="1" applyFill="1" applyBorder="1" applyAlignment="1">
      <alignment horizontal="center" vertical="center"/>
    </xf>
    <xf numFmtId="4" fontId="14" fillId="0" borderId="4"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9" fillId="0" borderId="2" xfId="0" applyFont="1" applyBorder="1" applyAlignment="1">
      <alignment vertical="center" wrapText="1"/>
    </xf>
    <xf numFmtId="4" fontId="8" fillId="0" borderId="2" xfId="1" applyNumberFormat="1" applyFont="1" applyFill="1" applyBorder="1" applyAlignment="1">
      <alignment wrapText="1"/>
    </xf>
    <xf numFmtId="4" fontId="10" fillId="0" borderId="2" xfId="1" applyNumberFormat="1" applyFont="1" applyFill="1" applyBorder="1" applyAlignment="1">
      <alignment wrapText="1"/>
    </xf>
    <xf numFmtId="0" fontId="10" fillId="0" borderId="2" xfId="0" applyFont="1" applyBorder="1" applyAlignment="1">
      <alignment vertical="center"/>
    </xf>
    <xf numFmtId="0" fontId="10" fillId="0" borderId="2" xfId="0" applyFont="1" applyBorder="1" applyAlignment="1">
      <alignment horizontal="center" vertical="center"/>
    </xf>
    <xf numFmtId="165" fontId="10" fillId="0" borderId="5" xfId="20" applyNumberFormat="1" applyFont="1" applyBorder="1" applyAlignment="1">
      <alignment horizontal="center" vertical="center"/>
    </xf>
    <xf numFmtId="0" fontId="10" fillId="0" borderId="2" xfId="20" applyFont="1" applyBorder="1" applyAlignment="1">
      <alignment horizontal="center" vertical="center"/>
    </xf>
    <xf numFmtId="0" fontId="10" fillId="0" borderId="2" xfId="20" applyFont="1" applyBorder="1" applyAlignment="1">
      <alignment vertical="center"/>
    </xf>
    <xf numFmtId="0" fontId="10" fillId="0" borderId="2" xfId="20" applyFont="1" applyBorder="1" applyAlignment="1">
      <alignment vertical="center" wrapText="1"/>
    </xf>
    <xf numFmtId="4" fontId="10" fillId="0" borderId="2" xfId="20" applyNumberFormat="1" applyFont="1" applyBorder="1" applyAlignment="1"/>
    <xf numFmtId="4" fontId="10" fillId="0" borderId="2" xfId="19" applyNumberFormat="1" applyFont="1" applyFill="1" applyBorder="1" applyAlignment="1">
      <alignment wrapText="1"/>
    </xf>
    <xf numFmtId="0" fontId="15" fillId="0" borderId="0" xfId="0" applyFont="1" applyAlignment="1">
      <alignment horizontal="center" vertical="center"/>
    </xf>
    <xf numFmtId="0" fontId="10" fillId="0" borderId="7" xfId="0" applyFont="1" applyBorder="1" applyAlignment="1">
      <alignment vertical="center"/>
    </xf>
    <xf numFmtId="0" fontId="21" fillId="3" borderId="0" xfId="0" applyFont="1" applyFill="1" applyAlignment="1">
      <alignment vertical="center"/>
    </xf>
    <xf numFmtId="0" fontId="10" fillId="0" borderId="7" xfId="0" applyFont="1" applyBorder="1" applyAlignment="1">
      <alignment vertical="center" wrapText="1"/>
    </xf>
    <xf numFmtId="4" fontId="26" fillId="0" borderId="8" xfId="0" applyNumberFormat="1" applyFont="1" applyFill="1" applyBorder="1" applyAlignment="1">
      <alignment horizontal="right" vertical="center"/>
    </xf>
    <xf numFmtId="4" fontId="8" fillId="0" borderId="2" xfId="1" applyNumberFormat="1" applyFont="1" applyFill="1" applyBorder="1" applyAlignment="1">
      <alignment horizontal="right" vertical="center" wrapText="1"/>
    </xf>
    <xf numFmtId="4" fontId="25" fillId="0" borderId="6" xfId="0" applyNumberFormat="1" applyFont="1" applyBorder="1" applyAlignment="1">
      <alignment horizontal="right" vertical="center"/>
    </xf>
    <xf numFmtId="4" fontId="10" fillId="0" borderId="2" xfId="1" applyNumberFormat="1" applyFont="1" applyFill="1" applyBorder="1" applyAlignment="1">
      <alignment horizontal="right" vertical="center" wrapText="1"/>
    </xf>
    <xf numFmtId="0" fontId="22" fillId="0" borderId="0" xfId="0" applyFont="1" applyAlignment="1">
      <alignment horizontal="center"/>
    </xf>
    <xf numFmtId="0" fontId="23" fillId="0" borderId="0" xfId="0" applyFont="1" applyAlignment="1">
      <alignment horizontal="center"/>
    </xf>
    <xf numFmtId="14" fontId="9" fillId="0" borderId="2" xfId="0" applyNumberFormat="1" applyFont="1" applyBorder="1" applyAlignment="1">
      <alignment horizontal="center" vertical="center" wrapText="1"/>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12">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vertical="center" textRotation="0" wrapText="1" indent="0" justifyLastLine="0" shrinkToFit="0" readingOrder="0"/>
      <border diagonalUp="0" diagonalDown="0">
        <left style="thin">
          <color theme="3"/>
        </left>
        <right/>
        <top style="thin">
          <color theme="3"/>
        </top>
        <bottom style="thin">
          <color theme="3"/>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outline="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indexed="8"/>
        <name val="Times New Roman"/>
        <scheme val="none"/>
      </font>
      <alignment horizontal="general"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left>
        <right style="thin">
          <color theme="3"/>
        </right>
        <top style="thin">
          <color theme="3"/>
        </top>
        <bottom style="thin">
          <color theme="3"/>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theme="3"/>
        </right>
        <top style="thin">
          <color theme="3"/>
        </top>
        <bottom style="thin">
          <color theme="3"/>
        </bottom>
      </border>
    </dxf>
    <dxf>
      <border>
        <top style="thin">
          <color rgb="FF538ED5"/>
        </top>
      </border>
    </dxf>
    <dxf>
      <border diagonalUp="0" diagonalDown="0">
        <left style="thin">
          <color rgb="FF538ED5"/>
        </left>
        <right style="thin">
          <color rgb="FF538ED5"/>
        </right>
        <top style="thin">
          <color rgb="FF538ED5"/>
        </top>
        <bottom style="double">
          <color rgb="FF538ED5"/>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vertical="center" textRotation="0" wrapText="1" indent="0" justifyLastLine="0" shrinkToFit="0" readingOrder="0"/>
      <border diagonalUp="0" diagonalDown="0" outline="0"/>
    </dxf>
    <dxf>
      <border>
        <bottom style="thin">
          <color rgb="FF0F253F"/>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3" tint="-0.499984740745262"/>
        </left>
        <right style="thin">
          <color theme="3" tint="-0.49998474074526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0</xdr:row>
      <xdr:rowOff>133350</xdr:rowOff>
    </xdr:from>
    <xdr:to>
      <xdr:col>2</xdr:col>
      <xdr:colOff>466725</xdr:colOff>
      <xdr:row>3</xdr:row>
      <xdr:rowOff>47625</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162050" y="133350"/>
          <a:ext cx="771525" cy="533400"/>
        </a:xfrm>
        <a:prstGeom prst="rect">
          <a:avLst/>
        </a:prstGeom>
        <a:noFill/>
        <a:ln w="9525">
          <a:noFill/>
          <a:miter lim="800000"/>
          <a:headEnd/>
          <a:tailEnd/>
        </a:ln>
      </xdr:spPr>
    </xdr:pic>
    <xdr:clientData/>
  </xdr:twoCellAnchor>
  <xdr:twoCellAnchor editAs="oneCell">
    <xdr:from>
      <xdr:col>5</xdr:col>
      <xdr:colOff>171450</xdr:colOff>
      <xdr:row>0</xdr:row>
      <xdr:rowOff>66675</xdr:rowOff>
    </xdr:from>
    <xdr:to>
      <xdr:col>5</xdr:col>
      <xdr:colOff>971550</xdr:colOff>
      <xdr:row>3</xdr:row>
      <xdr:rowOff>114300</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010650" y="66675"/>
          <a:ext cx="800100" cy="6667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22" displayName="Table22" ref="A7:G464" totalsRowShown="0" headerRowDxfId="11" dataDxfId="9" headerRowBorderDxfId="10" tableBorderDxfId="8" totalsRowBorderDxfId="7">
  <autoFilter ref="A7:G464"/>
  <sortState ref="A8:G464">
    <sortCondition ref="A8:A464"/>
    <sortCondition ref="B8:B464"/>
  </sortState>
  <tableColumns count="7">
    <tableColumn id="1" name="FECHA" dataDxfId="6"/>
    <tableColumn id="2" name="CK / TR / DE" dataDxfId="5"/>
    <tableColumn id="3" name="DESCRIPCION" dataDxfId="4"/>
    <tableColumn id="7" name="CONCEPTO" dataDxfId="3"/>
    <tableColumn id="4" name="DEBITO " dataDxfId="2"/>
    <tableColumn id="5" name="CREDITO" dataDxfId="1"/>
    <tableColumn id="6" name="BALAN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8"/>
  <sheetViews>
    <sheetView showGridLines="0" tabSelected="1" showWhiteSpace="0" zoomScale="90" zoomScaleNormal="90" zoomScaleSheetLayoutView="75" workbookViewId="0">
      <selection activeCell="D23" sqref="D23"/>
    </sheetView>
  </sheetViews>
  <sheetFormatPr baseColWidth="10" defaultColWidth="11.44140625" defaultRowHeight="14.4" x14ac:dyDescent="0.3"/>
  <cols>
    <col min="1" max="1" width="12" style="10" customWidth="1"/>
    <col min="2" max="2" width="11.88671875" style="5" bestFit="1" customWidth="1"/>
    <col min="3" max="3" width="50" style="9" customWidth="1"/>
    <col min="4" max="4" width="50.6640625" style="1" customWidth="1"/>
    <col min="5" max="5" width="18.33203125" style="1" bestFit="1" customWidth="1"/>
    <col min="6" max="6" width="17.33203125" style="1" bestFit="1" customWidth="1"/>
    <col min="7" max="7" width="18.44140625" style="9" bestFit="1" customWidth="1"/>
    <col min="8" max="12" width="11.44140625" style="9"/>
    <col min="13" max="13" width="15.33203125" style="9" bestFit="1" customWidth="1"/>
    <col min="14" max="16384" width="11.44140625" style="9"/>
  </cols>
  <sheetData>
    <row r="2" spans="1:7" ht="18" x14ac:dyDescent="0.35">
      <c r="A2" s="61" t="s">
        <v>5</v>
      </c>
      <c r="B2" s="61"/>
      <c r="C2" s="61"/>
      <c r="D2" s="61"/>
      <c r="E2" s="61"/>
      <c r="F2" s="61"/>
      <c r="G2" s="61"/>
    </row>
    <row r="4" spans="1:7" ht="18" x14ac:dyDescent="0.35">
      <c r="A4" s="62" t="s">
        <v>6</v>
      </c>
      <c r="B4" s="62"/>
      <c r="C4" s="62"/>
      <c r="D4" s="62"/>
      <c r="E4" s="62"/>
      <c r="F4" s="62"/>
      <c r="G4" s="62"/>
    </row>
    <row r="5" spans="1:7" ht="15.6" x14ac:dyDescent="0.3">
      <c r="A5" s="53" t="s">
        <v>9</v>
      </c>
      <c r="B5" s="4"/>
      <c r="C5" s="2"/>
      <c r="D5" s="3"/>
      <c r="E5" s="3"/>
      <c r="G5" s="36" t="s">
        <v>92</v>
      </c>
    </row>
    <row r="7" spans="1:7" ht="32.1" customHeight="1" x14ac:dyDescent="0.3">
      <c r="A7" s="38" t="s">
        <v>0</v>
      </c>
      <c r="B7" s="39" t="s">
        <v>7</v>
      </c>
      <c r="C7" s="39" t="s">
        <v>1</v>
      </c>
      <c r="D7" s="39" t="s">
        <v>10</v>
      </c>
      <c r="E7" s="40" t="s">
        <v>2</v>
      </c>
      <c r="F7" s="40" t="s">
        <v>3</v>
      </c>
      <c r="G7" s="40" t="s">
        <v>4</v>
      </c>
    </row>
    <row r="8" spans="1:7" s="37" customFormat="1" ht="15" customHeight="1" x14ac:dyDescent="0.25">
      <c r="A8" s="63">
        <v>42428</v>
      </c>
      <c r="B8" s="41"/>
      <c r="C8" s="41"/>
      <c r="D8" s="42" t="s">
        <v>8</v>
      </c>
      <c r="E8" s="58">
        <v>154530938.88999999</v>
      </c>
      <c r="F8" s="58"/>
      <c r="G8" s="43">
        <f>E8</f>
        <v>154530938.88999999</v>
      </c>
    </row>
    <row r="9" spans="1:7" s="37" customFormat="1" ht="15.9" customHeight="1" x14ac:dyDescent="0.3">
      <c r="A9" s="47">
        <v>42795</v>
      </c>
      <c r="B9" s="46" t="s">
        <v>72</v>
      </c>
      <c r="C9" s="45" t="s">
        <v>80</v>
      </c>
      <c r="D9" s="54"/>
      <c r="E9" s="57">
        <v>500</v>
      </c>
      <c r="F9" s="59"/>
      <c r="G9" s="60">
        <f>G8+Table22[[#This Row],[DEBITO ]]-Table22[[#This Row],[CREDITO]]</f>
        <v>154531438.88999999</v>
      </c>
    </row>
    <row r="10" spans="1:7" s="37" customFormat="1" ht="15.9" customHeight="1" x14ac:dyDescent="0.3">
      <c r="A10" s="47">
        <v>42795</v>
      </c>
      <c r="B10" s="46" t="s">
        <v>72</v>
      </c>
      <c r="C10" s="45" t="s">
        <v>80</v>
      </c>
      <c r="D10" s="54"/>
      <c r="E10" s="57">
        <v>1500</v>
      </c>
      <c r="F10" s="59"/>
      <c r="G10" s="60">
        <f>G9+Table22[[#This Row],[DEBITO ]]-Table22[[#This Row],[CREDITO]]</f>
        <v>154532938.88999999</v>
      </c>
    </row>
    <row r="11" spans="1:7" s="37" customFormat="1" ht="15.9" customHeight="1" x14ac:dyDescent="0.3">
      <c r="A11" s="47">
        <v>42795</v>
      </c>
      <c r="B11" s="46" t="s">
        <v>72</v>
      </c>
      <c r="C11" s="45" t="s">
        <v>80</v>
      </c>
      <c r="D11" s="54"/>
      <c r="E11" s="57">
        <v>1500</v>
      </c>
      <c r="F11" s="59"/>
      <c r="G11" s="60">
        <f>G10+Table22[[#This Row],[DEBITO ]]-Table22[[#This Row],[CREDITO]]</f>
        <v>154534438.88999999</v>
      </c>
    </row>
    <row r="12" spans="1:7" s="37" customFormat="1" ht="15.9" customHeight="1" x14ac:dyDescent="0.3">
      <c r="A12" s="47">
        <v>42795</v>
      </c>
      <c r="B12" s="46" t="s">
        <v>72</v>
      </c>
      <c r="C12" s="45" t="s">
        <v>75</v>
      </c>
      <c r="D12" s="54"/>
      <c r="E12" s="57">
        <v>59040</v>
      </c>
      <c r="F12" s="59"/>
      <c r="G12" s="60">
        <f>G11+Table22[[#This Row],[DEBITO ]]-Table22[[#This Row],[CREDITO]]</f>
        <v>154593478.88999999</v>
      </c>
    </row>
    <row r="13" spans="1:7" s="37" customFormat="1" ht="15.9" customHeight="1" x14ac:dyDescent="0.3">
      <c r="A13" s="47">
        <v>42795</v>
      </c>
      <c r="B13" s="46" t="s">
        <v>72</v>
      </c>
      <c r="C13" s="45" t="s">
        <v>75</v>
      </c>
      <c r="D13" s="54"/>
      <c r="E13" s="57">
        <v>26057</v>
      </c>
      <c r="F13" s="59"/>
      <c r="G13" s="60">
        <f>G12+Table22[[#This Row],[DEBITO ]]-Table22[[#This Row],[CREDITO]]</f>
        <v>154619535.88999999</v>
      </c>
    </row>
    <row r="14" spans="1:7" s="37" customFormat="1" ht="15.9" customHeight="1" x14ac:dyDescent="0.3">
      <c r="A14" s="47">
        <v>42795</v>
      </c>
      <c r="B14" s="46" t="s">
        <v>72</v>
      </c>
      <c r="C14" s="45" t="s">
        <v>75</v>
      </c>
      <c r="D14" s="54"/>
      <c r="E14" s="57">
        <v>33</v>
      </c>
      <c r="F14" s="59"/>
      <c r="G14" s="60">
        <f>G13+Table22[[#This Row],[DEBITO ]]-Table22[[#This Row],[CREDITO]]</f>
        <v>154619568.88999999</v>
      </c>
    </row>
    <row r="15" spans="1:7" s="37" customFormat="1" ht="15.9" customHeight="1" x14ac:dyDescent="0.3">
      <c r="A15" s="47">
        <v>42795</v>
      </c>
      <c r="B15" s="46" t="s">
        <v>72</v>
      </c>
      <c r="C15" s="45" t="s">
        <v>75</v>
      </c>
      <c r="D15" s="54"/>
      <c r="E15" s="57">
        <v>49500</v>
      </c>
      <c r="F15" s="59"/>
      <c r="G15" s="60">
        <f>G14+Table22[[#This Row],[DEBITO ]]-Table22[[#This Row],[CREDITO]]</f>
        <v>154669068.88999999</v>
      </c>
    </row>
    <row r="16" spans="1:7" s="37" customFormat="1" ht="15.9" customHeight="1" x14ac:dyDescent="0.3">
      <c r="A16" s="47">
        <v>42795</v>
      </c>
      <c r="B16" s="46" t="s">
        <v>72</v>
      </c>
      <c r="C16" s="45" t="s">
        <v>75</v>
      </c>
      <c r="D16" s="54"/>
      <c r="E16" s="57">
        <v>20000</v>
      </c>
      <c r="F16" s="59"/>
      <c r="G16" s="60">
        <f>G15+Table22[[#This Row],[DEBITO ]]-Table22[[#This Row],[CREDITO]]</f>
        <v>154689068.88999999</v>
      </c>
    </row>
    <row r="17" spans="1:7" s="37" customFormat="1" ht="15.9" customHeight="1" x14ac:dyDescent="0.3">
      <c r="A17" s="47">
        <v>42795</v>
      </c>
      <c r="B17" s="46" t="s">
        <v>72</v>
      </c>
      <c r="C17" s="45" t="s">
        <v>75</v>
      </c>
      <c r="D17" s="54"/>
      <c r="E17" s="57">
        <v>61700</v>
      </c>
      <c r="F17" s="59"/>
      <c r="G17" s="60">
        <f>G16+Table22[[#This Row],[DEBITO ]]-Table22[[#This Row],[CREDITO]]</f>
        <v>154750768.88999999</v>
      </c>
    </row>
    <row r="18" spans="1:7" s="37" customFormat="1" ht="57" x14ac:dyDescent="0.3">
      <c r="A18" s="47">
        <v>42795</v>
      </c>
      <c r="B18" s="46" t="s">
        <v>505</v>
      </c>
      <c r="C18" s="45" t="s">
        <v>496</v>
      </c>
      <c r="D18" s="56" t="s">
        <v>520</v>
      </c>
      <c r="E18" s="57"/>
      <c r="F18" s="57">
        <v>8778.1299999999992</v>
      </c>
      <c r="G18" s="60">
        <f>G17+Table22[[#This Row],[DEBITO ]]-Table22[[#This Row],[CREDITO]]</f>
        <v>154741990.75999999</v>
      </c>
    </row>
    <row r="19" spans="1:7" s="37" customFormat="1" ht="15.9" customHeight="1" x14ac:dyDescent="0.3">
      <c r="A19" s="47">
        <v>42796</v>
      </c>
      <c r="B19" s="46" t="s">
        <v>72</v>
      </c>
      <c r="C19" s="45" t="s">
        <v>80</v>
      </c>
      <c r="D19" s="56"/>
      <c r="E19" s="57">
        <v>500</v>
      </c>
      <c r="F19" s="57"/>
      <c r="G19" s="60">
        <f>G18+Table22[[#This Row],[DEBITO ]]-Table22[[#This Row],[CREDITO]]</f>
        <v>154742490.75999999</v>
      </c>
    </row>
    <row r="20" spans="1:7" s="37" customFormat="1" ht="15.9" customHeight="1" x14ac:dyDescent="0.3">
      <c r="A20" s="47">
        <v>42796</v>
      </c>
      <c r="B20" s="46" t="s">
        <v>72</v>
      </c>
      <c r="C20" s="45" t="s">
        <v>80</v>
      </c>
      <c r="D20" s="56"/>
      <c r="E20" s="57">
        <v>13500</v>
      </c>
      <c r="F20" s="57"/>
      <c r="G20" s="60">
        <f>G19+Table22[[#This Row],[DEBITO ]]-Table22[[#This Row],[CREDITO]]</f>
        <v>154755990.75999999</v>
      </c>
    </row>
    <row r="21" spans="1:7" s="37" customFormat="1" ht="15.9" customHeight="1" x14ac:dyDescent="0.3">
      <c r="A21" s="47">
        <v>42796</v>
      </c>
      <c r="B21" s="46" t="s">
        <v>72</v>
      </c>
      <c r="C21" s="45" t="s">
        <v>75</v>
      </c>
      <c r="D21" s="56"/>
      <c r="E21" s="57">
        <v>14032</v>
      </c>
      <c r="F21" s="57"/>
      <c r="G21" s="60">
        <f>G20+Table22[[#This Row],[DEBITO ]]-Table22[[#This Row],[CREDITO]]</f>
        <v>154770022.75999999</v>
      </c>
    </row>
    <row r="22" spans="1:7" s="37" customFormat="1" ht="15.9" customHeight="1" x14ac:dyDescent="0.3">
      <c r="A22" s="47">
        <v>42796</v>
      </c>
      <c r="B22" s="46" t="s">
        <v>72</v>
      </c>
      <c r="C22" s="45" t="s">
        <v>75</v>
      </c>
      <c r="D22" s="56"/>
      <c r="E22" s="57">
        <v>89853.4</v>
      </c>
      <c r="F22" s="57"/>
      <c r="G22" s="60">
        <f>G21+Table22[[#This Row],[DEBITO ]]-Table22[[#This Row],[CREDITO]]</f>
        <v>154859876.16</v>
      </c>
    </row>
    <row r="23" spans="1:7" s="37" customFormat="1" ht="15.9" customHeight="1" x14ac:dyDescent="0.3">
      <c r="A23" s="47">
        <v>42796</v>
      </c>
      <c r="B23" s="46" t="s">
        <v>72</v>
      </c>
      <c r="C23" s="45" t="s">
        <v>75</v>
      </c>
      <c r="D23" s="56"/>
      <c r="E23" s="57">
        <v>20000</v>
      </c>
      <c r="F23" s="57"/>
      <c r="G23" s="60">
        <f>G22+Table22[[#This Row],[DEBITO ]]-Table22[[#This Row],[CREDITO]]</f>
        <v>154879876.16</v>
      </c>
    </row>
    <row r="24" spans="1:7" s="37" customFormat="1" ht="15.9" customHeight="1" x14ac:dyDescent="0.3">
      <c r="A24" s="47">
        <v>42796</v>
      </c>
      <c r="B24" s="46" t="s">
        <v>72</v>
      </c>
      <c r="C24" s="45" t="s">
        <v>75</v>
      </c>
      <c r="D24" s="56"/>
      <c r="E24" s="57">
        <v>46500</v>
      </c>
      <c r="F24" s="57"/>
      <c r="G24" s="60">
        <f>G23+Table22[[#This Row],[DEBITO ]]-Table22[[#This Row],[CREDITO]]</f>
        <v>154926376.16</v>
      </c>
    </row>
    <row r="25" spans="1:7" s="37" customFormat="1" ht="15.9" customHeight="1" x14ac:dyDescent="0.3">
      <c r="A25" s="47">
        <v>42796</v>
      </c>
      <c r="B25" s="46" t="s">
        <v>72</v>
      </c>
      <c r="C25" s="45" t="s">
        <v>75</v>
      </c>
      <c r="D25" s="56"/>
      <c r="E25" s="57">
        <v>104500</v>
      </c>
      <c r="F25" s="57"/>
      <c r="G25" s="60">
        <f>G24+Table22[[#This Row],[DEBITO ]]-Table22[[#This Row],[CREDITO]]</f>
        <v>155030876.16</v>
      </c>
    </row>
    <row r="26" spans="1:7" s="37" customFormat="1" ht="15.9" customHeight="1" x14ac:dyDescent="0.3">
      <c r="A26" s="47">
        <v>42797</v>
      </c>
      <c r="B26" s="46" t="s">
        <v>72</v>
      </c>
      <c r="C26" s="45" t="s">
        <v>80</v>
      </c>
      <c r="D26" s="56"/>
      <c r="E26" s="57">
        <v>1000</v>
      </c>
      <c r="F26" s="57"/>
      <c r="G26" s="60">
        <f>G25+Table22[[#This Row],[DEBITO ]]-Table22[[#This Row],[CREDITO]]</f>
        <v>155031876.16</v>
      </c>
    </row>
    <row r="27" spans="1:7" s="37" customFormat="1" ht="15.9" customHeight="1" x14ac:dyDescent="0.3">
      <c r="A27" s="47">
        <v>42797</v>
      </c>
      <c r="B27" s="46" t="s">
        <v>72</v>
      </c>
      <c r="C27" s="45" t="s">
        <v>80</v>
      </c>
      <c r="D27" s="56"/>
      <c r="E27" s="57">
        <v>9500</v>
      </c>
      <c r="F27" s="57"/>
      <c r="G27" s="60">
        <f>G26+Table22[[#This Row],[DEBITO ]]-Table22[[#This Row],[CREDITO]]</f>
        <v>155041376.16</v>
      </c>
    </row>
    <row r="28" spans="1:7" s="37" customFormat="1" ht="15.9" customHeight="1" x14ac:dyDescent="0.3">
      <c r="A28" s="47">
        <v>42797</v>
      </c>
      <c r="B28" s="46" t="s">
        <v>72</v>
      </c>
      <c r="C28" s="45" t="s">
        <v>75</v>
      </c>
      <c r="D28" s="56"/>
      <c r="E28" s="57">
        <v>3600</v>
      </c>
      <c r="F28" s="57"/>
      <c r="G28" s="60">
        <f>G27+Table22[[#This Row],[DEBITO ]]-Table22[[#This Row],[CREDITO]]</f>
        <v>155044976.16</v>
      </c>
    </row>
    <row r="29" spans="1:7" s="37" customFormat="1" ht="15.9" customHeight="1" x14ac:dyDescent="0.3">
      <c r="A29" s="47">
        <v>42797</v>
      </c>
      <c r="B29" s="46" t="s">
        <v>72</v>
      </c>
      <c r="C29" s="45" t="s">
        <v>75</v>
      </c>
      <c r="D29" s="56"/>
      <c r="E29" s="57">
        <v>59750</v>
      </c>
      <c r="F29" s="57"/>
      <c r="G29" s="60">
        <f>G28+Table22[[#This Row],[DEBITO ]]-Table22[[#This Row],[CREDITO]]</f>
        <v>155104726.16</v>
      </c>
    </row>
    <row r="30" spans="1:7" s="37" customFormat="1" ht="15.9" customHeight="1" x14ac:dyDescent="0.3">
      <c r="A30" s="47">
        <v>42797</v>
      </c>
      <c r="B30" s="46" t="s">
        <v>72</v>
      </c>
      <c r="C30" s="45" t="s">
        <v>75</v>
      </c>
      <c r="D30" s="56"/>
      <c r="E30" s="57">
        <v>57000</v>
      </c>
      <c r="F30" s="57"/>
      <c r="G30" s="60">
        <f>G29+Table22[[#This Row],[DEBITO ]]-Table22[[#This Row],[CREDITO]]</f>
        <v>155161726.16</v>
      </c>
    </row>
    <row r="31" spans="1:7" s="37" customFormat="1" ht="15.9" customHeight="1" x14ac:dyDescent="0.3">
      <c r="A31" s="47">
        <v>42797</v>
      </c>
      <c r="B31" s="46" t="s">
        <v>72</v>
      </c>
      <c r="C31" s="45" t="s">
        <v>75</v>
      </c>
      <c r="D31" s="56"/>
      <c r="E31" s="57">
        <v>415000</v>
      </c>
      <c r="F31" s="57"/>
      <c r="G31" s="60">
        <f>G30+Table22[[#This Row],[DEBITO ]]-Table22[[#This Row],[CREDITO]]</f>
        <v>155576726.16</v>
      </c>
    </row>
    <row r="32" spans="1:7" s="37" customFormat="1" ht="15.9" customHeight="1" x14ac:dyDescent="0.3">
      <c r="A32" s="47">
        <v>42797</v>
      </c>
      <c r="B32" s="46" t="s">
        <v>72</v>
      </c>
      <c r="C32" s="45" t="s">
        <v>75</v>
      </c>
      <c r="D32" s="56"/>
      <c r="E32" s="57">
        <v>516500</v>
      </c>
      <c r="F32" s="57"/>
      <c r="G32" s="60">
        <f>G31+Table22[[#This Row],[DEBITO ]]-Table22[[#This Row],[CREDITO]]</f>
        <v>156093226.16</v>
      </c>
    </row>
    <row r="33" spans="1:7" s="37" customFormat="1" ht="34.200000000000003" x14ac:dyDescent="0.3">
      <c r="A33" s="47">
        <v>42800</v>
      </c>
      <c r="B33" s="46" t="s">
        <v>93</v>
      </c>
      <c r="C33" s="45" t="s">
        <v>94</v>
      </c>
      <c r="D33" s="56" t="s">
        <v>95</v>
      </c>
      <c r="E33" s="57"/>
      <c r="F33" s="57">
        <v>18000</v>
      </c>
      <c r="G33" s="60">
        <f>G32+Table22[[#This Row],[DEBITO ]]-Table22[[#This Row],[CREDITO]]</f>
        <v>156075226.16</v>
      </c>
    </row>
    <row r="34" spans="1:7" s="37" customFormat="1" ht="34.200000000000003" x14ac:dyDescent="0.3">
      <c r="A34" s="47">
        <v>42800</v>
      </c>
      <c r="B34" s="46" t="s">
        <v>96</v>
      </c>
      <c r="C34" s="45" t="s">
        <v>97</v>
      </c>
      <c r="D34" s="56" t="s">
        <v>95</v>
      </c>
      <c r="E34" s="57"/>
      <c r="F34" s="57">
        <v>18000</v>
      </c>
      <c r="G34" s="60">
        <f>G33+Table22[[#This Row],[DEBITO ]]-Table22[[#This Row],[CREDITO]]</f>
        <v>156057226.16</v>
      </c>
    </row>
    <row r="35" spans="1:7" s="37" customFormat="1" ht="34.200000000000003" x14ac:dyDescent="0.3">
      <c r="A35" s="47">
        <v>42800</v>
      </c>
      <c r="B35" s="46" t="s">
        <v>98</v>
      </c>
      <c r="C35" s="45" t="s">
        <v>99</v>
      </c>
      <c r="D35" s="56" t="s">
        <v>95</v>
      </c>
      <c r="E35" s="57"/>
      <c r="F35" s="57">
        <v>18000</v>
      </c>
      <c r="G35" s="60">
        <f>G34+Table22[[#This Row],[DEBITO ]]-Table22[[#This Row],[CREDITO]]</f>
        <v>156039226.16</v>
      </c>
    </row>
    <row r="36" spans="1:7" s="37" customFormat="1" ht="34.200000000000003" x14ac:dyDescent="0.3">
      <c r="A36" s="47">
        <v>42800</v>
      </c>
      <c r="B36" s="46" t="s">
        <v>100</v>
      </c>
      <c r="C36" s="45" t="s">
        <v>101</v>
      </c>
      <c r="D36" s="56" t="s">
        <v>95</v>
      </c>
      <c r="E36" s="57"/>
      <c r="F36" s="57">
        <v>18000</v>
      </c>
      <c r="G36" s="60">
        <f>G35+Table22[[#This Row],[DEBITO ]]-Table22[[#This Row],[CREDITO]]</f>
        <v>156021226.16</v>
      </c>
    </row>
    <row r="37" spans="1:7" s="37" customFormat="1" ht="34.200000000000003" x14ac:dyDescent="0.3">
      <c r="A37" s="47">
        <v>42800</v>
      </c>
      <c r="B37" s="46" t="s">
        <v>102</v>
      </c>
      <c r="C37" s="45" t="s">
        <v>103</v>
      </c>
      <c r="D37" s="56" t="s">
        <v>95</v>
      </c>
      <c r="E37" s="57"/>
      <c r="F37" s="57">
        <v>14400</v>
      </c>
      <c r="G37" s="60">
        <f>G36+Table22[[#This Row],[DEBITO ]]-Table22[[#This Row],[CREDITO]]</f>
        <v>156006826.16</v>
      </c>
    </row>
    <row r="38" spans="1:7" s="37" customFormat="1" ht="45.6" x14ac:dyDescent="0.3">
      <c r="A38" s="47">
        <v>42800</v>
      </c>
      <c r="B38" s="46" t="s">
        <v>104</v>
      </c>
      <c r="C38" s="45" t="s">
        <v>105</v>
      </c>
      <c r="D38" s="56" t="s">
        <v>106</v>
      </c>
      <c r="E38" s="57"/>
      <c r="F38" s="57">
        <v>18000</v>
      </c>
      <c r="G38" s="60">
        <f>G37+Table22[[#This Row],[DEBITO ]]-Table22[[#This Row],[CREDITO]]</f>
        <v>155988826.16</v>
      </c>
    </row>
    <row r="39" spans="1:7" s="37" customFormat="1" ht="45.6" x14ac:dyDescent="0.3">
      <c r="A39" s="47">
        <v>42800</v>
      </c>
      <c r="B39" s="46" t="s">
        <v>107</v>
      </c>
      <c r="C39" s="45" t="s">
        <v>108</v>
      </c>
      <c r="D39" s="56" t="s">
        <v>109</v>
      </c>
      <c r="E39" s="57"/>
      <c r="F39" s="57">
        <v>12800</v>
      </c>
      <c r="G39" s="60">
        <f>G38+Table22[[#This Row],[DEBITO ]]-Table22[[#This Row],[CREDITO]]</f>
        <v>155976026.16</v>
      </c>
    </row>
    <row r="40" spans="1:7" s="37" customFormat="1" ht="34.200000000000003" x14ac:dyDescent="0.3">
      <c r="A40" s="47">
        <v>42800</v>
      </c>
      <c r="B40" s="46" t="s">
        <v>110</v>
      </c>
      <c r="C40" s="45" t="s">
        <v>111</v>
      </c>
      <c r="D40" s="56" t="s">
        <v>95</v>
      </c>
      <c r="E40" s="57"/>
      <c r="F40" s="57">
        <v>18000</v>
      </c>
      <c r="G40" s="60">
        <f>G39+Table22[[#This Row],[DEBITO ]]-Table22[[#This Row],[CREDITO]]</f>
        <v>155958026.16</v>
      </c>
    </row>
    <row r="41" spans="1:7" s="37" customFormat="1" ht="45.6" x14ac:dyDescent="0.3">
      <c r="A41" s="47">
        <v>42800</v>
      </c>
      <c r="B41" s="46" t="s">
        <v>112</v>
      </c>
      <c r="C41" s="45" t="s">
        <v>113</v>
      </c>
      <c r="D41" s="56" t="s">
        <v>106</v>
      </c>
      <c r="E41" s="57"/>
      <c r="F41" s="57">
        <v>18000</v>
      </c>
      <c r="G41" s="60">
        <f>G40+Table22[[#This Row],[DEBITO ]]-Table22[[#This Row],[CREDITO]]</f>
        <v>155940026.16</v>
      </c>
    </row>
    <row r="42" spans="1:7" s="37" customFormat="1" ht="48.75" customHeight="1" x14ac:dyDescent="0.3">
      <c r="A42" s="47">
        <v>42800</v>
      </c>
      <c r="B42" s="46" t="s">
        <v>114</v>
      </c>
      <c r="C42" s="45" t="s">
        <v>115</v>
      </c>
      <c r="D42" s="56" t="s">
        <v>106</v>
      </c>
      <c r="E42" s="57"/>
      <c r="F42" s="57">
        <v>14400</v>
      </c>
      <c r="G42" s="60">
        <f>G41+Table22[[#This Row],[DEBITO ]]-Table22[[#This Row],[CREDITO]]</f>
        <v>155925626.16</v>
      </c>
    </row>
    <row r="43" spans="1:7" s="37" customFormat="1" ht="34.200000000000003" x14ac:dyDescent="0.3">
      <c r="A43" s="47">
        <v>42800</v>
      </c>
      <c r="B43" s="46" t="s">
        <v>116</v>
      </c>
      <c r="C43" s="45" t="s">
        <v>117</v>
      </c>
      <c r="D43" s="56" t="s">
        <v>95</v>
      </c>
      <c r="E43" s="57"/>
      <c r="F43" s="57">
        <v>18000</v>
      </c>
      <c r="G43" s="60">
        <f>G42+Table22[[#This Row],[DEBITO ]]-Table22[[#This Row],[CREDITO]]</f>
        <v>155907626.16</v>
      </c>
    </row>
    <row r="44" spans="1:7" s="37" customFormat="1" ht="45.6" x14ac:dyDescent="0.3">
      <c r="A44" s="47">
        <v>42800</v>
      </c>
      <c r="B44" s="46" t="s">
        <v>118</v>
      </c>
      <c r="C44" s="45" t="s">
        <v>119</v>
      </c>
      <c r="D44" s="56" t="s">
        <v>120</v>
      </c>
      <c r="E44" s="57"/>
      <c r="F44" s="57">
        <v>8000</v>
      </c>
      <c r="G44" s="60">
        <f>G43+Table22[[#This Row],[DEBITO ]]-Table22[[#This Row],[CREDITO]]</f>
        <v>155899626.16</v>
      </c>
    </row>
    <row r="45" spans="1:7" s="37" customFormat="1" ht="34.200000000000003" x14ac:dyDescent="0.3">
      <c r="A45" s="47">
        <v>42800</v>
      </c>
      <c r="B45" s="46" t="s">
        <v>121</v>
      </c>
      <c r="C45" s="45" t="s">
        <v>122</v>
      </c>
      <c r="D45" s="56" t="s">
        <v>95</v>
      </c>
      <c r="E45" s="57"/>
      <c r="F45" s="57">
        <v>18000</v>
      </c>
      <c r="G45" s="60">
        <f>G44+Table22[[#This Row],[DEBITO ]]-Table22[[#This Row],[CREDITO]]</f>
        <v>155881626.16</v>
      </c>
    </row>
    <row r="46" spans="1:7" s="37" customFormat="1" ht="34.200000000000003" x14ac:dyDescent="0.3">
      <c r="A46" s="47">
        <v>42800</v>
      </c>
      <c r="B46" s="46" t="s">
        <v>123</v>
      </c>
      <c r="C46" s="45" t="s">
        <v>124</v>
      </c>
      <c r="D46" s="56" t="s">
        <v>95</v>
      </c>
      <c r="E46" s="57"/>
      <c r="F46" s="57">
        <v>18000</v>
      </c>
      <c r="G46" s="60">
        <f>G45+Table22[[#This Row],[DEBITO ]]-Table22[[#This Row],[CREDITO]]</f>
        <v>155863626.16</v>
      </c>
    </row>
    <row r="47" spans="1:7" s="37" customFormat="1" ht="34.200000000000003" x14ac:dyDescent="0.3">
      <c r="A47" s="47">
        <v>42800</v>
      </c>
      <c r="B47" s="46" t="s">
        <v>125</v>
      </c>
      <c r="C47" s="45" t="s">
        <v>126</v>
      </c>
      <c r="D47" s="56" t="s">
        <v>95</v>
      </c>
      <c r="E47" s="57"/>
      <c r="F47" s="57">
        <v>14400</v>
      </c>
      <c r="G47" s="60">
        <f>G46+Table22[[#This Row],[DEBITO ]]-Table22[[#This Row],[CREDITO]]</f>
        <v>155849226.16</v>
      </c>
    </row>
    <row r="48" spans="1:7" s="37" customFormat="1" ht="37.5" customHeight="1" x14ac:dyDescent="0.3">
      <c r="A48" s="47">
        <v>42800</v>
      </c>
      <c r="B48" s="46" t="s">
        <v>127</v>
      </c>
      <c r="C48" s="45" t="s">
        <v>128</v>
      </c>
      <c r="D48" s="56" t="s">
        <v>106</v>
      </c>
      <c r="E48" s="57"/>
      <c r="F48" s="57">
        <v>18000</v>
      </c>
      <c r="G48" s="60">
        <f>G47+Table22[[#This Row],[DEBITO ]]-Table22[[#This Row],[CREDITO]]</f>
        <v>155831226.16</v>
      </c>
    </row>
    <row r="49" spans="1:7" s="37" customFormat="1" ht="45.6" x14ac:dyDescent="0.3">
      <c r="A49" s="47">
        <v>42800</v>
      </c>
      <c r="B49" s="46" t="s">
        <v>129</v>
      </c>
      <c r="C49" s="45" t="s">
        <v>130</v>
      </c>
      <c r="D49" s="56" t="s">
        <v>106</v>
      </c>
      <c r="E49" s="57"/>
      <c r="F49" s="57">
        <v>18000</v>
      </c>
      <c r="G49" s="60">
        <f>G48+Table22[[#This Row],[DEBITO ]]-Table22[[#This Row],[CREDITO]]</f>
        <v>155813226.16</v>
      </c>
    </row>
    <row r="50" spans="1:7" s="37" customFormat="1" ht="34.200000000000003" x14ac:dyDescent="0.3">
      <c r="A50" s="47">
        <v>42800</v>
      </c>
      <c r="B50" s="46" t="s">
        <v>131</v>
      </c>
      <c r="C50" s="45" t="s">
        <v>132</v>
      </c>
      <c r="D50" s="56" t="s">
        <v>95</v>
      </c>
      <c r="E50" s="57"/>
      <c r="F50" s="57">
        <v>14400</v>
      </c>
      <c r="G50" s="60">
        <f>G49+Table22[[#This Row],[DEBITO ]]-Table22[[#This Row],[CREDITO]]</f>
        <v>155798826.16</v>
      </c>
    </row>
    <row r="51" spans="1:7" s="37" customFormat="1" ht="34.200000000000003" x14ac:dyDescent="0.3">
      <c r="A51" s="47">
        <v>42800</v>
      </c>
      <c r="B51" s="46" t="s">
        <v>133</v>
      </c>
      <c r="C51" s="45" t="s">
        <v>134</v>
      </c>
      <c r="D51" s="56" t="s">
        <v>135</v>
      </c>
      <c r="E51" s="57"/>
      <c r="F51" s="57">
        <v>1600</v>
      </c>
      <c r="G51" s="60">
        <f>G50+Table22[[#This Row],[DEBITO ]]-Table22[[#This Row],[CREDITO]]</f>
        <v>155797226.16</v>
      </c>
    </row>
    <row r="52" spans="1:7" s="37" customFormat="1" ht="45.6" x14ac:dyDescent="0.3">
      <c r="A52" s="47">
        <v>42800</v>
      </c>
      <c r="B52" s="46" t="s">
        <v>136</v>
      </c>
      <c r="C52" s="45" t="s">
        <v>137</v>
      </c>
      <c r="D52" s="56" t="s">
        <v>106</v>
      </c>
      <c r="E52" s="57"/>
      <c r="F52" s="57">
        <v>18000</v>
      </c>
      <c r="G52" s="60">
        <f>G51+Table22[[#This Row],[DEBITO ]]-Table22[[#This Row],[CREDITO]]</f>
        <v>155779226.16</v>
      </c>
    </row>
    <row r="53" spans="1:7" s="37" customFormat="1" ht="34.200000000000003" x14ac:dyDescent="0.3">
      <c r="A53" s="47">
        <v>42800</v>
      </c>
      <c r="B53" s="46" t="s">
        <v>138</v>
      </c>
      <c r="C53" s="45" t="s">
        <v>139</v>
      </c>
      <c r="D53" s="56" t="s">
        <v>140</v>
      </c>
      <c r="E53" s="57"/>
      <c r="F53" s="57">
        <v>12800</v>
      </c>
      <c r="G53" s="60">
        <f>G52+Table22[[#This Row],[DEBITO ]]-Table22[[#This Row],[CREDITO]]</f>
        <v>155766426.16</v>
      </c>
    </row>
    <row r="54" spans="1:7" s="37" customFormat="1" ht="45.6" x14ac:dyDescent="0.3">
      <c r="A54" s="47">
        <v>42800</v>
      </c>
      <c r="B54" s="46" t="s">
        <v>141</v>
      </c>
      <c r="C54" s="45" t="s">
        <v>142</v>
      </c>
      <c r="D54" s="56" t="s">
        <v>143</v>
      </c>
      <c r="E54" s="57"/>
      <c r="F54" s="57">
        <v>6400</v>
      </c>
      <c r="G54" s="60">
        <f>G53+Table22[[#This Row],[DEBITO ]]-Table22[[#This Row],[CREDITO]]</f>
        <v>155760026.16</v>
      </c>
    </row>
    <row r="55" spans="1:7" s="37" customFormat="1" ht="34.200000000000003" x14ac:dyDescent="0.3">
      <c r="A55" s="47">
        <v>42800</v>
      </c>
      <c r="B55" s="46" t="s">
        <v>144</v>
      </c>
      <c r="C55" s="45" t="s">
        <v>145</v>
      </c>
      <c r="D55" s="56" t="s">
        <v>95</v>
      </c>
      <c r="E55" s="57"/>
      <c r="F55" s="57">
        <v>14400</v>
      </c>
      <c r="G55" s="60">
        <f>G54+Table22[[#This Row],[DEBITO ]]-Table22[[#This Row],[CREDITO]]</f>
        <v>155745626.16</v>
      </c>
    </row>
    <row r="56" spans="1:7" s="37" customFormat="1" ht="45.6" x14ac:dyDescent="0.3">
      <c r="A56" s="47">
        <v>42800</v>
      </c>
      <c r="B56" s="46" t="s">
        <v>146</v>
      </c>
      <c r="C56" s="45" t="s">
        <v>147</v>
      </c>
      <c r="D56" s="56" t="s">
        <v>106</v>
      </c>
      <c r="E56" s="57"/>
      <c r="F56" s="57">
        <v>18000</v>
      </c>
      <c r="G56" s="60">
        <f>G55+Table22[[#This Row],[DEBITO ]]-Table22[[#This Row],[CREDITO]]</f>
        <v>155727626.16</v>
      </c>
    </row>
    <row r="57" spans="1:7" s="37" customFormat="1" ht="34.200000000000003" x14ac:dyDescent="0.3">
      <c r="A57" s="47">
        <v>42800</v>
      </c>
      <c r="B57" s="46" t="s">
        <v>148</v>
      </c>
      <c r="C57" s="45" t="s">
        <v>149</v>
      </c>
      <c r="D57" s="56" t="s">
        <v>150</v>
      </c>
      <c r="E57" s="57"/>
      <c r="F57" s="57">
        <v>1600</v>
      </c>
      <c r="G57" s="60">
        <f>G56+Table22[[#This Row],[DEBITO ]]-Table22[[#This Row],[CREDITO]]</f>
        <v>155726026.16</v>
      </c>
    </row>
    <row r="58" spans="1:7" s="37" customFormat="1" ht="45.6" x14ac:dyDescent="0.3">
      <c r="A58" s="47">
        <v>42800</v>
      </c>
      <c r="B58" s="46" t="s">
        <v>151</v>
      </c>
      <c r="C58" s="45" t="s">
        <v>152</v>
      </c>
      <c r="D58" s="56" t="s">
        <v>106</v>
      </c>
      <c r="E58" s="57"/>
      <c r="F58" s="57">
        <v>18000</v>
      </c>
      <c r="G58" s="60">
        <f>G57+Table22[[#This Row],[DEBITO ]]-Table22[[#This Row],[CREDITO]]</f>
        <v>155708026.16</v>
      </c>
    </row>
    <row r="59" spans="1:7" s="37" customFormat="1" ht="15.9" customHeight="1" x14ac:dyDescent="0.3">
      <c r="A59" s="47">
        <v>42800</v>
      </c>
      <c r="B59" s="46" t="s">
        <v>72</v>
      </c>
      <c r="C59" s="45" t="s">
        <v>80</v>
      </c>
      <c r="D59" s="56"/>
      <c r="E59" s="57">
        <v>1000</v>
      </c>
      <c r="F59" s="57"/>
      <c r="G59" s="60">
        <f>G58+Table22[[#This Row],[DEBITO ]]-Table22[[#This Row],[CREDITO]]</f>
        <v>155709026.16</v>
      </c>
    </row>
    <row r="60" spans="1:7" s="37" customFormat="1" ht="15.9" customHeight="1" x14ac:dyDescent="0.3">
      <c r="A60" s="47">
        <v>42800</v>
      </c>
      <c r="B60" s="46" t="s">
        <v>72</v>
      </c>
      <c r="C60" s="45" t="s">
        <v>80</v>
      </c>
      <c r="D60" s="56"/>
      <c r="E60" s="57">
        <v>4000</v>
      </c>
      <c r="F60" s="57"/>
      <c r="G60" s="60">
        <f>G59+Table22[[#This Row],[DEBITO ]]-Table22[[#This Row],[CREDITO]]</f>
        <v>155713026.16</v>
      </c>
    </row>
    <row r="61" spans="1:7" s="37" customFormat="1" ht="15.9" customHeight="1" x14ac:dyDescent="0.3">
      <c r="A61" s="47">
        <v>42800</v>
      </c>
      <c r="B61" s="46" t="s">
        <v>72</v>
      </c>
      <c r="C61" s="45" t="s">
        <v>75</v>
      </c>
      <c r="D61" s="56"/>
      <c r="E61" s="57">
        <v>63500</v>
      </c>
      <c r="F61" s="57"/>
      <c r="G61" s="60">
        <f>G60+Table22[[#This Row],[DEBITO ]]-Table22[[#This Row],[CREDITO]]</f>
        <v>155776526.16</v>
      </c>
    </row>
    <row r="62" spans="1:7" s="37" customFormat="1" ht="15.9" customHeight="1" x14ac:dyDescent="0.3">
      <c r="A62" s="47">
        <v>42800</v>
      </c>
      <c r="B62" s="46" t="s">
        <v>72</v>
      </c>
      <c r="C62" s="45" t="s">
        <v>75</v>
      </c>
      <c r="D62" s="56"/>
      <c r="E62" s="57">
        <v>138794.23000000001</v>
      </c>
      <c r="F62" s="57"/>
      <c r="G62" s="60">
        <f>G61+Table22[[#This Row],[DEBITO ]]-Table22[[#This Row],[CREDITO]]</f>
        <v>155915320.38999999</v>
      </c>
    </row>
    <row r="63" spans="1:7" s="37" customFormat="1" ht="15.9" customHeight="1" x14ac:dyDescent="0.3">
      <c r="A63" s="47">
        <v>42800</v>
      </c>
      <c r="B63" s="46" t="s">
        <v>72</v>
      </c>
      <c r="C63" s="45" t="s">
        <v>75</v>
      </c>
      <c r="D63" s="56"/>
      <c r="E63" s="57">
        <v>143600</v>
      </c>
      <c r="F63" s="57"/>
      <c r="G63" s="60">
        <f>G62+Table22[[#This Row],[DEBITO ]]-Table22[[#This Row],[CREDITO]]</f>
        <v>156058920.38999999</v>
      </c>
    </row>
    <row r="64" spans="1:7" s="37" customFormat="1" ht="15.9" customHeight="1" x14ac:dyDescent="0.3">
      <c r="A64" s="47">
        <v>42800</v>
      </c>
      <c r="B64" s="46" t="s">
        <v>72</v>
      </c>
      <c r="C64" s="45" t="s">
        <v>75</v>
      </c>
      <c r="D64" s="56"/>
      <c r="E64" s="57">
        <v>311000</v>
      </c>
      <c r="F64" s="57"/>
      <c r="G64" s="60">
        <f>G63+Table22[[#This Row],[DEBITO ]]-Table22[[#This Row],[CREDITO]]</f>
        <v>156369920.38999999</v>
      </c>
    </row>
    <row r="65" spans="1:7" s="37" customFormat="1" ht="114" x14ac:dyDescent="0.3">
      <c r="A65" s="47">
        <v>42801</v>
      </c>
      <c r="B65" s="46" t="s">
        <v>153</v>
      </c>
      <c r="C65" s="45" t="s">
        <v>154</v>
      </c>
      <c r="D65" s="56" t="s">
        <v>155</v>
      </c>
      <c r="E65" s="57"/>
      <c r="F65" s="57">
        <v>64758.400000000001</v>
      </c>
      <c r="G65" s="60">
        <f>G64+Table22[[#This Row],[DEBITO ]]-Table22[[#This Row],[CREDITO]]</f>
        <v>156305161.98999998</v>
      </c>
    </row>
    <row r="66" spans="1:7" s="37" customFormat="1" ht="102.6" x14ac:dyDescent="0.3">
      <c r="A66" s="47">
        <v>42801</v>
      </c>
      <c r="B66" s="46" t="s">
        <v>156</v>
      </c>
      <c r="C66" s="45" t="s">
        <v>157</v>
      </c>
      <c r="D66" s="56" t="s">
        <v>158</v>
      </c>
      <c r="E66" s="57"/>
      <c r="F66" s="57">
        <v>64758.400000000001</v>
      </c>
      <c r="G66" s="60">
        <f>G65+Table22[[#This Row],[DEBITO ]]-Table22[[#This Row],[CREDITO]]</f>
        <v>156240403.58999997</v>
      </c>
    </row>
    <row r="67" spans="1:7" s="37" customFormat="1" ht="102.6" x14ac:dyDescent="0.3">
      <c r="A67" s="47">
        <v>42801</v>
      </c>
      <c r="B67" s="46" t="s">
        <v>159</v>
      </c>
      <c r="C67" s="45" t="s">
        <v>160</v>
      </c>
      <c r="D67" s="56" t="s">
        <v>161</v>
      </c>
      <c r="E67" s="57"/>
      <c r="F67" s="57">
        <v>64758.400000000001</v>
      </c>
      <c r="G67" s="60">
        <f>G66+Table22[[#This Row],[DEBITO ]]-Table22[[#This Row],[CREDITO]]</f>
        <v>156175645.18999997</v>
      </c>
    </row>
    <row r="68" spans="1:7" s="37" customFormat="1" ht="102.6" x14ac:dyDescent="0.3">
      <c r="A68" s="47">
        <v>42801</v>
      </c>
      <c r="B68" s="46" t="s">
        <v>162</v>
      </c>
      <c r="C68" s="45" t="s">
        <v>163</v>
      </c>
      <c r="D68" s="56" t="s">
        <v>164</v>
      </c>
      <c r="E68" s="57"/>
      <c r="F68" s="57">
        <v>64758.400000000001</v>
      </c>
      <c r="G68" s="60">
        <f>G67+Table22[[#This Row],[DEBITO ]]-Table22[[#This Row],[CREDITO]]</f>
        <v>156110886.78999996</v>
      </c>
    </row>
    <row r="69" spans="1:7" s="37" customFormat="1" ht="34.200000000000003" x14ac:dyDescent="0.3">
      <c r="A69" s="47">
        <v>42801</v>
      </c>
      <c r="B69" s="46" t="s">
        <v>165</v>
      </c>
      <c r="C69" s="45" t="s">
        <v>166</v>
      </c>
      <c r="D69" s="56" t="s">
        <v>167</v>
      </c>
      <c r="E69" s="57"/>
      <c r="F69" s="57">
        <v>30032.2</v>
      </c>
      <c r="G69" s="60">
        <f>G68+Table22[[#This Row],[DEBITO ]]-Table22[[#This Row],[CREDITO]]</f>
        <v>156080854.58999997</v>
      </c>
    </row>
    <row r="70" spans="1:7" s="37" customFormat="1" ht="15.9" customHeight="1" x14ac:dyDescent="0.3">
      <c r="A70" s="47">
        <v>42801</v>
      </c>
      <c r="B70" s="46" t="s">
        <v>72</v>
      </c>
      <c r="C70" s="45" t="s">
        <v>80</v>
      </c>
      <c r="D70" s="56"/>
      <c r="E70" s="57">
        <v>2000</v>
      </c>
      <c r="F70" s="57"/>
      <c r="G70" s="60">
        <f>G69+Table22[[#This Row],[DEBITO ]]-Table22[[#This Row],[CREDITO]]</f>
        <v>156082854.58999997</v>
      </c>
    </row>
    <row r="71" spans="1:7" s="37" customFormat="1" ht="15.9" customHeight="1" x14ac:dyDescent="0.3">
      <c r="A71" s="47">
        <v>42801</v>
      </c>
      <c r="B71" s="46" t="s">
        <v>72</v>
      </c>
      <c r="C71" s="45" t="s">
        <v>75</v>
      </c>
      <c r="D71" s="56"/>
      <c r="E71" s="57">
        <v>5000</v>
      </c>
      <c r="F71" s="57"/>
      <c r="G71" s="60">
        <f>G70+Table22[[#This Row],[DEBITO ]]-Table22[[#This Row],[CREDITO]]</f>
        <v>156087854.58999997</v>
      </c>
    </row>
    <row r="72" spans="1:7" s="37" customFormat="1" ht="62.25" customHeight="1" x14ac:dyDescent="0.3">
      <c r="A72" s="47">
        <v>42801</v>
      </c>
      <c r="B72" s="46" t="s">
        <v>72</v>
      </c>
      <c r="C72" s="45" t="s">
        <v>75</v>
      </c>
      <c r="D72" s="56"/>
      <c r="E72" s="57">
        <v>90802.2</v>
      </c>
      <c r="F72" s="57"/>
      <c r="G72" s="60">
        <f>G71+Table22[[#This Row],[DEBITO ]]-Table22[[#This Row],[CREDITO]]</f>
        <v>156178656.78999996</v>
      </c>
    </row>
    <row r="73" spans="1:7" s="37" customFormat="1" ht="15.9" customHeight="1" x14ac:dyDescent="0.3">
      <c r="A73" s="47">
        <v>42801</v>
      </c>
      <c r="B73" s="46" t="s">
        <v>72</v>
      </c>
      <c r="C73" s="45" t="s">
        <v>75</v>
      </c>
      <c r="D73" s="56"/>
      <c r="E73" s="57">
        <v>121500</v>
      </c>
      <c r="F73" s="57"/>
      <c r="G73" s="60">
        <f>G72+Table22[[#This Row],[DEBITO ]]-Table22[[#This Row],[CREDITO]]</f>
        <v>156300156.78999996</v>
      </c>
    </row>
    <row r="74" spans="1:7" s="37" customFormat="1" ht="15.9" customHeight="1" x14ac:dyDescent="0.3">
      <c r="A74" s="47">
        <v>42801</v>
      </c>
      <c r="B74" s="46" t="s">
        <v>72</v>
      </c>
      <c r="C74" s="45" t="s">
        <v>75</v>
      </c>
      <c r="D74" s="56"/>
      <c r="E74" s="57">
        <v>846531.57</v>
      </c>
      <c r="F74" s="57"/>
      <c r="G74" s="60">
        <f>G73+Table22[[#This Row],[DEBITO ]]-Table22[[#This Row],[CREDITO]]</f>
        <v>157146688.35999995</v>
      </c>
    </row>
    <row r="75" spans="1:7" s="37" customFormat="1" ht="15.9" customHeight="1" x14ac:dyDescent="0.3">
      <c r="A75" s="47">
        <v>42801</v>
      </c>
      <c r="B75" s="46" t="s">
        <v>72</v>
      </c>
      <c r="C75" s="45" t="s">
        <v>75</v>
      </c>
      <c r="D75" s="56"/>
      <c r="E75" s="57">
        <v>95500</v>
      </c>
      <c r="F75" s="57"/>
      <c r="G75" s="60">
        <f>G74+Table22[[#This Row],[DEBITO ]]-Table22[[#This Row],[CREDITO]]</f>
        <v>157242188.35999995</v>
      </c>
    </row>
    <row r="76" spans="1:7" s="37" customFormat="1" ht="15.9" customHeight="1" x14ac:dyDescent="0.3">
      <c r="A76" s="47">
        <v>42801</v>
      </c>
      <c r="B76" s="46" t="s">
        <v>72</v>
      </c>
      <c r="C76" s="45" t="s">
        <v>75</v>
      </c>
      <c r="D76" s="56"/>
      <c r="E76" s="57">
        <v>124000</v>
      </c>
      <c r="F76" s="57"/>
      <c r="G76" s="60">
        <f>G75+Table22[[#This Row],[DEBITO ]]-Table22[[#This Row],[CREDITO]]</f>
        <v>157366188.35999995</v>
      </c>
    </row>
    <row r="77" spans="1:7" s="37" customFormat="1" ht="34.200000000000003" x14ac:dyDescent="0.3">
      <c r="A77" s="47">
        <v>42802</v>
      </c>
      <c r="B77" s="46" t="s">
        <v>168</v>
      </c>
      <c r="C77" s="45" t="s">
        <v>169</v>
      </c>
      <c r="D77" s="56" t="s">
        <v>170</v>
      </c>
      <c r="E77" s="57"/>
      <c r="F77" s="57">
        <v>11942.2</v>
      </c>
      <c r="G77" s="60">
        <f>G76+Table22[[#This Row],[DEBITO ]]-Table22[[#This Row],[CREDITO]]</f>
        <v>157354246.15999997</v>
      </c>
    </row>
    <row r="78" spans="1:7" s="37" customFormat="1" ht="22.8" x14ac:dyDescent="0.3">
      <c r="A78" s="47">
        <v>42802</v>
      </c>
      <c r="B78" s="46" t="s">
        <v>171</v>
      </c>
      <c r="C78" s="45" t="s">
        <v>172</v>
      </c>
      <c r="D78" s="56" t="s">
        <v>173</v>
      </c>
      <c r="E78" s="57"/>
      <c r="F78" s="57">
        <v>14980.67</v>
      </c>
      <c r="G78" s="60">
        <f>G77+Table22[[#This Row],[DEBITO ]]-Table22[[#This Row],[CREDITO]]</f>
        <v>157339265.48999998</v>
      </c>
    </row>
    <row r="79" spans="1:7" s="37" customFormat="1" ht="22.8" x14ac:dyDescent="0.3">
      <c r="A79" s="47">
        <v>42802</v>
      </c>
      <c r="B79" s="46" t="s">
        <v>174</v>
      </c>
      <c r="C79" s="45" t="s">
        <v>175</v>
      </c>
      <c r="D79" s="56" t="s">
        <v>176</v>
      </c>
      <c r="E79" s="57"/>
      <c r="F79" s="57">
        <v>5878.13</v>
      </c>
      <c r="G79" s="60">
        <f>G78+Table22[[#This Row],[DEBITO ]]-Table22[[#This Row],[CREDITO]]</f>
        <v>157333387.35999998</v>
      </c>
    </row>
    <row r="80" spans="1:7" s="37" customFormat="1" ht="22.8" x14ac:dyDescent="0.3">
      <c r="A80" s="47">
        <v>42802</v>
      </c>
      <c r="B80" s="46" t="s">
        <v>177</v>
      </c>
      <c r="C80" s="45" t="s">
        <v>178</v>
      </c>
      <c r="D80" s="56" t="s">
        <v>179</v>
      </c>
      <c r="E80" s="57"/>
      <c r="F80" s="57">
        <v>90800.45</v>
      </c>
      <c r="G80" s="60">
        <f>G79+Table22[[#This Row],[DEBITO ]]-Table22[[#This Row],[CREDITO]]</f>
        <v>157242586.91</v>
      </c>
    </row>
    <row r="81" spans="1:7" s="37" customFormat="1" ht="15.9" customHeight="1" x14ac:dyDescent="0.3">
      <c r="A81" s="47">
        <v>42802</v>
      </c>
      <c r="B81" s="46" t="s">
        <v>72</v>
      </c>
      <c r="C81" s="45" t="s">
        <v>80</v>
      </c>
      <c r="D81" s="56"/>
      <c r="E81" s="57">
        <v>2000</v>
      </c>
      <c r="F81" s="57"/>
      <c r="G81" s="60">
        <f>G80+Table22[[#This Row],[DEBITO ]]-Table22[[#This Row],[CREDITO]]</f>
        <v>157244586.91</v>
      </c>
    </row>
    <row r="82" spans="1:7" s="37" customFormat="1" ht="15.9" customHeight="1" x14ac:dyDescent="0.3">
      <c r="A82" s="47">
        <v>42802</v>
      </c>
      <c r="B82" s="46" t="s">
        <v>72</v>
      </c>
      <c r="C82" s="45" t="s">
        <v>80</v>
      </c>
      <c r="D82" s="56"/>
      <c r="E82" s="57">
        <v>13500</v>
      </c>
      <c r="F82" s="57"/>
      <c r="G82" s="60">
        <f>G81+Table22[[#This Row],[DEBITO ]]-Table22[[#This Row],[CREDITO]]</f>
        <v>157258086.91</v>
      </c>
    </row>
    <row r="83" spans="1:7" s="37" customFormat="1" ht="15.9" customHeight="1" x14ac:dyDescent="0.3">
      <c r="A83" s="47">
        <v>42802</v>
      </c>
      <c r="B83" s="46" t="s">
        <v>72</v>
      </c>
      <c r="C83" s="45" t="s">
        <v>80</v>
      </c>
      <c r="D83" s="56"/>
      <c r="E83" s="57">
        <v>500</v>
      </c>
      <c r="F83" s="57"/>
      <c r="G83" s="60">
        <f>G82+Table22[[#This Row],[DEBITO ]]-Table22[[#This Row],[CREDITO]]</f>
        <v>157258586.91</v>
      </c>
    </row>
    <row r="84" spans="1:7" s="37" customFormat="1" ht="15.9" customHeight="1" x14ac:dyDescent="0.3">
      <c r="A84" s="47">
        <v>42802</v>
      </c>
      <c r="B84" s="46" t="s">
        <v>72</v>
      </c>
      <c r="C84" s="45" t="s">
        <v>75</v>
      </c>
      <c r="D84" s="56"/>
      <c r="E84" s="57">
        <v>10000</v>
      </c>
      <c r="F84" s="57"/>
      <c r="G84" s="60">
        <f>G83+Table22[[#This Row],[DEBITO ]]-Table22[[#This Row],[CREDITO]]</f>
        <v>157268586.91</v>
      </c>
    </row>
    <row r="85" spans="1:7" s="37" customFormat="1" ht="15.9" customHeight="1" x14ac:dyDescent="0.3">
      <c r="A85" s="47">
        <v>42802</v>
      </c>
      <c r="B85" s="46" t="s">
        <v>72</v>
      </c>
      <c r="C85" s="45" t="s">
        <v>75</v>
      </c>
      <c r="D85" s="56"/>
      <c r="E85" s="57">
        <v>23500</v>
      </c>
      <c r="F85" s="57"/>
      <c r="G85" s="60">
        <f>G84+Table22[[#This Row],[DEBITO ]]-Table22[[#This Row],[CREDITO]]</f>
        <v>157292086.91</v>
      </c>
    </row>
    <row r="86" spans="1:7" s="37" customFormat="1" ht="15.9" customHeight="1" x14ac:dyDescent="0.3">
      <c r="A86" s="47">
        <v>42802</v>
      </c>
      <c r="B86" s="46" t="s">
        <v>72</v>
      </c>
      <c r="C86" s="45" t="s">
        <v>75</v>
      </c>
      <c r="D86" s="56"/>
      <c r="E86" s="57">
        <v>7945</v>
      </c>
      <c r="F86" s="57"/>
      <c r="G86" s="60">
        <f>G85+Table22[[#This Row],[DEBITO ]]-Table22[[#This Row],[CREDITO]]</f>
        <v>157300031.91</v>
      </c>
    </row>
    <row r="87" spans="1:7" s="37" customFormat="1" ht="15.9" customHeight="1" x14ac:dyDescent="0.3">
      <c r="A87" s="47">
        <v>42802</v>
      </c>
      <c r="B87" s="46" t="s">
        <v>72</v>
      </c>
      <c r="C87" s="45" t="s">
        <v>75</v>
      </c>
      <c r="D87" s="56"/>
      <c r="E87" s="57">
        <v>14130</v>
      </c>
      <c r="F87" s="57"/>
      <c r="G87" s="60">
        <f>G86+Table22[[#This Row],[DEBITO ]]-Table22[[#This Row],[CREDITO]]</f>
        <v>157314161.91</v>
      </c>
    </row>
    <row r="88" spans="1:7" s="37" customFormat="1" ht="15.9" customHeight="1" x14ac:dyDescent="0.3">
      <c r="A88" s="47">
        <v>42802</v>
      </c>
      <c r="B88" s="46" t="s">
        <v>72</v>
      </c>
      <c r="C88" s="45" t="s">
        <v>75</v>
      </c>
      <c r="D88" s="56"/>
      <c r="E88" s="57">
        <v>46675</v>
      </c>
      <c r="F88" s="57"/>
      <c r="G88" s="60">
        <f>G87+Table22[[#This Row],[DEBITO ]]-Table22[[#This Row],[CREDITO]]</f>
        <v>157360836.91</v>
      </c>
    </row>
    <row r="89" spans="1:7" s="37" customFormat="1" ht="15.9" customHeight="1" x14ac:dyDescent="0.3">
      <c r="A89" s="47">
        <v>42802</v>
      </c>
      <c r="B89" s="46" t="s">
        <v>72</v>
      </c>
      <c r="C89" s="45" t="s">
        <v>75</v>
      </c>
      <c r="D89" s="56"/>
      <c r="E89" s="57">
        <v>31564</v>
      </c>
      <c r="F89" s="57"/>
      <c r="G89" s="60">
        <f>G88+Table22[[#This Row],[DEBITO ]]-Table22[[#This Row],[CREDITO]]</f>
        <v>157392400.91</v>
      </c>
    </row>
    <row r="90" spans="1:7" s="37" customFormat="1" ht="15.9" customHeight="1" x14ac:dyDescent="0.3">
      <c r="A90" s="47">
        <v>42802</v>
      </c>
      <c r="B90" s="46" t="s">
        <v>72</v>
      </c>
      <c r="C90" s="45" t="s">
        <v>75</v>
      </c>
      <c r="D90" s="56"/>
      <c r="E90" s="57">
        <v>52650</v>
      </c>
      <c r="F90" s="57"/>
      <c r="G90" s="60">
        <f>G89+Table22[[#This Row],[DEBITO ]]-Table22[[#This Row],[CREDITO]]</f>
        <v>157445050.91</v>
      </c>
    </row>
    <row r="91" spans="1:7" s="37" customFormat="1" ht="15.9" customHeight="1" x14ac:dyDescent="0.3">
      <c r="A91" s="47">
        <v>42802</v>
      </c>
      <c r="B91" s="46" t="s">
        <v>72</v>
      </c>
      <c r="C91" s="45" t="s">
        <v>75</v>
      </c>
      <c r="D91" s="56"/>
      <c r="E91" s="57">
        <v>63900</v>
      </c>
      <c r="F91" s="57"/>
      <c r="G91" s="60">
        <f>G90+Table22[[#This Row],[DEBITO ]]-Table22[[#This Row],[CREDITO]]</f>
        <v>157508950.91</v>
      </c>
    </row>
    <row r="92" spans="1:7" s="37" customFormat="1" ht="57" x14ac:dyDescent="0.3">
      <c r="A92" s="47">
        <v>42803</v>
      </c>
      <c r="B92" s="46" t="s">
        <v>180</v>
      </c>
      <c r="C92" s="45" t="s">
        <v>181</v>
      </c>
      <c r="D92" s="56" t="s">
        <v>182</v>
      </c>
      <c r="E92" s="57"/>
      <c r="F92" s="57">
        <v>99750</v>
      </c>
      <c r="G92" s="60">
        <f>G91+Table22[[#This Row],[DEBITO ]]-Table22[[#This Row],[CREDITO]]</f>
        <v>157409200.91</v>
      </c>
    </row>
    <row r="93" spans="1:7" s="37" customFormat="1" ht="15.9" customHeight="1" x14ac:dyDescent="0.3">
      <c r="A93" s="47">
        <v>42803</v>
      </c>
      <c r="B93" s="46" t="s">
        <v>72</v>
      </c>
      <c r="C93" s="45" t="s">
        <v>80</v>
      </c>
      <c r="D93" s="56"/>
      <c r="E93" s="57">
        <v>1000</v>
      </c>
      <c r="F93" s="57"/>
      <c r="G93" s="60">
        <f>G92+Table22[[#This Row],[DEBITO ]]-Table22[[#This Row],[CREDITO]]</f>
        <v>157410200.91</v>
      </c>
    </row>
    <row r="94" spans="1:7" s="37" customFormat="1" ht="15.9" customHeight="1" x14ac:dyDescent="0.3">
      <c r="A94" s="47">
        <v>42803</v>
      </c>
      <c r="B94" s="46" t="s">
        <v>72</v>
      </c>
      <c r="C94" s="45" t="s">
        <v>80</v>
      </c>
      <c r="D94" s="56"/>
      <c r="E94" s="57">
        <v>8000</v>
      </c>
      <c r="F94" s="57"/>
      <c r="G94" s="60">
        <f>G93+Table22[[#This Row],[DEBITO ]]-Table22[[#This Row],[CREDITO]]</f>
        <v>157418200.91</v>
      </c>
    </row>
    <row r="95" spans="1:7" s="37" customFormat="1" ht="15.9" customHeight="1" x14ac:dyDescent="0.3">
      <c r="A95" s="47">
        <v>42803</v>
      </c>
      <c r="B95" s="46" t="s">
        <v>72</v>
      </c>
      <c r="C95" s="45" t="s">
        <v>80</v>
      </c>
      <c r="D95" s="56"/>
      <c r="E95" s="57">
        <v>1000</v>
      </c>
      <c r="F95" s="57"/>
      <c r="G95" s="60">
        <f>G94+Table22[[#This Row],[DEBITO ]]-Table22[[#This Row],[CREDITO]]</f>
        <v>157419200.91</v>
      </c>
    </row>
    <row r="96" spans="1:7" s="37" customFormat="1" ht="15.9" customHeight="1" x14ac:dyDescent="0.3">
      <c r="A96" s="47">
        <v>42803</v>
      </c>
      <c r="B96" s="46" t="s">
        <v>72</v>
      </c>
      <c r="C96" s="45" t="s">
        <v>75</v>
      </c>
      <c r="D96" s="56"/>
      <c r="E96" s="57">
        <v>10000</v>
      </c>
      <c r="F96" s="57"/>
      <c r="G96" s="60">
        <f>G95+Table22[[#This Row],[DEBITO ]]-Table22[[#This Row],[CREDITO]]</f>
        <v>157429200.91</v>
      </c>
    </row>
    <row r="97" spans="1:7" s="37" customFormat="1" ht="15.9" customHeight="1" x14ac:dyDescent="0.3">
      <c r="A97" s="47">
        <v>42803</v>
      </c>
      <c r="B97" s="46" t="s">
        <v>72</v>
      </c>
      <c r="C97" s="45" t="s">
        <v>75</v>
      </c>
      <c r="D97" s="56"/>
      <c r="E97" s="57">
        <v>5000</v>
      </c>
      <c r="F97" s="57"/>
      <c r="G97" s="60">
        <f>G96+Table22[[#This Row],[DEBITO ]]-Table22[[#This Row],[CREDITO]]</f>
        <v>157434200.91</v>
      </c>
    </row>
    <row r="98" spans="1:7" s="37" customFormat="1" ht="15.9" customHeight="1" x14ac:dyDescent="0.3">
      <c r="A98" s="47">
        <v>42803</v>
      </c>
      <c r="B98" s="46" t="s">
        <v>72</v>
      </c>
      <c r="C98" s="45" t="s">
        <v>75</v>
      </c>
      <c r="D98" s="56"/>
      <c r="E98" s="57">
        <v>110000</v>
      </c>
      <c r="F98" s="57"/>
      <c r="G98" s="60">
        <f>G97+Table22[[#This Row],[DEBITO ]]-Table22[[#This Row],[CREDITO]]</f>
        <v>157544200.91</v>
      </c>
    </row>
    <row r="99" spans="1:7" s="37" customFormat="1" ht="15.9" customHeight="1" x14ac:dyDescent="0.3">
      <c r="A99" s="47">
        <v>42803</v>
      </c>
      <c r="B99" s="46" t="s">
        <v>72</v>
      </c>
      <c r="C99" s="45" t="s">
        <v>75</v>
      </c>
      <c r="D99" s="56"/>
      <c r="E99" s="57">
        <v>89000</v>
      </c>
      <c r="F99" s="57"/>
      <c r="G99" s="60">
        <f>G98+Table22[[#This Row],[DEBITO ]]-Table22[[#This Row],[CREDITO]]</f>
        <v>157633200.91</v>
      </c>
    </row>
    <row r="100" spans="1:7" s="37" customFormat="1" ht="34.200000000000003" x14ac:dyDescent="0.3">
      <c r="A100" s="47">
        <v>42804</v>
      </c>
      <c r="B100" s="46" t="s">
        <v>183</v>
      </c>
      <c r="C100" s="45" t="s">
        <v>94</v>
      </c>
      <c r="D100" s="56" t="s">
        <v>184</v>
      </c>
      <c r="E100" s="57"/>
      <c r="F100" s="57">
        <v>2000</v>
      </c>
      <c r="G100" s="60">
        <f>G99+Table22[[#This Row],[DEBITO ]]-Table22[[#This Row],[CREDITO]]</f>
        <v>157631200.91</v>
      </c>
    </row>
    <row r="101" spans="1:7" s="37" customFormat="1" ht="34.200000000000003" x14ac:dyDescent="0.3">
      <c r="A101" s="47">
        <v>42804</v>
      </c>
      <c r="B101" s="46" t="s">
        <v>185</v>
      </c>
      <c r="C101" s="45" t="s">
        <v>97</v>
      </c>
      <c r="D101" s="56" t="s">
        <v>184</v>
      </c>
      <c r="E101" s="57"/>
      <c r="F101" s="57">
        <v>2000</v>
      </c>
      <c r="G101" s="60">
        <f>G100+Table22[[#This Row],[DEBITO ]]-Table22[[#This Row],[CREDITO]]</f>
        <v>157629200.91</v>
      </c>
    </row>
    <row r="102" spans="1:7" s="37" customFormat="1" ht="34.200000000000003" x14ac:dyDescent="0.3">
      <c r="A102" s="47">
        <v>42804</v>
      </c>
      <c r="B102" s="46" t="s">
        <v>186</v>
      </c>
      <c r="C102" s="45" t="s">
        <v>99</v>
      </c>
      <c r="D102" s="56" t="s">
        <v>184</v>
      </c>
      <c r="E102" s="57"/>
      <c r="F102" s="57">
        <v>2000</v>
      </c>
      <c r="G102" s="60">
        <f>G101+Table22[[#This Row],[DEBITO ]]-Table22[[#This Row],[CREDITO]]</f>
        <v>157627200.91</v>
      </c>
    </row>
    <row r="103" spans="1:7" s="37" customFormat="1" ht="34.200000000000003" x14ac:dyDescent="0.3">
      <c r="A103" s="47">
        <v>42804</v>
      </c>
      <c r="B103" s="46" t="s">
        <v>187</v>
      </c>
      <c r="C103" s="45" t="s">
        <v>101</v>
      </c>
      <c r="D103" s="56" t="s">
        <v>184</v>
      </c>
      <c r="E103" s="57"/>
      <c r="F103" s="57">
        <v>2000</v>
      </c>
      <c r="G103" s="60">
        <f>G102+Table22[[#This Row],[DEBITO ]]-Table22[[#This Row],[CREDITO]]</f>
        <v>157625200.91</v>
      </c>
    </row>
    <row r="104" spans="1:7" s="37" customFormat="1" ht="34.200000000000003" x14ac:dyDescent="0.3">
      <c r="A104" s="47">
        <v>42804</v>
      </c>
      <c r="B104" s="46" t="s">
        <v>188</v>
      </c>
      <c r="C104" s="45" t="s">
        <v>103</v>
      </c>
      <c r="D104" s="56" t="s">
        <v>184</v>
      </c>
      <c r="E104" s="57"/>
      <c r="F104" s="57">
        <v>1600</v>
      </c>
      <c r="G104" s="60">
        <f>G103+Table22[[#This Row],[DEBITO ]]-Table22[[#This Row],[CREDITO]]</f>
        <v>157623600.91</v>
      </c>
    </row>
    <row r="105" spans="1:7" s="37" customFormat="1" ht="45.6" x14ac:dyDescent="0.3">
      <c r="A105" s="47">
        <v>42804</v>
      </c>
      <c r="B105" s="46" t="s">
        <v>189</v>
      </c>
      <c r="C105" s="45" t="s">
        <v>105</v>
      </c>
      <c r="D105" s="56" t="s">
        <v>190</v>
      </c>
      <c r="E105" s="57"/>
      <c r="F105" s="57">
        <v>2000</v>
      </c>
      <c r="G105" s="60">
        <f>G104+Table22[[#This Row],[DEBITO ]]-Table22[[#This Row],[CREDITO]]</f>
        <v>157621600.91</v>
      </c>
    </row>
    <row r="106" spans="1:7" s="37" customFormat="1" ht="34.200000000000003" x14ac:dyDescent="0.3">
      <c r="A106" s="47">
        <v>42804</v>
      </c>
      <c r="B106" s="46" t="s">
        <v>191</v>
      </c>
      <c r="C106" s="45" t="s">
        <v>111</v>
      </c>
      <c r="D106" s="56" t="s">
        <v>184</v>
      </c>
      <c r="E106" s="57"/>
      <c r="F106" s="57">
        <v>2000</v>
      </c>
      <c r="G106" s="60">
        <f>G105+Table22[[#This Row],[DEBITO ]]-Table22[[#This Row],[CREDITO]]</f>
        <v>157619600.91</v>
      </c>
    </row>
    <row r="107" spans="1:7" s="37" customFormat="1" ht="45.6" x14ac:dyDescent="0.3">
      <c r="A107" s="47">
        <v>42804</v>
      </c>
      <c r="B107" s="46" t="s">
        <v>192</v>
      </c>
      <c r="C107" s="45" t="s">
        <v>113</v>
      </c>
      <c r="D107" s="56" t="s">
        <v>190</v>
      </c>
      <c r="E107" s="57"/>
      <c r="F107" s="57">
        <v>2000</v>
      </c>
      <c r="G107" s="60">
        <f>G106+Table22[[#This Row],[DEBITO ]]-Table22[[#This Row],[CREDITO]]</f>
        <v>157617600.91</v>
      </c>
    </row>
    <row r="108" spans="1:7" s="37" customFormat="1" ht="45.6" x14ac:dyDescent="0.3">
      <c r="A108" s="47">
        <v>42804</v>
      </c>
      <c r="B108" s="46" t="s">
        <v>193</v>
      </c>
      <c r="C108" s="45" t="s">
        <v>115</v>
      </c>
      <c r="D108" s="56" t="s">
        <v>190</v>
      </c>
      <c r="E108" s="57"/>
      <c r="F108" s="57">
        <v>1600</v>
      </c>
      <c r="G108" s="60">
        <f>G107+Table22[[#This Row],[DEBITO ]]-Table22[[#This Row],[CREDITO]]</f>
        <v>157616000.91</v>
      </c>
    </row>
    <row r="109" spans="1:7" s="37" customFormat="1" ht="34.200000000000003" x14ac:dyDescent="0.3">
      <c r="A109" s="47">
        <v>42804</v>
      </c>
      <c r="B109" s="46" t="s">
        <v>194</v>
      </c>
      <c r="C109" s="45" t="s">
        <v>149</v>
      </c>
      <c r="D109" s="56" t="s">
        <v>184</v>
      </c>
      <c r="E109" s="57"/>
      <c r="F109" s="57">
        <v>1600</v>
      </c>
      <c r="G109" s="60">
        <f>G108+Table22[[#This Row],[DEBITO ]]-Table22[[#This Row],[CREDITO]]</f>
        <v>157614400.91</v>
      </c>
    </row>
    <row r="110" spans="1:7" s="37" customFormat="1" ht="34.200000000000003" x14ac:dyDescent="0.3">
      <c r="A110" s="47">
        <v>42804</v>
      </c>
      <c r="B110" s="46" t="s">
        <v>195</v>
      </c>
      <c r="C110" s="45" t="s">
        <v>117</v>
      </c>
      <c r="D110" s="56" t="s">
        <v>184</v>
      </c>
      <c r="E110" s="57"/>
      <c r="F110" s="57">
        <v>2000</v>
      </c>
      <c r="G110" s="60">
        <f>G109+Table22[[#This Row],[DEBITO ]]-Table22[[#This Row],[CREDITO]]</f>
        <v>157612400.91</v>
      </c>
    </row>
    <row r="111" spans="1:7" s="37" customFormat="1" ht="34.200000000000003" x14ac:dyDescent="0.3">
      <c r="A111" s="47">
        <v>42804</v>
      </c>
      <c r="B111" s="46" t="s">
        <v>196</v>
      </c>
      <c r="C111" s="45" t="s">
        <v>122</v>
      </c>
      <c r="D111" s="56" t="s">
        <v>184</v>
      </c>
      <c r="E111" s="57"/>
      <c r="F111" s="57">
        <v>2000</v>
      </c>
      <c r="G111" s="60">
        <f>G110+Table22[[#This Row],[DEBITO ]]-Table22[[#This Row],[CREDITO]]</f>
        <v>157610400.91</v>
      </c>
    </row>
    <row r="112" spans="1:7" s="37" customFormat="1" ht="15.9" customHeight="1" x14ac:dyDescent="0.3">
      <c r="A112" s="47">
        <v>42804</v>
      </c>
      <c r="B112" s="46" t="s">
        <v>197</v>
      </c>
      <c r="C112" s="45" t="s">
        <v>124</v>
      </c>
      <c r="D112" s="56" t="s">
        <v>184</v>
      </c>
      <c r="E112" s="57"/>
      <c r="F112" s="57">
        <v>2000</v>
      </c>
      <c r="G112" s="60">
        <f>G111+Table22[[#This Row],[DEBITO ]]-Table22[[#This Row],[CREDITO]]</f>
        <v>157608400.91</v>
      </c>
    </row>
    <row r="113" spans="1:7" s="37" customFormat="1" ht="34.200000000000003" x14ac:dyDescent="0.3">
      <c r="A113" s="47">
        <v>42804</v>
      </c>
      <c r="B113" s="46" t="s">
        <v>198</v>
      </c>
      <c r="C113" s="45" t="s">
        <v>126</v>
      </c>
      <c r="D113" s="56" t="s">
        <v>184</v>
      </c>
      <c r="E113" s="57"/>
      <c r="F113" s="57">
        <v>1600</v>
      </c>
      <c r="G113" s="60">
        <f>G112+Table22[[#This Row],[DEBITO ]]-Table22[[#This Row],[CREDITO]]</f>
        <v>157606800.91</v>
      </c>
    </row>
    <row r="114" spans="1:7" s="37" customFormat="1" ht="45.6" x14ac:dyDescent="0.3">
      <c r="A114" s="47">
        <v>42804</v>
      </c>
      <c r="B114" s="46" t="s">
        <v>199</v>
      </c>
      <c r="C114" s="45" t="s">
        <v>128</v>
      </c>
      <c r="D114" s="56" t="s">
        <v>190</v>
      </c>
      <c r="E114" s="57"/>
      <c r="F114" s="57">
        <v>2000</v>
      </c>
      <c r="G114" s="60">
        <f>G113+Table22[[#This Row],[DEBITO ]]-Table22[[#This Row],[CREDITO]]</f>
        <v>157604800.91</v>
      </c>
    </row>
    <row r="115" spans="1:7" s="37" customFormat="1" ht="15.9" customHeight="1" x14ac:dyDescent="0.3">
      <c r="A115" s="47">
        <v>42804</v>
      </c>
      <c r="B115" s="46" t="s">
        <v>512</v>
      </c>
      <c r="C115" s="45" t="s">
        <v>511</v>
      </c>
      <c r="D115" s="56" t="s">
        <v>511</v>
      </c>
      <c r="E115" s="57"/>
      <c r="F115" s="57">
        <v>0</v>
      </c>
      <c r="G115" s="60">
        <f>G114+Table22[[#This Row],[DEBITO ]]-Table22[[#This Row],[CREDITO]]</f>
        <v>157604800.91</v>
      </c>
    </row>
    <row r="116" spans="1:7" s="37" customFormat="1" ht="34.200000000000003" x14ac:dyDescent="0.3">
      <c r="A116" s="47">
        <v>42804</v>
      </c>
      <c r="B116" s="46" t="s">
        <v>200</v>
      </c>
      <c r="C116" s="45" t="s">
        <v>132</v>
      </c>
      <c r="D116" s="56" t="s">
        <v>184</v>
      </c>
      <c r="E116" s="57"/>
      <c r="F116" s="57">
        <v>1600</v>
      </c>
      <c r="G116" s="60">
        <f>G115+Table22[[#This Row],[DEBITO ]]-Table22[[#This Row],[CREDITO]]</f>
        <v>157603200.91</v>
      </c>
    </row>
    <row r="117" spans="1:7" s="37" customFormat="1" ht="34.200000000000003" x14ac:dyDescent="0.3">
      <c r="A117" s="47">
        <v>42804</v>
      </c>
      <c r="B117" s="46" t="s">
        <v>201</v>
      </c>
      <c r="C117" s="45" t="s">
        <v>139</v>
      </c>
      <c r="D117" s="56" t="s">
        <v>184</v>
      </c>
      <c r="E117" s="57"/>
      <c r="F117" s="57">
        <v>1600</v>
      </c>
      <c r="G117" s="60">
        <f>G116+Table22[[#This Row],[DEBITO ]]-Table22[[#This Row],[CREDITO]]</f>
        <v>157601600.91</v>
      </c>
    </row>
    <row r="118" spans="1:7" s="37" customFormat="1" ht="45.6" x14ac:dyDescent="0.3">
      <c r="A118" s="47">
        <v>42804</v>
      </c>
      <c r="B118" s="46" t="s">
        <v>202</v>
      </c>
      <c r="C118" s="45" t="s">
        <v>137</v>
      </c>
      <c r="D118" s="56" t="s">
        <v>190</v>
      </c>
      <c r="E118" s="57"/>
      <c r="F118" s="57">
        <v>2000</v>
      </c>
      <c r="G118" s="60">
        <f>G117+Table22[[#This Row],[DEBITO ]]-Table22[[#This Row],[CREDITO]]</f>
        <v>157599600.91</v>
      </c>
    </row>
    <row r="119" spans="1:7" s="37" customFormat="1" ht="12" x14ac:dyDescent="0.3">
      <c r="A119" s="47">
        <v>42804</v>
      </c>
      <c r="B119" s="46" t="s">
        <v>513</v>
      </c>
      <c r="C119" s="45" t="s">
        <v>511</v>
      </c>
      <c r="D119" s="56" t="s">
        <v>511</v>
      </c>
      <c r="E119" s="57"/>
      <c r="F119" s="57">
        <v>0</v>
      </c>
      <c r="G119" s="60">
        <f>G118+Table22[[#This Row],[DEBITO ]]-Table22[[#This Row],[CREDITO]]</f>
        <v>157599600.91</v>
      </c>
    </row>
    <row r="120" spans="1:7" s="37" customFormat="1" ht="45.6" x14ac:dyDescent="0.3">
      <c r="A120" s="47">
        <v>42804</v>
      </c>
      <c r="B120" s="46" t="s">
        <v>203</v>
      </c>
      <c r="C120" s="45" t="s">
        <v>142</v>
      </c>
      <c r="D120" s="56" t="s">
        <v>190</v>
      </c>
      <c r="E120" s="57"/>
      <c r="F120" s="57">
        <v>1600</v>
      </c>
      <c r="G120" s="60">
        <f>G119+Table22[[#This Row],[DEBITO ]]-Table22[[#This Row],[CREDITO]]</f>
        <v>157598000.91</v>
      </c>
    </row>
    <row r="121" spans="1:7" s="37" customFormat="1" ht="34.200000000000003" x14ac:dyDescent="0.3">
      <c r="A121" s="47">
        <v>42804</v>
      </c>
      <c r="B121" s="46" t="s">
        <v>204</v>
      </c>
      <c r="C121" s="45" t="s">
        <v>145</v>
      </c>
      <c r="D121" s="56" t="s">
        <v>184</v>
      </c>
      <c r="E121" s="57"/>
      <c r="F121" s="57">
        <v>1600</v>
      </c>
      <c r="G121" s="60">
        <f>G120+Table22[[#This Row],[DEBITO ]]-Table22[[#This Row],[CREDITO]]</f>
        <v>157596400.91</v>
      </c>
    </row>
    <row r="122" spans="1:7" s="37" customFormat="1" ht="45.6" x14ac:dyDescent="0.3">
      <c r="A122" s="47">
        <v>42804</v>
      </c>
      <c r="B122" s="46" t="s">
        <v>205</v>
      </c>
      <c r="C122" s="45" t="s">
        <v>147</v>
      </c>
      <c r="D122" s="56" t="s">
        <v>190</v>
      </c>
      <c r="E122" s="57"/>
      <c r="F122" s="57">
        <v>2000</v>
      </c>
      <c r="G122" s="60">
        <f>G121+Table22[[#This Row],[DEBITO ]]-Table22[[#This Row],[CREDITO]]</f>
        <v>157594400.91</v>
      </c>
    </row>
    <row r="123" spans="1:7" s="37" customFormat="1" ht="45.6" x14ac:dyDescent="0.3">
      <c r="A123" s="47">
        <v>42804</v>
      </c>
      <c r="B123" s="46" t="s">
        <v>206</v>
      </c>
      <c r="C123" s="45" t="s">
        <v>130</v>
      </c>
      <c r="D123" s="56" t="s">
        <v>190</v>
      </c>
      <c r="E123" s="57"/>
      <c r="F123" s="57">
        <v>2000</v>
      </c>
      <c r="G123" s="60">
        <f>G122+Table22[[#This Row],[DEBITO ]]-Table22[[#This Row],[CREDITO]]</f>
        <v>157592400.91</v>
      </c>
    </row>
    <row r="124" spans="1:7" s="37" customFormat="1" ht="45.6" x14ac:dyDescent="0.3">
      <c r="A124" s="47">
        <v>42804</v>
      </c>
      <c r="B124" s="46" t="s">
        <v>207</v>
      </c>
      <c r="C124" s="45" t="s">
        <v>152</v>
      </c>
      <c r="D124" s="56" t="s">
        <v>190</v>
      </c>
      <c r="E124" s="57"/>
      <c r="F124" s="57">
        <v>2000</v>
      </c>
      <c r="G124" s="60">
        <f>G123+Table22[[#This Row],[DEBITO ]]-Table22[[#This Row],[CREDITO]]</f>
        <v>157590400.91</v>
      </c>
    </row>
    <row r="125" spans="1:7" s="37" customFormat="1" ht="57" x14ac:dyDescent="0.3">
      <c r="A125" s="47">
        <v>42804</v>
      </c>
      <c r="B125" s="46" t="s">
        <v>208</v>
      </c>
      <c r="C125" s="45" t="s">
        <v>83</v>
      </c>
      <c r="D125" s="56" t="s">
        <v>209</v>
      </c>
      <c r="E125" s="57"/>
      <c r="F125" s="57">
        <v>22099</v>
      </c>
      <c r="G125" s="60">
        <f>G124+Table22[[#This Row],[DEBITO ]]-Table22[[#This Row],[CREDITO]]</f>
        <v>157568301.91</v>
      </c>
    </row>
    <row r="126" spans="1:7" s="37" customFormat="1" ht="15.9" customHeight="1" x14ac:dyDescent="0.3">
      <c r="A126" s="47">
        <v>42804</v>
      </c>
      <c r="B126" s="46" t="s">
        <v>72</v>
      </c>
      <c r="C126" s="45" t="s">
        <v>80</v>
      </c>
      <c r="D126" s="56"/>
      <c r="E126" s="57">
        <v>1000</v>
      </c>
      <c r="F126" s="57"/>
      <c r="G126" s="60">
        <f>G125+Table22[[#This Row],[DEBITO ]]-Table22[[#This Row],[CREDITO]]</f>
        <v>157569301.91</v>
      </c>
    </row>
    <row r="127" spans="1:7" s="37" customFormat="1" ht="15.9" customHeight="1" x14ac:dyDescent="0.3">
      <c r="A127" s="47">
        <v>42804</v>
      </c>
      <c r="B127" s="46" t="s">
        <v>72</v>
      </c>
      <c r="C127" s="45" t="s">
        <v>80</v>
      </c>
      <c r="D127" s="56"/>
      <c r="E127" s="57">
        <v>4500</v>
      </c>
      <c r="F127" s="57"/>
      <c r="G127" s="60">
        <f>G126+Table22[[#This Row],[DEBITO ]]-Table22[[#This Row],[CREDITO]]</f>
        <v>157573801.91</v>
      </c>
    </row>
    <row r="128" spans="1:7" s="37" customFormat="1" ht="15.9" customHeight="1" x14ac:dyDescent="0.3">
      <c r="A128" s="47">
        <v>42804</v>
      </c>
      <c r="B128" s="46" t="s">
        <v>72</v>
      </c>
      <c r="C128" s="45" t="s">
        <v>80</v>
      </c>
      <c r="D128" s="56"/>
      <c r="E128" s="57">
        <v>2000</v>
      </c>
      <c r="F128" s="57"/>
      <c r="G128" s="60">
        <f>G127+Table22[[#This Row],[DEBITO ]]-Table22[[#This Row],[CREDITO]]</f>
        <v>157575801.91</v>
      </c>
    </row>
    <row r="129" spans="1:7" s="37" customFormat="1" ht="15.9" customHeight="1" x14ac:dyDescent="0.3">
      <c r="A129" s="47">
        <v>42804</v>
      </c>
      <c r="B129" s="46" t="s">
        <v>72</v>
      </c>
      <c r="C129" s="45" t="s">
        <v>80</v>
      </c>
      <c r="D129" s="56"/>
      <c r="E129" s="57">
        <v>11500</v>
      </c>
      <c r="F129" s="57"/>
      <c r="G129" s="60">
        <f>G128+Table22[[#This Row],[DEBITO ]]-Table22[[#This Row],[CREDITO]]</f>
        <v>157587301.91</v>
      </c>
    </row>
    <row r="130" spans="1:7" s="37" customFormat="1" ht="15.9" customHeight="1" x14ac:dyDescent="0.3">
      <c r="A130" s="47">
        <v>42804</v>
      </c>
      <c r="B130" s="46" t="s">
        <v>72</v>
      </c>
      <c r="C130" s="45" t="s">
        <v>75</v>
      </c>
      <c r="D130" s="56"/>
      <c r="E130" s="57">
        <v>27000</v>
      </c>
      <c r="F130" s="57"/>
      <c r="G130" s="60">
        <f>G129+Table22[[#This Row],[DEBITO ]]-Table22[[#This Row],[CREDITO]]</f>
        <v>157614301.91</v>
      </c>
    </row>
    <row r="131" spans="1:7" s="37" customFormat="1" ht="15.9" customHeight="1" x14ac:dyDescent="0.3">
      <c r="A131" s="47">
        <v>42804</v>
      </c>
      <c r="B131" s="46" t="s">
        <v>72</v>
      </c>
      <c r="C131" s="45" t="s">
        <v>75</v>
      </c>
      <c r="D131" s="56"/>
      <c r="E131" s="57">
        <v>327825.43</v>
      </c>
      <c r="F131" s="57"/>
      <c r="G131" s="60">
        <f>G130+Table22[[#This Row],[DEBITO ]]-Table22[[#This Row],[CREDITO]]</f>
        <v>157942127.34</v>
      </c>
    </row>
    <row r="132" spans="1:7" s="37" customFormat="1" ht="15.9" customHeight="1" x14ac:dyDescent="0.3">
      <c r="A132" s="47">
        <v>42804</v>
      </c>
      <c r="B132" s="46" t="s">
        <v>72</v>
      </c>
      <c r="C132" s="45" t="s">
        <v>75</v>
      </c>
      <c r="D132" s="56"/>
      <c r="E132" s="57">
        <v>81500</v>
      </c>
      <c r="F132" s="57"/>
      <c r="G132" s="60">
        <f>G131+Table22[[#This Row],[DEBITO ]]-Table22[[#This Row],[CREDITO]]</f>
        <v>158023627.34</v>
      </c>
    </row>
    <row r="133" spans="1:7" s="37" customFormat="1" ht="15.9" customHeight="1" x14ac:dyDescent="0.3">
      <c r="A133" s="47">
        <v>42804</v>
      </c>
      <c r="B133" s="46" t="s">
        <v>72</v>
      </c>
      <c r="C133" s="45" t="s">
        <v>75</v>
      </c>
      <c r="D133" s="56"/>
      <c r="E133" s="57">
        <v>105000</v>
      </c>
      <c r="F133" s="57"/>
      <c r="G133" s="60">
        <f>G132+Table22[[#This Row],[DEBITO ]]-Table22[[#This Row],[CREDITO]]</f>
        <v>158128627.34</v>
      </c>
    </row>
    <row r="134" spans="1:7" s="37" customFormat="1" ht="15.9" customHeight="1" x14ac:dyDescent="0.3">
      <c r="A134" s="47">
        <v>42804</v>
      </c>
      <c r="B134" s="46" t="s">
        <v>72</v>
      </c>
      <c r="C134" s="45" t="s">
        <v>75</v>
      </c>
      <c r="D134" s="56"/>
      <c r="E134" s="57">
        <v>500000</v>
      </c>
      <c r="F134" s="57"/>
      <c r="G134" s="60">
        <f>G133+Table22[[#This Row],[DEBITO ]]-Table22[[#This Row],[CREDITO]]</f>
        <v>158628627.34</v>
      </c>
    </row>
    <row r="135" spans="1:7" s="37" customFormat="1" ht="57" x14ac:dyDescent="0.3">
      <c r="A135" s="47">
        <v>42804</v>
      </c>
      <c r="B135" s="46" t="s">
        <v>498</v>
      </c>
      <c r="C135" s="45" t="s">
        <v>73</v>
      </c>
      <c r="D135" s="56" t="s">
        <v>519</v>
      </c>
      <c r="E135" s="57"/>
      <c r="F135" s="57">
        <v>187189.2</v>
      </c>
      <c r="G135" s="60">
        <f>G134+Table22[[#This Row],[DEBITO ]]-Table22[[#This Row],[CREDITO]]</f>
        <v>158441438.14000002</v>
      </c>
    </row>
    <row r="136" spans="1:7" s="37" customFormat="1" ht="15.9" customHeight="1" x14ac:dyDescent="0.3">
      <c r="A136" s="47">
        <v>42807</v>
      </c>
      <c r="B136" s="46" t="s">
        <v>72</v>
      </c>
      <c r="C136" s="45" t="s">
        <v>80</v>
      </c>
      <c r="D136" s="56"/>
      <c r="E136" s="57">
        <v>5000</v>
      </c>
      <c r="F136" s="57"/>
      <c r="G136" s="60">
        <f>G135+Table22[[#This Row],[DEBITO ]]-Table22[[#This Row],[CREDITO]]</f>
        <v>158446438.14000002</v>
      </c>
    </row>
    <row r="137" spans="1:7" s="37" customFormat="1" ht="15.9" customHeight="1" x14ac:dyDescent="0.3">
      <c r="A137" s="47">
        <v>42807</v>
      </c>
      <c r="B137" s="46" t="s">
        <v>72</v>
      </c>
      <c r="C137" s="45" t="s">
        <v>75</v>
      </c>
      <c r="D137" s="56"/>
      <c r="E137" s="57">
        <v>150</v>
      </c>
      <c r="F137" s="57"/>
      <c r="G137" s="60">
        <f>G136+Table22[[#This Row],[DEBITO ]]-Table22[[#This Row],[CREDITO]]</f>
        <v>158446588.14000002</v>
      </c>
    </row>
    <row r="138" spans="1:7" s="37" customFormat="1" ht="15.9" customHeight="1" x14ac:dyDescent="0.3">
      <c r="A138" s="47">
        <v>42807</v>
      </c>
      <c r="B138" s="46" t="s">
        <v>72</v>
      </c>
      <c r="C138" s="45" t="s">
        <v>75</v>
      </c>
      <c r="D138" s="56"/>
      <c r="E138" s="57">
        <v>4500</v>
      </c>
      <c r="F138" s="57"/>
      <c r="G138" s="60">
        <f>G137+Table22[[#This Row],[DEBITO ]]-Table22[[#This Row],[CREDITO]]</f>
        <v>158451088.14000002</v>
      </c>
    </row>
    <row r="139" spans="1:7" s="37" customFormat="1" ht="15.9" customHeight="1" x14ac:dyDescent="0.3">
      <c r="A139" s="47">
        <v>42807</v>
      </c>
      <c r="B139" s="46" t="s">
        <v>72</v>
      </c>
      <c r="C139" s="45" t="s">
        <v>75</v>
      </c>
      <c r="D139" s="56"/>
      <c r="E139" s="57">
        <v>35000</v>
      </c>
      <c r="F139" s="57"/>
      <c r="G139" s="60">
        <f>G138+Table22[[#This Row],[DEBITO ]]-Table22[[#This Row],[CREDITO]]</f>
        <v>158486088.14000002</v>
      </c>
    </row>
    <row r="140" spans="1:7" s="37" customFormat="1" ht="15.9" customHeight="1" x14ac:dyDescent="0.3">
      <c r="A140" s="47">
        <v>42807</v>
      </c>
      <c r="B140" s="46" t="s">
        <v>72</v>
      </c>
      <c r="C140" s="45" t="s">
        <v>75</v>
      </c>
      <c r="D140" s="56"/>
      <c r="E140" s="57">
        <v>100000</v>
      </c>
      <c r="F140" s="57"/>
      <c r="G140" s="60">
        <f>G139+Table22[[#This Row],[DEBITO ]]-Table22[[#This Row],[CREDITO]]</f>
        <v>158586088.14000002</v>
      </c>
    </row>
    <row r="141" spans="1:7" s="37" customFormat="1" ht="15.9" customHeight="1" x14ac:dyDescent="0.3">
      <c r="A141" s="47">
        <v>42807</v>
      </c>
      <c r="B141" s="46" t="s">
        <v>72</v>
      </c>
      <c r="C141" s="45" t="s">
        <v>75</v>
      </c>
      <c r="D141" s="56"/>
      <c r="E141" s="57">
        <v>130500</v>
      </c>
      <c r="F141" s="57"/>
      <c r="G141" s="60">
        <f>G140+Table22[[#This Row],[DEBITO ]]-Table22[[#This Row],[CREDITO]]</f>
        <v>158716588.14000002</v>
      </c>
    </row>
    <row r="142" spans="1:7" s="37" customFormat="1" ht="15.9" customHeight="1" x14ac:dyDescent="0.3">
      <c r="A142" s="47">
        <v>42808</v>
      </c>
      <c r="B142" s="46" t="s">
        <v>72</v>
      </c>
      <c r="C142" s="45" t="s">
        <v>80</v>
      </c>
      <c r="D142" s="56"/>
      <c r="E142" s="57">
        <v>1000</v>
      </c>
      <c r="F142" s="57"/>
      <c r="G142" s="60">
        <f>G141+Table22[[#This Row],[DEBITO ]]-Table22[[#This Row],[CREDITO]]</f>
        <v>158717588.14000002</v>
      </c>
    </row>
    <row r="143" spans="1:7" s="37" customFormat="1" ht="15.9" customHeight="1" x14ac:dyDescent="0.3">
      <c r="A143" s="47">
        <v>42808</v>
      </c>
      <c r="B143" s="46" t="s">
        <v>72</v>
      </c>
      <c r="C143" s="45" t="s">
        <v>80</v>
      </c>
      <c r="D143" s="56"/>
      <c r="E143" s="57">
        <v>3500</v>
      </c>
      <c r="F143" s="57"/>
      <c r="G143" s="60">
        <f>G142+Table22[[#This Row],[DEBITO ]]-Table22[[#This Row],[CREDITO]]</f>
        <v>158721088.14000002</v>
      </c>
    </row>
    <row r="144" spans="1:7" s="37" customFormat="1" ht="15.9" customHeight="1" x14ac:dyDescent="0.3">
      <c r="A144" s="47">
        <v>42808</v>
      </c>
      <c r="B144" s="46" t="s">
        <v>72</v>
      </c>
      <c r="C144" s="45" t="s">
        <v>75</v>
      </c>
      <c r="D144" s="56"/>
      <c r="E144" s="57">
        <v>9000</v>
      </c>
      <c r="F144" s="57"/>
      <c r="G144" s="60">
        <f>G143+Table22[[#This Row],[DEBITO ]]-Table22[[#This Row],[CREDITO]]</f>
        <v>158730088.14000002</v>
      </c>
    </row>
    <row r="145" spans="1:7" s="37" customFormat="1" ht="15.9" customHeight="1" x14ac:dyDescent="0.3">
      <c r="A145" s="47">
        <v>42808</v>
      </c>
      <c r="B145" s="46" t="s">
        <v>72</v>
      </c>
      <c r="C145" s="45" t="s">
        <v>75</v>
      </c>
      <c r="D145" s="56"/>
      <c r="E145" s="57">
        <v>1500</v>
      </c>
      <c r="F145" s="57"/>
      <c r="G145" s="60">
        <f>G144+Table22[[#This Row],[DEBITO ]]-Table22[[#This Row],[CREDITO]]</f>
        <v>158731588.14000002</v>
      </c>
    </row>
    <row r="146" spans="1:7" s="37" customFormat="1" ht="15.9" customHeight="1" x14ac:dyDescent="0.3">
      <c r="A146" s="47">
        <v>42808</v>
      </c>
      <c r="B146" s="46" t="s">
        <v>72</v>
      </c>
      <c r="C146" s="45" t="s">
        <v>75</v>
      </c>
      <c r="D146" s="56"/>
      <c r="E146" s="57">
        <v>24000</v>
      </c>
      <c r="F146" s="57"/>
      <c r="G146" s="60">
        <f>G145+Table22[[#This Row],[DEBITO ]]-Table22[[#This Row],[CREDITO]]</f>
        <v>158755588.14000002</v>
      </c>
    </row>
    <row r="147" spans="1:7" s="37" customFormat="1" ht="15.9" customHeight="1" x14ac:dyDescent="0.3">
      <c r="A147" s="47">
        <v>42808</v>
      </c>
      <c r="B147" s="46" t="s">
        <v>72</v>
      </c>
      <c r="C147" s="45" t="s">
        <v>75</v>
      </c>
      <c r="D147" s="56"/>
      <c r="E147" s="57">
        <v>749669.28</v>
      </c>
      <c r="F147" s="57"/>
      <c r="G147" s="60">
        <f>G146+Table22[[#This Row],[DEBITO ]]-Table22[[#This Row],[CREDITO]]</f>
        <v>159505257.42000002</v>
      </c>
    </row>
    <row r="148" spans="1:7" s="37" customFormat="1" ht="15.9" customHeight="1" x14ac:dyDescent="0.3">
      <c r="A148" s="47">
        <v>42808</v>
      </c>
      <c r="B148" s="46" t="s">
        <v>72</v>
      </c>
      <c r="C148" s="45" t="s">
        <v>75</v>
      </c>
      <c r="D148" s="56"/>
      <c r="E148" s="57">
        <v>121500</v>
      </c>
      <c r="F148" s="57"/>
      <c r="G148" s="60">
        <f>G147+Table22[[#This Row],[DEBITO ]]-Table22[[#This Row],[CREDITO]]</f>
        <v>159626757.42000002</v>
      </c>
    </row>
    <row r="149" spans="1:7" s="37" customFormat="1" ht="34.200000000000003" x14ac:dyDescent="0.3">
      <c r="A149" s="47">
        <v>42809</v>
      </c>
      <c r="B149" s="46" t="s">
        <v>210</v>
      </c>
      <c r="C149" s="45" t="s">
        <v>94</v>
      </c>
      <c r="D149" s="56" t="s">
        <v>211</v>
      </c>
      <c r="E149" s="57"/>
      <c r="F149" s="57">
        <v>2000</v>
      </c>
      <c r="G149" s="60">
        <f>G148+Table22[[#This Row],[DEBITO ]]-Table22[[#This Row],[CREDITO]]</f>
        <v>159624757.42000002</v>
      </c>
    </row>
    <row r="150" spans="1:7" s="37" customFormat="1" ht="15.9" customHeight="1" x14ac:dyDescent="0.3">
      <c r="A150" s="47">
        <v>42809</v>
      </c>
      <c r="B150" s="46" t="s">
        <v>72</v>
      </c>
      <c r="C150" s="45" t="s">
        <v>80</v>
      </c>
      <c r="D150" s="56"/>
      <c r="E150" s="57">
        <v>500</v>
      </c>
      <c r="F150" s="57"/>
      <c r="G150" s="60">
        <f>G149+Table22[[#This Row],[DEBITO ]]-Table22[[#This Row],[CREDITO]]</f>
        <v>159625257.42000002</v>
      </c>
    </row>
    <row r="151" spans="1:7" s="37" customFormat="1" ht="15.9" customHeight="1" x14ac:dyDescent="0.3">
      <c r="A151" s="47">
        <v>42809</v>
      </c>
      <c r="B151" s="46" t="s">
        <v>72</v>
      </c>
      <c r="C151" s="45" t="s">
        <v>80</v>
      </c>
      <c r="D151" s="56"/>
      <c r="E151" s="57">
        <v>6500</v>
      </c>
      <c r="F151" s="57"/>
      <c r="G151" s="60">
        <f>G150+Table22[[#This Row],[DEBITO ]]-Table22[[#This Row],[CREDITO]]</f>
        <v>159631757.42000002</v>
      </c>
    </row>
    <row r="152" spans="1:7" s="37" customFormat="1" ht="15.9" customHeight="1" x14ac:dyDescent="0.3">
      <c r="A152" s="47">
        <v>42809</v>
      </c>
      <c r="B152" s="46" t="s">
        <v>72</v>
      </c>
      <c r="C152" s="45" t="s">
        <v>75</v>
      </c>
      <c r="D152" s="56"/>
      <c r="E152" s="57">
        <v>3000</v>
      </c>
      <c r="F152" s="57"/>
      <c r="G152" s="60">
        <f>G151+Table22[[#This Row],[DEBITO ]]-Table22[[#This Row],[CREDITO]]</f>
        <v>159634757.42000002</v>
      </c>
    </row>
    <row r="153" spans="1:7" s="37" customFormat="1" ht="15.9" customHeight="1" x14ac:dyDescent="0.3">
      <c r="A153" s="47">
        <v>42809</v>
      </c>
      <c r="B153" s="46" t="s">
        <v>72</v>
      </c>
      <c r="C153" s="45" t="s">
        <v>75</v>
      </c>
      <c r="D153" s="56"/>
      <c r="E153" s="57">
        <v>200730</v>
      </c>
      <c r="F153" s="57"/>
      <c r="G153" s="60">
        <f>G152+Table22[[#This Row],[DEBITO ]]-Table22[[#This Row],[CREDITO]]</f>
        <v>159835487.42000002</v>
      </c>
    </row>
    <row r="154" spans="1:7" s="37" customFormat="1" ht="15.9" customHeight="1" x14ac:dyDescent="0.3">
      <c r="A154" s="47">
        <v>42809</v>
      </c>
      <c r="B154" s="46" t="s">
        <v>72</v>
      </c>
      <c r="C154" s="45" t="s">
        <v>75</v>
      </c>
      <c r="D154" s="56"/>
      <c r="E154" s="57">
        <v>27837</v>
      </c>
      <c r="F154" s="57"/>
      <c r="G154" s="60">
        <f>G153+Table22[[#This Row],[DEBITO ]]-Table22[[#This Row],[CREDITO]]</f>
        <v>159863324.42000002</v>
      </c>
    </row>
    <row r="155" spans="1:7" s="37" customFormat="1" ht="15.9" customHeight="1" x14ac:dyDescent="0.3">
      <c r="A155" s="47">
        <v>42809</v>
      </c>
      <c r="B155" s="46" t="s">
        <v>72</v>
      </c>
      <c r="C155" s="45" t="s">
        <v>75</v>
      </c>
      <c r="D155" s="56"/>
      <c r="E155" s="57">
        <v>44175</v>
      </c>
      <c r="F155" s="57"/>
      <c r="G155" s="60">
        <f>G154+Table22[[#This Row],[DEBITO ]]-Table22[[#This Row],[CREDITO]]</f>
        <v>159907499.42000002</v>
      </c>
    </row>
    <row r="156" spans="1:7" s="37" customFormat="1" ht="15.9" customHeight="1" x14ac:dyDescent="0.3">
      <c r="A156" s="47">
        <v>42809</v>
      </c>
      <c r="B156" s="46" t="s">
        <v>72</v>
      </c>
      <c r="C156" s="45" t="s">
        <v>75</v>
      </c>
      <c r="D156" s="56"/>
      <c r="E156" s="57">
        <v>7500</v>
      </c>
      <c r="F156" s="57"/>
      <c r="G156" s="60">
        <f>G155+Table22[[#This Row],[DEBITO ]]-Table22[[#This Row],[CREDITO]]</f>
        <v>159914999.42000002</v>
      </c>
    </row>
    <row r="157" spans="1:7" s="37" customFormat="1" ht="15.9" customHeight="1" x14ac:dyDescent="0.3">
      <c r="A157" s="47">
        <v>42809</v>
      </c>
      <c r="B157" s="46" t="s">
        <v>72</v>
      </c>
      <c r="C157" s="45" t="s">
        <v>75</v>
      </c>
      <c r="D157" s="56"/>
      <c r="E157" s="57">
        <v>32009.93</v>
      </c>
      <c r="F157" s="57"/>
      <c r="G157" s="60">
        <f>G156+Table22[[#This Row],[DEBITO ]]-Table22[[#This Row],[CREDITO]]</f>
        <v>159947009.35000002</v>
      </c>
    </row>
    <row r="158" spans="1:7" s="37" customFormat="1" ht="15.9" customHeight="1" x14ac:dyDescent="0.3">
      <c r="A158" s="47">
        <v>42809</v>
      </c>
      <c r="B158" s="46" t="s">
        <v>72</v>
      </c>
      <c r="C158" s="45" t="s">
        <v>75</v>
      </c>
      <c r="D158" s="56"/>
      <c r="E158" s="57">
        <v>77500</v>
      </c>
      <c r="F158" s="57"/>
      <c r="G158" s="60">
        <f>G157+Table22[[#This Row],[DEBITO ]]-Table22[[#This Row],[CREDITO]]</f>
        <v>160024509.35000002</v>
      </c>
    </row>
    <row r="159" spans="1:7" s="37" customFormat="1" ht="15.9" customHeight="1" x14ac:dyDescent="0.3">
      <c r="A159" s="47">
        <v>42809</v>
      </c>
      <c r="B159" s="46" t="s">
        <v>72</v>
      </c>
      <c r="C159" s="45" t="s">
        <v>75</v>
      </c>
      <c r="D159" s="56"/>
      <c r="E159" s="57">
        <v>72200</v>
      </c>
      <c r="F159" s="57"/>
      <c r="G159" s="60">
        <f>G158+Table22[[#This Row],[DEBITO ]]-Table22[[#This Row],[CREDITO]]</f>
        <v>160096709.35000002</v>
      </c>
    </row>
    <row r="160" spans="1:7" s="37" customFormat="1" ht="45.6" x14ac:dyDescent="0.3">
      <c r="A160" s="47">
        <v>42809</v>
      </c>
      <c r="B160" s="46" t="s">
        <v>488</v>
      </c>
      <c r="C160" s="45" t="s">
        <v>73</v>
      </c>
      <c r="D160" s="56" t="s">
        <v>489</v>
      </c>
      <c r="E160" s="57"/>
      <c r="F160" s="57">
        <v>60000</v>
      </c>
      <c r="G160" s="60">
        <f>G159+Table22[[#This Row],[DEBITO ]]-Table22[[#This Row],[CREDITO]]</f>
        <v>160036709.35000002</v>
      </c>
    </row>
    <row r="161" spans="1:7" s="37" customFormat="1" ht="34.200000000000003" x14ac:dyDescent="0.3">
      <c r="A161" s="47">
        <v>42810</v>
      </c>
      <c r="B161" s="46" t="s">
        <v>212</v>
      </c>
      <c r="C161" s="45" t="s">
        <v>97</v>
      </c>
      <c r="D161" s="56" t="s">
        <v>211</v>
      </c>
      <c r="E161" s="57"/>
      <c r="F161" s="57">
        <v>2000</v>
      </c>
      <c r="G161" s="60">
        <f>G160+Table22[[#This Row],[DEBITO ]]-Table22[[#This Row],[CREDITO]]</f>
        <v>160034709.35000002</v>
      </c>
    </row>
    <row r="162" spans="1:7" s="37" customFormat="1" ht="34.200000000000003" x14ac:dyDescent="0.3">
      <c r="A162" s="47">
        <v>42810</v>
      </c>
      <c r="B162" s="46" t="s">
        <v>213</v>
      </c>
      <c r="C162" s="45" t="s">
        <v>99</v>
      </c>
      <c r="D162" s="56" t="s">
        <v>211</v>
      </c>
      <c r="E162" s="57"/>
      <c r="F162" s="57">
        <v>2000</v>
      </c>
      <c r="G162" s="60">
        <f>G161+Table22[[#This Row],[DEBITO ]]-Table22[[#This Row],[CREDITO]]</f>
        <v>160032709.35000002</v>
      </c>
    </row>
    <row r="163" spans="1:7" s="37" customFormat="1" ht="34.200000000000003" x14ac:dyDescent="0.3">
      <c r="A163" s="47">
        <v>42810</v>
      </c>
      <c r="B163" s="46" t="s">
        <v>214</v>
      </c>
      <c r="C163" s="45" t="s">
        <v>101</v>
      </c>
      <c r="D163" s="56" t="s">
        <v>211</v>
      </c>
      <c r="E163" s="57"/>
      <c r="F163" s="57">
        <v>2000</v>
      </c>
      <c r="G163" s="60">
        <f>G162+Table22[[#This Row],[DEBITO ]]-Table22[[#This Row],[CREDITO]]</f>
        <v>160030709.35000002</v>
      </c>
    </row>
    <row r="164" spans="1:7" s="37" customFormat="1" ht="34.200000000000003" x14ac:dyDescent="0.3">
      <c r="A164" s="47">
        <v>42810</v>
      </c>
      <c r="B164" s="46" t="s">
        <v>215</v>
      </c>
      <c r="C164" s="45" t="s">
        <v>103</v>
      </c>
      <c r="D164" s="56" t="s">
        <v>211</v>
      </c>
      <c r="E164" s="57"/>
      <c r="F164" s="57">
        <v>1600</v>
      </c>
      <c r="G164" s="60">
        <f>G163+Table22[[#This Row],[DEBITO ]]-Table22[[#This Row],[CREDITO]]</f>
        <v>160029109.35000002</v>
      </c>
    </row>
    <row r="165" spans="1:7" s="37" customFormat="1" ht="45.6" x14ac:dyDescent="0.3">
      <c r="A165" s="47">
        <v>42810</v>
      </c>
      <c r="B165" s="46" t="s">
        <v>216</v>
      </c>
      <c r="C165" s="45" t="s">
        <v>105</v>
      </c>
      <c r="D165" s="56" t="s">
        <v>217</v>
      </c>
      <c r="E165" s="57"/>
      <c r="F165" s="57">
        <v>2000</v>
      </c>
      <c r="G165" s="60">
        <f>G164+Table22[[#This Row],[DEBITO ]]-Table22[[#This Row],[CREDITO]]</f>
        <v>160027109.35000002</v>
      </c>
    </row>
    <row r="166" spans="1:7" s="37" customFormat="1" ht="34.200000000000003" x14ac:dyDescent="0.3">
      <c r="A166" s="47">
        <v>42810</v>
      </c>
      <c r="B166" s="46" t="s">
        <v>218</v>
      </c>
      <c r="C166" s="45" t="s">
        <v>108</v>
      </c>
      <c r="D166" s="56" t="s">
        <v>211</v>
      </c>
      <c r="E166" s="57"/>
      <c r="F166" s="57">
        <v>1600</v>
      </c>
      <c r="G166" s="60">
        <f>G165+Table22[[#This Row],[DEBITO ]]-Table22[[#This Row],[CREDITO]]</f>
        <v>160025509.35000002</v>
      </c>
    </row>
    <row r="167" spans="1:7" s="37" customFormat="1" ht="34.200000000000003" x14ac:dyDescent="0.3">
      <c r="A167" s="47">
        <v>42810</v>
      </c>
      <c r="B167" s="46" t="s">
        <v>219</v>
      </c>
      <c r="C167" s="45" t="s">
        <v>111</v>
      </c>
      <c r="D167" s="56" t="s">
        <v>211</v>
      </c>
      <c r="E167" s="57"/>
      <c r="F167" s="57">
        <v>2000</v>
      </c>
      <c r="G167" s="60">
        <f>G166+Table22[[#This Row],[DEBITO ]]-Table22[[#This Row],[CREDITO]]</f>
        <v>160023509.35000002</v>
      </c>
    </row>
    <row r="168" spans="1:7" s="37" customFormat="1" ht="45.6" x14ac:dyDescent="0.3">
      <c r="A168" s="47">
        <v>42810</v>
      </c>
      <c r="B168" s="46" t="s">
        <v>220</v>
      </c>
      <c r="C168" s="45" t="s">
        <v>113</v>
      </c>
      <c r="D168" s="56" t="s">
        <v>217</v>
      </c>
      <c r="E168" s="57"/>
      <c r="F168" s="57">
        <v>2000</v>
      </c>
      <c r="G168" s="60">
        <f>G167+Table22[[#This Row],[DEBITO ]]-Table22[[#This Row],[CREDITO]]</f>
        <v>160021509.35000002</v>
      </c>
    </row>
    <row r="169" spans="1:7" s="37" customFormat="1" ht="45.6" x14ac:dyDescent="0.3">
      <c r="A169" s="47">
        <v>42810</v>
      </c>
      <c r="B169" s="46" t="s">
        <v>221</v>
      </c>
      <c r="C169" s="45" t="s">
        <v>115</v>
      </c>
      <c r="D169" s="56" t="s">
        <v>217</v>
      </c>
      <c r="E169" s="57"/>
      <c r="F169" s="57">
        <v>1600</v>
      </c>
      <c r="G169" s="60">
        <f>G168+Table22[[#This Row],[DEBITO ]]-Table22[[#This Row],[CREDITO]]</f>
        <v>160019909.35000002</v>
      </c>
    </row>
    <row r="170" spans="1:7" s="37" customFormat="1" ht="34.200000000000003" x14ac:dyDescent="0.3">
      <c r="A170" s="47">
        <v>42810</v>
      </c>
      <c r="B170" s="46" t="s">
        <v>222</v>
      </c>
      <c r="C170" s="45" t="s">
        <v>119</v>
      </c>
      <c r="D170" s="56" t="s">
        <v>211</v>
      </c>
      <c r="E170" s="57"/>
      <c r="F170" s="57">
        <v>1600</v>
      </c>
      <c r="G170" s="60">
        <f>G169+Table22[[#This Row],[DEBITO ]]-Table22[[#This Row],[CREDITO]]</f>
        <v>160018309.35000002</v>
      </c>
    </row>
    <row r="171" spans="1:7" s="37" customFormat="1" ht="34.200000000000003" x14ac:dyDescent="0.3">
      <c r="A171" s="47">
        <v>42810</v>
      </c>
      <c r="B171" s="46" t="s">
        <v>223</v>
      </c>
      <c r="C171" s="45" t="s">
        <v>117</v>
      </c>
      <c r="D171" s="56" t="s">
        <v>211</v>
      </c>
      <c r="E171" s="57"/>
      <c r="F171" s="57">
        <v>2000</v>
      </c>
      <c r="G171" s="60">
        <f>G170+Table22[[#This Row],[DEBITO ]]-Table22[[#This Row],[CREDITO]]</f>
        <v>160016309.35000002</v>
      </c>
    </row>
    <row r="172" spans="1:7" s="37" customFormat="1" ht="34.200000000000003" x14ac:dyDescent="0.3">
      <c r="A172" s="47">
        <v>42810</v>
      </c>
      <c r="B172" s="46" t="s">
        <v>224</v>
      </c>
      <c r="C172" s="45" t="s">
        <v>225</v>
      </c>
      <c r="D172" s="56" t="s">
        <v>211</v>
      </c>
      <c r="E172" s="57"/>
      <c r="F172" s="57">
        <v>2000</v>
      </c>
      <c r="G172" s="60">
        <f>G171+Table22[[#This Row],[DEBITO ]]-Table22[[#This Row],[CREDITO]]</f>
        <v>160014309.35000002</v>
      </c>
    </row>
    <row r="173" spans="1:7" s="37" customFormat="1" ht="34.200000000000003" x14ac:dyDescent="0.3">
      <c r="A173" s="47">
        <v>42810</v>
      </c>
      <c r="B173" s="46" t="s">
        <v>226</v>
      </c>
      <c r="C173" s="45" t="s">
        <v>124</v>
      </c>
      <c r="D173" s="56" t="s">
        <v>211</v>
      </c>
      <c r="E173" s="57"/>
      <c r="F173" s="57">
        <v>2000</v>
      </c>
      <c r="G173" s="60">
        <f>G172+Table22[[#This Row],[DEBITO ]]-Table22[[#This Row],[CREDITO]]</f>
        <v>160012309.35000002</v>
      </c>
    </row>
    <row r="174" spans="1:7" s="37" customFormat="1" ht="45.6" x14ac:dyDescent="0.3">
      <c r="A174" s="47">
        <v>42810</v>
      </c>
      <c r="B174" s="46" t="s">
        <v>227</v>
      </c>
      <c r="C174" s="45" t="s">
        <v>128</v>
      </c>
      <c r="D174" s="56" t="s">
        <v>217</v>
      </c>
      <c r="E174" s="57"/>
      <c r="F174" s="57">
        <v>2000</v>
      </c>
      <c r="G174" s="60">
        <f>G173+Table22[[#This Row],[DEBITO ]]-Table22[[#This Row],[CREDITO]]</f>
        <v>160010309.35000002</v>
      </c>
    </row>
    <row r="175" spans="1:7" s="37" customFormat="1" ht="34.200000000000003" x14ac:dyDescent="0.3">
      <c r="A175" s="47">
        <v>42810</v>
      </c>
      <c r="B175" s="46" t="s">
        <v>228</v>
      </c>
      <c r="C175" s="45" t="s">
        <v>139</v>
      </c>
      <c r="D175" s="56" t="s">
        <v>211</v>
      </c>
      <c r="E175" s="57"/>
      <c r="F175" s="57">
        <v>1600</v>
      </c>
      <c r="G175" s="60">
        <f>G174+Table22[[#This Row],[DEBITO ]]-Table22[[#This Row],[CREDITO]]</f>
        <v>160008709.35000002</v>
      </c>
    </row>
    <row r="176" spans="1:7" s="37" customFormat="1" ht="34.200000000000003" x14ac:dyDescent="0.3">
      <c r="A176" s="47">
        <v>42810</v>
      </c>
      <c r="B176" s="46" t="s">
        <v>229</v>
      </c>
      <c r="C176" s="45" t="s">
        <v>126</v>
      </c>
      <c r="D176" s="56" t="s">
        <v>211</v>
      </c>
      <c r="E176" s="57"/>
      <c r="F176" s="57">
        <v>1600</v>
      </c>
      <c r="G176" s="60">
        <f>G175+Table22[[#This Row],[DEBITO ]]-Table22[[#This Row],[CREDITO]]</f>
        <v>160007109.35000002</v>
      </c>
    </row>
    <row r="177" spans="1:7" s="37" customFormat="1" ht="45.6" x14ac:dyDescent="0.3">
      <c r="A177" s="47">
        <v>42810</v>
      </c>
      <c r="B177" s="46" t="s">
        <v>230</v>
      </c>
      <c r="C177" s="45" t="s">
        <v>137</v>
      </c>
      <c r="D177" s="56" t="s">
        <v>217</v>
      </c>
      <c r="E177" s="57"/>
      <c r="F177" s="57">
        <v>2000</v>
      </c>
      <c r="G177" s="60">
        <f>G176+Table22[[#This Row],[DEBITO ]]-Table22[[#This Row],[CREDITO]]</f>
        <v>160005109.35000002</v>
      </c>
    </row>
    <row r="178" spans="1:7" s="37" customFormat="1" ht="45.6" x14ac:dyDescent="0.3">
      <c r="A178" s="47">
        <v>42810</v>
      </c>
      <c r="B178" s="46" t="s">
        <v>231</v>
      </c>
      <c r="C178" s="45" t="s">
        <v>130</v>
      </c>
      <c r="D178" s="56" t="s">
        <v>217</v>
      </c>
      <c r="E178" s="57"/>
      <c r="F178" s="57">
        <v>2000</v>
      </c>
      <c r="G178" s="60">
        <f>G177+Table22[[#This Row],[DEBITO ]]-Table22[[#This Row],[CREDITO]]</f>
        <v>160003109.35000002</v>
      </c>
    </row>
    <row r="179" spans="1:7" s="37" customFormat="1" ht="34.200000000000003" x14ac:dyDescent="0.3">
      <c r="A179" s="47">
        <v>42810</v>
      </c>
      <c r="B179" s="46" t="s">
        <v>232</v>
      </c>
      <c r="C179" s="45" t="s">
        <v>132</v>
      </c>
      <c r="D179" s="56" t="s">
        <v>211</v>
      </c>
      <c r="E179" s="57"/>
      <c r="F179" s="57">
        <v>1600</v>
      </c>
      <c r="G179" s="60">
        <f>G178+Table22[[#This Row],[DEBITO ]]-Table22[[#This Row],[CREDITO]]</f>
        <v>160001509.35000002</v>
      </c>
    </row>
    <row r="180" spans="1:7" s="37" customFormat="1" ht="34.200000000000003" x14ac:dyDescent="0.3">
      <c r="A180" s="47">
        <v>42810</v>
      </c>
      <c r="B180" s="46" t="s">
        <v>233</v>
      </c>
      <c r="C180" s="45" t="s">
        <v>145</v>
      </c>
      <c r="D180" s="56" t="s">
        <v>211</v>
      </c>
      <c r="E180" s="57"/>
      <c r="F180" s="57">
        <v>1600</v>
      </c>
      <c r="G180" s="60">
        <f>G179+Table22[[#This Row],[DEBITO ]]-Table22[[#This Row],[CREDITO]]</f>
        <v>159999909.35000002</v>
      </c>
    </row>
    <row r="181" spans="1:7" s="37" customFormat="1" ht="45.6" x14ac:dyDescent="0.3">
      <c r="A181" s="47">
        <v>42810</v>
      </c>
      <c r="B181" s="46" t="s">
        <v>234</v>
      </c>
      <c r="C181" s="45" t="s">
        <v>147</v>
      </c>
      <c r="D181" s="56" t="s">
        <v>217</v>
      </c>
      <c r="E181" s="57"/>
      <c r="F181" s="57">
        <v>2000</v>
      </c>
      <c r="G181" s="60">
        <f>G180+Table22[[#This Row],[DEBITO ]]-Table22[[#This Row],[CREDITO]]</f>
        <v>159997909.35000002</v>
      </c>
    </row>
    <row r="182" spans="1:7" s="37" customFormat="1" ht="45.6" x14ac:dyDescent="0.3">
      <c r="A182" s="47">
        <v>42810</v>
      </c>
      <c r="B182" s="46" t="s">
        <v>235</v>
      </c>
      <c r="C182" s="45" t="s">
        <v>152</v>
      </c>
      <c r="D182" s="56" t="s">
        <v>217</v>
      </c>
      <c r="E182" s="57"/>
      <c r="F182" s="57">
        <v>2000</v>
      </c>
      <c r="G182" s="60">
        <f>G181+Table22[[#This Row],[DEBITO ]]-Table22[[#This Row],[CREDITO]]</f>
        <v>159995909.35000002</v>
      </c>
    </row>
    <row r="183" spans="1:7" s="37" customFormat="1" ht="15.9" customHeight="1" x14ac:dyDescent="0.3">
      <c r="A183" s="47">
        <v>42810</v>
      </c>
      <c r="B183" s="46" t="s">
        <v>72</v>
      </c>
      <c r="C183" s="45" t="s">
        <v>80</v>
      </c>
      <c r="D183" s="56"/>
      <c r="E183" s="57">
        <v>2500</v>
      </c>
      <c r="F183" s="57"/>
      <c r="G183" s="60">
        <f>G182+Table22[[#This Row],[DEBITO ]]-Table22[[#This Row],[CREDITO]]</f>
        <v>159998409.35000002</v>
      </c>
    </row>
    <row r="184" spans="1:7" s="37" customFormat="1" ht="15.9" customHeight="1" x14ac:dyDescent="0.3">
      <c r="A184" s="47">
        <v>42810</v>
      </c>
      <c r="B184" s="46" t="s">
        <v>72</v>
      </c>
      <c r="C184" s="45" t="s">
        <v>80</v>
      </c>
      <c r="D184" s="56"/>
      <c r="E184" s="57">
        <v>2500</v>
      </c>
      <c r="F184" s="57"/>
      <c r="G184" s="60">
        <f>G183+Table22[[#This Row],[DEBITO ]]-Table22[[#This Row],[CREDITO]]</f>
        <v>160000909.35000002</v>
      </c>
    </row>
    <row r="185" spans="1:7" s="37" customFormat="1" ht="15.9" customHeight="1" x14ac:dyDescent="0.3">
      <c r="A185" s="47">
        <v>42810</v>
      </c>
      <c r="B185" s="46" t="s">
        <v>72</v>
      </c>
      <c r="C185" s="45" t="s">
        <v>80</v>
      </c>
      <c r="D185" s="56"/>
      <c r="E185" s="57">
        <v>500</v>
      </c>
      <c r="F185" s="57"/>
      <c r="G185" s="60">
        <f>G184+Table22[[#This Row],[DEBITO ]]-Table22[[#This Row],[CREDITO]]</f>
        <v>160001409.35000002</v>
      </c>
    </row>
    <row r="186" spans="1:7" s="37" customFormat="1" ht="15.9" customHeight="1" x14ac:dyDescent="0.3">
      <c r="A186" s="47">
        <v>42810</v>
      </c>
      <c r="B186" s="46" t="s">
        <v>72</v>
      </c>
      <c r="C186" s="45" t="s">
        <v>75</v>
      </c>
      <c r="D186" s="56"/>
      <c r="E186" s="57">
        <v>6835</v>
      </c>
      <c r="F186" s="57"/>
      <c r="G186" s="60">
        <f>G185+Table22[[#This Row],[DEBITO ]]-Table22[[#This Row],[CREDITO]]</f>
        <v>160008244.35000002</v>
      </c>
    </row>
    <row r="187" spans="1:7" s="37" customFormat="1" ht="15.9" customHeight="1" x14ac:dyDescent="0.3">
      <c r="A187" s="47">
        <v>42810</v>
      </c>
      <c r="B187" s="46" t="s">
        <v>72</v>
      </c>
      <c r="C187" s="45" t="s">
        <v>75</v>
      </c>
      <c r="D187" s="56"/>
      <c r="E187" s="57">
        <v>11500</v>
      </c>
      <c r="F187" s="57"/>
      <c r="G187" s="60">
        <f>G186+Table22[[#This Row],[DEBITO ]]-Table22[[#This Row],[CREDITO]]</f>
        <v>160019744.35000002</v>
      </c>
    </row>
    <row r="188" spans="1:7" s="37" customFormat="1" ht="15.9" customHeight="1" x14ac:dyDescent="0.3">
      <c r="A188" s="47">
        <v>42810</v>
      </c>
      <c r="B188" s="46" t="s">
        <v>72</v>
      </c>
      <c r="C188" s="45" t="s">
        <v>75</v>
      </c>
      <c r="D188" s="56"/>
      <c r="E188" s="57">
        <v>64909</v>
      </c>
      <c r="F188" s="57"/>
      <c r="G188" s="60">
        <f>G187+Table22[[#This Row],[DEBITO ]]-Table22[[#This Row],[CREDITO]]</f>
        <v>160084653.35000002</v>
      </c>
    </row>
    <row r="189" spans="1:7" s="37" customFormat="1" ht="15.9" customHeight="1" x14ac:dyDescent="0.3">
      <c r="A189" s="47">
        <v>42810</v>
      </c>
      <c r="B189" s="46" t="s">
        <v>72</v>
      </c>
      <c r="C189" s="45" t="s">
        <v>75</v>
      </c>
      <c r="D189" s="56"/>
      <c r="E189" s="57">
        <v>64500</v>
      </c>
      <c r="F189" s="57"/>
      <c r="G189" s="60">
        <f>G188+Table22[[#This Row],[DEBITO ]]-Table22[[#This Row],[CREDITO]]</f>
        <v>160149153.35000002</v>
      </c>
    </row>
    <row r="190" spans="1:7" s="37" customFormat="1" ht="15.9" customHeight="1" x14ac:dyDescent="0.3">
      <c r="A190" s="47">
        <v>42810</v>
      </c>
      <c r="B190" s="46" t="s">
        <v>72</v>
      </c>
      <c r="C190" s="45" t="s">
        <v>75</v>
      </c>
      <c r="D190" s="56"/>
      <c r="E190" s="57">
        <v>89500</v>
      </c>
      <c r="F190" s="57"/>
      <c r="G190" s="60">
        <f>G189+Table22[[#This Row],[DEBITO ]]-Table22[[#This Row],[CREDITO]]</f>
        <v>160238653.35000002</v>
      </c>
    </row>
    <row r="191" spans="1:7" s="37" customFormat="1" ht="34.200000000000003" x14ac:dyDescent="0.3">
      <c r="A191" s="47">
        <v>42811</v>
      </c>
      <c r="B191" s="46" t="s">
        <v>236</v>
      </c>
      <c r="C191" s="45" t="s">
        <v>237</v>
      </c>
      <c r="D191" s="56" t="s">
        <v>238</v>
      </c>
      <c r="E191" s="57"/>
      <c r="F191" s="57">
        <v>29568</v>
      </c>
      <c r="G191" s="60">
        <f>G190+Table22[[#This Row],[DEBITO ]]-Table22[[#This Row],[CREDITO]]</f>
        <v>160209085.35000002</v>
      </c>
    </row>
    <row r="192" spans="1:7" s="37" customFormat="1" ht="15.9" customHeight="1" x14ac:dyDescent="0.3">
      <c r="A192" s="47">
        <v>42811</v>
      </c>
      <c r="B192" s="46" t="s">
        <v>72</v>
      </c>
      <c r="C192" s="45" t="s">
        <v>80</v>
      </c>
      <c r="D192" s="56"/>
      <c r="E192" s="57">
        <v>500</v>
      </c>
      <c r="F192" s="57"/>
      <c r="G192" s="60">
        <f>G191+Table22[[#This Row],[DEBITO ]]-Table22[[#This Row],[CREDITO]]</f>
        <v>160209585.35000002</v>
      </c>
    </row>
    <row r="193" spans="1:7" s="37" customFormat="1" ht="12" x14ac:dyDescent="0.3">
      <c r="A193" s="47">
        <v>42811</v>
      </c>
      <c r="B193" s="46" t="s">
        <v>72</v>
      </c>
      <c r="C193" s="45" t="s">
        <v>80</v>
      </c>
      <c r="D193" s="56"/>
      <c r="E193" s="57">
        <v>9000</v>
      </c>
      <c r="F193" s="57"/>
      <c r="G193" s="60">
        <f>G192+Table22[[#This Row],[DEBITO ]]-Table22[[#This Row],[CREDITO]]</f>
        <v>160218585.35000002</v>
      </c>
    </row>
    <row r="194" spans="1:7" s="37" customFormat="1" ht="12" x14ac:dyDescent="0.3">
      <c r="A194" s="47">
        <v>42811</v>
      </c>
      <c r="B194" s="46" t="s">
        <v>72</v>
      </c>
      <c r="C194" s="45" t="s">
        <v>80</v>
      </c>
      <c r="D194" s="56"/>
      <c r="E194" s="57">
        <v>500</v>
      </c>
      <c r="F194" s="57"/>
      <c r="G194" s="60">
        <f>G193+Table22[[#This Row],[DEBITO ]]-Table22[[#This Row],[CREDITO]]</f>
        <v>160219085.35000002</v>
      </c>
    </row>
    <row r="195" spans="1:7" s="37" customFormat="1" ht="12" x14ac:dyDescent="0.3">
      <c r="A195" s="47">
        <v>42811</v>
      </c>
      <c r="B195" s="46" t="s">
        <v>72</v>
      </c>
      <c r="C195" s="45" t="s">
        <v>75</v>
      </c>
      <c r="D195" s="56"/>
      <c r="E195" s="57">
        <v>169809.2</v>
      </c>
      <c r="F195" s="57"/>
      <c r="G195" s="60">
        <f>G194+Table22[[#This Row],[DEBITO ]]-Table22[[#This Row],[CREDITO]]</f>
        <v>160388894.55000001</v>
      </c>
    </row>
    <row r="196" spans="1:7" s="37" customFormat="1" ht="12" x14ac:dyDescent="0.3">
      <c r="A196" s="47">
        <v>42811</v>
      </c>
      <c r="B196" s="46" t="s">
        <v>72</v>
      </c>
      <c r="C196" s="45" t="s">
        <v>75</v>
      </c>
      <c r="D196" s="56"/>
      <c r="E196" s="57">
        <v>29000</v>
      </c>
      <c r="F196" s="57"/>
      <c r="G196" s="60">
        <f>G195+Table22[[#This Row],[DEBITO ]]-Table22[[#This Row],[CREDITO]]</f>
        <v>160417894.55000001</v>
      </c>
    </row>
    <row r="197" spans="1:7" s="37" customFormat="1" ht="12" x14ac:dyDescent="0.3">
      <c r="A197" s="47">
        <v>42811</v>
      </c>
      <c r="B197" s="46" t="s">
        <v>72</v>
      </c>
      <c r="C197" s="45" t="s">
        <v>75</v>
      </c>
      <c r="D197" s="56"/>
      <c r="E197" s="57">
        <v>76000</v>
      </c>
      <c r="F197" s="57"/>
      <c r="G197" s="60">
        <f>G196+Table22[[#This Row],[DEBITO ]]-Table22[[#This Row],[CREDITO]]</f>
        <v>160493894.55000001</v>
      </c>
    </row>
    <row r="198" spans="1:7" s="37" customFormat="1" ht="34.200000000000003" x14ac:dyDescent="0.3">
      <c r="A198" s="47">
        <v>42814</v>
      </c>
      <c r="B198" s="46" t="s">
        <v>239</v>
      </c>
      <c r="C198" s="45" t="s">
        <v>240</v>
      </c>
      <c r="D198" s="56" t="s">
        <v>241</v>
      </c>
      <c r="E198" s="57"/>
      <c r="F198" s="57">
        <v>204828.56</v>
      </c>
      <c r="G198" s="60">
        <f>G197+Table22[[#This Row],[DEBITO ]]-Table22[[#This Row],[CREDITO]]</f>
        <v>160289065.99000001</v>
      </c>
    </row>
    <row r="199" spans="1:7" s="37" customFormat="1" ht="34.200000000000003" x14ac:dyDescent="0.3">
      <c r="A199" s="47">
        <v>42814</v>
      </c>
      <c r="B199" s="46" t="s">
        <v>242</v>
      </c>
      <c r="C199" s="45" t="s">
        <v>166</v>
      </c>
      <c r="D199" s="56" t="s">
        <v>243</v>
      </c>
      <c r="E199" s="57"/>
      <c r="F199" s="57">
        <v>23904.799999999999</v>
      </c>
      <c r="G199" s="60">
        <f>G198+Table22[[#This Row],[DEBITO ]]-Table22[[#This Row],[CREDITO]]</f>
        <v>160265161.19</v>
      </c>
    </row>
    <row r="200" spans="1:7" s="37" customFormat="1" ht="68.400000000000006" x14ac:dyDescent="0.3">
      <c r="A200" s="47">
        <v>42814</v>
      </c>
      <c r="B200" s="46" t="s">
        <v>244</v>
      </c>
      <c r="C200" s="45" t="s">
        <v>245</v>
      </c>
      <c r="D200" s="56" t="s">
        <v>246</v>
      </c>
      <c r="E200" s="57"/>
      <c r="F200" s="57">
        <v>1500</v>
      </c>
      <c r="G200" s="60">
        <f>G199+Table22[[#This Row],[DEBITO ]]-Table22[[#This Row],[CREDITO]]</f>
        <v>160263661.19</v>
      </c>
    </row>
    <row r="201" spans="1:7" s="37" customFormat="1" ht="68.400000000000006" x14ac:dyDescent="0.3">
      <c r="A201" s="47">
        <v>42814</v>
      </c>
      <c r="B201" s="46" t="s">
        <v>247</v>
      </c>
      <c r="C201" s="45" t="s">
        <v>248</v>
      </c>
      <c r="D201" s="56" t="s">
        <v>249</v>
      </c>
      <c r="E201" s="57"/>
      <c r="F201" s="57">
        <v>750</v>
      </c>
      <c r="G201" s="60">
        <f>G200+Table22[[#This Row],[DEBITO ]]-Table22[[#This Row],[CREDITO]]</f>
        <v>160262911.19</v>
      </c>
    </row>
    <row r="202" spans="1:7" s="37" customFormat="1" ht="34.200000000000003" x14ac:dyDescent="0.3">
      <c r="A202" s="47">
        <v>42814</v>
      </c>
      <c r="B202" s="46" t="s">
        <v>250</v>
      </c>
      <c r="C202" s="45" t="s">
        <v>251</v>
      </c>
      <c r="D202" s="56" t="s">
        <v>252</v>
      </c>
      <c r="E202" s="57"/>
      <c r="F202" s="57">
        <v>750</v>
      </c>
      <c r="G202" s="60">
        <f>G201+Table22[[#This Row],[DEBITO ]]-Table22[[#This Row],[CREDITO]]</f>
        <v>160262161.19</v>
      </c>
    </row>
    <row r="203" spans="1:7" s="37" customFormat="1" ht="68.400000000000006" x14ac:dyDescent="0.3">
      <c r="A203" s="47">
        <v>42814</v>
      </c>
      <c r="B203" s="46" t="s">
        <v>253</v>
      </c>
      <c r="C203" s="45" t="s">
        <v>254</v>
      </c>
      <c r="D203" s="56" t="s">
        <v>255</v>
      </c>
      <c r="E203" s="57"/>
      <c r="F203" s="57">
        <v>750</v>
      </c>
      <c r="G203" s="60">
        <f>G202+Table22[[#This Row],[DEBITO ]]-Table22[[#This Row],[CREDITO]]</f>
        <v>160261411.19</v>
      </c>
    </row>
    <row r="204" spans="1:7" s="37" customFormat="1" ht="79.8" x14ac:dyDescent="0.3">
      <c r="A204" s="47">
        <v>42814</v>
      </c>
      <c r="B204" s="46" t="s">
        <v>256</v>
      </c>
      <c r="C204" s="45" t="s">
        <v>257</v>
      </c>
      <c r="D204" s="56" t="s">
        <v>258</v>
      </c>
      <c r="E204" s="57"/>
      <c r="F204" s="57">
        <v>2250</v>
      </c>
      <c r="G204" s="60">
        <f>G203+Table22[[#This Row],[DEBITO ]]-Table22[[#This Row],[CREDITO]]</f>
        <v>160259161.19</v>
      </c>
    </row>
    <row r="205" spans="1:7" s="37" customFormat="1" ht="68.400000000000006" x14ac:dyDescent="0.3">
      <c r="A205" s="47">
        <v>42814</v>
      </c>
      <c r="B205" s="46" t="s">
        <v>259</v>
      </c>
      <c r="C205" s="45" t="s">
        <v>260</v>
      </c>
      <c r="D205" s="56" t="s">
        <v>261</v>
      </c>
      <c r="E205" s="57"/>
      <c r="F205" s="57">
        <v>1500</v>
      </c>
      <c r="G205" s="60">
        <f>G204+Table22[[#This Row],[DEBITO ]]-Table22[[#This Row],[CREDITO]]</f>
        <v>160257661.19</v>
      </c>
    </row>
    <row r="206" spans="1:7" s="37" customFormat="1" ht="68.400000000000006" x14ac:dyDescent="0.3">
      <c r="A206" s="47">
        <v>42814</v>
      </c>
      <c r="B206" s="46" t="s">
        <v>262</v>
      </c>
      <c r="C206" s="45" t="s">
        <v>263</v>
      </c>
      <c r="D206" s="56" t="s">
        <v>264</v>
      </c>
      <c r="E206" s="57"/>
      <c r="F206" s="57">
        <v>1500</v>
      </c>
      <c r="G206" s="60">
        <f>G205+Table22[[#This Row],[DEBITO ]]-Table22[[#This Row],[CREDITO]]</f>
        <v>160256161.19</v>
      </c>
    </row>
    <row r="207" spans="1:7" s="37" customFormat="1" ht="34.200000000000003" x14ac:dyDescent="0.3">
      <c r="A207" s="47">
        <v>42814</v>
      </c>
      <c r="B207" s="46" t="s">
        <v>265</v>
      </c>
      <c r="C207" s="45" t="s">
        <v>94</v>
      </c>
      <c r="D207" s="56" t="s">
        <v>266</v>
      </c>
      <c r="E207" s="57"/>
      <c r="F207" s="57">
        <v>2000</v>
      </c>
      <c r="G207" s="60">
        <f>G206+Table22[[#This Row],[DEBITO ]]-Table22[[#This Row],[CREDITO]]</f>
        <v>160254161.19</v>
      </c>
    </row>
    <row r="208" spans="1:7" s="37" customFormat="1" ht="34.200000000000003" x14ac:dyDescent="0.3">
      <c r="A208" s="47">
        <v>42814</v>
      </c>
      <c r="B208" s="46" t="s">
        <v>267</v>
      </c>
      <c r="C208" s="45" t="s">
        <v>97</v>
      </c>
      <c r="D208" s="56" t="s">
        <v>266</v>
      </c>
      <c r="E208" s="57"/>
      <c r="F208" s="57">
        <v>2000</v>
      </c>
      <c r="G208" s="60">
        <f>G207+Table22[[#This Row],[DEBITO ]]-Table22[[#This Row],[CREDITO]]</f>
        <v>160252161.19</v>
      </c>
    </row>
    <row r="209" spans="1:7" s="37" customFormat="1" ht="34.200000000000003" x14ac:dyDescent="0.3">
      <c r="A209" s="47">
        <v>42814</v>
      </c>
      <c r="B209" s="46" t="s">
        <v>268</v>
      </c>
      <c r="C209" s="45" t="s">
        <v>99</v>
      </c>
      <c r="D209" s="56" t="s">
        <v>266</v>
      </c>
      <c r="E209" s="57"/>
      <c r="F209" s="57">
        <v>2000</v>
      </c>
      <c r="G209" s="60">
        <f>G208+Table22[[#This Row],[DEBITO ]]-Table22[[#This Row],[CREDITO]]</f>
        <v>160250161.19</v>
      </c>
    </row>
    <row r="210" spans="1:7" s="37" customFormat="1" ht="34.200000000000003" x14ac:dyDescent="0.3">
      <c r="A210" s="47">
        <v>42814</v>
      </c>
      <c r="B210" s="46" t="s">
        <v>269</v>
      </c>
      <c r="C210" s="45" t="s">
        <v>101</v>
      </c>
      <c r="D210" s="56" t="s">
        <v>266</v>
      </c>
      <c r="E210" s="57"/>
      <c r="F210" s="57">
        <v>2000</v>
      </c>
      <c r="G210" s="60">
        <f>G209+Table22[[#This Row],[DEBITO ]]-Table22[[#This Row],[CREDITO]]</f>
        <v>160248161.19</v>
      </c>
    </row>
    <row r="211" spans="1:7" s="37" customFormat="1" ht="34.200000000000003" x14ac:dyDescent="0.3">
      <c r="A211" s="47">
        <v>42814</v>
      </c>
      <c r="B211" s="46" t="s">
        <v>270</v>
      </c>
      <c r="C211" s="45" t="s">
        <v>103</v>
      </c>
      <c r="D211" s="56" t="s">
        <v>266</v>
      </c>
      <c r="E211" s="57"/>
      <c r="F211" s="57">
        <v>1600</v>
      </c>
      <c r="G211" s="60">
        <f>G210+Table22[[#This Row],[DEBITO ]]-Table22[[#This Row],[CREDITO]]</f>
        <v>160246561.19</v>
      </c>
    </row>
    <row r="212" spans="1:7" s="37" customFormat="1" ht="45.6" x14ac:dyDescent="0.3">
      <c r="A212" s="47">
        <v>42814</v>
      </c>
      <c r="B212" s="46" t="s">
        <v>271</v>
      </c>
      <c r="C212" s="45" t="s">
        <v>105</v>
      </c>
      <c r="D212" s="56" t="s">
        <v>272</v>
      </c>
      <c r="E212" s="57"/>
      <c r="F212" s="57">
        <v>2000</v>
      </c>
      <c r="G212" s="60">
        <f>G211+Table22[[#This Row],[DEBITO ]]-Table22[[#This Row],[CREDITO]]</f>
        <v>160244561.19</v>
      </c>
    </row>
    <row r="213" spans="1:7" s="37" customFormat="1" ht="34.200000000000003" x14ac:dyDescent="0.3">
      <c r="A213" s="47">
        <v>42814</v>
      </c>
      <c r="B213" s="46" t="s">
        <v>273</v>
      </c>
      <c r="C213" s="45" t="s">
        <v>111</v>
      </c>
      <c r="D213" s="56" t="s">
        <v>266</v>
      </c>
      <c r="E213" s="57"/>
      <c r="F213" s="57">
        <v>2000</v>
      </c>
      <c r="G213" s="60">
        <f>G212+Table22[[#This Row],[DEBITO ]]-Table22[[#This Row],[CREDITO]]</f>
        <v>160242561.19</v>
      </c>
    </row>
    <row r="214" spans="1:7" s="37" customFormat="1" ht="34.200000000000003" x14ac:dyDescent="0.3">
      <c r="A214" s="47">
        <v>42814</v>
      </c>
      <c r="B214" s="46" t="s">
        <v>274</v>
      </c>
      <c r="C214" s="45" t="s">
        <v>124</v>
      </c>
      <c r="D214" s="56" t="s">
        <v>266</v>
      </c>
      <c r="E214" s="57"/>
      <c r="F214" s="57">
        <v>2000</v>
      </c>
      <c r="G214" s="60">
        <f>G213+Table22[[#This Row],[DEBITO ]]-Table22[[#This Row],[CREDITO]]</f>
        <v>160240561.19</v>
      </c>
    </row>
    <row r="215" spans="1:7" s="37" customFormat="1" ht="45.6" x14ac:dyDescent="0.3">
      <c r="A215" s="47">
        <v>42814</v>
      </c>
      <c r="B215" s="46" t="s">
        <v>275</v>
      </c>
      <c r="C215" s="45" t="s">
        <v>113</v>
      </c>
      <c r="D215" s="56" t="s">
        <v>272</v>
      </c>
      <c r="E215" s="57"/>
      <c r="F215" s="57">
        <v>2000</v>
      </c>
      <c r="G215" s="60">
        <f>G214+Table22[[#This Row],[DEBITO ]]-Table22[[#This Row],[CREDITO]]</f>
        <v>160238561.19</v>
      </c>
    </row>
    <row r="216" spans="1:7" s="37" customFormat="1" ht="45.6" x14ac:dyDescent="0.3">
      <c r="A216" s="47">
        <v>42814</v>
      </c>
      <c r="B216" s="46" t="s">
        <v>276</v>
      </c>
      <c r="C216" s="45" t="s">
        <v>115</v>
      </c>
      <c r="D216" s="56" t="s">
        <v>272</v>
      </c>
      <c r="E216" s="57"/>
      <c r="F216" s="57">
        <v>1600</v>
      </c>
      <c r="G216" s="60">
        <f>G215+Table22[[#This Row],[DEBITO ]]-Table22[[#This Row],[CREDITO]]</f>
        <v>160236961.19</v>
      </c>
    </row>
    <row r="217" spans="1:7" s="37" customFormat="1" ht="12" x14ac:dyDescent="0.3">
      <c r="A217" s="47">
        <v>42814</v>
      </c>
      <c r="B217" s="46" t="s">
        <v>514</v>
      </c>
      <c r="C217" s="45" t="s">
        <v>511</v>
      </c>
      <c r="D217" s="56" t="s">
        <v>511</v>
      </c>
      <c r="E217" s="57"/>
      <c r="F217" s="57">
        <v>0</v>
      </c>
      <c r="G217" s="60">
        <f>G216+Table22[[#This Row],[DEBITO ]]-Table22[[#This Row],[CREDITO]]</f>
        <v>160236961.19</v>
      </c>
    </row>
    <row r="218" spans="1:7" s="37" customFormat="1" ht="34.200000000000003" x14ac:dyDescent="0.3">
      <c r="A218" s="47">
        <v>42814</v>
      </c>
      <c r="B218" s="46" t="s">
        <v>277</v>
      </c>
      <c r="C218" s="45" t="s">
        <v>149</v>
      </c>
      <c r="D218" s="56" t="s">
        <v>266</v>
      </c>
      <c r="E218" s="57"/>
      <c r="F218" s="57">
        <v>1600</v>
      </c>
      <c r="G218" s="60">
        <f>G217+Table22[[#This Row],[DEBITO ]]-Table22[[#This Row],[CREDITO]]</f>
        <v>160235361.19</v>
      </c>
    </row>
    <row r="219" spans="1:7" s="37" customFormat="1" ht="34.200000000000003" x14ac:dyDescent="0.3">
      <c r="A219" s="47">
        <v>42814</v>
      </c>
      <c r="B219" s="46" t="s">
        <v>278</v>
      </c>
      <c r="C219" s="45" t="s">
        <v>117</v>
      </c>
      <c r="D219" s="56" t="s">
        <v>266</v>
      </c>
      <c r="E219" s="57"/>
      <c r="F219" s="57">
        <v>2000</v>
      </c>
      <c r="G219" s="60">
        <f>G218+Table22[[#This Row],[DEBITO ]]-Table22[[#This Row],[CREDITO]]</f>
        <v>160233361.19</v>
      </c>
    </row>
    <row r="220" spans="1:7" s="37" customFormat="1" ht="34.200000000000003" x14ac:dyDescent="0.3">
      <c r="A220" s="47">
        <v>42814</v>
      </c>
      <c r="B220" s="46" t="s">
        <v>279</v>
      </c>
      <c r="C220" s="45" t="s">
        <v>225</v>
      </c>
      <c r="D220" s="56" t="s">
        <v>266</v>
      </c>
      <c r="E220" s="57"/>
      <c r="F220" s="57">
        <v>2000</v>
      </c>
      <c r="G220" s="60">
        <f>G219+Table22[[#This Row],[DEBITO ]]-Table22[[#This Row],[CREDITO]]</f>
        <v>160231361.19</v>
      </c>
    </row>
    <row r="221" spans="1:7" s="37" customFormat="1" ht="34.200000000000003" x14ac:dyDescent="0.3">
      <c r="A221" s="47">
        <v>42814</v>
      </c>
      <c r="B221" s="46" t="s">
        <v>280</v>
      </c>
      <c r="C221" s="45" t="s">
        <v>139</v>
      </c>
      <c r="D221" s="56" t="s">
        <v>266</v>
      </c>
      <c r="E221" s="57"/>
      <c r="F221" s="57">
        <v>1600</v>
      </c>
      <c r="G221" s="60">
        <f>G220+Table22[[#This Row],[DEBITO ]]-Table22[[#This Row],[CREDITO]]</f>
        <v>160229761.19</v>
      </c>
    </row>
    <row r="222" spans="1:7" s="37" customFormat="1" ht="34.200000000000003" x14ac:dyDescent="0.3">
      <c r="A222" s="47">
        <v>42814</v>
      </c>
      <c r="B222" s="46" t="s">
        <v>281</v>
      </c>
      <c r="C222" s="45" t="s">
        <v>282</v>
      </c>
      <c r="D222" s="56" t="s">
        <v>266</v>
      </c>
      <c r="E222" s="57"/>
      <c r="F222" s="57">
        <v>1600</v>
      </c>
      <c r="G222" s="60">
        <f>G221+Table22[[#This Row],[DEBITO ]]-Table22[[#This Row],[CREDITO]]</f>
        <v>160228161.19</v>
      </c>
    </row>
    <row r="223" spans="1:7" s="37" customFormat="1" ht="34.200000000000003" x14ac:dyDescent="0.3">
      <c r="A223" s="47">
        <v>42814</v>
      </c>
      <c r="B223" s="46" t="s">
        <v>283</v>
      </c>
      <c r="C223" s="45" t="s">
        <v>126</v>
      </c>
      <c r="D223" s="56" t="s">
        <v>266</v>
      </c>
      <c r="E223" s="57"/>
      <c r="F223" s="57">
        <v>1600</v>
      </c>
      <c r="G223" s="60">
        <f>G222+Table22[[#This Row],[DEBITO ]]-Table22[[#This Row],[CREDITO]]</f>
        <v>160226561.19</v>
      </c>
    </row>
    <row r="224" spans="1:7" s="37" customFormat="1" ht="45.6" x14ac:dyDescent="0.3">
      <c r="A224" s="47">
        <v>42814</v>
      </c>
      <c r="B224" s="46" t="s">
        <v>284</v>
      </c>
      <c r="C224" s="45" t="s">
        <v>128</v>
      </c>
      <c r="D224" s="56" t="s">
        <v>272</v>
      </c>
      <c r="E224" s="57"/>
      <c r="F224" s="57">
        <v>2000</v>
      </c>
      <c r="G224" s="60">
        <f>G223+Table22[[#This Row],[DEBITO ]]-Table22[[#This Row],[CREDITO]]</f>
        <v>160224561.19</v>
      </c>
    </row>
    <row r="225" spans="1:7" s="37" customFormat="1" ht="45.6" x14ac:dyDescent="0.3">
      <c r="A225" s="47">
        <v>42814</v>
      </c>
      <c r="B225" s="46" t="s">
        <v>285</v>
      </c>
      <c r="C225" s="45" t="s">
        <v>130</v>
      </c>
      <c r="D225" s="56" t="s">
        <v>272</v>
      </c>
      <c r="E225" s="57"/>
      <c r="F225" s="57">
        <v>2000</v>
      </c>
      <c r="G225" s="60">
        <f>G224+Table22[[#This Row],[DEBITO ]]-Table22[[#This Row],[CREDITO]]</f>
        <v>160222561.19</v>
      </c>
    </row>
    <row r="226" spans="1:7" s="37" customFormat="1" ht="34.200000000000003" x14ac:dyDescent="0.3">
      <c r="A226" s="47">
        <v>42814</v>
      </c>
      <c r="B226" s="46" t="s">
        <v>286</v>
      </c>
      <c r="C226" s="45" t="s">
        <v>132</v>
      </c>
      <c r="D226" s="56" t="s">
        <v>266</v>
      </c>
      <c r="E226" s="57"/>
      <c r="F226" s="57">
        <v>1600</v>
      </c>
      <c r="G226" s="60">
        <f>G225+Table22[[#This Row],[DEBITO ]]-Table22[[#This Row],[CREDITO]]</f>
        <v>160220961.19</v>
      </c>
    </row>
    <row r="227" spans="1:7" s="37" customFormat="1" ht="45.6" x14ac:dyDescent="0.3">
      <c r="A227" s="47">
        <v>42814</v>
      </c>
      <c r="B227" s="46" t="s">
        <v>287</v>
      </c>
      <c r="C227" s="45" t="s">
        <v>152</v>
      </c>
      <c r="D227" s="56" t="s">
        <v>272</v>
      </c>
      <c r="E227" s="57"/>
      <c r="F227" s="57">
        <v>2000</v>
      </c>
      <c r="G227" s="60">
        <f>G226+Table22[[#This Row],[DEBITO ]]-Table22[[#This Row],[CREDITO]]</f>
        <v>160218961.19</v>
      </c>
    </row>
    <row r="228" spans="1:7" s="37" customFormat="1" ht="45.6" x14ac:dyDescent="0.3">
      <c r="A228" s="47">
        <v>42814</v>
      </c>
      <c r="B228" s="46" t="s">
        <v>288</v>
      </c>
      <c r="C228" s="45" t="s">
        <v>137</v>
      </c>
      <c r="D228" s="56" t="s">
        <v>272</v>
      </c>
      <c r="E228" s="57"/>
      <c r="F228" s="57">
        <v>2000</v>
      </c>
      <c r="G228" s="60">
        <f>G227+Table22[[#This Row],[DEBITO ]]-Table22[[#This Row],[CREDITO]]</f>
        <v>160216961.19</v>
      </c>
    </row>
    <row r="229" spans="1:7" s="37" customFormat="1" ht="45.6" x14ac:dyDescent="0.3">
      <c r="A229" s="47">
        <v>42814</v>
      </c>
      <c r="B229" s="46" t="s">
        <v>289</v>
      </c>
      <c r="C229" s="45" t="s">
        <v>142</v>
      </c>
      <c r="D229" s="56" t="s">
        <v>272</v>
      </c>
      <c r="E229" s="57"/>
      <c r="F229" s="57">
        <v>1600</v>
      </c>
      <c r="G229" s="60">
        <f>G228+Table22[[#This Row],[DEBITO ]]-Table22[[#This Row],[CREDITO]]</f>
        <v>160215361.19</v>
      </c>
    </row>
    <row r="230" spans="1:7" s="37" customFormat="1" ht="34.200000000000003" x14ac:dyDescent="0.3">
      <c r="A230" s="47">
        <v>42814</v>
      </c>
      <c r="B230" s="46" t="s">
        <v>290</v>
      </c>
      <c r="C230" s="45" t="s">
        <v>145</v>
      </c>
      <c r="D230" s="56" t="s">
        <v>266</v>
      </c>
      <c r="E230" s="57"/>
      <c r="F230" s="57">
        <v>1600</v>
      </c>
      <c r="G230" s="60">
        <f>G229+Table22[[#This Row],[DEBITO ]]-Table22[[#This Row],[CREDITO]]</f>
        <v>160213761.19</v>
      </c>
    </row>
    <row r="231" spans="1:7" s="37" customFormat="1" ht="45.6" x14ac:dyDescent="0.3">
      <c r="A231" s="47">
        <v>42814</v>
      </c>
      <c r="B231" s="46" t="s">
        <v>291</v>
      </c>
      <c r="C231" s="45" t="s">
        <v>147</v>
      </c>
      <c r="D231" s="56" t="s">
        <v>272</v>
      </c>
      <c r="E231" s="57"/>
      <c r="F231" s="57">
        <v>2000</v>
      </c>
      <c r="G231" s="60">
        <f>G230+Table22[[#This Row],[DEBITO ]]-Table22[[#This Row],[CREDITO]]</f>
        <v>160211761.19</v>
      </c>
    </row>
    <row r="232" spans="1:7" s="37" customFormat="1" ht="34.200000000000003" x14ac:dyDescent="0.3">
      <c r="A232" s="47">
        <v>42814</v>
      </c>
      <c r="B232" s="46" t="s">
        <v>292</v>
      </c>
      <c r="C232" s="45" t="s">
        <v>166</v>
      </c>
      <c r="D232" s="56" t="s">
        <v>293</v>
      </c>
      <c r="E232" s="57"/>
      <c r="F232" s="57">
        <v>100000</v>
      </c>
      <c r="G232" s="60">
        <f>G231+Table22[[#This Row],[DEBITO ]]-Table22[[#This Row],[CREDITO]]</f>
        <v>160111761.19</v>
      </c>
    </row>
    <row r="233" spans="1:7" s="37" customFormat="1" ht="46.8" customHeight="1" x14ac:dyDescent="0.3">
      <c r="A233" s="47">
        <v>42814</v>
      </c>
      <c r="B233" s="46" t="s">
        <v>294</v>
      </c>
      <c r="C233" s="45" t="s">
        <v>178</v>
      </c>
      <c r="D233" s="56" t="s">
        <v>295</v>
      </c>
      <c r="E233" s="57"/>
      <c r="F233" s="57">
        <v>100000</v>
      </c>
      <c r="G233" s="60">
        <f>G232+Table22[[#This Row],[DEBITO ]]-Table22[[#This Row],[CREDITO]]</f>
        <v>160011761.19</v>
      </c>
    </row>
    <row r="234" spans="1:7" s="37" customFormat="1" ht="12" x14ac:dyDescent="0.3">
      <c r="A234" s="47">
        <v>42814</v>
      </c>
      <c r="B234" s="46" t="s">
        <v>72</v>
      </c>
      <c r="C234" s="45" t="s">
        <v>80</v>
      </c>
      <c r="D234" s="56"/>
      <c r="E234" s="57">
        <v>500</v>
      </c>
      <c r="F234" s="57"/>
      <c r="G234" s="60">
        <f>G233+Table22[[#This Row],[DEBITO ]]-Table22[[#This Row],[CREDITO]]</f>
        <v>160012261.19</v>
      </c>
    </row>
    <row r="235" spans="1:7" s="37" customFormat="1" ht="12" x14ac:dyDescent="0.3">
      <c r="A235" s="47">
        <v>42814</v>
      </c>
      <c r="B235" s="46" t="s">
        <v>72</v>
      </c>
      <c r="C235" s="45" t="s">
        <v>80</v>
      </c>
      <c r="D235" s="56"/>
      <c r="E235" s="57">
        <v>4500</v>
      </c>
      <c r="F235" s="57"/>
      <c r="G235" s="60">
        <f>G234+Table22[[#This Row],[DEBITO ]]-Table22[[#This Row],[CREDITO]]</f>
        <v>160016761.19</v>
      </c>
    </row>
    <row r="236" spans="1:7" s="37" customFormat="1" ht="12" x14ac:dyDescent="0.3">
      <c r="A236" s="47">
        <v>42814</v>
      </c>
      <c r="B236" s="46" t="s">
        <v>72</v>
      </c>
      <c r="C236" s="45" t="s">
        <v>80</v>
      </c>
      <c r="D236" s="56"/>
      <c r="E236" s="57">
        <v>500</v>
      </c>
      <c r="F236" s="57"/>
      <c r="G236" s="60">
        <f>G235+Table22[[#This Row],[DEBITO ]]-Table22[[#This Row],[CREDITO]]</f>
        <v>160017261.19</v>
      </c>
    </row>
    <row r="237" spans="1:7" s="37" customFormat="1" ht="12" x14ac:dyDescent="0.3">
      <c r="A237" s="47">
        <v>42814</v>
      </c>
      <c r="B237" s="46" t="s">
        <v>72</v>
      </c>
      <c r="C237" s="45" t="s">
        <v>75</v>
      </c>
      <c r="D237" s="56"/>
      <c r="E237" s="57">
        <v>2800</v>
      </c>
      <c r="F237" s="57"/>
      <c r="G237" s="60">
        <f>G236+Table22[[#This Row],[DEBITO ]]-Table22[[#This Row],[CREDITO]]</f>
        <v>160020061.19</v>
      </c>
    </row>
    <row r="238" spans="1:7" s="37" customFormat="1" ht="12" x14ac:dyDescent="0.3">
      <c r="A238" s="47">
        <v>42814</v>
      </c>
      <c r="B238" s="46" t="s">
        <v>72</v>
      </c>
      <c r="C238" s="45" t="s">
        <v>75</v>
      </c>
      <c r="D238" s="56"/>
      <c r="E238" s="57">
        <v>10000</v>
      </c>
      <c r="F238" s="57"/>
      <c r="G238" s="60">
        <f>G237+Table22[[#This Row],[DEBITO ]]-Table22[[#This Row],[CREDITO]]</f>
        <v>160030061.19</v>
      </c>
    </row>
    <row r="239" spans="1:7" s="37" customFormat="1" ht="12" x14ac:dyDescent="0.3">
      <c r="A239" s="47">
        <v>42814</v>
      </c>
      <c r="B239" s="46" t="s">
        <v>72</v>
      </c>
      <c r="C239" s="45" t="s">
        <v>75</v>
      </c>
      <c r="D239" s="56"/>
      <c r="E239" s="57">
        <v>30000</v>
      </c>
      <c r="F239" s="57"/>
      <c r="G239" s="60">
        <f>G238+Table22[[#This Row],[DEBITO ]]-Table22[[#This Row],[CREDITO]]</f>
        <v>160060061.19</v>
      </c>
    </row>
    <row r="240" spans="1:7" s="37" customFormat="1" ht="12" x14ac:dyDescent="0.3">
      <c r="A240" s="47">
        <v>42814</v>
      </c>
      <c r="B240" s="46" t="s">
        <v>72</v>
      </c>
      <c r="C240" s="45" t="s">
        <v>75</v>
      </c>
      <c r="D240" s="56"/>
      <c r="E240" s="57">
        <v>300000</v>
      </c>
      <c r="F240" s="57"/>
      <c r="G240" s="60">
        <f>G239+Table22[[#This Row],[DEBITO ]]-Table22[[#This Row],[CREDITO]]</f>
        <v>160360061.19</v>
      </c>
    </row>
    <row r="241" spans="1:7" s="37" customFormat="1" ht="12" x14ac:dyDescent="0.3">
      <c r="A241" s="47">
        <v>42815</v>
      </c>
      <c r="B241" s="46" t="s">
        <v>72</v>
      </c>
      <c r="C241" s="45" t="s">
        <v>80</v>
      </c>
      <c r="D241" s="56"/>
      <c r="E241" s="57">
        <v>1000</v>
      </c>
      <c r="F241" s="57"/>
      <c r="G241" s="60">
        <f>G240+Table22[[#This Row],[DEBITO ]]-Table22[[#This Row],[CREDITO]]</f>
        <v>160361061.19</v>
      </c>
    </row>
    <row r="242" spans="1:7" s="37" customFormat="1" ht="12" x14ac:dyDescent="0.3">
      <c r="A242" s="47">
        <v>42815</v>
      </c>
      <c r="B242" s="46" t="s">
        <v>72</v>
      </c>
      <c r="C242" s="45" t="s">
        <v>80</v>
      </c>
      <c r="D242" s="56"/>
      <c r="E242" s="57">
        <v>6000</v>
      </c>
      <c r="F242" s="57"/>
      <c r="G242" s="60">
        <f>G241+Table22[[#This Row],[DEBITO ]]-Table22[[#This Row],[CREDITO]]</f>
        <v>160367061.19</v>
      </c>
    </row>
    <row r="243" spans="1:7" s="37" customFormat="1" ht="12" x14ac:dyDescent="0.3">
      <c r="A243" s="47">
        <v>42815</v>
      </c>
      <c r="B243" s="46" t="s">
        <v>72</v>
      </c>
      <c r="C243" s="45" t="s">
        <v>80</v>
      </c>
      <c r="D243" s="56"/>
      <c r="E243" s="57">
        <v>1500</v>
      </c>
      <c r="F243" s="57"/>
      <c r="G243" s="60">
        <f>G242+Table22[[#This Row],[DEBITO ]]-Table22[[#This Row],[CREDITO]]</f>
        <v>160368561.19</v>
      </c>
    </row>
    <row r="244" spans="1:7" s="37" customFormat="1" ht="12" x14ac:dyDescent="0.3">
      <c r="A244" s="47">
        <v>42815</v>
      </c>
      <c r="B244" s="46" t="s">
        <v>72</v>
      </c>
      <c r="C244" s="45" t="s">
        <v>75</v>
      </c>
      <c r="D244" s="56"/>
      <c r="E244" s="57">
        <v>188075</v>
      </c>
      <c r="F244" s="57"/>
      <c r="G244" s="60">
        <f>G243+Table22[[#This Row],[DEBITO ]]-Table22[[#This Row],[CREDITO]]</f>
        <v>160556636.19</v>
      </c>
    </row>
    <row r="245" spans="1:7" s="37" customFormat="1" ht="12" x14ac:dyDescent="0.3">
      <c r="A245" s="47">
        <v>42815</v>
      </c>
      <c r="B245" s="46" t="s">
        <v>72</v>
      </c>
      <c r="C245" s="45" t="s">
        <v>75</v>
      </c>
      <c r="D245" s="56"/>
      <c r="E245" s="57">
        <v>42165</v>
      </c>
      <c r="F245" s="57"/>
      <c r="G245" s="60">
        <f>G244+Table22[[#This Row],[DEBITO ]]-Table22[[#This Row],[CREDITO]]</f>
        <v>160598801.19</v>
      </c>
    </row>
    <row r="246" spans="1:7" s="37" customFormat="1" ht="12" x14ac:dyDescent="0.3">
      <c r="A246" s="47">
        <v>42815</v>
      </c>
      <c r="B246" s="46" t="s">
        <v>72</v>
      </c>
      <c r="C246" s="45" t="s">
        <v>75</v>
      </c>
      <c r="D246" s="56"/>
      <c r="E246" s="57">
        <v>635797.12</v>
      </c>
      <c r="F246" s="57"/>
      <c r="G246" s="60">
        <f>G245+Table22[[#This Row],[DEBITO ]]-Table22[[#This Row],[CREDITO]]</f>
        <v>161234598.31</v>
      </c>
    </row>
    <row r="247" spans="1:7" s="37" customFormat="1" ht="12" x14ac:dyDescent="0.3">
      <c r="A247" s="47">
        <v>42815</v>
      </c>
      <c r="B247" s="46" t="s">
        <v>72</v>
      </c>
      <c r="C247" s="45" t="s">
        <v>75</v>
      </c>
      <c r="D247" s="56"/>
      <c r="E247" s="57">
        <v>44500</v>
      </c>
      <c r="F247" s="57"/>
      <c r="G247" s="60">
        <f>G246+Table22[[#This Row],[DEBITO ]]-Table22[[#This Row],[CREDITO]]</f>
        <v>161279098.31</v>
      </c>
    </row>
    <row r="248" spans="1:7" s="37" customFormat="1" ht="12" x14ac:dyDescent="0.3">
      <c r="A248" s="47">
        <v>42815</v>
      </c>
      <c r="B248" s="46" t="s">
        <v>72</v>
      </c>
      <c r="C248" s="45" t="s">
        <v>75</v>
      </c>
      <c r="D248" s="56"/>
      <c r="E248" s="57">
        <v>82500</v>
      </c>
      <c r="F248" s="57"/>
      <c r="G248" s="60">
        <f>G247+Table22[[#This Row],[DEBITO ]]-Table22[[#This Row],[CREDITO]]</f>
        <v>161361598.31</v>
      </c>
    </row>
    <row r="249" spans="1:7" s="37" customFormat="1" ht="34.200000000000003" x14ac:dyDescent="0.3">
      <c r="A249" s="47">
        <v>42816</v>
      </c>
      <c r="B249" s="46" t="s">
        <v>296</v>
      </c>
      <c r="C249" s="45" t="s">
        <v>297</v>
      </c>
      <c r="D249" s="56" t="s">
        <v>298</v>
      </c>
      <c r="E249" s="57"/>
      <c r="F249" s="57">
        <v>15422.38</v>
      </c>
      <c r="G249" s="60">
        <f>G248+Table22[[#This Row],[DEBITO ]]-Table22[[#This Row],[CREDITO]]</f>
        <v>161346175.93000001</v>
      </c>
    </row>
    <row r="250" spans="1:7" s="37" customFormat="1" ht="12" x14ac:dyDescent="0.3">
      <c r="A250" s="47">
        <v>42816</v>
      </c>
      <c r="B250" s="46" t="s">
        <v>72</v>
      </c>
      <c r="C250" s="45" t="s">
        <v>80</v>
      </c>
      <c r="D250" s="56"/>
      <c r="E250" s="57">
        <v>1000</v>
      </c>
      <c r="F250" s="57"/>
      <c r="G250" s="60">
        <f>G249+Table22[[#This Row],[DEBITO ]]-Table22[[#This Row],[CREDITO]]</f>
        <v>161347175.93000001</v>
      </c>
    </row>
    <row r="251" spans="1:7" s="37" customFormat="1" ht="12" x14ac:dyDescent="0.3">
      <c r="A251" s="47">
        <v>42816</v>
      </c>
      <c r="B251" s="46" t="s">
        <v>72</v>
      </c>
      <c r="C251" s="45" t="s">
        <v>80</v>
      </c>
      <c r="D251" s="56"/>
      <c r="E251" s="57">
        <v>5000</v>
      </c>
      <c r="F251" s="57"/>
      <c r="G251" s="60">
        <f>G250+Table22[[#This Row],[DEBITO ]]-Table22[[#This Row],[CREDITO]]</f>
        <v>161352175.93000001</v>
      </c>
    </row>
    <row r="252" spans="1:7" s="37" customFormat="1" ht="12" x14ac:dyDescent="0.3">
      <c r="A252" s="47">
        <v>42816</v>
      </c>
      <c r="B252" s="46" t="s">
        <v>72</v>
      </c>
      <c r="C252" s="45" t="s">
        <v>75</v>
      </c>
      <c r="D252" s="56"/>
      <c r="E252" s="57">
        <v>17500</v>
      </c>
      <c r="F252" s="57"/>
      <c r="G252" s="60">
        <f>G251+Table22[[#This Row],[DEBITO ]]-Table22[[#This Row],[CREDITO]]</f>
        <v>161369675.93000001</v>
      </c>
    </row>
    <row r="253" spans="1:7" s="37" customFormat="1" ht="12" x14ac:dyDescent="0.3">
      <c r="A253" s="47">
        <v>42816</v>
      </c>
      <c r="B253" s="46" t="s">
        <v>72</v>
      </c>
      <c r="C253" s="45" t="s">
        <v>75</v>
      </c>
      <c r="D253" s="56"/>
      <c r="E253" s="57">
        <v>10000</v>
      </c>
      <c r="F253" s="57"/>
      <c r="G253" s="60">
        <f>G252+Table22[[#This Row],[DEBITO ]]-Table22[[#This Row],[CREDITO]]</f>
        <v>161379675.93000001</v>
      </c>
    </row>
    <row r="254" spans="1:7" s="37" customFormat="1" ht="12" x14ac:dyDescent="0.3">
      <c r="A254" s="47">
        <v>42816</v>
      </c>
      <c r="B254" s="46" t="s">
        <v>72</v>
      </c>
      <c r="C254" s="45" t="s">
        <v>75</v>
      </c>
      <c r="D254" s="56"/>
      <c r="E254" s="57">
        <v>21500</v>
      </c>
      <c r="F254" s="57"/>
      <c r="G254" s="60">
        <f>G253+Table22[[#This Row],[DEBITO ]]-Table22[[#This Row],[CREDITO]]</f>
        <v>161401175.93000001</v>
      </c>
    </row>
    <row r="255" spans="1:7" s="37" customFormat="1" ht="12" x14ac:dyDescent="0.3">
      <c r="A255" s="47">
        <v>42816</v>
      </c>
      <c r="B255" s="46" t="s">
        <v>72</v>
      </c>
      <c r="C255" s="45" t="s">
        <v>75</v>
      </c>
      <c r="D255" s="56"/>
      <c r="E255" s="57">
        <v>134800</v>
      </c>
      <c r="F255" s="57"/>
      <c r="G255" s="60">
        <f>G254+Table22[[#This Row],[DEBITO ]]-Table22[[#This Row],[CREDITO]]</f>
        <v>161535975.93000001</v>
      </c>
    </row>
    <row r="256" spans="1:7" s="37" customFormat="1" ht="12" x14ac:dyDescent="0.3">
      <c r="A256" s="47">
        <v>42817</v>
      </c>
      <c r="B256" s="46" t="s">
        <v>72</v>
      </c>
      <c r="C256" s="45" t="s">
        <v>80</v>
      </c>
      <c r="D256" s="56"/>
      <c r="E256" s="57">
        <v>500</v>
      </c>
      <c r="F256" s="57"/>
      <c r="G256" s="60">
        <f>G255+Table22[[#This Row],[DEBITO ]]-Table22[[#This Row],[CREDITO]]</f>
        <v>161536475.93000001</v>
      </c>
    </row>
    <row r="257" spans="1:7" s="37" customFormat="1" ht="12" x14ac:dyDescent="0.3">
      <c r="A257" s="47">
        <v>42817</v>
      </c>
      <c r="B257" s="46" t="s">
        <v>72</v>
      </c>
      <c r="C257" s="45" t="s">
        <v>80</v>
      </c>
      <c r="D257" s="56"/>
      <c r="E257" s="57">
        <v>6500</v>
      </c>
      <c r="F257" s="57"/>
      <c r="G257" s="60">
        <f>G256+Table22[[#This Row],[DEBITO ]]-Table22[[#This Row],[CREDITO]]</f>
        <v>161542975.93000001</v>
      </c>
    </row>
    <row r="258" spans="1:7" s="37" customFormat="1" ht="12" x14ac:dyDescent="0.3">
      <c r="A258" s="47">
        <v>42817</v>
      </c>
      <c r="B258" s="46" t="s">
        <v>72</v>
      </c>
      <c r="C258" s="45" t="s">
        <v>80</v>
      </c>
      <c r="D258" s="56"/>
      <c r="E258" s="57">
        <v>500</v>
      </c>
      <c r="F258" s="57"/>
      <c r="G258" s="60">
        <f>G257+Table22[[#This Row],[DEBITO ]]-Table22[[#This Row],[CREDITO]]</f>
        <v>161543475.93000001</v>
      </c>
    </row>
    <row r="259" spans="1:7" s="37" customFormat="1" ht="12" x14ac:dyDescent="0.3">
      <c r="A259" s="47">
        <v>42817</v>
      </c>
      <c r="B259" s="46" t="s">
        <v>72</v>
      </c>
      <c r="C259" s="45" t="s">
        <v>75</v>
      </c>
      <c r="D259" s="56"/>
      <c r="E259" s="57">
        <v>90155</v>
      </c>
      <c r="F259" s="57"/>
      <c r="G259" s="60">
        <f>G258+Table22[[#This Row],[DEBITO ]]-Table22[[#This Row],[CREDITO]]</f>
        <v>161633630.93000001</v>
      </c>
    </row>
    <row r="260" spans="1:7" s="37" customFormat="1" ht="12" x14ac:dyDescent="0.3">
      <c r="A260" s="47">
        <v>42817</v>
      </c>
      <c r="B260" s="46" t="s">
        <v>72</v>
      </c>
      <c r="C260" s="45" t="s">
        <v>75</v>
      </c>
      <c r="D260" s="56"/>
      <c r="E260" s="57">
        <v>48264</v>
      </c>
      <c r="F260" s="57"/>
      <c r="G260" s="60">
        <f>G259+Table22[[#This Row],[DEBITO ]]-Table22[[#This Row],[CREDITO]]</f>
        <v>161681894.93000001</v>
      </c>
    </row>
    <row r="261" spans="1:7" s="37" customFormat="1" ht="12" x14ac:dyDescent="0.3">
      <c r="A261" s="47">
        <v>42817</v>
      </c>
      <c r="B261" s="46" t="s">
        <v>72</v>
      </c>
      <c r="C261" s="45" t="s">
        <v>75</v>
      </c>
      <c r="D261" s="56"/>
      <c r="E261" s="57">
        <v>12000</v>
      </c>
      <c r="F261" s="57"/>
      <c r="G261" s="60">
        <f>G260+Table22[[#This Row],[DEBITO ]]-Table22[[#This Row],[CREDITO]]</f>
        <v>161693894.93000001</v>
      </c>
    </row>
    <row r="262" spans="1:7" s="37" customFormat="1" ht="12" x14ac:dyDescent="0.3">
      <c r="A262" s="47">
        <v>42817</v>
      </c>
      <c r="B262" s="46" t="s">
        <v>72</v>
      </c>
      <c r="C262" s="45" t="s">
        <v>75</v>
      </c>
      <c r="D262" s="56"/>
      <c r="E262" s="57">
        <v>19500</v>
      </c>
      <c r="F262" s="57"/>
      <c r="G262" s="60">
        <f>G261+Table22[[#This Row],[DEBITO ]]-Table22[[#This Row],[CREDITO]]</f>
        <v>161713394.93000001</v>
      </c>
    </row>
    <row r="263" spans="1:7" s="37" customFormat="1" ht="12" x14ac:dyDescent="0.3">
      <c r="A263" s="47">
        <v>42817</v>
      </c>
      <c r="B263" s="46" t="s">
        <v>72</v>
      </c>
      <c r="C263" s="45" t="s">
        <v>75</v>
      </c>
      <c r="D263" s="56"/>
      <c r="E263" s="57">
        <v>12000</v>
      </c>
      <c r="F263" s="57"/>
      <c r="G263" s="60">
        <f>G262+Table22[[#This Row],[DEBITO ]]-Table22[[#This Row],[CREDITO]]</f>
        <v>161725394.93000001</v>
      </c>
    </row>
    <row r="264" spans="1:7" s="37" customFormat="1" ht="12" x14ac:dyDescent="0.3">
      <c r="A264" s="47">
        <v>42817</v>
      </c>
      <c r="B264" s="46" t="s">
        <v>72</v>
      </c>
      <c r="C264" s="45" t="s">
        <v>75</v>
      </c>
      <c r="D264" s="56"/>
      <c r="E264" s="57">
        <v>121000</v>
      </c>
      <c r="F264" s="57"/>
      <c r="G264" s="60">
        <f>G263+Table22[[#This Row],[DEBITO ]]-Table22[[#This Row],[CREDITO]]</f>
        <v>161846394.93000001</v>
      </c>
    </row>
    <row r="265" spans="1:7" s="37" customFormat="1" ht="68.400000000000006" x14ac:dyDescent="0.3">
      <c r="A265" s="47">
        <v>42818</v>
      </c>
      <c r="B265" s="46" t="s">
        <v>299</v>
      </c>
      <c r="C265" s="45" t="s">
        <v>257</v>
      </c>
      <c r="D265" s="56" t="s">
        <v>300</v>
      </c>
      <c r="E265" s="57"/>
      <c r="F265" s="57">
        <v>750</v>
      </c>
      <c r="G265" s="60">
        <f>G264+Table22[[#This Row],[DEBITO ]]-Table22[[#This Row],[CREDITO]]</f>
        <v>161845644.93000001</v>
      </c>
    </row>
    <row r="266" spans="1:7" s="37" customFormat="1" ht="45.6" x14ac:dyDescent="0.3">
      <c r="A266" s="47">
        <v>42818</v>
      </c>
      <c r="B266" s="46" t="s">
        <v>301</v>
      </c>
      <c r="C266" s="45" t="s">
        <v>302</v>
      </c>
      <c r="D266" s="56" t="s">
        <v>303</v>
      </c>
      <c r="E266" s="57"/>
      <c r="F266" s="57">
        <v>750</v>
      </c>
      <c r="G266" s="60">
        <f>G265+Table22[[#This Row],[DEBITO ]]-Table22[[#This Row],[CREDITO]]</f>
        <v>161844894.93000001</v>
      </c>
    </row>
    <row r="267" spans="1:7" s="37" customFormat="1" ht="68.400000000000006" x14ac:dyDescent="0.3">
      <c r="A267" s="47">
        <v>42818</v>
      </c>
      <c r="B267" s="46" t="s">
        <v>304</v>
      </c>
      <c r="C267" s="45" t="s">
        <v>305</v>
      </c>
      <c r="D267" s="56" t="s">
        <v>306</v>
      </c>
      <c r="E267" s="57"/>
      <c r="F267" s="57">
        <v>500</v>
      </c>
      <c r="G267" s="60">
        <f>G266+Table22[[#This Row],[DEBITO ]]-Table22[[#This Row],[CREDITO]]</f>
        <v>161844394.93000001</v>
      </c>
    </row>
    <row r="268" spans="1:7" s="37" customFormat="1" ht="68.400000000000006" x14ac:dyDescent="0.3">
      <c r="A268" s="47">
        <v>42818</v>
      </c>
      <c r="B268" s="46" t="s">
        <v>307</v>
      </c>
      <c r="C268" s="45" t="s">
        <v>308</v>
      </c>
      <c r="D268" s="56" t="s">
        <v>306</v>
      </c>
      <c r="E268" s="57"/>
      <c r="F268" s="57">
        <v>500</v>
      </c>
      <c r="G268" s="60">
        <f>G267+Table22[[#This Row],[DEBITO ]]-Table22[[#This Row],[CREDITO]]</f>
        <v>161843894.93000001</v>
      </c>
    </row>
    <row r="269" spans="1:7" s="37" customFormat="1" ht="68.400000000000006" x14ac:dyDescent="0.3">
      <c r="A269" s="47">
        <v>42818</v>
      </c>
      <c r="B269" s="46" t="s">
        <v>309</v>
      </c>
      <c r="C269" s="45" t="s">
        <v>310</v>
      </c>
      <c r="D269" s="56" t="s">
        <v>306</v>
      </c>
      <c r="E269" s="57"/>
      <c r="F269" s="57">
        <v>500</v>
      </c>
      <c r="G269" s="60">
        <f>G268+Table22[[#This Row],[DEBITO ]]-Table22[[#This Row],[CREDITO]]</f>
        <v>161843394.93000001</v>
      </c>
    </row>
    <row r="270" spans="1:7" s="37" customFormat="1" ht="68.400000000000006" x14ac:dyDescent="0.3">
      <c r="A270" s="47">
        <v>42818</v>
      </c>
      <c r="B270" s="46" t="s">
        <v>311</v>
      </c>
      <c r="C270" s="45" t="s">
        <v>312</v>
      </c>
      <c r="D270" s="56" t="s">
        <v>306</v>
      </c>
      <c r="E270" s="57"/>
      <c r="F270" s="57">
        <v>500</v>
      </c>
      <c r="G270" s="60">
        <f>G269+Table22[[#This Row],[DEBITO ]]-Table22[[#This Row],[CREDITO]]</f>
        <v>161842894.93000001</v>
      </c>
    </row>
    <row r="271" spans="1:7" s="37" customFormat="1" ht="45.6" x14ac:dyDescent="0.3">
      <c r="A271" s="47">
        <v>42818</v>
      </c>
      <c r="B271" s="46" t="s">
        <v>313</v>
      </c>
      <c r="C271" s="45" t="s">
        <v>314</v>
      </c>
      <c r="D271" s="56" t="s">
        <v>315</v>
      </c>
      <c r="E271" s="57"/>
      <c r="F271" s="57">
        <v>3100</v>
      </c>
      <c r="G271" s="60">
        <f>G270+Table22[[#This Row],[DEBITO ]]-Table22[[#This Row],[CREDITO]]</f>
        <v>161839794.93000001</v>
      </c>
    </row>
    <row r="272" spans="1:7" s="37" customFormat="1" ht="57" x14ac:dyDescent="0.3">
      <c r="A272" s="47">
        <v>42818</v>
      </c>
      <c r="B272" s="46" t="s">
        <v>316</v>
      </c>
      <c r="C272" s="45" t="s">
        <v>317</v>
      </c>
      <c r="D272" s="56" t="s">
        <v>318</v>
      </c>
      <c r="E272" s="57"/>
      <c r="F272" s="57">
        <v>3100</v>
      </c>
      <c r="G272" s="60">
        <f>G271+Table22[[#This Row],[DEBITO ]]-Table22[[#This Row],[CREDITO]]</f>
        <v>161836694.93000001</v>
      </c>
    </row>
    <row r="273" spans="1:7" s="37" customFormat="1" ht="57" x14ac:dyDescent="0.3">
      <c r="A273" s="47">
        <v>42818</v>
      </c>
      <c r="B273" s="46" t="s">
        <v>319</v>
      </c>
      <c r="C273" s="45" t="s">
        <v>320</v>
      </c>
      <c r="D273" s="56" t="s">
        <v>321</v>
      </c>
      <c r="E273" s="57"/>
      <c r="F273" s="57">
        <v>3100</v>
      </c>
      <c r="G273" s="60">
        <f>G272+Table22[[#This Row],[DEBITO ]]-Table22[[#This Row],[CREDITO]]</f>
        <v>161833594.93000001</v>
      </c>
    </row>
    <row r="274" spans="1:7" s="37" customFormat="1" ht="12" x14ac:dyDescent="0.3">
      <c r="A274" s="47">
        <v>42818</v>
      </c>
      <c r="B274" s="46" t="s">
        <v>72</v>
      </c>
      <c r="C274" s="45" t="s">
        <v>80</v>
      </c>
      <c r="D274" s="56"/>
      <c r="E274" s="57">
        <v>1000</v>
      </c>
      <c r="F274" s="57"/>
      <c r="G274" s="60">
        <f>G273+Table22[[#This Row],[DEBITO ]]-Table22[[#This Row],[CREDITO]]</f>
        <v>161834594.93000001</v>
      </c>
    </row>
    <row r="275" spans="1:7" s="37" customFormat="1" ht="12" x14ac:dyDescent="0.3">
      <c r="A275" s="47">
        <v>42818</v>
      </c>
      <c r="B275" s="46" t="s">
        <v>72</v>
      </c>
      <c r="C275" s="45" t="s">
        <v>80</v>
      </c>
      <c r="D275" s="56"/>
      <c r="E275" s="57">
        <v>11000</v>
      </c>
      <c r="F275" s="57"/>
      <c r="G275" s="60">
        <f>G274+Table22[[#This Row],[DEBITO ]]-Table22[[#This Row],[CREDITO]]</f>
        <v>161845594.93000001</v>
      </c>
    </row>
    <row r="276" spans="1:7" s="37" customFormat="1" ht="12" x14ac:dyDescent="0.3">
      <c r="A276" s="47">
        <v>42818</v>
      </c>
      <c r="B276" s="46" t="s">
        <v>72</v>
      </c>
      <c r="C276" s="45" t="s">
        <v>75</v>
      </c>
      <c r="D276" s="56"/>
      <c r="E276" s="57">
        <v>18000</v>
      </c>
      <c r="F276" s="57"/>
      <c r="G276" s="60">
        <f>G275+Table22[[#This Row],[DEBITO ]]-Table22[[#This Row],[CREDITO]]</f>
        <v>161863594.93000001</v>
      </c>
    </row>
    <row r="277" spans="1:7" s="37" customFormat="1" ht="12" x14ac:dyDescent="0.3">
      <c r="A277" s="47">
        <v>42818</v>
      </c>
      <c r="B277" s="46" t="s">
        <v>72</v>
      </c>
      <c r="C277" s="45" t="s">
        <v>75</v>
      </c>
      <c r="D277" s="56"/>
      <c r="E277" s="57">
        <v>828052.81</v>
      </c>
      <c r="F277" s="57"/>
      <c r="G277" s="60">
        <f>G276+Table22[[#This Row],[DEBITO ]]-Table22[[#This Row],[CREDITO]]</f>
        <v>162691647.74000001</v>
      </c>
    </row>
    <row r="278" spans="1:7" s="37" customFormat="1" ht="12" x14ac:dyDescent="0.3">
      <c r="A278" s="47">
        <v>42818</v>
      </c>
      <c r="B278" s="46" t="s">
        <v>72</v>
      </c>
      <c r="C278" s="45" t="s">
        <v>75</v>
      </c>
      <c r="D278" s="56"/>
      <c r="E278" s="57">
        <v>225655.1</v>
      </c>
      <c r="F278" s="57"/>
      <c r="G278" s="60">
        <f>G277+Table22[[#This Row],[DEBITO ]]-Table22[[#This Row],[CREDITO]]</f>
        <v>162917302.84</v>
      </c>
    </row>
    <row r="279" spans="1:7" s="37" customFormat="1" ht="12" x14ac:dyDescent="0.3">
      <c r="A279" s="47">
        <v>42818</v>
      </c>
      <c r="B279" s="46" t="s">
        <v>72</v>
      </c>
      <c r="C279" s="45" t="s">
        <v>75</v>
      </c>
      <c r="D279" s="56"/>
      <c r="E279" s="57">
        <v>127500</v>
      </c>
      <c r="F279" s="57"/>
      <c r="G279" s="60">
        <f>G278+Table22[[#This Row],[DEBITO ]]-Table22[[#This Row],[CREDITO]]</f>
        <v>163044802.84</v>
      </c>
    </row>
    <row r="280" spans="1:7" s="37" customFormat="1" ht="34.200000000000003" x14ac:dyDescent="0.3">
      <c r="A280" s="47">
        <v>42821</v>
      </c>
      <c r="B280" s="46" t="s">
        <v>322</v>
      </c>
      <c r="C280" s="45" t="s">
        <v>323</v>
      </c>
      <c r="D280" s="56" t="s">
        <v>324</v>
      </c>
      <c r="E280" s="57"/>
      <c r="F280" s="57">
        <v>11841.6</v>
      </c>
      <c r="G280" s="60">
        <f>G279+Table22[[#This Row],[DEBITO ]]-Table22[[#This Row],[CREDITO]]</f>
        <v>163032961.24000001</v>
      </c>
    </row>
    <row r="281" spans="1:7" s="37" customFormat="1" ht="22.8" x14ac:dyDescent="0.3">
      <c r="A281" s="47">
        <v>42821</v>
      </c>
      <c r="B281" s="46" t="s">
        <v>325</v>
      </c>
      <c r="C281" s="45" t="s">
        <v>175</v>
      </c>
      <c r="D281" s="56" t="s">
        <v>326</v>
      </c>
      <c r="E281" s="57"/>
      <c r="F281" s="57">
        <v>5959</v>
      </c>
      <c r="G281" s="60">
        <f>G280+Table22[[#This Row],[DEBITO ]]-Table22[[#This Row],[CREDITO]]</f>
        <v>163027002.24000001</v>
      </c>
    </row>
    <row r="282" spans="1:7" s="37" customFormat="1" ht="45.6" x14ac:dyDescent="0.3">
      <c r="A282" s="47">
        <v>42821</v>
      </c>
      <c r="B282" s="46" t="s">
        <v>327</v>
      </c>
      <c r="C282" s="45" t="s">
        <v>328</v>
      </c>
      <c r="D282" s="56" t="s">
        <v>329</v>
      </c>
      <c r="E282" s="57"/>
      <c r="F282" s="57">
        <v>2100</v>
      </c>
      <c r="G282" s="60">
        <f>G281+Table22[[#This Row],[DEBITO ]]-Table22[[#This Row],[CREDITO]]</f>
        <v>163024902.24000001</v>
      </c>
    </row>
    <row r="283" spans="1:7" s="37" customFormat="1" ht="34.200000000000003" x14ac:dyDescent="0.3">
      <c r="A283" s="47">
        <v>42821</v>
      </c>
      <c r="B283" s="46" t="s">
        <v>330</v>
      </c>
      <c r="C283" s="45" t="s">
        <v>331</v>
      </c>
      <c r="D283" s="56" t="s">
        <v>332</v>
      </c>
      <c r="E283" s="57"/>
      <c r="F283" s="57">
        <v>1050</v>
      </c>
      <c r="G283" s="60">
        <f>G282+Table22[[#This Row],[DEBITO ]]-Table22[[#This Row],[CREDITO]]</f>
        <v>163023852.24000001</v>
      </c>
    </row>
    <row r="284" spans="1:7" s="37" customFormat="1" ht="34.200000000000003" x14ac:dyDescent="0.3">
      <c r="A284" s="47">
        <v>42821</v>
      </c>
      <c r="B284" s="46" t="s">
        <v>333</v>
      </c>
      <c r="C284" s="45" t="s">
        <v>334</v>
      </c>
      <c r="D284" s="56" t="s">
        <v>332</v>
      </c>
      <c r="E284" s="57"/>
      <c r="F284" s="57">
        <v>1050</v>
      </c>
      <c r="G284" s="60">
        <f>G283+Table22[[#This Row],[DEBITO ]]-Table22[[#This Row],[CREDITO]]</f>
        <v>163022802.24000001</v>
      </c>
    </row>
    <row r="285" spans="1:7" s="37" customFormat="1" ht="102.6" x14ac:dyDescent="0.3">
      <c r="A285" s="47">
        <v>42821</v>
      </c>
      <c r="B285" s="46" t="s">
        <v>335</v>
      </c>
      <c r="C285" s="45" t="s">
        <v>320</v>
      </c>
      <c r="D285" s="56" t="s">
        <v>336</v>
      </c>
      <c r="E285" s="57"/>
      <c r="F285" s="57">
        <v>8250</v>
      </c>
      <c r="G285" s="60">
        <f>G284+Table22[[#This Row],[DEBITO ]]-Table22[[#This Row],[CREDITO]]</f>
        <v>163014552.24000001</v>
      </c>
    </row>
    <row r="286" spans="1:7" s="37" customFormat="1" ht="34.200000000000003" x14ac:dyDescent="0.3">
      <c r="A286" s="47">
        <v>42821</v>
      </c>
      <c r="B286" s="46" t="s">
        <v>337</v>
      </c>
      <c r="C286" s="45" t="s">
        <v>338</v>
      </c>
      <c r="D286" s="56" t="s">
        <v>339</v>
      </c>
      <c r="E286" s="57"/>
      <c r="F286" s="57">
        <v>1050</v>
      </c>
      <c r="G286" s="60">
        <f>G285+Table22[[#This Row],[DEBITO ]]-Table22[[#This Row],[CREDITO]]</f>
        <v>163013502.24000001</v>
      </c>
    </row>
    <row r="287" spans="1:7" s="37" customFormat="1" ht="12" x14ac:dyDescent="0.3">
      <c r="A287" s="47">
        <v>42821</v>
      </c>
      <c r="B287" s="46" t="s">
        <v>72</v>
      </c>
      <c r="C287" s="45" t="s">
        <v>80</v>
      </c>
      <c r="D287" s="56"/>
      <c r="E287" s="57">
        <v>500</v>
      </c>
      <c r="F287" s="57"/>
      <c r="G287" s="60">
        <f>G286+Table22[[#This Row],[DEBITO ]]-Table22[[#This Row],[CREDITO]]</f>
        <v>163014002.24000001</v>
      </c>
    </row>
    <row r="288" spans="1:7" s="37" customFormat="1" ht="12" x14ac:dyDescent="0.3">
      <c r="A288" s="47">
        <v>42821</v>
      </c>
      <c r="B288" s="46" t="s">
        <v>72</v>
      </c>
      <c r="C288" s="45" t="s">
        <v>80</v>
      </c>
      <c r="D288" s="56"/>
      <c r="E288" s="57">
        <v>5500</v>
      </c>
      <c r="F288" s="57"/>
      <c r="G288" s="60">
        <f>G287+Table22[[#This Row],[DEBITO ]]-Table22[[#This Row],[CREDITO]]</f>
        <v>163019502.24000001</v>
      </c>
    </row>
    <row r="289" spans="1:7" s="37" customFormat="1" ht="12" x14ac:dyDescent="0.3">
      <c r="A289" s="47">
        <v>42821</v>
      </c>
      <c r="B289" s="46" t="s">
        <v>72</v>
      </c>
      <c r="C289" s="45" t="s">
        <v>80</v>
      </c>
      <c r="D289" s="56"/>
      <c r="E289" s="57">
        <v>500</v>
      </c>
      <c r="F289" s="57"/>
      <c r="G289" s="60">
        <f>G288+Table22[[#This Row],[DEBITO ]]-Table22[[#This Row],[CREDITO]]</f>
        <v>163020002.24000001</v>
      </c>
    </row>
    <row r="290" spans="1:7" s="37" customFormat="1" ht="12" x14ac:dyDescent="0.3">
      <c r="A290" s="47">
        <v>42821</v>
      </c>
      <c r="B290" s="46" t="s">
        <v>72</v>
      </c>
      <c r="C290" s="45" t="s">
        <v>75</v>
      </c>
      <c r="D290" s="56"/>
      <c r="E290" s="57">
        <v>1500</v>
      </c>
      <c r="F290" s="57"/>
      <c r="G290" s="60">
        <f>G289+Table22[[#This Row],[DEBITO ]]-Table22[[#This Row],[CREDITO]]</f>
        <v>163021502.24000001</v>
      </c>
    </row>
    <row r="291" spans="1:7" s="37" customFormat="1" ht="12" x14ac:dyDescent="0.3">
      <c r="A291" s="47">
        <v>42821</v>
      </c>
      <c r="B291" s="46" t="s">
        <v>72</v>
      </c>
      <c r="C291" s="45" t="s">
        <v>75</v>
      </c>
      <c r="D291" s="56"/>
      <c r="E291" s="57">
        <v>9300</v>
      </c>
      <c r="F291" s="57"/>
      <c r="G291" s="60">
        <f>G290+Table22[[#This Row],[DEBITO ]]-Table22[[#This Row],[CREDITO]]</f>
        <v>163030802.24000001</v>
      </c>
    </row>
    <row r="292" spans="1:7" s="37" customFormat="1" ht="12" x14ac:dyDescent="0.3">
      <c r="A292" s="47">
        <v>42821</v>
      </c>
      <c r="B292" s="46" t="s">
        <v>72</v>
      </c>
      <c r="C292" s="45" t="s">
        <v>75</v>
      </c>
      <c r="D292" s="56"/>
      <c r="E292" s="57">
        <v>187103.12</v>
      </c>
      <c r="F292" s="57"/>
      <c r="G292" s="60">
        <f>G291+Table22[[#This Row],[DEBITO ]]-Table22[[#This Row],[CREDITO]]</f>
        <v>163217905.36000001</v>
      </c>
    </row>
    <row r="293" spans="1:7" s="37" customFormat="1" ht="12" x14ac:dyDescent="0.3">
      <c r="A293" s="47">
        <v>42821</v>
      </c>
      <c r="B293" s="46" t="s">
        <v>72</v>
      </c>
      <c r="C293" s="45" t="s">
        <v>75</v>
      </c>
      <c r="D293" s="56"/>
      <c r="E293" s="57">
        <v>60000</v>
      </c>
      <c r="F293" s="57"/>
      <c r="G293" s="60">
        <f>G292+Table22[[#This Row],[DEBITO ]]-Table22[[#This Row],[CREDITO]]</f>
        <v>163277905.36000001</v>
      </c>
    </row>
    <row r="294" spans="1:7" s="37" customFormat="1" ht="12" x14ac:dyDescent="0.3">
      <c r="A294" s="47">
        <v>42821</v>
      </c>
      <c r="B294" s="46" t="s">
        <v>72</v>
      </c>
      <c r="C294" s="45" t="s">
        <v>75</v>
      </c>
      <c r="D294" s="56"/>
      <c r="E294" s="57">
        <v>22500</v>
      </c>
      <c r="F294" s="57"/>
      <c r="G294" s="60">
        <f>G293+Table22[[#This Row],[DEBITO ]]-Table22[[#This Row],[CREDITO]]</f>
        <v>163300405.36000001</v>
      </c>
    </row>
    <row r="295" spans="1:7" s="37" customFormat="1" ht="12" x14ac:dyDescent="0.3">
      <c r="A295" s="47">
        <v>42821</v>
      </c>
      <c r="B295" s="46" t="s">
        <v>72</v>
      </c>
      <c r="C295" s="45" t="s">
        <v>75</v>
      </c>
      <c r="D295" s="56"/>
      <c r="E295" s="57">
        <v>105500</v>
      </c>
      <c r="F295" s="57"/>
      <c r="G295" s="60">
        <f>G294+Table22[[#This Row],[DEBITO ]]-Table22[[#This Row],[CREDITO]]</f>
        <v>163405905.36000001</v>
      </c>
    </row>
    <row r="296" spans="1:7" s="37" customFormat="1" ht="68.400000000000006" x14ac:dyDescent="0.3">
      <c r="A296" s="47">
        <v>42822</v>
      </c>
      <c r="B296" s="46" t="s">
        <v>340</v>
      </c>
      <c r="C296" s="45" t="s">
        <v>341</v>
      </c>
      <c r="D296" s="56" t="s">
        <v>342</v>
      </c>
      <c r="E296" s="57"/>
      <c r="F296" s="57">
        <v>6750</v>
      </c>
      <c r="G296" s="60">
        <f>G295+Table22[[#This Row],[DEBITO ]]-Table22[[#This Row],[CREDITO]]</f>
        <v>163399155.36000001</v>
      </c>
    </row>
    <row r="297" spans="1:7" s="37" customFormat="1" ht="34.200000000000003" x14ac:dyDescent="0.3">
      <c r="A297" s="47">
        <v>42822</v>
      </c>
      <c r="B297" s="46" t="s">
        <v>343</v>
      </c>
      <c r="C297" s="45" t="s">
        <v>344</v>
      </c>
      <c r="D297" s="56" t="s">
        <v>345</v>
      </c>
      <c r="E297" s="57"/>
      <c r="F297" s="57">
        <v>2000</v>
      </c>
      <c r="G297" s="60">
        <f>G296+Table22[[#This Row],[DEBITO ]]-Table22[[#This Row],[CREDITO]]</f>
        <v>163397155.36000001</v>
      </c>
    </row>
    <row r="298" spans="1:7" s="37" customFormat="1" ht="15.9" customHeight="1" x14ac:dyDescent="0.3">
      <c r="A298" s="47">
        <v>42822</v>
      </c>
      <c r="B298" s="46" t="s">
        <v>346</v>
      </c>
      <c r="C298" s="45" t="s">
        <v>97</v>
      </c>
      <c r="D298" s="56" t="s">
        <v>345</v>
      </c>
      <c r="E298" s="57"/>
      <c r="F298" s="57">
        <v>2000</v>
      </c>
      <c r="G298" s="60">
        <f>G297+Table22[[#This Row],[DEBITO ]]-Table22[[#This Row],[CREDITO]]</f>
        <v>163395155.36000001</v>
      </c>
    </row>
    <row r="299" spans="1:7" s="37" customFormat="1" ht="34.200000000000003" x14ac:dyDescent="0.3">
      <c r="A299" s="47">
        <v>42822</v>
      </c>
      <c r="B299" s="46" t="s">
        <v>347</v>
      </c>
      <c r="C299" s="45" t="s">
        <v>99</v>
      </c>
      <c r="D299" s="56" t="s">
        <v>345</v>
      </c>
      <c r="E299" s="57"/>
      <c r="F299" s="57">
        <v>2000</v>
      </c>
      <c r="G299" s="60">
        <f>G298+Table22[[#This Row],[DEBITO ]]-Table22[[#This Row],[CREDITO]]</f>
        <v>163393155.36000001</v>
      </c>
    </row>
    <row r="300" spans="1:7" s="37" customFormat="1" ht="34.200000000000003" x14ac:dyDescent="0.3">
      <c r="A300" s="47">
        <v>42822</v>
      </c>
      <c r="B300" s="46" t="s">
        <v>348</v>
      </c>
      <c r="C300" s="45" t="s">
        <v>101</v>
      </c>
      <c r="D300" s="56" t="s">
        <v>345</v>
      </c>
      <c r="E300" s="57"/>
      <c r="F300" s="57">
        <v>2000</v>
      </c>
      <c r="G300" s="60">
        <f>G299+Table22[[#This Row],[DEBITO ]]-Table22[[#This Row],[CREDITO]]</f>
        <v>163391155.36000001</v>
      </c>
    </row>
    <row r="301" spans="1:7" s="37" customFormat="1" ht="34.200000000000003" x14ac:dyDescent="0.3">
      <c r="A301" s="47">
        <v>42822</v>
      </c>
      <c r="B301" s="46" t="s">
        <v>349</v>
      </c>
      <c r="C301" s="45" t="s">
        <v>103</v>
      </c>
      <c r="D301" s="56" t="s">
        <v>345</v>
      </c>
      <c r="E301" s="57"/>
      <c r="F301" s="57">
        <v>1600</v>
      </c>
      <c r="G301" s="60">
        <f>G300+Table22[[#This Row],[DEBITO ]]-Table22[[#This Row],[CREDITO]]</f>
        <v>163389555.36000001</v>
      </c>
    </row>
    <row r="302" spans="1:7" s="37" customFormat="1" ht="45.6" x14ac:dyDescent="0.3">
      <c r="A302" s="47">
        <v>42822</v>
      </c>
      <c r="B302" s="46" t="s">
        <v>350</v>
      </c>
      <c r="C302" s="45" t="s">
        <v>105</v>
      </c>
      <c r="D302" s="56" t="s">
        <v>351</v>
      </c>
      <c r="E302" s="57"/>
      <c r="F302" s="57">
        <v>2000</v>
      </c>
      <c r="G302" s="60">
        <f>G301+Table22[[#This Row],[DEBITO ]]-Table22[[#This Row],[CREDITO]]</f>
        <v>163387555.36000001</v>
      </c>
    </row>
    <row r="303" spans="1:7" s="37" customFormat="1" ht="34.200000000000003" x14ac:dyDescent="0.3">
      <c r="A303" s="47">
        <v>42822</v>
      </c>
      <c r="B303" s="46" t="s">
        <v>352</v>
      </c>
      <c r="C303" s="45" t="s">
        <v>108</v>
      </c>
      <c r="D303" s="56" t="s">
        <v>345</v>
      </c>
      <c r="E303" s="57"/>
      <c r="F303" s="57">
        <v>1600</v>
      </c>
      <c r="G303" s="60">
        <f>G302+Table22[[#This Row],[DEBITO ]]-Table22[[#This Row],[CREDITO]]</f>
        <v>163385955.36000001</v>
      </c>
    </row>
    <row r="304" spans="1:7" s="37" customFormat="1" ht="34.200000000000003" x14ac:dyDescent="0.3">
      <c r="A304" s="47">
        <v>42822</v>
      </c>
      <c r="B304" s="46" t="s">
        <v>353</v>
      </c>
      <c r="C304" s="45" t="s">
        <v>111</v>
      </c>
      <c r="D304" s="56" t="s">
        <v>345</v>
      </c>
      <c r="E304" s="57"/>
      <c r="F304" s="57">
        <v>2000</v>
      </c>
      <c r="G304" s="60">
        <f>G303+Table22[[#This Row],[DEBITO ]]-Table22[[#This Row],[CREDITO]]</f>
        <v>163383955.36000001</v>
      </c>
    </row>
    <row r="305" spans="1:7" s="37" customFormat="1" ht="34.200000000000003" x14ac:dyDescent="0.3">
      <c r="A305" s="47">
        <v>42822</v>
      </c>
      <c r="B305" s="46" t="s">
        <v>354</v>
      </c>
      <c r="C305" s="45" t="s">
        <v>124</v>
      </c>
      <c r="D305" s="56" t="s">
        <v>345</v>
      </c>
      <c r="E305" s="57"/>
      <c r="F305" s="57">
        <v>2000</v>
      </c>
      <c r="G305" s="60">
        <f>G304+Table22[[#This Row],[DEBITO ]]-Table22[[#This Row],[CREDITO]]</f>
        <v>163381955.36000001</v>
      </c>
    </row>
    <row r="306" spans="1:7" s="37" customFormat="1" ht="45.6" x14ac:dyDescent="0.3">
      <c r="A306" s="47">
        <v>42822</v>
      </c>
      <c r="B306" s="46" t="s">
        <v>355</v>
      </c>
      <c r="C306" s="45" t="s">
        <v>113</v>
      </c>
      <c r="D306" s="56" t="s">
        <v>351</v>
      </c>
      <c r="E306" s="57"/>
      <c r="F306" s="57">
        <v>2000</v>
      </c>
      <c r="G306" s="60">
        <f>G305+Table22[[#This Row],[DEBITO ]]-Table22[[#This Row],[CREDITO]]</f>
        <v>163379955.36000001</v>
      </c>
    </row>
    <row r="307" spans="1:7" s="37" customFormat="1" ht="45.6" x14ac:dyDescent="0.3">
      <c r="A307" s="47">
        <v>42822</v>
      </c>
      <c r="B307" s="46" t="s">
        <v>356</v>
      </c>
      <c r="C307" s="45" t="s">
        <v>115</v>
      </c>
      <c r="D307" s="56" t="s">
        <v>351</v>
      </c>
      <c r="E307" s="57"/>
      <c r="F307" s="57">
        <v>1600</v>
      </c>
      <c r="G307" s="60">
        <f>G306+Table22[[#This Row],[DEBITO ]]-Table22[[#This Row],[CREDITO]]</f>
        <v>163378355.36000001</v>
      </c>
    </row>
    <row r="308" spans="1:7" s="37" customFormat="1" ht="34.200000000000003" x14ac:dyDescent="0.3">
      <c r="A308" s="47">
        <v>42822</v>
      </c>
      <c r="B308" s="46" t="s">
        <v>357</v>
      </c>
      <c r="C308" s="45" t="s">
        <v>119</v>
      </c>
      <c r="D308" s="56" t="s">
        <v>345</v>
      </c>
      <c r="E308" s="57"/>
      <c r="F308" s="57">
        <v>1600</v>
      </c>
      <c r="G308" s="60">
        <f>G307+Table22[[#This Row],[DEBITO ]]-Table22[[#This Row],[CREDITO]]</f>
        <v>163376755.36000001</v>
      </c>
    </row>
    <row r="309" spans="1:7" s="37" customFormat="1" ht="34.200000000000003" x14ac:dyDescent="0.3">
      <c r="A309" s="47">
        <v>42822</v>
      </c>
      <c r="B309" s="46" t="s">
        <v>358</v>
      </c>
      <c r="C309" s="45" t="s">
        <v>117</v>
      </c>
      <c r="D309" s="56" t="s">
        <v>345</v>
      </c>
      <c r="E309" s="57"/>
      <c r="F309" s="57">
        <v>2000</v>
      </c>
      <c r="G309" s="60">
        <f>G308+Table22[[#This Row],[DEBITO ]]-Table22[[#This Row],[CREDITO]]</f>
        <v>163374755.36000001</v>
      </c>
    </row>
    <row r="310" spans="1:7" s="37" customFormat="1" ht="34.200000000000003" x14ac:dyDescent="0.3">
      <c r="A310" s="47">
        <v>42822</v>
      </c>
      <c r="B310" s="46" t="s">
        <v>359</v>
      </c>
      <c r="C310" s="45" t="s">
        <v>225</v>
      </c>
      <c r="D310" s="56" t="s">
        <v>345</v>
      </c>
      <c r="E310" s="57"/>
      <c r="F310" s="57">
        <v>2000</v>
      </c>
      <c r="G310" s="60">
        <f>G309+Table22[[#This Row],[DEBITO ]]-Table22[[#This Row],[CREDITO]]</f>
        <v>163372755.36000001</v>
      </c>
    </row>
    <row r="311" spans="1:7" s="37" customFormat="1" ht="34.200000000000003" x14ac:dyDescent="0.3">
      <c r="A311" s="47">
        <v>42822</v>
      </c>
      <c r="B311" s="46" t="s">
        <v>360</v>
      </c>
      <c r="C311" s="45" t="s">
        <v>139</v>
      </c>
      <c r="D311" s="56" t="s">
        <v>345</v>
      </c>
      <c r="E311" s="57"/>
      <c r="F311" s="57">
        <v>1600</v>
      </c>
      <c r="G311" s="60">
        <f>G310+Table22[[#This Row],[DEBITO ]]-Table22[[#This Row],[CREDITO]]</f>
        <v>163371155.36000001</v>
      </c>
    </row>
    <row r="312" spans="1:7" s="37" customFormat="1" ht="34.200000000000003" x14ac:dyDescent="0.3">
      <c r="A312" s="47">
        <v>42822</v>
      </c>
      <c r="B312" s="46" t="s">
        <v>361</v>
      </c>
      <c r="C312" s="45" t="s">
        <v>282</v>
      </c>
      <c r="D312" s="56" t="s">
        <v>345</v>
      </c>
      <c r="E312" s="57"/>
      <c r="F312" s="57">
        <v>1600</v>
      </c>
      <c r="G312" s="60">
        <f>G311+Table22[[#This Row],[DEBITO ]]-Table22[[#This Row],[CREDITO]]</f>
        <v>163369555.36000001</v>
      </c>
    </row>
    <row r="313" spans="1:7" s="37" customFormat="1" ht="34.200000000000003" x14ac:dyDescent="0.3">
      <c r="A313" s="47">
        <v>42822</v>
      </c>
      <c r="B313" s="46" t="s">
        <v>362</v>
      </c>
      <c r="C313" s="45" t="s">
        <v>126</v>
      </c>
      <c r="D313" s="56" t="s">
        <v>345</v>
      </c>
      <c r="E313" s="57"/>
      <c r="F313" s="57">
        <v>1600</v>
      </c>
      <c r="G313" s="60">
        <f>G312+Table22[[#This Row],[DEBITO ]]-Table22[[#This Row],[CREDITO]]</f>
        <v>163367955.36000001</v>
      </c>
    </row>
    <row r="314" spans="1:7" s="37" customFormat="1" ht="45.6" x14ac:dyDescent="0.3">
      <c r="A314" s="47">
        <v>42822</v>
      </c>
      <c r="B314" s="46" t="s">
        <v>363</v>
      </c>
      <c r="C314" s="45" t="s">
        <v>128</v>
      </c>
      <c r="D314" s="56" t="s">
        <v>351</v>
      </c>
      <c r="E314" s="57"/>
      <c r="F314" s="57">
        <v>2000</v>
      </c>
      <c r="G314" s="60">
        <f>G313+Table22[[#This Row],[DEBITO ]]-Table22[[#This Row],[CREDITO]]</f>
        <v>163365955.36000001</v>
      </c>
    </row>
    <row r="315" spans="1:7" s="37" customFormat="1" ht="45.6" x14ac:dyDescent="0.3">
      <c r="A315" s="47">
        <v>42822</v>
      </c>
      <c r="B315" s="46" t="s">
        <v>364</v>
      </c>
      <c r="C315" s="45" t="s">
        <v>130</v>
      </c>
      <c r="D315" s="56" t="s">
        <v>351</v>
      </c>
      <c r="E315" s="57"/>
      <c r="F315" s="57">
        <v>2000</v>
      </c>
      <c r="G315" s="60">
        <f>G314+Table22[[#This Row],[DEBITO ]]-Table22[[#This Row],[CREDITO]]</f>
        <v>163363955.36000001</v>
      </c>
    </row>
    <row r="316" spans="1:7" s="37" customFormat="1" ht="34.200000000000003" x14ac:dyDescent="0.3">
      <c r="A316" s="47">
        <v>42822</v>
      </c>
      <c r="B316" s="46" t="s">
        <v>365</v>
      </c>
      <c r="C316" s="45" t="s">
        <v>132</v>
      </c>
      <c r="D316" s="56" t="s">
        <v>345</v>
      </c>
      <c r="E316" s="57"/>
      <c r="F316" s="57">
        <v>1600</v>
      </c>
      <c r="G316" s="60">
        <f>G315+Table22[[#This Row],[DEBITO ]]-Table22[[#This Row],[CREDITO]]</f>
        <v>163362355.36000001</v>
      </c>
    </row>
    <row r="317" spans="1:7" s="37" customFormat="1" ht="34.200000000000003" x14ac:dyDescent="0.3">
      <c r="A317" s="47">
        <v>42822</v>
      </c>
      <c r="B317" s="46" t="s">
        <v>366</v>
      </c>
      <c r="C317" s="45" t="s">
        <v>145</v>
      </c>
      <c r="D317" s="56" t="s">
        <v>345</v>
      </c>
      <c r="E317" s="57"/>
      <c r="F317" s="57">
        <v>1600</v>
      </c>
      <c r="G317" s="60">
        <f>G316+Table22[[#This Row],[DEBITO ]]-Table22[[#This Row],[CREDITO]]</f>
        <v>163360755.36000001</v>
      </c>
    </row>
    <row r="318" spans="1:7" s="37" customFormat="1" ht="45.6" x14ac:dyDescent="0.3">
      <c r="A318" s="47">
        <v>42822</v>
      </c>
      <c r="B318" s="46" t="s">
        <v>367</v>
      </c>
      <c r="C318" s="45" t="s">
        <v>152</v>
      </c>
      <c r="D318" s="56" t="s">
        <v>351</v>
      </c>
      <c r="E318" s="57"/>
      <c r="F318" s="57">
        <v>2000</v>
      </c>
      <c r="G318" s="60">
        <f>G317+Table22[[#This Row],[DEBITO ]]-Table22[[#This Row],[CREDITO]]</f>
        <v>163358755.36000001</v>
      </c>
    </row>
    <row r="319" spans="1:7" s="37" customFormat="1" ht="45.6" x14ac:dyDescent="0.3">
      <c r="A319" s="47">
        <v>42822</v>
      </c>
      <c r="B319" s="46" t="s">
        <v>368</v>
      </c>
      <c r="C319" s="45" t="s">
        <v>137</v>
      </c>
      <c r="D319" s="56" t="s">
        <v>351</v>
      </c>
      <c r="E319" s="57"/>
      <c r="F319" s="57">
        <v>2000</v>
      </c>
      <c r="G319" s="60">
        <f>G318+Table22[[#This Row],[DEBITO ]]-Table22[[#This Row],[CREDITO]]</f>
        <v>163356755.36000001</v>
      </c>
    </row>
    <row r="320" spans="1:7" s="37" customFormat="1" ht="45.6" x14ac:dyDescent="0.3">
      <c r="A320" s="47">
        <v>42822</v>
      </c>
      <c r="B320" s="46" t="s">
        <v>369</v>
      </c>
      <c r="C320" s="45" t="s">
        <v>147</v>
      </c>
      <c r="D320" s="56" t="s">
        <v>351</v>
      </c>
      <c r="E320" s="57"/>
      <c r="F320" s="57">
        <v>2000</v>
      </c>
      <c r="G320" s="60">
        <f>G319+Table22[[#This Row],[DEBITO ]]-Table22[[#This Row],[CREDITO]]</f>
        <v>163354755.36000001</v>
      </c>
    </row>
    <row r="321" spans="1:7" s="37" customFormat="1" ht="45.6" x14ac:dyDescent="0.3">
      <c r="A321" s="47">
        <v>42822</v>
      </c>
      <c r="B321" s="46" t="s">
        <v>370</v>
      </c>
      <c r="C321" s="45" t="s">
        <v>371</v>
      </c>
      <c r="D321" s="56" t="s">
        <v>372</v>
      </c>
      <c r="E321" s="57"/>
      <c r="F321" s="57">
        <v>1050</v>
      </c>
      <c r="G321" s="60">
        <f>G320+Table22[[#This Row],[DEBITO ]]-Table22[[#This Row],[CREDITO]]</f>
        <v>163353705.36000001</v>
      </c>
    </row>
    <row r="322" spans="1:7" s="37" customFormat="1" ht="45.6" x14ac:dyDescent="0.3">
      <c r="A322" s="47">
        <v>42822</v>
      </c>
      <c r="B322" s="46" t="s">
        <v>373</v>
      </c>
      <c r="C322" s="45" t="s">
        <v>119</v>
      </c>
      <c r="D322" s="56" t="s">
        <v>372</v>
      </c>
      <c r="E322" s="57"/>
      <c r="F322" s="57">
        <v>1050</v>
      </c>
      <c r="G322" s="60">
        <f>G321+Table22[[#This Row],[DEBITO ]]-Table22[[#This Row],[CREDITO]]</f>
        <v>163352655.36000001</v>
      </c>
    </row>
    <row r="323" spans="1:7" s="37" customFormat="1" ht="45.6" x14ac:dyDescent="0.3">
      <c r="A323" s="47">
        <v>42822</v>
      </c>
      <c r="B323" s="46" t="s">
        <v>374</v>
      </c>
      <c r="C323" s="45" t="s">
        <v>375</v>
      </c>
      <c r="D323" s="56" t="s">
        <v>372</v>
      </c>
      <c r="E323" s="57"/>
      <c r="F323" s="57">
        <v>1050</v>
      </c>
      <c r="G323" s="60">
        <f>G322+Table22[[#This Row],[DEBITO ]]-Table22[[#This Row],[CREDITO]]</f>
        <v>163351605.36000001</v>
      </c>
    </row>
    <row r="324" spans="1:7" s="37" customFormat="1" ht="68.400000000000006" x14ac:dyDescent="0.3">
      <c r="A324" s="47">
        <v>42822</v>
      </c>
      <c r="B324" s="46" t="s">
        <v>376</v>
      </c>
      <c r="C324" s="45" t="s">
        <v>377</v>
      </c>
      <c r="D324" s="56" t="s">
        <v>378</v>
      </c>
      <c r="E324" s="57"/>
      <c r="F324" s="57">
        <v>4150</v>
      </c>
      <c r="G324" s="60">
        <f>G323+Table22[[#This Row],[DEBITO ]]-Table22[[#This Row],[CREDITO]]</f>
        <v>163347455.36000001</v>
      </c>
    </row>
    <row r="325" spans="1:7" s="37" customFormat="1" ht="45.6" x14ac:dyDescent="0.3">
      <c r="A325" s="47">
        <v>42822</v>
      </c>
      <c r="B325" s="46" t="s">
        <v>379</v>
      </c>
      <c r="C325" s="45" t="s">
        <v>380</v>
      </c>
      <c r="D325" s="56" t="s">
        <v>381</v>
      </c>
      <c r="E325" s="57"/>
      <c r="F325" s="57">
        <v>3100</v>
      </c>
      <c r="G325" s="60">
        <f>G324+Table22[[#This Row],[DEBITO ]]-Table22[[#This Row],[CREDITO]]</f>
        <v>163344355.36000001</v>
      </c>
    </row>
    <row r="326" spans="1:7" s="37" customFormat="1" ht="57" x14ac:dyDescent="0.3">
      <c r="A326" s="47">
        <v>42822</v>
      </c>
      <c r="B326" s="46" t="s">
        <v>382</v>
      </c>
      <c r="C326" s="45" t="s">
        <v>338</v>
      </c>
      <c r="D326" s="56" t="s">
        <v>383</v>
      </c>
      <c r="E326" s="57"/>
      <c r="F326" s="57">
        <v>3100</v>
      </c>
      <c r="G326" s="60">
        <f>G325+Table22[[#This Row],[DEBITO ]]-Table22[[#This Row],[CREDITO]]</f>
        <v>163341255.36000001</v>
      </c>
    </row>
    <row r="327" spans="1:7" s="37" customFormat="1" ht="57" x14ac:dyDescent="0.3">
      <c r="A327" s="47">
        <v>42822</v>
      </c>
      <c r="B327" s="46" t="s">
        <v>384</v>
      </c>
      <c r="C327" s="45" t="s">
        <v>385</v>
      </c>
      <c r="D327" s="56" t="s">
        <v>386</v>
      </c>
      <c r="E327" s="57"/>
      <c r="F327" s="57">
        <v>3100</v>
      </c>
      <c r="G327" s="60">
        <f>G326+Table22[[#This Row],[DEBITO ]]-Table22[[#This Row],[CREDITO]]</f>
        <v>163338155.36000001</v>
      </c>
    </row>
    <row r="328" spans="1:7" s="37" customFormat="1" ht="45.6" x14ac:dyDescent="0.3">
      <c r="A328" s="47">
        <v>42822</v>
      </c>
      <c r="B328" s="46" t="s">
        <v>387</v>
      </c>
      <c r="C328" s="45" t="s">
        <v>388</v>
      </c>
      <c r="D328" s="56" t="s">
        <v>389</v>
      </c>
      <c r="E328" s="57"/>
      <c r="F328" s="57">
        <v>1050</v>
      </c>
      <c r="G328" s="60">
        <f>G327+Table22[[#This Row],[DEBITO ]]-Table22[[#This Row],[CREDITO]]</f>
        <v>163337105.36000001</v>
      </c>
    </row>
    <row r="329" spans="1:7" s="37" customFormat="1" ht="45.6" x14ac:dyDescent="0.3">
      <c r="A329" s="47">
        <v>42822</v>
      </c>
      <c r="B329" s="46" t="s">
        <v>390</v>
      </c>
      <c r="C329" s="45" t="s">
        <v>391</v>
      </c>
      <c r="D329" s="56" t="s">
        <v>392</v>
      </c>
      <c r="E329" s="57"/>
      <c r="F329" s="57">
        <v>1050</v>
      </c>
      <c r="G329" s="60">
        <f>G328+Table22[[#This Row],[DEBITO ]]-Table22[[#This Row],[CREDITO]]</f>
        <v>163336055.36000001</v>
      </c>
    </row>
    <row r="330" spans="1:7" s="37" customFormat="1" ht="34.200000000000003" x14ac:dyDescent="0.3">
      <c r="A330" s="47">
        <v>42822</v>
      </c>
      <c r="B330" s="46" t="s">
        <v>393</v>
      </c>
      <c r="C330" s="45" t="s">
        <v>394</v>
      </c>
      <c r="D330" s="56" t="s">
        <v>395</v>
      </c>
      <c r="E330" s="57"/>
      <c r="F330" s="57">
        <v>1050</v>
      </c>
      <c r="G330" s="60">
        <f>G329+Table22[[#This Row],[DEBITO ]]-Table22[[#This Row],[CREDITO]]</f>
        <v>163335005.36000001</v>
      </c>
    </row>
    <row r="331" spans="1:7" s="37" customFormat="1" ht="45.6" x14ac:dyDescent="0.3">
      <c r="A331" s="47">
        <v>42822</v>
      </c>
      <c r="B331" s="46" t="s">
        <v>396</v>
      </c>
      <c r="C331" s="45" t="s">
        <v>397</v>
      </c>
      <c r="D331" s="56" t="s">
        <v>398</v>
      </c>
      <c r="E331" s="57"/>
      <c r="F331" s="57">
        <v>1050</v>
      </c>
      <c r="G331" s="60">
        <f>G330+Table22[[#This Row],[DEBITO ]]-Table22[[#This Row],[CREDITO]]</f>
        <v>163333955.36000001</v>
      </c>
    </row>
    <row r="332" spans="1:7" s="37" customFormat="1" ht="45.6" x14ac:dyDescent="0.3">
      <c r="A332" s="47">
        <v>42822</v>
      </c>
      <c r="B332" s="46" t="s">
        <v>399</v>
      </c>
      <c r="C332" s="45" t="s">
        <v>320</v>
      </c>
      <c r="D332" s="56" t="s">
        <v>400</v>
      </c>
      <c r="E332" s="57"/>
      <c r="F332" s="57">
        <v>1050</v>
      </c>
      <c r="G332" s="60">
        <f>G331+Table22[[#This Row],[DEBITO ]]-Table22[[#This Row],[CREDITO]]</f>
        <v>163332905.36000001</v>
      </c>
    </row>
    <row r="333" spans="1:7" s="37" customFormat="1" ht="79.8" x14ac:dyDescent="0.3">
      <c r="A333" s="47">
        <v>42822</v>
      </c>
      <c r="B333" s="46" t="s">
        <v>401</v>
      </c>
      <c r="C333" s="45" t="s">
        <v>402</v>
      </c>
      <c r="D333" s="56" t="s">
        <v>403</v>
      </c>
      <c r="E333" s="57"/>
      <c r="F333" s="57">
        <v>1850</v>
      </c>
      <c r="G333" s="60">
        <f>G332+Table22[[#This Row],[DEBITO ]]-Table22[[#This Row],[CREDITO]]</f>
        <v>163331055.36000001</v>
      </c>
    </row>
    <row r="334" spans="1:7" s="37" customFormat="1" ht="57" x14ac:dyDescent="0.3">
      <c r="A334" s="47">
        <v>42822</v>
      </c>
      <c r="B334" s="46" t="s">
        <v>404</v>
      </c>
      <c r="C334" s="45" t="s">
        <v>251</v>
      </c>
      <c r="D334" s="56" t="s">
        <v>405</v>
      </c>
      <c r="E334" s="57"/>
      <c r="F334" s="57">
        <v>750</v>
      </c>
      <c r="G334" s="60">
        <f>G333+Table22[[#This Row],[DEBITO ]]-Table22[[#This Row],[CREDITO]]</f>
        <v>163330305.36000001</v>
      </c>
    </row>
    <row r="335" spans="1:7" s="37" customFormat="1" ht="12" x14ac:dyDescent="0.3">
      <c r="A335" s="47">
        <v>42822</v>
      </c>
      <c r="B335" s="46" t="s">
        <v>72</v>
      </c>
      <c r="C335" s="45" t="s">
        <v>80</v>
      </c>
      <c r="D335" s="56"/>
      <c r="E335" s="57">
        <v>2500</v>
      </c>
      <c r="F335" s="57"/>
      <c r="G335" s="60">
        <f>G334+Table22[[#This Row],[DEBITO ]]-Table22[[#This Row],[CREDITO]]</f>
        <v>163332805.36000001</v>
      </c>
    </row>
    <row r="336" spans="1:7" s="37" customFormat="1" ht="12" x14ac:dyDescent="0.3">
      <c r="A336" s="47">
        <v>42822</v>
      </c>
      <c r="B336" s="46" t="s">
        <v>72</v>
      </c>
      <c r="C336" s="45" t="s">
        <v>80</v>
      </c>
      <c r="D336" s="56"/>
      <c r="E336" s="57">
        <v>3000</v>
      </c>
      <c r="F336" s="57"/>
      <c r="G336" s="60">
        <f>G335+Table22[[#This Row],[DEBITO ]]-Table22[[#This Row],[CREDITO]]</f>
        <v>163335805.36000001</v>
      </c>
    </row>
    <row r="337" spans="1:7" s="37" customFormat="1" ht="12" x14ac:dyDescent="0.3">
      <c r="A337" s="47">
        <v>42822</v>
      </c>
      <c r="B337" s="46" t="s">
        <v>72</v>
      </c>
      <c r="C337" s="45" t="s">
        <v>80</v>
      </c>
      <c r="D337" s="56"/>
      <c r="E337" s="57">
        <v>60000</v>
      </c>
      <c r="F337" s="57"/>
      <c r="G337" s="60">
        <f>G336+Table22[[#This Row],[DEBITO ]]-Table22[[#This Row],[CREDITO]]</f>
        <v>163395805.36000001</v>
      </c>
    </row>
    <row r="338" spans="1:7" s="37" customFormat="1" ht="12" x14ac:dyDescent="0.3">
      <c r="A338" s="47">
        <v>42822</v>
      </c>
      <c r="B338" s="46" t="s">
        <v>72</v>
      </c>
      <c r="C338" s="45" t="s">
        <v>80</v>
      </c>
      <c r="D338" s="56"/>
      <c r="E338" s="57">
        <v>1000</v>
      </c>
      <c r="F338" s="57"/>
      <c r="G338" s="60">
        <f>G337+Table22[[#This Row],[DEBITO ]]-Table22[[#This Row],[CREDITO]]</f>
        <v>163396805.36000001</v>
      </c>
    </row>
    <row r="339" spans="1:7" s="37" customFormat="1" ht="12" x14ac:dyDescent="0.3">
      <c r="A339" s="47">
        <v>42822</v>
      </c>
      <c r="B339" s="46" t="s">
        <v>72</v>
      </c>
      <c r="C339" s="45" t="s">
        <v>75</v>
      </c>
      <c r="D339" s="56"/>
      <c r="E339" s="57">
        <v>7350</v>
      </c>
      <c r="F339" s="57"/>
      <c r="G339" s="60">
        <f>G338+Table22[[#This Row],[DEBITO ]]-Table22[[#This Row],[CREDITO]]</f>
        <v>163404155.36000001</v>
      </c>
    </row>
    <row r="340" spans="1:7" s="37" customFormat="1" ht="12" x14ac:dyDescent="0.3">
      <c r="A340" s="47">
        <v>42822</v>
      </c>
      <c r="B340" s="46" t="s">
        <v>72</v>
      </c>
      <c r="C340" s="45" t="s">
        <v>75</v>
      </c>
      <c r="D340" s="56"/>
      <c r="E340" s="57">
        <v>16500</v>
      </c>
      <c r="F340" s="57"/>
      <c r="G340" s="60">
        <f>G339+Table22[[#This Row],[DEBITO ]]-Table22[[#This Row],[CREDITO]]</f>
        <v>163420655.36000001</v>
      </c>
    </row>
    <row r="341" spans="1:7" s="37" customFormat="1" ht="12" x14ac:dyDescent="0.3">
      <c r="A341" s="47">
        <v>42822</v>
      </c>
      <c r="B341" s="46" t="s">
        <v>72</v>
      </c>
      <c r="C341" s="45" t="s">
        <v>75</v>
      </c>
      <c r="D341" s="56"/>
      <c r="E341" s="57">
        <v>110530</v>
      </c>
      <c r="F341" s="57"/>
      <c r="G341" s="60">
        <f>G340+Table22[[#This Row],[DEBITO ]]-Table22[[#This Row],[CREDITO]]</f>
        <v>163531185.36000001</v>
      </c>
    </row>
    <row r="342" spans="1:7" s="37" customFormat="1" ht="12" x14ac:dyDescent="0.3">
      <c r="A342" s="47">
        <v>42822</v>
      </c>
      <c r="B342" s="46" t="s">
        <v>72</v>
      </c>
      <c r="C342" s="45" t="s">
        <v>75</v>
      </c>
      <c r="D342" s="56"/>
      <c r="E342" s="57">
        <v>13324</v>
      </c>
      <c r="F342" s="57"/>
      <c r="G342" s="60">
        <f>G341+Table22[[#This Row],[DEBITO ]]-Table22[[#This Row],[CREDITO]]</f>
        <v>163544509.36000001</v>
      </c>
    </row>
    <row r="343" spans="1:7" s="37" customFormat="1" ht="12" x14ac:dyDescent="0.3">
      <c r="A343" s="47">
        <v>42822</v>
      </c>
      <c r="B343" s="46" t="s">
        <v>72</v>
      </c>
      <c r="C343" s="45" t="s">
        <v>75</v>
      </c>
      <c r="D343" s="56"/>
      <c r="E343" s="57">
        <v>1500</v>
      </c>
      <c r="F343" s="57"/>
      <c r="G343" s="60">
        <f>G342+Table22[[#This Row],[DEBITO ]]-Table22[[#This Row],[CREDITO]]</f>
        <v>163546009.36000001</v>
      </c>
    </row>
    <row r="344" spans="1:7" s="37" customFormat="1" ht="12" x14ac:dyDescent="0.3">
      <c r="A344" s="47">
        <v>42822</v>
      </c>
      <c r="B344" s="46" t="s">
        <v>72</v>
      </c>
      <c r="C344" s="45" t="s">
        <v>75</v>
      </c>
      <c r="D344" s="56"/>
      <c r="E344" s="57">
        <v>547500</v>
      </c>
      <c r="F344" s="57"/>
      <c r="G344" s="60">
        <f>G343+Table22[[#This Row],[DEBITO ]]-Table22[[#This Row],[CREDITO]]</f>
        <v>164093509.36000001</v>
      </c>
    </row>
    <row r="345" spans="1:7" s="37" customFormat="1" ht="12" x14ac:dyDescent="0.3">
      <c r="A345" s="47">
        <v>42822</v>
      </c>
      <c r="B345" s="46" t="s">
        <v>72</v>
      </c>
      <c r="C345" s="45" t="s">
        <v>75</v>
      </c>
      <c r="D345" s="56"/>
      <c r="E345" s="57">
        <v>149370</v>
      </c>
      <c r="F345" s="57"/>
      <c r="G345" s="60">
        <f>G344+Table22[[#This Row],[DEBITO ]]-Table22[[#This Row],[CREDITO]]</f>
        <v>164242879.36000001</v>
      </c>
    </row>
    <row r="346" spans="1:7" s="37" customFormat="1" ht="45.6" x14ac:dyDescent="0.3">
      <c r="A346" s="47">
        <v>42822</v>
      </c>
      <c r="B346" s="46" t="s">
        <v>495</v>
      </c>
      <c r="C346" s="45" t="s">
        <v>77</v>
      </c>
      <c r="D346" s="56" t="s">
        <v>497</v>
      </c>
      <c r="E346" s="57"/>
      <c r="F346" s="57">
        <v>65314750.039999999</v>
      </c>
      <c r="G346" s="60">
        <f>G345+Table22[[#This Row],[DEBITO ]]-Table22[[#This Row],[CREDITO]]</f>
        <v>98928129.320000023</v>
      </c>
    </row>
    <row r="347" spans="1:7" s="37" customFormat="1" ht="45.6" x14ac:dyDescent="0.3">
      <c r="A347" s="47">
        <v>42822</v>
      </c>
      <c r="B347" s="46" t="s">
        <v>516</v>
      </c>
      <c r="C347" s="45" t="s">
        <v>73</v>
      </c>
      <c r="D347" s="56" t="s">
        <v>510</v>
      </c>
      <c r="E347" s="57"/>
      <c r="F347" s="57">
        <v>19290.96</v>
      </c>
      <c r="G347" s="60">
        <f>G346+Table22[[#This Row],[DEBITO ]]-Table22[[#This Row],[CREDITO]]</f>
        <v>98908838.360000029</v>
      </c>
    </row>
    <row r="348" spans="1:7" s="37" customFormat="1" ht="45.6" x14ac:dyDescent="0.3">
      <c r="A348" s="47">
        <v>42822</v>
      </c>
      <c r="B348" s="46" t="s">
        <v>508</v>
      </c>
      <c r="C348" s="45" t="s">
        <v>496</v>
      </c>
      <c r="D348" s="56" t="s">
        <v>509</v>
      </c>
      <c r="E348" s="57"/>
      <c r="F348" s="57">
        <v>52804</v>
      </c>
      <c r="G348" s="60">
        <f>G347+Table22[[#This Row],[DEBITO ]]-Table22[[#This Row],[CREDITO]]</f>
        <v>98856034.360000029</v>
      </c>
    </row>
    <row r="349" spans="1:7" s="37" customFormat="1" ht="12" x14ac:dyDescent="0.3">
      <c r="A349" s="47">
        <v>42823</v>
      </c>
      <c r="B349" s="46" t="s">
        <v>72</v>
      </c>
      <c r="C349" s="45" t="s">
        <v>80</v>
      </c>
      <c r="D349" s="56"/>
      <c r="E349" s="57">
        <v>1000</v>
      </c>
      <c r="F349" s="57"/>
      <c r="G349" s="60">
        <f>G348+Table22[[#This Row],[DEBITO ]]-Table22[[#This Row],[CREDITO]]</f>
        <v>98857034.360000029</v>
      </c>
    </row>
    <row r="350" spans="1:7" s="37" customFormat="1" ht="12" x14ac:dyDescent="0.3">
      <c r="A350" s="47">
        <v>42823</v>
      </c>
      <c r="B350" s="46" t="s">
        <v>72</v>
      </c>
      <c r="C350" s="45" t="s">
        <v>80</v>
      </c>
      <c r="D350" s="56"/>
      <c r="E350" s="57">
        <v>5000</v>
      </c>
      <c r="F350" s="57"/>
      <c r="G350" s="60">
        <f>G349+Table22[[#This Row],[DEBITO ]]-Table22[[#This Row],[CREDITO]]</f>
        <v>98862034.360000029</v>
      </c>
    </row>
    <row r="351" spans="1:7" s="37" customFormat="1" ht="12" x14ac:dyDescent="0.3">
      <c r="A351" s="47">
        <v>42823</v>
      </c>
      <c r="B351" s="46" t="s">
        <v>72</v>
      </c>
      <c r="C351" s="45" t="s">
        <v>80</v>
      </c>
      <c r="D351" s="56"/>
      <c r="E351" s="57">
        <v>1000</v>
      </c>
      <c r="F351" s="57"/>
      <c r="G351" s="60">
        <f>G350+Table22[[#This Row],[DEBITO ]]-Table22[[#This Row],[CREDITO]]</f>
        <v>98863034.360000029</v>
      </c>
    </row>
    <row r="352" spans="1:7" s="37" customFormat="1" ht="12" x14ac:dyDescent="0.3">
      <c r="A352" s="47">
        <v>42823</v>
      </c>
      <c r="B352" s="46" t="s">
        <v>72</v>
      </c>
      <c r="C352" s="45" t="s">
        <v>75</v>
      </c>
      <c r="D352" s="56"/>
      <c r="E352" s="57">
        <v>31500</v>
      </c>
      <c r="F352" s="57"/>
      <c r="G352" s="60">
        <f>G351+Table22[[#This Row],[DEBITO ]]-Table22[[#This Row],[CREDITO]]</f>
        <v>98894534.360000029</v>
      </c>
    </row>
    <row r="353" spans="1:7" s="37" customFormat="1" ht="12" x14ac:dyDescent="0.3">
      <c r="A353" s="47">
        <v>42823</v>
      </c>
      <c r="B353" s="46" t="s">
        <v>72</v>
      </c>
      <c r="C353" s="45" t="s">
        <v>75</v>
      </c>
      <c r="D353" s="56"/>
      <c r="E353" s="57">
        <v>524500</v>
      </c>
      <c r="F353" s="57"/>
      <c r="G353" s="60">
        <f>G352+Table22[[#This Row],[DEBITO ]]-Table22[[#This Row],[CREDITO]]</f>
        <v>99419034.360000029</v>
      </c>
    </row>
    <row r="354" spans="1:7" s="37" customFormat="1" ht="12" x14ac:dyDescent="0.3">
      <c r="A354" s="47">
        <v>42823</v>
      </c>
      <c r="B354" s="46" t="s">
        <v>72</v>
      </c>
      <c r="C354" s="45" t="s">
        <v>75</v>
      </c>
      <c r="D354" s="56"/>
      <c r="E354" s="57">
        <v>19671</v>
      </c>
      <c r="F354" s="57"/>
      <c r="G354" s="60">
        <f>G353+Table22[[#This Row],[DEBITO ]]-Table22[[#This Row],[CREDITO]]</f>
        <v>99438705.360000029</v>
      </c>
    </row>
    <row r="355" spans="1:7" s="37" customFormat="1" ht="12" x14ac:dyDescent="0.3">
      <c r="A355" s="47">
        <v>42823</v>
      </c>
      <c r="B355" s="46" t="s">
        <v>72</v>
      </c>
      <c r="C355" s="45" t="s">
        <v>75</v>
      </c>
      <c r="D355" s="56"/>
      <c r="E355" s="57">
        <v>22500</v>
      </c>
      <c r="F355" s="57"/>
      <c r="G355" s="60">
        <f>G354+Table22[[#This Row],[DEBITO ]]-Table22[[#This Row],[CREDITO]]</f>
        <v>99461205.360000029</v>
      </c>
    </row>
    <row r="356" spans="1:7" s="37" customFormat="1" ht="12" x14ac:dyDescent="0.3">
      <c r="A356" s="47">
        <v>42823</v>
      </c>
      <c r="B356" s="46" t="s">
        <v>72</v>
      </c>
      <c r="C356" s="45" t="s">
        <v>75</v>
      </c>
      <c r="D356" s="56"/>
      <c r="E356" s="57">
        <v>35000</v>
      </c>
      <c r="F356" s="57"/>
      <c r="G356" s="60">
        <f>G355+Table22[[#This Row],[DEBITO ]]-Table22[[#This Row],[CREDITO]]</f>
        <v>99496205.360000029</v>
      </c>
    </row>
    <row r="357" spans="1:7" s="37" customFormat="1" ht="12" x14ac:dyDescent="0.3">
      <c r="A357" s="47">
        <v>42823</v>
      </c>
      <c r="B357" s="46" t="s">
        <v>72</v>
      </c>
      <c r="C357" s="45" t="s">
        <v>75</v>
      </c>
      <c r="D357" s="56"/>
      <c r="E357" s="57">
        <v>30000</v>
      </c>
      <c r="F357" s="57"/>
      <c r="G357" s="60">
        <f>G356+Table22[[#This Row],[DEBITO ]]-Table22[[#This Row],[CREDITO]]</f>
        <v>99526205.360000029</v>
      </c>
    </row>
    <row r="358" spans="1:7" s="37" customFormat="1" ht="12" x14ac:dyDescent="0.3">
      <c r="A358" s="47">
        <v>42823</v>
      </c>
      <c r="B358" s="46" t="s">
        <v>72</v>
      </c>
      <c r="C358" s="45" t="s">
        <v>75</v>
      </c>
      <c r="D358" s="56"/>
      <c r="E358" s="57">
        <v>10000</v>
      </c>
      <c r="F358" s="57"/>
      <c r="G358" s="60">
        <f>G357+Table22[[#This Row],[DEBITO ]]-Table22[[#This Row],[CREDITO]]</f>
        <v>99536205.360000029</v>
      </c>
    </row>
    <row r="359" spans="1:7" s="37" customFormat="1" ht="12" x14ac:dyDescent="0.3">
      <c r="A359" s="47">
        <v>42823</v>
      </c>
      <c r="B359" s="46" t="s">
        <v>72</v>
      </c>
      <c r="C359" s="45" t="s">
        <v>75</v>
      </c>
      <c r="D359" s="56"/>
      <c r="E359" s="57">
        <v>129750</v>
      </c>
      <c r="F359" s="57"/>
      <c r="G359" s="60">
        <f>G358+Table22[[#This Row],[DEBITO ]]-Table22[[#This Row],[CREDITO]]</f>
        <v>99665955.360000029</v>
      </c>
    </row>
    <row r="360" spans="1:7" s="37" customFormat="1" ht="45.6" x14ac:dyDescent="0.3">
      <c r="A360" s="47">
        <v>42824</v>
      </c>
      <c r="B360" s="46" t="s">
        <v>406</v>
      </c>
      <c r="C360" s="45" t="s">
        <v>407</v>
      </c>
      <c r="D360" s="56" t="s">
        <v>408</v>
      </c>
      <c r="E360" s="57"/>
      <c r="F360" s="57">
        <v>26000</v>
      </c>
      <c r="G360" s="60">
        <f>G359+Table22[[#This Row],[DEBITO ]]-Table22[[#This Row],[CREDITO]]</f>
        <v>99639955.360000029</v>
      </c>
    </row>
    <row r="361" spans="1:7" s="37" customFormat="1" ht="45.6" x14ac:dyDescent="0.3">
      <c r="A361" s="47">
        <v>42824</v>
      </c>
      <c r="B361" s="46" t="s">
        <v>409</v>
      </c>
      <c r="C361" s="45" t="s">
        <v>407</v>
      </c>
      <c r="D361" s="56" t="s">
        <v>410</v>
      </c>
      <c r="E361" s="57"/>
      <c r="F361" s="57">
        <v>26000</v>
      </c>
      <c r="G361" s="60">
        <f>G360+Table22[[#This Row],[DEBITO ]]-Table22[[#This Row],[CREDITO]]</f>
        <v>99613955.360000029</v>
      </c>
    </row>
    <row r="362" spans="1:7" s="37" customFormat="1" ht="45.6" x14ac:dyDescent="0.3">
      <c r="A362" s="47">
        <v>42824</v>
      </c>
      <c r="B362" s="46" t="s">
        <v>411</v>
      </c>
      <c r="C362" s="45" t="s">
        <v>338</v>
      </c>
      <c r="D362" s="56" t="s">
        <v>412</v>
      </c>
      <c r="E362" s="57"/>
      <c r="F362" s="57">
        <v>1050</v>
      </c>
      <c r="G362" s="60">
        <f>G361+Table22[[#This Row],[DEBITO ]]-Table22[[#This Row],[CREDITO]]</f>
        <v>99612905.360000029</v>
      </c>
    </row>
    <row r="363" spans="1:7" s="37" customFormat="1" ht="45.6" x14ac:dyDescent="0.3">
      <c r="A363" s="47">
        <v>42824</v>
      </c>
      <c r="B363" s="46" t="s">
        <v>413</v>
      </c>
      <c r="C363" s="45" t="s">
        <v>414</v>
      </c>
      <c r="D363" s="56" t="s">
        <v>415</v>
      </c>
      <c r="E363" s="57"/>
      <c r="F363" s="57">
        <v>1050</v>
      </c>
      <c r="G363" s="60">
        <f>G362+Table22[[#This Row],[DEBITO ]]-Table22[[#This Row],[CREDITO]]</f>
        <v>99611855.360000029</v>
      </c>
    </row>
    <row r="364" spans="1:7" s="37" customFormat="1" ht="45.6" x14ac:dyDescent="0.3">
      <c r="A364" s="47">
        <v>42824</v>
      </c>
      <c r="B364" s="46" t="s">
        <v>416</v>
      </c>
      <c r="C364" s="45" t="s">
        <v>417</v>
      </c>
      <c r="D364" s="56" t="s">
        <v>418</v>
      </c>
      <c r="E364" s="57"/>
      <c r="F364" s="57">
        <v>1050</v>
      </c>
      <c r="G364" s="60">
        <f>G363+Table22[[#This Row],[DEBITO ]]-Table22[[#This Row],[CREDITO]]</f>
        <v>99610805.360000029</v>
      </c>
    </row>
    <row r="365" spans="1:7" s="37" customFormat="1" ht="45.6" x14ac:dyDescent="0.3">
      <c r="A365" s="47">
        <v>42824</v>
      </c>
      <c r="B365" s="46" t="s">
        <v>419</v>
      </c>
      <c r="C365" s="45" t="s">
        <v>420</v>
      </c>
      <c r="D365" s="56" t="s">
        <v>421</v>
      </c>
      <c r="E365" s="57"/>
      <c r="F365" s="57">
        <v>1050</v>
      </c>
      <c r="G365" s="60">
        <f>G364+Table22[[#This Row],[DEBITO ]]-Table22[[#This Row],[CREDITO]]</f>
        <v>99609755.360000029</v>
      </c>
    </row>
    <row r="366" spans="1:7" s="37" customFormat="1" ht="45.6" x14ac:dyDescent="0.3">
      <c r="A366" s="47">
        <v>42824</v>
      </c>
      <c r="B366" s="46" t="s">
        <v>422</v>
      </c>
      <c r="C366" s="45" t="s">
        <v>314</v>
      </c>
      <c r="D366" s="56" t="s">
        <v>421</v>
      </c>
      <c r="E366" s="57"/>
      <c r="F366" s="57">
        <v>1050</v>
      </c>
      <c r="G366" s="60">
        <f>G365+Table22[[#This Row],[DEBITO ]]-Table22[[#This Row],[CREDITO]]</f>
        <v>99608705.360000029</v>
      </c>
    </row>
    <row r="367" spans="1:7" s="37" customFormat="1" ht="45.6" x14ac:dyDescent="0.3">
      <c r="A367" s="47">
        <v>42824</v>
      </c>
      <c r="B367" s="46" t="s">
        <v>423</v>
      </c>
      <c r="C367" s="45" t="s">
        <v>391</v>
      </c>
      <c r="D367" s="56" t="s">
        <v>424</v>
      </c>
      <c r="E367" s="57"/>
      <c r="F367" s="57">
        <v>1050</v>
      </c>
      <c r="G367" s="60">
        <f>G366+Table22[[#This Row],[DEBITO ]]-Table22[[#This Row],[CREDITO]]</f>
        <v>99607655.360000029</v>
      </c>
    </row>
    <row r="368" spans="1:7" s="37" customFormat="1" ht="45.6" x14ac:dyDescent="0.3">
      <c r="A368" s="47">
        <v>42824</v>
      </c>
      <c r="B368" s="46" t="s">
        <v>425</v>
      </c>
      <c r="C368" s="45" t="s">
        <v>385</v>
      </c>
      <c r="D368" s="56" t="s">
        <v>426</v>
      </c>
      <c r="E368" s="57"/>
      <c r="F368" s="57">
        <v>1050</v>
      </c>
      <c r="G368" s="60">
        <f>G367+Table22[[#This Row],[DEBITO ]]-Table22[[#This Row],[CREDITO]]</f>
        <v>99606605.360000029</v>
      </c>
    </row>
    <row r="369" spans="1:7" s="37" customFormat="1" ht="45.6" x14ac:dyDescent="0.3">
      <c r="A369" s="47">
        <v>42824</v>
      </c>
      <c r="B369" s="46" t="s">
        <v>427</v>
      </c>
      <c r="C369" s="45" t="s">
        <v>428</v>
      </c>
      <c r="D369" s="56" t="s">
        <v>429</v>
      </c>
      <c r="E369" s="57"/>
      <c r="F369" s="57">
        <v>3100</v>
      </c>
      <c r="G369" s="60">
        <f>G368+Table22[[#This Row],[DEBITO ]]-Table22[[#This Row],[CREDITO]]</f>
        <v>99603505.360000029</v>
      </c>
    </row>
    <row r="370" spans="1:7" s="37" customFormat="1" ht="45.6" x14ac:dyDescent="0.3">
      <c r="A370" s="47">
        <v>42824</v>
      </c>
      <c r="B370" s="46" t="s">
        <v>430</v>
      </c>
      <c r="C370" s="45" t="s">
        <v>431</v>
      </c>
      <c r="D370" s="56" t="s">
        <v>432</v>
      </c>
      <c r="E370" s="57"/>
      <c r="F370" s="57">
        <v>3100</v>
      </c>
      <c r="G370" s="60">
        <f>G369+Table22[[#This Row],[DEBITO ]]-Table22[[#This Row],[CREDITO]]</f>
        <v>99600405.360000029</v>
      </c>
    </row>
    <row r="371" spans="1:7" s="37" customFormat="1" ht="45.6" x14ac:dyDescent="0.3">
      <c r="A371" s="47">
        <v>42824</v>
      </c>
      <c r="B371" s="46" t="s">
        <v>433</v>
      </c>
      <c r="C371" s="45" t="s">
        <v>380</v>
      </c>
      <c r="D371" s="56" t="s">
        <v>434</v>
      </c>
      <c r="E371" s="57"/>
      <c r="F371" s="57">
        <v>3100</v>
      </c>
      <c r="G371" s="60">
        <f>G370+Table22[[#This Row],[DEBITO ]]-Table22[[#This Row],[CREDITO]]</f>
        <v>99597305.360000029</v>
      </c>
    </row>
    <row r="372" spans="1:7" s="37" customFormat="1" ht="45.6" x14ac:dyDescent="0.3">
      <c r="A372" s="47">
        <v>42824</v>
      </c>
      <c r="B372" s="46" t="s">
        <v>435</v>
      </c>
      <c r="C372" s="45" t="s">
        <v>331</v>
      </c>
      <c r="D372" s="56" t="s">
        <v>436</v>
      </c>
      <c r="E372" s="57"/>
      <c r="F372" s="57">
        <v>3100</v>
      </c>
      <c r="G372" s="60">
        <f>G371+Table22[[#This Row],[DEBITO ]]-Table22[[#This Row],[CREDITO]]</f>
        <v>99594205.360000029</v>
      </c>
    </row>
    <row r="373" spans="1:7" s="37" customFormat="1" ht="45.6" x14ac:dyDescent="0.3">
      <c r="A373" s="47">
        <v>42824</v>
      </c>
      <c r="B373" s="46" t="s">
        <v>437</v>
      </c>
      <c r="C373" s="45" t="s">
        <v>438</v>
      </c>
      <c r="D373" s="56" t="s">
        <v>439</v>
      </c>
      <c r="E373" s="57"/>
      <c r="F373" s="57">
        <v>3100</v>
      </c>
      <c r="G373" s="60">
        <f>G372+Table22[[#This Row],[DEBITO ]]-Table22[[#This Row],[CREDITO]]</f>
        <v>99591105.360000029</v>
      </c>
    </row>
    <row r="374" spans="1:7" s="37" customFormat="1" ht="45.6" x14ac:dyDescent="0.3">
      <c r="A374" s="47">
        <v>42824</v>
      </c>
      <c r="B374" s="46" t="s">
        <v>440</v>
      </c>
      <c r="C374" s="45" t="s">
        <v>441</v>
      </c>
      <c r="D374" s="56" t="s">
        <v>442</v>
      </c>
      <c r="E374" s="57"/>
      <c r="F374" s="57">
        <v>3100</v>
      </c>
      <c r="G374" s="60">
        <f>G373+Table22[[#This Row],[DEBITO ]]-Table22[[#This Row],[CREDITO]]</f>
        <v>99588005.360000029</v>
      </c>
    </row>
    <row r="375" spans="1:7" s="37" customFormat="1" ht="45.6" x14ac:dyDescent="0.3">
      <c r="A375" s="47">
        <v>42824</v>
      </c>
      <c r="B375" s="46" t="s">
        <v>443</v>
      </c>
      <c r="C375" s="45" t="s">
        <v>444</v>
      </c>
      <c r="D375" s="56" t="s">
        <v>445</v>
      </c>
      <c r="E375" s="57"/>
      <c r="F375" s="57">
        <v>3100</v>
      </c>
      <c r="G375" s="60">
        <f>G374+Table22[[#This Row],[DEBITO ]]-Table22[[#This Row],[CREDITO]]</f>
        <v>99584905.360000029</v>
      </c>
    </row>
    <row r="376" spans="1:7" s="37" customFormat="1" ht="45.6" x14ac:dyDescent="0.3">
      <c r="A376" s="47">
        <v>42824</v>
      </c>
      <c r="B376" s="46" t="s">
        <v>446</v>
      </c>
      <c r="C376" s="45" t="s">
        <v>447</v>
      </c>
      <c r="D376" s="56" t="s">
        <v>448</v>
      </c>
      <c r="E376" s="57"/>
      <c r="F376" s="57">
        <v>3100</v>
      </c>
      <c r="G376" s="60">
        <f>G375+Table22[[#This Row],[DEBITO ]]-Table22[[#This Row],[CREDITO]]</f>
        <v>99581805.360000029</v>
      </c>
    </row>
    <row r="377" spans="1:7" s="37" customFormat="1" ht="45.6" x14ac:dyDescent="0.3">
      <c r="A377" s="47">
        <v>42824</v>
      </c>
      <c r="B377" s="46" t="s">
        <v>449</v>
      </c>
      <c r="C377" s="45" t="s">
        <v>334</v>
      </c>
      <c r="D377" s="56" t="s">
        <v>450</v>
      </c>
      <c r="E377" s="57"/>
      <c r="F377" s="57">
        <v>3100</v>
      </c>
      <c r="G377" s="60">
        <f>G376+Table22[[#This Row],[DEBITO ]]-Table22[[#This Row],[CREDITO]]</f>
        <v>99578705.360000029</v>
      </c>
    </row>
    <row r="378" spans="1:7" s="37" customFormat="1" ht="45.6" x14ac:dyDescent="0.3">
      <c r="A378" s="47">
        <v>42824</v>
      </c>
      <c r="B378" s="46" t="s">
        <v>451</v>
      </c>
      <c r="C378" s="45" t="s">
        <v>452</v>
      </c>
      <c r="D378" s="56" t="s">
        <v>450</v>
      </c>
      <c r="E378" s="57"/>
      <c r="F378" s="57">
        <v>3100</v>
      </c>
      <c r="G378" s="60">
        <f>G377+Table22[[#This Row],[DEBITO ]]-Table22[[#This Row],[CREDITO]]</f>
        <v>99575605.360000029</v>
      </c>
    </row>
    <row r="379" spans="1:7" s="37" customFormat="1" ht="45.6" x14ac:dyDescent="0.3">
      <c r="A379" s="47">
        <v>42824</v>
      </c>
      <c r="B379" s="46" t="s">
        <v>453</v>
      </c>
      <c r="C379" s="45" t="s">
        <v>454</v>
      </c>
      <c r="D379" s="56" t="s">
        <v>455</v>
      </c>
      <c r="E379" s="57"/>
      <c r="F379" s="57">
        <v>9047.25</v>
      </c>
      <c r="G379" s="60">
        <f>G378+Table22[[#This Row],[DEBITO ]]-Table22[[#This Row],[CREDITO]]</f>
        <v>99566558.110000029</v>
      </c>
    </row>
    <row r="380" spans="1:7" s="37" customFormat="1" ht="45.6" x14ac:dyDescent="0.3">
      <c r="A380" s="47">
        <v>42824</v>
      </c>
      <c r="B380" s="46" t="s">
        <v>456</v>
      </c>
      <c r="C380" s="45" t="s">
        <v>454</v>
      </c>
      <c r="D380" s="56" t="s">
        <v>457</v>
      </c>
      <c r="E380" s="57"/>
      <c r="F380" s="57">
        <v>9266.82</v>
      </c>
      <c r="G380" s="60">
        <f>G379+Table22[[#This Row],[DEBITO ]]-Table22[[#This Row],[CREDITO]]</f>
        <v>99557291.290000036</v>
      </c>
    </row>
    <row r="381" spans="1:7" s="37" customFormat="1" ht="45.6" x14ac:dyDescent="0.3">
      <c r="A381" s="47">
        <v>42824</v>
      </c>
      <c r="B381" s="46" t="s">
        <v>458</v>
      </c>
      <c r="C381" s="45" t="s">
        <v>459</v>
      </c>
      <c r="D381" s="56" t="s">
        <v>460</v>
      </c>
      <c r="E381" s="57"/>
      <c r="F381" s="57">
        <v>37861.1</v>
      </c>
      <c r="G381" s="60">
        <f>G380+Table22[[#This Row],[DEBITO ]]-Table22[[#This Row],[CREDITO]]</f>
        <v>99519430.190000042</v>
      </c>
    </row>
    <row r="382" spans="1:7" s="37" customFormat="1" ht="91.2" x14ac:dyDescent="0.3">
      <c r="A382" s="47">
        <v>42824</v>
      </c>
      <c r="B382" s="46" t="s">
        <v>461</v>
      </c>
      <c r="C382" s="45" t="s">
        <v>462</v>
      </c>
      <c r="D382" s="56" t="s">
        <v>463</v>
      </c>
      <c r="E382" s="57"/>
      <c r="F382" s="57">
        <v>84586.51</v>
      </c>
      <c r="G382" s="60">
        <f>G381+Table22[[#This Row],[DEBITO ]]-Table22[[#This Row],[CREDITO]]</f>
        <v>99434843.680000037</v>
      </c>
    </row>
    <row r="383" spans="1:7" s="37" customFormat="1" ht="45.6" x14ac:dyDescent="0.3">
      <c r="A383" s="47">
        <v>42824</v>
      </c>
      <c r="B383" s="46" t="s">
        <v>464</v>
      </c>
      <c r="C383" s="45" t="s">
        <v>465</v>
      </c>
      <c r="D383" s="56" t="s">
        <v>466</v>
      </c>
      <c r="E383" s="57"/>
      <c r="F383" s="57">
        <v>6750</v>
      </c>
      <c r="G383" s="60">
        <f>G382+Table22[[#This Row],[DEBITO ]]-Table22[[#This Row],[CREDITO]]</f>
        <v>99428093.680000037</v>
      </c>
    </row>
    <row r="384" spans="1:7" s="37" customFormat="1" ht="45.6" x14ac:dyDescent="0.3">
      <c r="A384" s="47">
        <v>42824</v>
      </c>
      <c r="B384" s="46" t="s">
        <v>467</v>
      </c>
      <c r="C384" s="45" t="s">
        <v>468</v>
      </c>
      <c r="D384" s="56" t="s">
        <v>466</v>
      </c>
      <c r="E384" s="57"/>
      <c r="F384" s="57">
        <v>6750</v>
      </c>
      <c r="G384" s="60">
        <f>G383+Table22[[#This Row],[DEBITO ]]-Table22[[#This Row],[CREDITO]]</f>
        <v>99421343.680000037</v>
      </c>
    </row>
    <row r="385" spans="1:7" s="37" customFormat="1" ht="45.6" x14ac:dyDescent="0.3">
      <c r="A385" s="47">
        <v>42824</v>
      </c>
      <c r="B385" s="46" t="s">
        <v>469</v>
      </c>
      <c r="C385" s="45" t="s">
        <v>470</v>
      </c>
      <c r="D385" s="56" t="s">
        <v>466</v>
      </c>
      <c r="E385" s="57"/>
      <c r="F385" s="57">
        <v>6750</v>
      </c>
      <c r="G385" s="60">
        <f>G384+Table22[[#This Row],[DEBITO ]]-Table22[[#This Row],[CREDITO]]</f>
        <v>99414593.680000037</v>
      </c>
    </row>
    <row r="386" spans="1:7" s="37" customFormat="1" ht="45.6" x14ac:dyDescent="0.3">
      <c r="A386" s="47">
        <v>42824</v>
      </c>
      <c r="B386" s="46" t="s">
        <v>471</v>
      </c>
      <c r="C386" s="45" t="s">
        <v>472</v>
      </c>
      <c r="D386" s="56" t="s">
        <v>466</v>
      </c>
      <c r="E386" s="57"/>
      <c r="F386" s="57">
        <v>6750</v>
      </c>
      <c r="G386" s="60">
        <f>G385+Table22[[#This Row],[DEBITO ]]-Table22[[#This Row],[CREDITO]]</f>
        <v>99407843.680000037</v>
      </c>
    </row>
    <row r="387" spans="1:7" s="37" customFormat="1" ht="45.6" x14ac:dyDescent="0.3">
      <c r="A387" s="47">
        <v>42824</v>
      </c>
      <c r="B387" s="46" t="s">
        <v>473</v>
      </c>
      <c r="C387" s="45" t="s">
        <v>474</v>
      </c>
      <c r="D387" s="56" t="s">
        <v>466</v>
      </c>
      <c r="E387" s="57"/>
      <c r="F387" s="57">
        <v>6750</v>
      </c>
      <c r="G387" s="60">
        <f>G386+Table22[[#This Row],[DEBITO ]]-Table22[[#This Row],[CREDITO]]</f>
        <v>99401093.680000037</v>
      </c>
    </row>
    <row r="388" spans="1:7" s="37" customFormat="1" ht="12" x14ac:dyDescent="0.3">
      <c r="A388" s="47">
        <v>42824</v>
      </c>
      <c r="B388" s="46" t="s">
        <v>72</v>
      </c>
      <c r="C388" s="45" t="s">
        <v>80</v>
      </c>
      <c r="D388" s="56"/>
      <c r="E388" s="57">
        <v>1000</v>
      </c>
      <c r="F388" s="57"/>
      <c r="G388" s="60">
        <f>G387+Table22[[#This Row],[DEBITO ]]-Table22[[#This Row],[CREDITO]]</f>
        <v>99402093.680000037</v>
      </c>
    </row>
    <row r="389" spans="1:7" s="37" customFormat="1" ht="12" x14ac:dyDescent="0.3">
      <c r="A389" s="47">
        <v>42824</v>
      </c>
      <c r="B389" s="46" t="s">
        <v>72</v>
      </c>
      <c r="C389" s="45" t="s">
        <v>80</v>
      </c>
      <c r="D389" s="56"/>
      <c r="E389" s="57">
        <v>4500</v>
      </c>
      <c r="F389" s="57"/>
      <c r="G389" s="60">
        <f>G388+Table22[[#This Row],[DEBITO ]]-Table22[[#This Row],[CREDITO]]</f>
        <v>99406593.680000037</v>
      </c>
    </row>
    <row r="390" spans="1:7" s="37" customFormat="1" ht="12" x14ac:dyDescent="0.3">
      <c r="A390" s="47">
        <v>42824</v>
      </c>
      <c r="B390" s="46" t="s">
        <v>72</v>
      </c>
      <c r="C390" s="45" t="s">
        <v>75</v>
      </c>
      <c r="D390" s="56"/>
      <c r="E390" s="57">
        <v>10820</v>
      </c>
      <c r="F390" s="57"/>
      <c r="G390" s="60">
        <f>G389+Table22[[#This Row],[DEBITO ]]-Table22[[#This Row],[CREDITO]]</f>
        <v>99417413.680000037</v>
      </c>
    </row>
    <row r="391" spans="1:7" s="37" customFormat="1" ht="12" x14ac:dyDescent="0.3">
      <c r="A391" s="47">
        <v>42824</v>
      </c>
      <c r="B391" s="46" t="s">
        <v>72</v>
      </c>
      <c r="C391" s="45" t="s">
        <v>75</v>
      </c>
      <c r="D391" s="56"/>
      <c r="E391" s="57">
        <v>3290</v>
      </c>
      <c r="F391" s="57"/>
      <c r="G391" s="60">
        <f>G390+Table22[[#This Row],[DEBITO ]]-Table22[[#This Row],[CREDITO]]</f>
        <v>99420703.680000037</v>
      </c>
    </row>
    <row r="392" spans="1:7" s="37" customFormat="1" ht="12" x14ac:dyDescent="0.3">
      <c r="A392" s="47">
        <v>42824</v>
      </c>
      <c r="B392" s="46" t="s">
        <v>72</v>
      </c>
      <c r="C392" s="45" t="s">
        <v>75</v>
      </c>
      <c r="D392" s="56"/>
      <c r="E392" s="57">
        <v>45500</v>
      </c>
      <c r="F392" s="57"/>
      <c r="G392" s="60">
        <f>G391+Table22[[#This Row],[DEBITO ]]-Table22[[#This Row],[CREDITO]]</f>
        <v>99466203.680000037</v>
      </c>
    </row>
    <row r="393" spans="1:7" s="37" customFormat="1" ht="12" x14ac:dyDescent="0.3">
      <c r="A393" s="47">
        <v>42824</v>
      </c>
      <c r="B393" s="46" t="s">
        <v>72</v>
      </c>
      <c r="C393" s="45" t="s">
        <v>75</v>
      </c>
      <c r="D393" s="56"/>
      <c r="E393" s="57">
        <v>78730.45</v>
      </c>
      <c r="F393" s="57"/>
      <c r="G393" s="60">
        <f>G392+Table22[[#This Row],[DEBITO ]]-Table22[[#This Row],[CREDITO]]</f>
        <v>99544934.13000004</v>
      </c>
    </row>
    <row r="394" spans="1:7" s="37" customFormat="1" ht="12" x14ac:dyDescent="0.3">
      <c r="A394" s="47">
        <v>42824</v>
      </c>
      <c r="B394" s="46" t="s">
        <v>72</v>
      </c>
      <c r="C394" s="45" t="s">
        <v>75</v>
      </c>
      <c r="D394" s="56"/>
      <c r="E394" s="57">
        <v>145500</v>
      </c>
      <c r="F394" s="57"/>
      <c r="G394" s="60">
        <f>G393+Table22[[#This Row],[DEBITO ]]-Table22[[#This Row],[CREDITO]]</f>
        <v>99690434.13000004</v>
      </c>
    </row>
    <row r="395" spans="1:7" s="37" customFormat="1" ht="57" x14ac:dyDescent="0.3">
      <c r="A395" s="47">
        <v>42825</v>
      </c>
      <c r="B395" s="46" t="s">
        <v>475</v>
      </c>
      <c r="C395" s="45" t="s">
        <v>476</v>
      </c>
      <c r="D395" s="56" t="s">
        <v>477</v>
      </c>
      <c r="E395" s="57"/>
      <c r="F395" s="57">
        <v>93225</v>
      </c>
      <c r="G395" s="60">
        <f>G394+Table22[[#This Row],[DEBITO ]]-Table22[[#This Row],[CREDITO]]</f>
        <v>99597209.13000004</v>
      </c>
    </row>
    <row r="396" spans="1:7" s="37" customFormat="1" ht="66" customHeight="1" x14ac:dyDescent="0.3">
      <c r="A396" s="47">
        <v>42825</v>
      </c>
      <c r="B396" s="46" t="s">
        <v>478</v>
      </c>
      <c r="C396" s="45" t="s">
        <v>476</v>
      </c>
      <c r="D396" s="56" t="s">
        <v>479</v>
      </c>
      <c r="E396" s="57"/>
      <c r="F396" s="57">
        <v>93225</v>
      </c>
      <c r="G396" s="60">
        <f>G395+Table22[[#This Row],[DEBITO ]]-Table22[[#This Row],[CREDITO]]</f>
        <v>99503984.13000004</v>
      </c>
    </row>
    <row r="397" spans="1:7" s="37" customFormat="1" ht="57" x14ac:dyDescent="0.3">
      <c r="A397" s="47">
        <v>42825</v>
      </c>
      <c r="B397" s="46" t="s">
        <v>480</v>
      </c>
      <c r="C397" s="45" t="s">
        <v>462</v>
      </c>
      <c r="D397" s="56" t="s">
        <v>481</v>
      </c>
      <c r="E397" s="57"/>
      <c r="F397" s="57">
        <v>232859.31</v>
      </c>
      <c r="G397" s="60">
        <f>G396+Table22[[#This Row],[DEBITO ]]-Table22[[#This Row],[CREDITO]]</f>
        <v>99271124.820000038</v>
      </c>
    </row>
    <row r="398" spans="1:7" s="37" customFormat="1" ht="18.75" customHeight="1" x14ac:dyDescent="0.3">
      <c r="A398" s="47">
        <v>42825</v>
      </c>
      <c r="B398" s="46" t="s">
        <v>72</v>
      </c>
      <c r="C398" s="45" t="s">
        <v>80</v>
      </c>
      <c r="D398" s="56"/>
      <c r="E398" s="57">
        <v>1000</v>
      </c>
      <c r="F398" s="57"/>
      <c r="G398" s="60">
        <f>G397+Table22[[#This Row],[DEBITO ]]-Table22[[#This Row],[CREDITO]]</f>
        <v>99272124.820000038</v>
      </c>
    </row>
    <row r="399" spans="1:7" s="37" customFormat="1" ht="17.25" customHeight="1" x14ac:dyDescent="0.3">
      <c r="A399" s="47">
        <v>42825</v>
      </c>
      <c r="B399" s="46" t="s">
        <v>72</v>
      </c>
      <c r="C399" s="45" t="s">
        <v>80</v>
      </c>
      <c r="D399" s="56"/>
      <c r="E399" s="57">
        <v>12500</v>
      </c>
      <c r="F399" s="57"/>
      <c r="G399" s="60">
        <f>G398+Table22[[#This Row],[DEBITO ]]-Table22[[#This Row],[CREDITO]]</f>
        <v>99284624.820000038</v>
      </c>
    </row>
    <row r="400" spans="1:7" s="37" customFormat="1" ht="16.5" customHeight="1" x14ac:dyDescent="0.3">
      <c r="A400" s="47">
        <v>42825</v>
      </c>
      <c r="B400" s="46" t="s">
        <v>72</v>
      </c>
      <c r="C400" s="45" t="s">
        <v>80</v>
      </c>
      <c r="D400" s="56"/>
      <c r="E400" s="57">
        <v>500</v>
      </c>
      <c r="F400" s="57"/>
      <c r="G400" s="60">
        <f>G399+Table22[[#This Row],[DEBITO ]]-Table22[[#This Row],[CREDITO]]</f>
        <v>99285124.820000038</v>
      </c>
    </row>
    <row r="401" spans="1:7" s="37" customFormat="1" ht="13.5" customHeight="1" x14ac:dyDescent="0.3">
      <c r="A401" s="47">
        <v>42825</v>
      </c>
      <c r="B401" s="46" t="s">
        <v>72</v>
      </c>
      <c r="C401" s="45" t="s">
        <v>75</v>
      </c>
      <c r="D401" s="56"/>
      <c r="E401" s="57">
        <v>3535</v>
      </c>
      <c r="F401" s="57"/>
      <c r="G401" s="60">
        <f>G400+Table22[[#This Row],[DEBITO ]]-Table22[[#This Row],[CREDITO]]</f>
        <v>99288659.820000038</v>
      </c>
    </row>
    <row r="402" spans="1:7" s="37" customFormat="1" ht="15.9" customHeight="1" x14ac:dyDescent="0.3">
      <c r="A402" s="47">
        <v>42825</v>
      </c>
      <c r="B402" s="46" t="s">
        <v>72</v>
      </c>
      <c r="C402" s="45" t="s">
        <v>75</v>
      </c>
      <c r="D402" s="56"/>
      <c r="E402" s="57">
        <v>1000</v>
      </c>
      <c r="F402" s="57"/>
      <c r="G402" s="60">
        <f>G401+Table22[[#This Row],[DEBITO ]]-Table22[[#This Row],[CREDITO]]</f>
        <v>99289659.820000038</v>
      </c>
    </row>
    <row r="403" spans="1:7" s="37" customFormat="1" ht="15.9" customHeight="1" x14ac:dyDescent="0.3">
      <c r="A403" s="47">
        <v>42825</v>
      </c>
      <c r="B403" s="46" t="s">
        <v>72</v>
      </c>
      <c r="C403" s="45" t="s">
        <v>75</v>
      </c>
      <c r="D403" s="56"/>
      <c r="E403" s="57">
        <v>29000</v>
      </c>
      <c r="F403" s="57"/>
      <c r="G403" s="60">
        <f>G402+Table22[[#This Row],[DEBITO ]]-Table22[[#This Row],[CREDITO]]</f>
        <v>99318659.820000038</v>
      </c>
    </row>
    <row r="404" spans="1:7" s="37" customFormat="1" ht="15.9" customHeight="1" x14ac:dyDescent="0.3">
      <c r="A404" s="47">
        <v>42825</v>
      </c>
      <c r="B404" s="46" t="s">
        <v>72</v>
      </c>
      <c r="C404" s="45" t="s">
        <v>75</v>
      </c>
      <c r="D404" s="56"/>
      <c r="E404" s="57">
        <v>33500</v>
      </c>
      <c r="F404" s="57"/>
      <c r="G404" s="60">
        <f>G403+Table22[[#This Row],[DEBITO ]]-Table22[[#This Row],[CREDITO]]</f>
        <v>99352159.820000038</v>
      </c>
    </row>
    <row r="405" spans="1:7" s="37" customFormat="1" ht="15.9" customHeight="1" x14ac:dyDescent="0.3">
      <c r="A405" s="47">
        <v>42825</v>
      </c>
      <c r="B405" s="46" t="s">
        <v>72</v>
      </c>
      <c r="C405" s="45" t="s">
        <v>75</v>
      </c>
      <c r="D405" s="56"/>
      <c r="E405" s="57">
        <v>199108.81</v>
      </c>
      <c r="F405" s="57"/>
      <c r="G405" s="60">
        <f>G404+Table22[[#This Row],[DEBITO ]]-Table22[[#This Row],[CREDITO]]</f>
        <v>99551268.63000004</v>
      </c>
    </row>
    <row r="406" spans="1:7" s="37" customFormat="1" ht="15.9" customHeight="1" x14ac:dyDescent="0.3">
      <c r="A406" s="47">
        <v>42825</v>
      </c>
      <c r="B406" s="46" t="s">
        <v>72</v>
      </c>
      <c r="C406" s="45" t="s">
        <v>75</v>
      </c>
      <c r="D406" s="56"/>
      <c r="E406" s="57">
        <v>111000</v>
      </c>
      <c r="F406" s="57"/>
      <c r="G406" s="60">
        <f>G405+Table22[[#This Row],[DEBITO ]]-Table22[[#This Row],[CREDITO]]</f>
        <v>99662268.63000004</v>
      </c>
    </row>
    <row r="407" spans="1:7" s="37" customFormat="1" ht="22.8" x14ac:dyDescent="0.3">
      <c r="A407" s="47">
        <v>42825</v>
      </c>
      <c r="B407" s="46" t="s">
        <v>515</v>
      </c>
      <c r="C407" s="45" t="s">
        <v>77</v>
      </c>
      <c r="D407" s="56" t="s">
        <v>483</v>
      </c>
      <c r="E407" s="57"/>
      <c r="F407" s="57">
        <v>15277635.720000001</v>
      </c>
      <c r="G407" s="60">
        <f>G406+Table22[[#This Row],[DEBITO ]]-Table22[[#This Row],[CREDITO]]</f>
        <v>84384632.910000041</v>
      </c>
    </row>
    <row r="408" spans="1:7" s="37" customFormat="1" ht="22.8" x14ac:dyDescent="0.3">
      <c r="A408" s="47">
        <v>42825</v>
      </c>
      <c r="B408" s="46" t="s">
        <v>484</v>
      </c>
      <c r="C408" s="45" t="s">
        <v>77</v>
      </c>
      <c r="D408" s="56" t="s">
        <v>91</v>
      </c>
      <c r="E408" s="57">
        <v>107600</v>
      </c>
      <c r="F408" s="57"/>
      <c r="G408" s="60">
        <f>G407+Table22[[#This Row],[DEBITO ]]-Table22[[#This Row],[CREDITO]]</f>
        <v>84492232.910000041</v>
      </c>
    </row>
    <row r="409" spans="1:7" s="37" customFormat="1" ht="57" x14ac:dyDescent="0.3">
      <c r="A409" s="47">
        <v>42825</v>
      </c>
      <c r="B409" s="46" t="s">
        <v>485</v>
      </c>
      <c r="C409" s="45" t="s">
        <v>73</v>
      </c>
      <c r="D409" s="56" t="s">
        <v>487</v>
      </c>
      <c r="E409" s="57"/>
      <c r="F409" s="57">
        <v>111652.82</v>
      </c>
      <c r="G409" s="60">
        <f>G408+Table22[[#This Row],[DEBITO ]]-Table22[[#This Row],[CREDITO]]</f>
        <v>84380580.090000048</v>
      </c>
    </row>
    <row r="410" spans="1:7" s="37" customFormat="1" ht="45.6" x14ac:dyDescent="0.3">
      <c r="A410" s="47">
        <v>42825</v>
      </c>
      <c r="B410" s="46" t="s">
        <v>485</v>
      </c>
      <c r="C410" s="45" t="s">
        <v>78</v>
      </c>
      <c r="D410" s="56" t="s">
        <v>486</v>
      </c>
      <c r="E410" s="57"/>
      <c r="F410" s="57">
        <v>11365.02</v>
      </c>
      <c r="G410" s="60">
        <f>G409+Table22[[#This Row],[DEBITO ]]-Table22[[#This Row],[CREDITO]]</f>
        <v>84369215.070000052</v>
      </c>
    </row>
    <row r="411" spans="1:7" s="37" customFormat="1" ht="56.25" customHeight="1" x14ac:dyDescent="0.3">
      <c r="A411" s="47">
        <v>42825</v>
      </c>
      <c r="B411" s="46" t="s">
        <v>492</v>
      </c>
      <c r="C411" s="45" t="s">
        <v>77</v>
      </c>
      <c r="D411" s="56" t="s">
        <v>490</v>
      </c>
      <c r="E411" s="57">
        <v>23843246.300000001</v>
      </c>
      <c r="F411" s="57"/>
      <c r="G411" s="60">
        <f>G410+Table22[[#This Row],[DEBITO ]]-Table22[[#This Row],[CREDITO]]</f>
        <v>108212461.37000005</v>
      </c>
    </row>
    <row r="412" spans="1:7" s="37" customFormat="1" ht="45.6" x14ac:dyDescent="0.3">
      <c r="A412" s="47">
        <v>42825</v>
      </c>
      <c r="B412" s="46" t="s">
        <v>492</v>
      </c>
      <c r="C412" s="45" t="s">
        <v>81</v>
      </c>
      <c r="D412" s="56" t="s">
        <v>491</v>
      </c>
      <c r="E412" s="57"/>
      <c r="F412" s="57">
        <v>23843246.300000001</v>
      </c>
      <c r="G412" s="60">
        <f>G411+Table22[[#This Row],[DEBITO ]]-Table22[[#This Row],[CREDITO]]</f>
        <v>84369215.070000052</v>
      </c>
    </row>
    <row r="413" spans="1:7" s="37" customFormat="1" ht="34.200000000000003" x14ac:dyDescent="0.3">
      <c r="A413" s="47">
        <v>42825</v>
      </c>
      <c r="B413" s="46" t="s">
        <v>493</v>
      </c>
      <c r="C413" s="45" t="s">
        <v>79</v>
      </c>
      <c r="D413" s="56" t="s">
        <v>494</v>
      </c>
      <c r="E413" s="57"/>
      <c r="F413" s="57">
        <v>247700</v>
      </c>
      <c r="G413" s="60">
        <f>G412+Table22[[#This Row],[DEBITO ]]-Table22[[#This Row],[CREDITO]]</f>
        <v>84121515.070000052</v>
      </c>
    </row>
    <row r="414" spans="1:7" s="37" customFormat="1" ht="45.6" x14ac:dyDescent="0.3">
      <c r="A414" s="47">
        <v>42825</v>
      </c>
      <c r="B414" s="46" t="s">
        <v>495</v>
      </c>
      <c r="C414" s="45" t="s">
        <v>518</v>
      </c>
      <c r="D414" s="56" t="s">
        <v>517</v>
      </c>
      <c r="E414" s="57">
        <v>65314750.039999999</v>
      </c>
      <c r="F414" s="57"/>
      <c r="G414" s="60">
        <f>G413+Table22[[#This Row],[DEBITO ]]-Table22[[#This Row],[CREDITO]]</f>
        <v>149436265.11000004</v>
      </c>
    </row>
    <row r="415" spans="1:7" s="37" customFormat="1" ht="34.200000000000003" x14ac:dyDescent="0.3">
      <c r="A415" s="47">
        <v>42825</v>
      </c>
      <c r="B415" s="46" t="s">
        <v>502</v>
      </c>
      <c r="C415" s="45" t="s">
        <v>73</v>
      </c>
      <c r="D415" s="56" t="s">
        <v>499</v>
      </c>
      <c r="E415" s="57"/>
      <c r="F415" s="57">
        <v>9784.18</v>
      </c>
      <c r="G415" s="60">
        <f>G414+Table22[[#This Row],[DEBITO ]]-Table22[[#This Row],[CREDITO]]</f>
        <v>149426480.93000004</v>
      </c>
    </row>
    <row r="416" spans="1:7" s="37" customFormat="1" ht="34.200000000000003" x14ac:dyDescent="0.3">
      <c r="A416" s="47">
        <v>42825</v>
      </c>
      <c r="B416" s="46" t="s">
        <v>502</v>
      </c>
      <c r="C416" s="45" t="s">
        <v>78</v>
      </c>
      <c r="D416" s="56" t="s">
        <v>500</v>
      </c>
      <c r="E416" s="57"/>
      <c r="F416" s="57">
        <v>588.16999999999996</v>
      </c>
      <c r="G416" s="60">
        <f>G415+Table22[[#This Row],[DEBITO ]]-Table22[[#This Row],[CREDITO]]</f>
        <v>149425892.76000005</v>
      </c>
    </row>
    <row r="417" spans="1:7" s="37" customFormat="1" ht="34.200000000000003" x14ac:dyDescent="0.3">
      <c r="A417" s="47">
        <v>42825</v>
      </c>
      <c r="B417" s="46" t="s">
        <v>502</v>
      </c>
      <c r="C417" s="45" t="s">
        <v>74</v>
      </c>
      <c r="D417" s="56" t="s">
        <v>501</v>
      </c>
      <c r="E417" s="57"/>
      <c r="F417" s="57">
        <v>175</v>
      </c>
      <c r="G417" s="60">
        <f>G416+Table22[[#This Row],[DEBITO ]]-Table22[[#This Row],[CREDITO]]</f>
        <v>149425717.76000005</v>
      </c>
    </row>
    <row r="418" spans="1:7" s="37" customFormat="1" ht="42" customHeight="1" x14ac:dyDescent="0.3">
      <c r="A418" s="47">
        <v>42825</v>
      </c>
      <c r="B418" s="46" t="s">
        <v>503</v>
      </c>
      <c r="C418" s="45" t="s">
        <v>523</v>
      </c>
      <c r="D418" s="56" t="s">
        <v>525</v>
      </c>
      <c r="E418" s="57">
        <v>100000</v>
      </c>
      <c r="F418" s="57"/>
      <c r="G418" s="60">
        <f>G417+Table22[[#This Row],[DEBITO ]]-Table22[[#This Row],[CREDITO]]</f>
        <v>149525717.76000005</v>
      </c>
    </row>
    <row r="419" spans="1:7" s="37" customFormat="1" ht="40.200000000000003" customHeight="1" x14ac:dyDescent="0.3">
      <c r="A419" s="47">
        <v>42825</v>
      </c>
      <c r="B419" s="46" t="s">
        <v>504</v>
      </c>
      <c r="C419" s="45" t="s">
        <v>523</v>
      </c>
      <c r="D419" s="56" t="s">
        <v>524</v>
      </c>
      <c r="E419" s="57">
        <v>100000</v>
      </c>
      <c r="F419" s="57"/>
      <c r="G419" s="60">
        <f>G418+Table22[[#This Row],[DEBITO ]]-Table22[[#This Row],[CREDITO]]</f>
        <v>149625717.76000005</v>
      </c>
    </row>
    <row r="420" spans="1:7" s="37" customFormat="1" ht="38.25" customHeight="1" x14ac:dyDescent="0.3">
      <c r="A420" s="47">
        <v>42825</v>
      </c>
      <c r="B420" s="46" t="s">
        <v>507</v>
      </c>
      <c r="C420" s="45" t="s">
        <v>76</v>
      </c>
      <c r="D420" s="56" t="s">
        <v>506</v>
      </c>
      <c r="E420" s="57">
        <v>125000</v>
      </c>
      <c r="F420" s="57"/>
      <c r="G420" s="60">
        <f>G419+Table22[[#This Row],[DEBITO ]]-Table22[[#This Row],[CREDITO]]</f>
        <v>149750717.76000005</v>
      </c>
    </row>
    <row r="421" spans="1:7" s="37" customFormat="1" ht="68.400000000000006" x14ac:dyDescent="0.3">
      <c r="A421" s="47">
        <v>42817</v>
      </c>
      <c r="B421" s="46" t="s">
        <v>521</v>
      </c>
      <c r="C421" s="45" t="s">
        <v>73</v>
      </c>
      <c r="D421" s="56" t="s">
        <v>522</v>
      </c>
      <c r="E421" s="57"/>
      <c r="F421" s="57">
        <v>19000</v>
      </c>
      <c r="G421" s="60">
        <f>G420+Table22[[#This Row],[DEBITO ]]-Table22[[#This Row],[CREDITO]]</f>
        <v>149731717.76000005</v>
      </c>
    </row>
    <row r="422" spans="1:7" s="37" customFormat="1" ht="15.9" hidden="1" customHeight="1" x14ac:dyDescent="0.2">
      <c r="A422" s="47"/>
      <c r="B422" s="46"/>
      <c r="C422" s="45"/>
      <c r="D422" s="56"/>
      <c r="E422" s="57"/>
      <c r="F422" s="57"/>
      <c r="G422" s="44">
        <f>G421+Table22[[#This Row],[DEBITO ]]-Table22[[#This Row],[CREDITO]]</f>
        <v>149731717.76000005</v>
      </c>
    </row>
    <row r="423" spans="1:7" s="37" customFormat="1" ht="15.9" hidden="1" customHeight="1" x14ac:dyDescent="0.2">
      <c r="A423" s="47"/>
      <c r="B423" s="46"/>
      <c r="C423" s="45"/>
      <c r="D423" s="56"/>
      <c r="E423" s="57"/>
      <c r="F423" s="57"/>
      <c r="G423" s="44">
        <f>G422+Table22[[#This Row],[DEBITO ]]-Table22[[#This Row],[CREDITO]]</f>
        <v>149731717.76000005</v>
      </c>
    </row>
    <row r="424" spans="1:7" s="37" customFormat="1" ht="15.9" hidden="1" customHeight="1" x14ac:dyDescent="0.2">
      <c r="A424" s="47"/>
      <c r="B424" s="46"/>
      <c r="C424" s="45"/>
      <c r="D424" s="56"/>
      <c r="E424" s="57"/>
      <c r="F424" s="57"/>
      <c r="G424" s="44">
        <f>G423+Table22[[#This Row],[DEBITO ]]-Table22[[#This Row],[CREDITO]]</f>
        <v>149731717.76000005</v>
      </c>
    </row>
    <row r="425" spans="1:7" s="37" customFormat="1" ht="15.9" hidden="1" customHeight="1" x14ac:dyDescent="0.2">
      <c r="A425" s="47"/>
      <c r="B425" s="46"/>
      <c r="C425" s="45"/>
      <c r="D425" s="56"/>
      <c r="E425" s="57"/>
      <c r="F425" s="57"/>
      <c r="G425" s="44">
        <f>G424+Table22[[#This Row],[DEBITO ]]-Table22[[#This Row],[CREDITO]]</f>
        <v>149731717.76000005</v>
      </c>
    </row>
    <row r="426" spans="1:7" s="37" customFormat="1" ht="15.9" hidden="1" customHeight="1" x14ac:dyDescent="0.2">
      <c r="A426" s="47"/>
      <c r="B426" s="46"/>
      <c r="C426" s="45"/>
      <c r="D426" s="56"/>
      <c r="E426" s="57"/>
      <c r="F426" s="57"/>
      <c r="G426" s="44">
        <f>G425+Table22[[#This Row],[DEBITO ]]-Table22[[#This Row],[CREDITO]]</f>
        <v>149731717.76000005</v>
      </c>
    </row>
    <row r="427" spans="1:7" s="37" customFormat="1" ht="15.9" hidden="1" customHeight="1" x14ac:dyDescent="0.2">
      <c r="A427" s="47"/>
      <c r="B427" s="46"/>
      <c r="C427" s="45"/>
      <c r="D427" s="56"/>
      <c r="E427" s="57"/>
      <c r="F427" s="57"/>
      <c r="G427" s="44">
        <f>G426+Table22[[#This Row],[DEBITO ]]-Table22[[#This Row],[CREDITO]]</f>
        <v>149731717.76000005</v>
      </c>
    </row>
    <row r="428" spans="1:7" s="37" customFormat="1" ht="15.9" hidden="1" customHeight="1" x14ac:dyDescent="0.2">
      <c r="A428" s="47"/>
      <c r="B428" s="46"/>
      <c r="C428" s="45"/>
      <c r="D428" s="56"/>
      <c r="E428" s="57"/>
      <c r="F428" s="57"/>
      <c r="G428" s="44">
        <f>G427+Table22[[#This Row],[DEBITO ]]-Table22[[#This Row],[CREDITO]]</f>
        <v>149731717.76000005</v>
      </c>
    </row>
    <row r="429" spans="1:7" s="37" customFormat="1" ht="15.9" hidden="1" customHeight="1" x14ac:dyDescent="0.2">
      <c r="A429" s="47"/>
      <c r="B429" s="46"/>
      <c r="C429" s="45"/>
      <c r="D429" s="56"/>
      <c r="E429" s="57"/>
      <c r="F429" s="57"/>
      <c r="G429" s="44">
        <f>G428+Table22[[#This Row],[DEBITO ]]-Table22[[#This Row],[CREDITO]]</f>
        <v>149731717.76000005</v>
      </c>
    </row>
    <row r="430" spans="1:7" s="37" customFormat="1" ht="15.9" hidden="1" customHeight="1" x14ac:dyDescent="0.2">
      <c r="A430" s="47"/>
      <c r="B430" s="46"/>
      <c r="C430" s="45"/>
      <c r="D430" s="56"/>
      <c r="E430" s="57"/>
      <c r="F430" s="57"/>
      <c r="G430" s="44">
        <f>G429+Table22[[#This Row],[DEBITO ]]-Table22[[#This Row],[CREDITO]]</f>
        <v>149731717.76000005</v>
      </c>
    </row>
    <row r="431" spans="1:7" s="37" customFormat="1" ht="15.9" hidden="1" customHeight="1" x14ac:dyDescent="0.2">
      <c r="A431" s="47"/>
      <c r="B431" s="46"/>
      <c r="C431" s="45"/>
      <c r="D431" s="56"/>
      <c r="E431" s="57"/>
      <c r="F431" s="57"/>
      <c r="G431" s="44">
        <f>G430+Table22[[#This Row],[DEBITO ]]-Table22[[#This Row],[CREDITO]]</f>
        <v>149731717.76000005</v>
      </c>
    </row>
    <row r="432" spans="1:7" s="37" customFormat="1" ht="15.9" hidden="1" customHeight="1" x14ac:dyDescent="0.2">
      <c r="A432" s="47"/>
      <c r="B432" s="46"/>
      <c r="C432" s="45"/>
      <c r="D432" s="56"/>
      <c r="E432" s="57"/>
      <c r="F432" s="57"/>
      <c r="G432" s="44">
        <f>G431+Table22[[#This Row],[DEBITO ]]-Table22[[#This Row],[CREDITO]]</f>
        <v>149731717.76000005</v>
      </c>
    </row>
    <row r="433" spans="1:14" s="37" customFormat="1" ht="15.9" hidden="1" customHeight="1" x14ac:dyDescent="0.2">
      <c r="A433" s="47"/>
      <c r="B433" s="46"/>
      <c r="C433" s="45"/>
      <c r="D433" s="56"/>
      <c r="E433" s="57"/>
      <c r="F433" s="57"/>
      <c r="G433" s="44">
        <f>G432+Table22[[#This Row],[DEBITO ]]-Table22[[#This Row],[CREDITO]]</f>
        <v>149731717.76000005</v>
      </c>
    </row>
    <row r="434" spans="1:14" s="55" customFormat="1" ht="12" hidden="1" x14ac:dyDescent="0.2">
      <c r="A434" s="47"/>
      <c r="B434" s="46"/>
      <c r="C434" s="45"/>
      <c r="D434" s="56"/>
      <c r="E434" s="57"/>
      <c r="F434" s="57"/>
      <c r="G434" s="44">
        <f>G433+Table22[[#This Row],[DEBITO ]]-Table22[[#This Row],[CREDITO]]</f>
        <v>149731717.76000005</v>
      </c>
      <c r="H434" s="37"/>
      <c r="I434" s="37"/>
      <c r="J434" s="37"/>
      <c r="K434" s="37"/>
      <c r="L434" s="37"/>
      <c r="M434" s="37"/>
      <c r="N434" s="37"/>
    </row>
    <row r="435" spans="1:14" s="37" customFormat="1" ht="15.9" hidden="1" customHeight="1" x14ac:dyDescent="0.2">
      <c r="A435" s="47"/>
      <c r="B435" s="46"/>
      <c r="C435" s="45"/>
      <c r="D435" s="56"/>
      <c r="E435" s="57"/>
      <c r="F435" s="57"/>
      <c r="G435" s="44">
        <f>G434+Table22[[#This Row],[DEBITO ]]-Table22[[#This Row],[CREDITO]]</f>
        <v>149731717.76000005</v>
      </c>
    </row>
    <row r="436" spans="1:14" s="55" customFormat="1" ht="12" hidden="1" x14ac:dyDescent="0.2">
      <c r="A436" s="47"/>
      <c r="B436" s="46"/>
      <c r="C436" s="45"/>
      <c r="D436" s="56"/>
      <c r="E436" s="57"/>
      <c r="F436" s="57"/>
      <c r="G436" s="44">
        <f>G435+Table22[[#This Row],[DEBITO ]]-Table22[[#This Row],[CREDITO]]</f>
        <v>149731717.76000005</v>
      </c>
      <c r="H436" s="37"/>
      <c r="I436" s="37"/>
      <c r="J436" s="37"/>
      <c r="K436" s="37"/>
      <c r="L436" s="37"/>
      <c r="M436" s="37"/>
      <c r="N436" s="37"/>
    </row>
    <row r="437" spans="1:14" s="55" customFormat="1" ht="12" hidden="1" x14ac:dyDescent="0.2">
      <c r="A437" s="47"/>
      <c r="B437" s="46"/>
      <c r="C437" s="45"/>
      <c r="D437" s="56"/>
      <c r="E437" s="57"/>
      <c r="F437" s="57"/>
      <c r="G437" s="44">
        <f>G436+Table22[[#This Row],[DEBITO ]]-Table22[[#This Row],[CREDITO]]</f>
        <v>149731717.76000005</v>
      </c>
      <c r="H437" s="37"/>
      <c r="I437" s="37"/>
      <c r="J437" s="37"/>
      <c r="K437" s="37"/>
      <c r="L437" s="37"/>
      <c r="M437" s="37"/>
      <c r="N437" s="37"/>
    </row>
    <row r="438" spans="1:14" s="37" customFormat="1" ht="15.9" hidden="1" customHeight="1" x14ac:dyDescent="0.2">
      <c r="A438" s="47"/>
      <c r="B438" s="46"/>
      <c r="C438" s="45"/>
      <c r="D438" s="56"/>
      <c r="E438" s="57"/>
      <c r="F438" s="57"/>
      <c r="G438" s="44">
        <f>G437+Table22[[#This Row],[DEBITO ]]-Table22[[#This Row],[CREDITO]]</f>
        <v>149731717.76000005</v>
      </c>
    </row>
    <row r="439" spans="1:14" s="37" customFormat="1" ht="15.9" hidden="1" customHeight="1" x14ac:dyDescent="0.2">
      <c r="A439" s="47"/>
      <c r="B439" s="46"/>
      <c r="C439" s="45"/>
      <c r="D439" s="56"/>
      <c r="E439" s="57"/>
      <c r="F439" s="57"/>
      <c r="G439" s="44">
        <f>G438+Table22[[#This Row],[DEBITO ]]-Table22[[#This Row],[CREDITO]]</f>
        <v>149731717.76000005</v>
      </c>
    </row>
    <row r="440" spans="1:14" s="55" customFormat="1" ht="12" hidden="1" x14ac:dyDescent="0.2">
      <c r="A440" s="47"/>
      <c r="B440" s="46"/>
      <c r="C440" s="45"/>
      <c r="D440" s="56"/>
      <c r="E440" s="57"/>
      <c r="F440" s="57"/>
      <c r="G440" s="44">
        <f>G439+Table22[[#This Row],[DEBITO ]]-Table22[[#This Row],[CREDITO]]</f>
        <v>149731717.76000005</v>
      </c>
      <c r="H440" s="37"/>
      <c r="I440" s="37"/>
      <c r="J440" s="37"/>
      <c r="K440" s="37"/>
      <c r="L440" s="37"/>
      <c r="M440" s="37"/>
      <c r="N440" s="37"/>
    </row>
    <row r="441" spans="1:14" s="55" customFormat="1" ht="81.75" hidden="1" customHeight="1" x14ac:dyDescent="0.2">
      <c r="A441" s="47"/>
      <c r="B441" s="46"/>
      <c r="C441" s="45"/>
      <c r="D441" s="56"/>
      <c r="E441" s="57"/>
      <c r="F441" s="57"/>
      <c r="G441" s="44">
        <f>G440+Table22[[#This Row],[DEBITO ]]-Table22[[#This Row],[CREDITO]]</f>
        <v>149731717.76000005</v>
      </c>
      <c r="H441" s="37"/>
      <c r="I441" s="37"/>
      <c r="J441" s="37"/>
      <c r="K441" s="37"/>
      <c r="L441" s="37"/>
      <c r="M441" s="37"/>
      <c r="N441" s="37"/>
    </row>
    <row r="442" spans="1:14" s="37" customFormat="1" ht="15.9" hidden="1" customHeight="1" x14ac:dyDescent="0.2">
      <c r="A442" s="47"/>
      <c r="B442" s="46"/>
      <c r="C442" s="45"/>
      <c r="D442" s="56"/>
      <c r="E442" s="57"/>
      <c r="F442" s="57"/>
      <c r="G442" s="44">
        <f>G441+Table22[[#This Row],[DEBITO ]]-Table22[[#This Row],[CREDITO]]</f>
        <v>149731717.76000005</v>
      </c>
    </row>
    <row r="443" spans="1:14" s="55" customFormat="1" ht="12" hidden="1" x14ac:dyDescent="0.2">
      <c r="A443" s="47"/>
      <c r="B443" s="46"/>
      <c r="C443" s="45"/>
      <c r="D443" s="56"/>
      <c r="E443" s="57"/>
      <c r="F443" s="57"/>
      <c r="G443" s="44">
        <f>G442+Table22[[#This Row],[DEBITO ]]-Table22[[#This Row],[CREDITO]]</f>
        <v>149731717.76000005</v>
      </c>
      <c r="H443" s="37"/>
      <c r="I443" s="37"/>
      <c r="J443" s="37"/>
      <c r="K443" s="37"/>
      <c r="L443" s="37"/>
      <c r="M443" s="37"/>
      <c r="N443" s="37"/>
    </row>
    <row r="444" spans="1:14" s="55" customFormat="1" ht="12" hidden="1" x14ac:dyDescent="0.2">
      <c r="A444" s="47"/>
      <c r="B444" s="46"/>
      <c r="C444" s="45"/>
      <c r="D444" s="56"/>
      <c r="E444" s="57"/>
      <c r="F444" s="57"/>
      <c r="G444" s="44">
        <f>G443+Table22[[#This Row],[DEBITO ]]-Table22[[#This Row],[CREDITO]]</f>
        <v>149731717.76000005</v>
      </c>
      <c r="H444" s="37"/>
      <c r="I444" s="37"/>
      <c r="J444" s="37"/>
      <c r="K444" s="37"/>
      <c r="L444" s="37"/>
      <c r="M444" s="37"/>
      <c r="N444" s="37"/>
    </row>
    <row r="445" spans="1:14" s="55" customFormat="1" ht="12" hidden="1" x14ac:dyDescent="0.2">
      <c r="A445" s="47"/>
      <c r="B445" s="46"/>
      <c r="C445" s="45"/>
      <c r="D445" s="56"/>
      <c r="E445" s="57"/>
      <c r="F445" s="57"/>
      <c r="G445" s="44">
        <f>G444+Table22[[#This Row],[DEBITO ]]-Table22[[#This Row],[CREDITO]]</f>
        <v>149731717.76000005</v>
      </c>
      <c r="H445" s="37"/>
      <c r="I445" s="37"/>
      <c r="J445" s="37"/>
      <c r="K445" s="37"/>
      <c r="L445" s="37"/>
      <c r="M445" s="37"/>
      <c r="N445" s="37"/>
    </row>
    <row r="446" spans="1:14" s="37" customFormat="1" ht="15.9" hidden="1" customHeight="1" x14ac:dyDescent="0.2">
      <c r="A446" s="47"/>
      <c r="B446" s="46"/>
      <c r="C446" s="45"/>
      <c r="D446" s="56"/>
      <c r="E446" s="57"/>
      <c r="F446" s="57"/>
      <c r="G446" s="44">
        <f>G445+Table22[[#This Row],[DEBITO ]]-Table22[[#This Row],[CREDITO]]</f>
        <v>149731717.76000005</v>
      </c>
    </row>
    <row r="447" spans="1:14" s="55" customFormat="1" ht="62.25" hidden="1" customHeight="1" x14ac:dyDescent="0.2">
      <c r="A447" s="47"/>
      <c r="B447" s="46"/>
      <c r="C447" s="45"/>
      <c r="D447" s="56"/>
      <c r="E447" s="57"/>
      <c r="F447" s="57"/>
      <c r="G447" s="44">
        <f>G446+Table22[[#This Row],[DEBITO ]]-Table22[[#This Row],[CREDITO]]</f>
        <v>149731717.76000005</v>
      </c>
      <c r="H447" s="37"/>
      <c r="I447" s="37"/>
      <c r="J447" s="37"/>
      <c r="K447" s="37"/>
      <c r="L447" s="37"/>
      <c r="M447" s="37"/>
      <c r="N447" s="37"/>
    </row>
    <row r="448" spans="1:14" s="55" customFormat="1" ht="67.5" hidden="1" customHeight="1" x14ac:dyDescent="0.2">
      <c r="A448" s="47"/>
      <c r="B448" s="46"/>
      <c r="C448" s="45"/>
      <c r="D448" s="56"/>
      <c r="E448" s="57"/>
      <c r="F448" s="57"/>
      <c r="G448" s="44">
        <f>G447+Table22[[#This Row],[DEBITO ]]-Table22[[#This Row],[CREDITO]]</f>
        <v>149731717.76000005</v>
      </c>
      <c r="H448" s="37"/>
      <c r="I448" s="37"/>
      <c r="J448" s="37"/>
      <c r="K448" s="37"/>
      <c r="L448" s="37"/>
      <c r="M448" s="37"/>
      <c r="N448" s="37"/>
    </row>
    <row r="449" spans="1:14" s="55" customFormat="1" ht="54.75" hidden="1" customHeight="1" x14ac:dyDescent="0.2">
      <c r="A449" s="47"/>
      <c r="B449" s="46"/>
      <c r="C449" s="45"/>
      <c r="D449" s="56"/>
      <c r="E449" s="57"/>
      <c r="F449" s="57"/>
      <c r="G449" s="44">
        <f>G448+Table22[[#This Row],[DEBITO ]]-Table22[[#This Row],[CREDITO]]</f>
        <v>149731717.76000005</v>
      </c>
      <c r="H449" s="37"/>
      <c r="I449" s="37"/>
      <c r="J449" s="37"/>
      <c r="K449" s="37"/>
      <c r="L449" s="37"/>
      <c r="M449" s="37"/>
      <c r="N449" s="37"/>
    </row>
    <row r="450" spans="1:14" s="55" customFormat="1" ht="39.75" hidden="1" customHeight="1" x14ac:dyDescent="0.2">
      <c r="A450" s="47"/>
      <c r="B450" s="46"/>
      <c r="C450" s="45"/>
      <c r="D450" s="56"/>
      <c r="E450" s="57"/>
      <c r="F450" s="57"/>
      <c r="G450" s="44">
        <f>G449+Table22[[#This Row],[DEBITO ]]-Table22[[#This Row],[CREDITO]]</f>
        <v>149731717.76000005</v>
      </c>
      <c r="H450" s="37"/>
      <c r="I450" s="37"/>
      <c r="J450" s="37"/>
      <c r="K450" s="37"/>
      <c r="L450" s="37"/>
      <c r="M450" s="37"/>
      <c r="N450" s="37"/>
    </row>
    <row r="451" spans="1:14" s="55" customFormat="1" ht="42.75" hidden="1" customHeight="1" x14ac:dyDescent="0.2">
      <c r="A451" s="47"/>
      <c r="B451" s="46"/>
      <c r="C451" s="45"/>
      <c r="D451" s="56"/>
      <c r="E451" s="57"/>
      <c r="F451" s="57"/>
      <c r="G451" s="44">
        <f>G450+Table22[[#This Row],[DEBITO ]]-Table22[[#This Row],[CREDITO]]</f>
        <v>149731717.76000005</v>
      </c>
      <c r="H451" s="37"/>
      <c r="I451" s="37"/>
      <c r="J451" s="37"/>
      <c r="K451" s="37"/>
      <c r="L451" s="37"/>
      <c r="M451" s="37"/>
      <c r="N451" s="37"/>
    </row>
    <row r="452" spans="1:14" s="55" customFormat="1" ht="41.1" hidden="1" customHeight="1" x14ac:dyDescent="0.2">
      <c r="A452" s="47"/>
      <c r="B452" s="46"/>
      <c r="C452" s="45"/>
      <c r="D452" s="56"/>
      <c r="E452" s="57"/>
      <c r="F452" s="57"/>
      <c r="G452" s="44">
        <f>G451+Table22[[#This Row],[DEBITO ]]-Table22[[#This Row],[CREDITO]]</f>
        <v>149731717.76000005</v>
      </c>
      <c r="H452" s="37"/>
      <c r="I452" s="37"/>
      <c r="J452" s="37"/>
      <c r="K452" s="37"/>
      <c r="L452" s="37"/>
      <c r="M452" s="37"/>
      <c r="N452" s="37"/>
    </row>
    <row r="453" spans="1:14" s="55" customFormat="1" ht="38.25" hidden="1" customHeight="1" x14ac:dyDescent="0.2">
      <c r="A453" s="47"/>
      <c r="B453" s="46"/>
      <c r="C453" s="45"/>
      <c r="D453" s="56"/>
      <c r="E453" s="57"/>
      <c r="F453" s="57"/>
      <c r="G453" s="44">
        <f>G452+Table22[[#This Row],[DEBITO ]]-Table22[[#This Row],[CREDITO]]</f>
        <v>149731717.76000005</v>
      </c>
      <c r="H453" s="37"/>
      <c r="I453" s="37"/>
      <c r="J453" s="37"/>
      <c r="K453" s="37"/>
      <c r="L453" s="37"/>
      <c r="M453" s="37"/>
      <c r="N453" s="37"/>
    </row>
    <row r="454" spans="1:14" s="55" customFormat="1" ht="29.25" hidden="1" customHeight="1" x14ac:dyDescent="0.2">
      <c r="A454" s="47"/>
      <c r="B454" s="46"/>
      <c r="C454" s="45"/>
      <c r="D454" s="56"/>
      <c r="E454" s="57"/>
      <c r="F454" s="57"/>
      <c r="G454" s="44">
        <f>G453+Table22[[#This Row],[DEBITO ]]-Table22[[#This Row],[CREDITO]]</f>
        <v>149731717.76000005</v>
      </c>
      <c r="H454" s="37"/>
      <c r="I454" s="37"/>
      <c r="J454" s="37"/>
      <c r="K454" s="37"/>
      <c r="L454" s="37"/>
      <c r="M454" s="37"/>
      <c r="N454" s="37"/>
    </row>
    <row r="455" spans="1:14" s="37" customFormat="1" ht="39" hidden="1" customHeight="1" x14ac:dyDescent="0.2">
      <c r="A455" s="47"/>
      <c r="B455" s="46"/>
      <c r="C455" s="45"/>
      <c r="D455" s="56"/>
      <c r="E455" s="57"/>
      <c r="F455" s="57"/>
      <c r="G455" s="44">
        <f>G454+Table22[[#This Row],[DEBITO ]]-Table22[[#This Row],[CREDITO]]</f>
        <v>149731717.76000005</v>
      </c>
    </row>
    <row r="456" spans="1:14" s="37" customFormat="1" ht="30.75" hidden="1" customHeight="1" x14ac:dyDescent="0.2">
      <c r="A456" s="47"/>
      <c r="B456" s="46"/>
      <c r="C456" s="45"/>
      <c r="D456" s="56"/>
      <c r="E456" s="57"/>
      <c r="F456" s="57"/>
      <c r="G456" s="44">
        <f>G455+Table22[[#This Row],[DEBITO ]]-Table22[[#This Row],[CREDITO]]</f>
        <v>149731717.76000005</v>
      </c>
    </row>
    <row r="457" spans="1:14" s="55" customFormat="1" ht="44.25" hidden="1" customHeight="1" x14ac:dyDescent="0.2">
      <c r="A457" s="47"/>
      <c r="B457" s="46"/>
      <c r="C457" s="45"/>
      <c r="D457" s="56"/>
      <c r="E457" s="57"/>
      <c r="F457" s="57"/>
      <c r="G457" s="44">
        <f>G456+Table22[[#This Row],[DEBITO ]]-Table22[[#This Row],[CREDITO]]</f>
        <v>149731717.76000005</v>
      </c>
      <c r="H457" s="37"/>
      <c r="I457" s="37"/>
      <c r="J457" s="37"/>
      <c r="K457" s="37"/>
      <c r="L457" s="37"/>
      <c r="M457" s="37"/>
      <c r="N457" s="37"/>
    </row>
    <row r="458" spans="1:14" s="37" customFormat="1" ht="27" hidden="1" customHeight="1" x14ac:dyDescent="0.2">
      <c r="A458" s="47"/>
      <c r="B458" s="46"/>
      <c r="C458" s="45"/>
      <c r="D458" s="56"/>
      <c r="E458" s="57"/>
      <c r="F458" s="57"/>
      <c r="G458" s="44">
        <f>G457+Table22[[#This Row],[DEBITO ]]-Table22[[#This Row],[CREDITO]]</f>
        <v>149731717.76000005</v>
      </c>
    </row>
    <row r="459" spans="1:14" s="55" customFormat="1" ht="81" hidden="1" customHeight="1" x14ac:dyDescent="0.2">
      <c r="A459" s="47"/>
      <c r="B459" s="46"/>
      <c r="C459" s="45"/>
      <c r="D459" s="56"/>
      <c r="E459" s="57"/>
      <c r="F459" s="57"/>
      <c r="G459" s="44">
        <f>G458+Table22[[#This Row],[DEBITO ]]-Table22[[#This Row],[CREDITO]]</f>
        <v>149731717.76000005</v>
      </c>
      <c r="H459" s="37"/>
      <c r="I459" s="37"/>
      <c r="J459" s="37"/>
      <c r="K459" s="37"/>
      <c r="L459" s="37"/>
      <c r="M459" s="37"/>
      <c r="N459" s="37"/>
    </row>
    <row r="460" spans="1:14" s="55" customFormat="1" ht="51" hidden="1" customHeight="1" x14ac:dyDescent="0.2">
      <c r="A460" s="47"/>
      <c r="B460" s="46"/>
      <c r="C460" s="45"/>
      <c r="D460" s="56"/>
      <c r="E460" s="57"/>
      <c r="F460" s="57"/>
      <c r="G460" s="44">
        <f>G459+Table22[[#This Row],[DEBITO ]]-Table22[[#This Row],[CREDITO]]</f>
        <v>149731717.76000005</v>
      </c>
      <c r="H460" s="37"/>
      <c r="I460" s="37"/>
      <c r="J460" s="37"/>
      <c r="K460" s="37"/>
      <c r="L460" s="37"/>
      <c r="M460" s="37"/>
      <c r="N460" s="37"/>
    </row>
    <row r="461" spans="1:14" s="55" customFormat="1" ht="69" hidden="1" customHeight="1" x14ac:dyDescent="0.2">
      <c r="A461" s="47"/>
      <c r="B461" s="46"/>
      <c r="C461" s="45"/>
      <c r="D461" s="56"/>
      <c r="E461" s="57"/>
      <c r="F461" s="57"/>
      <c r="G461" s="44">
        <f>G460+Table22[[#This Row],[DEBITO ]]-Table22[[#This Row],[CREDITO]]</f>
        <v>149731717.76000005</v>
      </c>
      <c r="H461" s="37"/>
      <c r="I461" s="37"/>
      <c r="J461" s="37"/>
      <c r="K461" s="37"/>
      <c r="L461" s="37"/>
      <c r="M461" s="37"/>
      <c r="N461" s="37"/>
    </row>
    <row r="462" spans="1:14" s="37" customFormat="1" ht="27" hidden="1" customHeight="1" x14ac:dyDescent="0.2">
      <c r="A462" s="47"/>
      <c r="B462" s="46"/>
      <c r="C462" s="45"/>
      <c r="D462" s="56"/>
      <c r="E462" s="57"/>
      <c r="F462" s="57"/>
      <c r="G462" s="44">
        <f>G461+Table22[[#This Row],[DEBITO ]]-Table22[[#This Row],[CREDITO]]</f>
        <v>149731717.76000005</v>
      </c>
    </row>
    <row r="463" spans="1:14" s="37" customFormat="1" ht="12" hidden="1" x14ac:dyDescent="0.2">
      <c r="A463" s="47"/>
      <c r="B463" s="46"/>
      <c r="C463" s="45"/>
      <c r="D463" s="56"/>
      <c r="E463" s="57"/>
      <c r="F463" s="57"/>
      <c r="G463" s="44">
        <f>G462+Table22[[#This Row],[DEBITO ]]-Table22[[#This Row],[CREDITO]]</f>
        <v>149731717.76000005</v>
      </c>
    </row>
    <row r="464" spans="1:14" ht="24" customHeight="1" x14ac:dyDescent="0.3">
      <c r="A464" s="30"/>
      <c r="B464" s="31"/>
      <c r="C464" s="32" t="s">
        <v>482</v>
      </c>
      <c r="D464" s="33"/>
      <c r="E464" s="34">
        <f>SUM(E9:E463)</f>
        <v>102701049.99000001</v>
      </c>
      <c r="F464" s="34">
        <f>SUM(F9:F463)</f>
        <v>107500271.11999997</v>
      </c>
      <c r="G464" s="35">
        <f>+E8+E464-F464</f>
        <v>149731717.76000002</v>
      </c>
      <c r="H464" s="37"/>
      <c r="I464" s="37"/>
      <c r="J464" s="37"/>
      <c r="K464" s="37"/>
      <c r="L464" s="37"/>
      <c r="M464" s="37"/>
      <c r="N464" s="37"/>
    </row>
    <row r="465" spans="1:14" ht="21.9" customHeight="1" x14ac:dyDescent="0.3">
      <c r="A465" s="23" t="s">
        <v>11</v>
      </c>
      <c r="B465" s="25"/>
      <c r="C465" s="24"/>
      <c r="D465" s="26"/>
      <c r="E465" s="28"/>
      <c r="F465" s="28"/>
      <c r="G465" s="27"/>
      <c r="H465" s="37"/>
      <c r="I465" s="37"/>
      <c r="J465" s="37"/>
      <c r="K465" s="37"/>
      <c r="L465" s="37"/>
      <c r="M465" s="37"/>
      <c r="N465" s="37"/>
    </row>
    <row r="466" spans="1:14" ht="21.9" customHeight="1" x14ac:dyDescent="0.3">
      <c r="G466" s="7"/>
    </row>
    <row r="467" spans="1:14" ht="21.9" customHeight="1" x14ac:dyDescent="0.3">
      <c r="E467" s="6"/>
      <c r="G467" s="7"/>
    </row>
    <row r="468" spans="1:14" x14ac:dyDescent="0.3">
      <c r="G468" s="8"/>
    </row>
    <row r="469" spans="1:14" ht="31.5" customHeight="1" x14ac:dyDescent="0.3"/>
    <row r="474" spans="1:14" ht="21.9" customHeight="1" x14ac:dyDescent="0.3"/>
    <row r="475" spans="1:14" ht="21.9" customHeight="1" x14ac:dyDescent="0.3"/>
    <row r="476" spans="1:14" ht="21.9" customHeight="1" x14ac:dyDescent="0.3"/>
    <row r="477" spans="1:14" ht="21.9" customHeight="1" x14ac:dyDescent="0.3"/>
    <row r="478" spans="1:14" ht="21.9" customHeight="1" x14ac:dyDescent="0.3"/>
    <row r="479" spans="1:14" ht="21.9" customHeight="1" x14ac:dyDescent="0.3"/>
    <row r="480" spans="1:14" ht="21.9" customHeight="1" x14ac:dyDescent="0.3"/>
    <row r="481" spans="2:13" s="10" customFormat="1" ht="21.9" customHeight="1" x14ac:dyDescent="0.3">
      <c r="B481" s="5"/>
      <c r="C481" s="9"/>
      <c r="D481" s="1"/>
      <c r="E481" s="1"/>
      <c r="F481" s="1"/>
      <c r="G481" s="9"/>
      <c r="H481" s="9"/>
      <c r="I481" s="9"/>
      <c r="J481" s="9"/>
      <c r="K481" s="9"/>
      <c r="L481" s="9"/>
      <c r="M481" s="9"/>
    </row>
    <row r="485" spans="2:13" s="10" customFormat="1" ht="39" customHeight="1" x14ac:dyDescent="0.3">
      <c r="B485" s="5"/>
      <c r="C485" s="9"/>
      <c r="D485" s="1"/>
      <c r="E485" s="1"/>
      <c r="F485" s="1"/>
      <c r="G485" s="9"/>
      <c r="H485" s="9"/>
      <c r="I485" s="9"/>
      <c r="J485" s="9"/>
      <c r="K485" s="9"/>
      <c r="L485" s="9"/>
      <c r="M485" s="9"/>
    </row>
    <row r="492" spans="2:13" s="10" customFormat="1" ht="21.9" customHeight="1" x14ac:dyDescent="0.3">
      <c r="B492" s="5"/>
      <c r="C492" s="9"/>
      <c r="D492" s="1"/>
      <c r="E492" s="1"/>
      <c r="F492" s="1"/>
      <c r="G492" s="9"/>
      <c r="H492" s="9"/>
      <c r="I492" s="9"/>
      <c r="J492" s="9"/>
      <c r="K492" s="9"/>
      <c r="L492" s="9"/>
      <c r="M492" s="9"/>
    </row>
    <row r="493" spans="2:13" s="10" customFormat="1" ht="21.9" customHeight="1" x14ac:dyDescent="0.3">
      <c r="B493" s="5"/>
      <c r="C493" s="9"/>
      <c r="D493" s="1"/>
      <c r="E493" s="1"/>
      <c r="F493" s="1"/>
      <c r="G493" s="9"/>
      <c r="H493" s="9"/>
      <c r="I493" s="9"/>
      <c r="J493" s="9"/>
      <c r="K493" s="9"/>
      <c r="L493" s="9"/>
      <c r="M493" s="9"/>
    </row>
    <row r="494" spans="2:13" s="10" customFormat="1" ht="21.9" customHeight="1" x14ac:dyDescent="0.3">
      <c r="B494" s="5"/>
      <c r="C494" s="9"/>
      <c r="D494" s="1"/>
      <c r="E494" s="1"/>
      <c r="F494" s="1"/>
      <c r="G494" s="9"/>
      <c r="H494" s="9"/>
      <c r="I494" s="9"/>
      <c r="J494" s="9"/>
      <c r="K494" s="9"/>
      <c r="L494" s="9"/>
      <c r="M494" s="9"/>
    </row>
    <row r="495" spans="2:13" s="10" customFormat="1" ht="21.9" customHeight="1" x14ac:dyDescent="0.3">
      <c r="B495" s="5"/>
      <c r="C495" s="9"/>
      <c r="D495" s="1"/>
      <c r="E495" s="1"/>
      <c r="F495" s="1"/>
      <c r="G495" s="9"/>
      <c r="H495" s="9"/>
      <c r="I495" s="9"/>
      <c r="J495" s="9"/>
      <c r="K495" s="9"/>
      <c r="L495" s="9"/>
      <c r="M495" s="9"/>
    </row>
    <row r="496" spans="2:13" s="10" customFormat="1" ht="21.9" customHeight="1" x14ac:dyDescent="0.3">
      <c r="B496" s="5"/>
      <c r="C496" s="9"/>
      <c r="D496" s="1"/>
      <c r="E496" s="1"/>
      <c r="F496" s="1"/>
      <c r="G496" s="9"/>
      <c r="H496" s="9"/>
      <c r="I496" s="9"/>
      <c r="J496" s="9"/>
      <c r="K496" s="9"/>
      <c r="L496" s="9"/>
      <c r="M496" s="9"/>
    </row>
    <row r="499" spans="2:13" s="10" customFormat="1" ht="21.9" customHeight="1" x14ac:dyDescent="0.3">
      <c r="B499" s="5"/>
      <c r="C499" s="9"/>
      <c r="D499" s="1"/>
      <c r="E499" s="1"/>
      <c r="F499" s="1"/>
      <c r="G499" s="9"/>
      <c r="H499" s="9"/>
      <c r="I499" s="9"/>
      <c r="J499" s="9"/>
      <c r="K499" s="9"/>
      <c r="L499" s="9"/>
      <c r="M499" s="9"/>
    </row>
    <row r="500" spans="2:13" s="10" customFormat="1" ht="21.9" customHeight="1" x14ac:dyDescent="0.3">
      <c r="B500" s="5"/>
      <c r="C500" s="9"/>
      <c r="D500" s="1"/>
      <c r="E500" s="1"/>
      <c r="F500" s="1"/>
      <c r="G500" s="9"/>
      <c r="H500" s="9"/>
      <c r="I500" s="9"/>
      <c r="J500" s="9"/>
      <c r="K500" s="9"/>
      <c r="L500" s="9"/>
      <c r="M500" s="9"/>
    </row>
    <row r="501" spans="2:13" s="10" customFormat="1" ht="21.9" customHeight="1" x14ac:dyDescent="0.3">
      <c r="B501" s="5"/>
      <c r="C501" s="9"/>
      <c r="D501" s="1"/>
      <c r="E501" s="1"/>
      <c r="F501" s="1"/>
      <c r="G501" s="9"/>
      <c r="H501" s="9"/>
      <c r="I501" s="9"/>
      <c r="J501" s="9"/>
      <c r="K501" s="9"/>
      <c r="L501" s="9"/>
      <c r="M501" s="9"/>
    </row>
    <row r="503" spans="2:13" s="10" customFormat="1" ht="33.75" customHeight="1" x14ac:dyDescent="0.3">
      <c r="B503" s="5"/>
      <c r="C503" s="9"/>
      <c r="D503" s="1"/>
      <c r="E503" s="1"/>
      <c r="F503" s="1"/>
      <c r="G503" s="9"/>
      <c r="H503" s="9"/>
      <c r="I503" s="9"/>
      <c r="J503" s="9"/>
      <c r="K503" s="9"/>
      <c r="L503" s="9"/>
      <c r="M503" s="9"/>
    </row>
    <row r="504" spans="2:13" s="10" customFormat="1" ht="21.9" customHeight="1" x14ac:dyDescent="0.3">
      <c r="B504" s="5"/>
      <c r="C504" s="9"/>
      <c r="D504" s="1"/>
      <c r="E504" s="1"/>
      <c r="F504" s="1"/>
      <c r="G504" s="9"/>
      <c r="H504" s="9"/>
      <c r="I504" s="9"/>
      <c r="J504" s="9"/>
      <c r="K504" s="9"/>
      <c r="L504" s="9"/>
      <c r="M504" s="9"/>
    </row>
    <row r="505" spans="2:13" s="10" customFormat="1" ht="21.9" customHeight="1" x14ac:dyDescent="0.3">
      <c r="B505" s="5"/>
      <c r="C505" s="9"/>
      <c r="D505" s="1"/>
      <c r="E505" s="1"/>
      <c r="F505" s="1"/>
      <c r="G505" s="9"/>
      <c r="H505" s="9"/>
      <c r="I505" s="9"/>
      <c r="J505" s="9"/>
      <c r="K505" s="9"/>
      <c r="L505" s="9"/>
      <c r="M505" s="9"/>
    </row>
    <row r="506" spans="2:13" s="10" customFormat="1" ht="21.9" customHeight="1" x14ac:dyDescent="0.3">
      <c r="B506" s="5"/>
      <c r="C506" s="9"/>
      <c r="D506" s="1"/>
      <c r="E506" s="1"/>
      <c r="F506" s="1"/>
      <c r="G506" s="9"/>
      <c r="H506" s="9"/>
      <c r="I506" s="9"/>
      <c r="J506" s="9"/>
      <c r="K506" s="9"/>
      <c r="L506" s="9"/>
      <c r="M506" s="9"/>
    </row>
    <row r="507" spans="2:13" s="10" customFormat="1" ht="21.9" customHeight="1" x14ac:dyDescent="0.3">
      <c r="B507" s="5"/>
      <c r="C507" s="9"/>
      <c r="D507" s="1"/>
      <c r="E507" s="1"/>
      <c r="F507" s="1"/>
      <c r="G507" s="9"/>
      <c r="H507" s="9"/>
      <c r="I507" s="9"/>
      <c r="J507" s="9"/>
      <c r="K507" s="9"/>
      <c r="L507" s="9"/>
      <c r="M507" s="9"/>
    </row>
    <row r="508" spans="2:13" s="10" customFormat="1" ht="21.9" customHeight="1" x14ac:dyDescent="0.3">
      <c r="B508" s="5"/>
      <c r="C508" s="9"/>
      <c r="D508" s="1"/>
      <c r="E508" s="1"/>
      <c r="F508" s="1"/>
      <c r="G508" s="9"/>
      <c r="H508" s="9"/>
      <c r="I508" s="9"/>
      <c r="J508" s="9"/>
      <c r="K508" s="9"/>
      <c r="L508" s="9"/>
      <c r="M508" s="9"/>
    </row>
    <row r="513" ht="21.9" customHeight="1" x14ac:dyDescent="0.3"/>
    <row r="514" ht="21.9" customHeight="1" x14ac:dyDescent="0.3"/>
    <row r="515" ht="21.9" customHeight="1" x14ac:dyDescent="0.3"/>
    <row r="516" ht="21.9" customHeight="1" x14ac:dyDescent="0.3"/>
    <row r="517" ht="21.9" customHeight="1" x14ac:dyDescent="0.3"/>
    <row r="518" ht="21.9" customHeight="1" x14ac:dyDescent="0.3"/>
    <row r="523" ht="21.9" customHeight="1" x14ac:dyDescent="0.3"/>
    <row r="525" ht="21.9" customHeight="1" x14ac:dyDescent="0.3"/>
    <row r="526" ht="21.9" customHeight="1" x14ac:dyDescent="0.3"/>
    <row r="527" ht="21.9" customHeight="1" x14ac:dyDescent="0.3"/>
    <row r="528" ht="21.9" customHeight="1" x14ac:dyDescent="0.3"/>
    <row r="529" ht="21.9" customHeight="1" x14ac:dyDescent="0.3"/>
    <row r="531" ht="21.9" customHeight="1" x14ac:dyDescent="0.3"/>
    <row r="532" ht="21.9" customHeight="1" x14ac:dyDescent="0.3"/>
    <row r="533" ht="21.9" customHeight="1" x14ac:dyDescent="0.3"/>
    <row r="534" ht="21.9" customHeight="1" x14ac:dyDescent="0.3"/>
    <row r="535" ht="21.9" customHeight="1" x14ac:dyDescent="0.3"/>
    <row r="536" ht="21.9" customHeight="1" x14ac:dyDescent="0.3"/>
    <row r="540" ht="21.9" customHeight="1" x14ac:dyDescent="0.3"/>
    <row r="541" ht="21.9" customHeight="1" x14ac:dyDescent="0.3"/>
    <row r="542" ht="21.9" customHeight="1" x14ac:dyDescent="0.3"/>
    <row r="548" spans="1:7" hidden="1" x14ac:dyDescent="0.3"/>
    <row r="549" spans="1:7" s="29" customFormat="1" ht="32.1" customHeight="1" x14ac:dyDescent="0.3">
      <c r="A549" s="10"/>
      <c r="B549" s="5"/>
      <c r="C549" s="9"/>
      <c r="D549" s="1"/>
      <c r="E549" s="1"/>
      <c r="F549" s="1"/>
      <c r="G549" s="9"/>
    </row>
    <row r="636" spans="13:13" x14ac:dyDescent="0.3">
      <c r="M636" s="1"/>
    </row>
    <row r="637" spans="13:13" x14ac:dyDescent="0.3">
      <c r="M637" s="1"/>
    </row>
    <row r="638" spans="13:13" x14ac:dyDescent="0.3">
      <c r="M638" s="8"/>
    </row>
  </sheetData>
  <mergeCells count="2">
    <mergeCell ref="A2:G2"/>
    <mergeCell ref="A4:G4"/>
  </mergeCells>
  <printOptions horizontalCentered="1"/>
  <pageMargins left="0.23622047244094491" right="0.23622047244094491" top="0.74803149606299213" bottom="0.74803149606299213" header="0.31496062992125984" footer="0.31496062992125984"/>
  <pageSetup scale="66" fitToWidth="13" fitToHeight="13" orientation="landscape" r:id="rId1"/>
  <headerFooter>
    <oddFooter>Página &amp;P</oddFooter>
  </headerFooter>
  <rowBreaks count="3" manualBreakCount="3">
    <brk id="391" max="6" man="1"/>
    <brk id="412" max="6" man="1"/>
    <brk id="450"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4.4" x14ac:dyDescent="0.3"/>
  <cols>
    <col min="3" max="3" width="38.44140625" bestFit="1" customWidth="1"/>
    <col min="4" max="4" width="49.44140625" customWidth="1"/>
  </cols>
  <sheetData>
    <row r="1" spans="1:5" x14ac:dyDescent="0.3">
      <c r="A1" s="18" t="s">
        <v>13</v>
      </c>
      <c r="B1" s="17" t="s">
        <v>17</v>
      </c>
      <c r="C1" s="14" t="s">
        <v>45</v>
      </c>
      <c r="D1" s="14"/>
      <c r="E1" s="15">
        <v>29600</v>
      </c>
    </row>
    <row r="2" spans="1:5" x14ac:dyDescent="0.3">
      <c r="A2" s="18" t="s">
        <v>13</v>
      </c>
      <c r="B2" s="17" t="s">
        <v>18</v>
      </c>
      <c r="C2" s="14" t="s">
        <v>12</v>
      </c>
      <c r="D2" s="14"/>
      <c r="E2" s="15">
        <v>49960.160000000003</v>
      </c>
    </row>
    <row r="3" spans="1:5" x14ac:dyDescent="0.3">
      <c r="A3" s="18" t="s">
        <v>13</v>
      </c>
      <c r="B3" s="17" t="s">
        <v>19</v>
      </c>
      <c r="C3" s="14" t="s">
        <v>53</v>
      </c>
      <c r="D3" s="14"/>
      <c r="E3" s="15">
        <v>29600</v>
      </c>
    </row>
    <row r="4" spans="1:5" x14ac:dyDescent="0.3">
      <c r="A4" s="18" t="s">
        <v>14</v>
      </c>
      <c r="B4" s="17" t="s">
        <v>20</v>
      </c>
      <c r="C4" s="14" t="s">
        <v>48</v>
      </c>
      <c r="D4" s="14"/>
      <c r="E4" s="15">
        <v>106991.74</v>
      </c>
    </row>
    <row r="5" spans="1:5" x14ac:dyDescent="0.3">
      <c r="A5" s="18" t="s">
        <v>15</v>
      </c>
      <c r="B5" s="17" t="s">
        <v>21</v>
      </c>
      <c r="C5" s="14" t="s">
        <v>52</v>
      </c>
      <c r="D5" s="14"/>
      <c r="E5" s="15">
        <v>30000</v>
      </c>
    </row>
    <row r="6" spans="1:5" x14ac:dyDescent="0.3">
      <c r="A6" s="18" t="s">
        <v>15</v>
      </c>
      <c r="B6" s="17" t="s">
        <v>22</v>
      </c>
      <c r="C6" s="14" t="s">
        <v>51</v>
      </c>
      <c r="D6" s="14"/>
      <c r="E6" s="15">
        <v>30000</v>
      </c>
    </row>
    <row r="7" spans="1:5" x14ac:dyDescent="0.3">
      <c r="A7" s="18" t="s">
        <v>15</v>
      </c>
      <c r="B7" s="17" t="s">
        <v>23</v>
      </c>
      <c r="C7" s="14" t="s">
        <v>50</v>
      </c>
      <c r="D7" s="14"/>
      <c r="E7" s="15">
        <v>30000</v>
      </c>
    </row>
    <row r="8" spans="1:5" x14ac:dyDescent="0.3">
      <c r="A8" s="18" t="s">
        <v>15</v>
      </c>
      <c r="B8" s="17" t="s">
        <v>24</v>
      </c>
      <c r="C8" s="14" t="s">
        <v>49</v>
      </c>
      <c r="D8" s="14"/>
      <c r="E8" s="15">
        <v>30000</v>
      </c>
    </row>
    <row r="9" spans="1:5" x14ac:dyDescent="0.3">
      <c r="A9" s="18" t="s">
        <v>15</v>
      </c>
      <c r="B9" s="17" t="s">
        <v>25</v>
      </c>
      <c r="C9" s="14" t="s">
        <v>48</v>
      </c>
      <c r="D9" s="14"/>
      <c r="E9" s="15">
        <v>30000</v>
      </c>
    </row>
    <row r="10" spans="1:5" x14ac:dyDescent="0.3">
      <c r="A10" s="18" t="s">
        <v>15</v>
      </c>
      <c r="B10" s="17" t="s">
        <v>26</v>
      </c>
      <c r="C10" s="14" t="s">
        <v>47</v>
      </c>
      <c r="D10" s="14"/>
      <c r="E10" s="15">
        <v>29118.39</v>
      </c>
    </row>
    <row r="11" spans="1:5" x14ac:dyDescent="0.3">
      <c r="A11" s="18" t="s">
        <v>15</v>
      </c>
      <c r="B11" s="17" t="s">
        <v>27</v>
      </c>
      <c r="C11" s="14" t="s">
        <v>46</v>
      </c>
      <c r="D11" s="14"/>
      <c r="E11" s="15">
        <v>213873.34</v>
      </c>
    </row>
    <row r="12" spans="1:5" x14ac:dyDescent="0.3">
      <c r="A12" s="18" t="s">
        <v>56</v>
      </c>
      <c r="B12" s="17" t="s">
        <v>28</v>
      </c>
      <c r="C12" s="14" t="s">
        <v>62</v>
      </c>
      <c r="D12" s="14"/>
      <c r="E12" s="15">
        <v>15017.95</v>
      </c>
    </row>
    <row r="13" spans="1:5" x14ac:dyDescent="0.3">
      <c r="A13" s="18" t="s">
        <v>56</v>
      </c>
      <c r="B13" s="17" t="s">
        <v>29</v>
      </c>
      <c r="C13" s="14" t="s">
        <v>63</v>
      </c>
      <c r="D13" s="14"/>
      <c r="E13" s="15">
        <v>30000</v>
      </c>
    </row>
    <row r="14" spans="1:5" x14ac:dyDescent="0.3">
      <c r="A14" s="18" t="s">
        <v>56</v>
      </c>
      <c r="B14" s="17" t="s">
        <v>30</v>
      </c>
      <c r="C14" s="14" t="s">
        <v>64</v>
      </c>
      <c r="D14" s="14"/>
      <c r="E14" s="15">
        <v>30000</v>
      </c>
    </row>
    <row r="15" spans="1:5" ht="37.799999999999997" x14ac:dyDescent="0.3">
      <c r="A15" s="18" t="s">
        <v>56</v>
      </c>
      <c r="B15" s="17" t="s">
        <v>31</v>
      </c>
      <c r="C15" s="14" t="s">
        <v>51</v>
      </c>
      <c r="D15" s="16" t="s">
        <v>61</v>
      </c>
      <c r="E15" s="15">
        <v>30000</v>
      </c>
    </row>
    <row r="16" spans="1:5" ht="37.799999999999997" x14ac:dyDescent="0.3">
      <c r="A16" s="18" t="s">
        <v>56</v>
      </c>
      <c r="B16" s="17" t="s">
        <v>32</v>
      </c>
      <c r="C16" s="14" t="s">
        <v>50</v>
      </c>
      <c r="D16" s="16" t="s">
        <v>61</v>
      </c>
      <c r="E16" s="15">
        <v>30000</v>
      </c>
    </row>
    <row r="17" spans="1:5" ht="37.799999999999997" x14ac:dyDescent="0.3">
      <c r="A17" s="18" t="s">
        <v>56</v>
      </c>
      <c r="B17" s="17" t="s">
        <v>33</v>
      </c>
      <c r="C17" s="14" t="s">
        <v>63</v>
      </c>
      <c r="D17" s="16" t="s">
        <v>61</v>
      </c>
      <c r="E17" s="15">
        <v>30000</v>
      </c>
    </row>
    <row r="18" spans="1:5" x14ac:dyDescent="0.3">
      <c r="A18" s="18" t="s">
        <v>56</v>
      </c>
      <c r="B18" s="17" t="s">
        <v>34</v>
      </c>
      <c r="C18" s="14" t="s">
        <v>51</v>
      </c>
      <c r="D18" s="14"/>
      <c r="E18" s="15">
        <v>30000</v>
      </c>
    </row>
    <row r="19" spans="1:5" x14ac:dyDescent="0.3">
      <c r="A19" s="18" t="s">
        <v>56</v>
      </c>
      <c r="B19" s="17" t="s">
        <v>35</v>
      </c>
      <c r="C19" s="14" t="s">
        <v>50</v>
      </c>
      <c r="D19" s="14"/>
      <c r="E19" s="15">
        <v>30000</v>
      </c>
    </row>
    <row r="20" spans="1:5" x14ac:dyDescent="0.3">
      <c r="A20" s="18" t="s">
        <v>56</v>
      </c>
      <c r="B20" s="17" t="s">
        <v>36</v>
      </c>
      <c r="C20" s="14" t="s">
        <v>65</v>
      </c>
      <c r="D20" s="14"/>
      <c r="E20" s="15">
        <v>30000</v>
      </c>
    </row>
    <row r="21" spans="1:5" x14ac:dyDescent="0.3">
      <c r="A21" s="18" t="s">
        <v>56</v>
      </c>
      <c r="B21" s="17" t="s">
        <v>37</v>
      </c>
      <c r="C21" s="14" t="s">
        <v>66</v>
      </c>
      <c r="D21" s="14"/>
      <c r="E21" s="15">
        <v>29600</v>
      </c>
    </row>
    <row r="22" spans="1:5" x14ac:dyDescent="0.3">
      <c r="A22" s="18" t="s">
        <v>57</v>
      </c>
      <c r="B22" s="17" t="s">
        <v>38</v>
      </c>
      <c r="C22" s="14" t="s">
        <v>54</v>
      </c>
      <c r="D22" s="14"/>
      <c r="E22" s="15">
        <v>2705</v>
      </c>
    </row>
    <row r="23" spans="1:5" x14ac:dyDescent="0.3">
      <c r="A23" s="18" t="s">
        <v>58</v>
      </c>
      <c r="B23" s="17" t="s">
        <v>39</v>
      </c>
      <c r="C23" s="14" t="s">
        <v>47</v>
      </c>
      <c r="D23" s="14"/>
      <c r="E23" s="15">
        <v>30163.58</v>
      </c>
    </row>
    <row r="24" spans="1:5" x14ac:dyDescent="0.3">
      <c r="A24" s="18" t="s">
        <v>58</v>
      </c>
      <c r="B24" s="17" t="s">
        <v>40</v>
      </c>
      <c r="C24" s="14" t="s">
        <v>67</v>
      </c>
      <c r="D24" s="14"/>
      <c r="E24" s="15">
        <v>119999.7</v>
      </c>
    </row>
    <row r="25" spans="1:5" x14ac:dyDescent="0.3">
      <c r="A25" s="18" t="s">
        <v>16</v>
      </c>
      <c r="B25" s="17" t="s">
        <v>41</v>
      </c>
      <c r="C25" s="14" t="s">
        <v>68</v>
      </c>
      <c r="D25" s="14"/>
      <c r="E25" s="15">
        <v>29962</v>
      </c>
    </row>
    <row r="26" spans="1:5" x14ac:dyDescent="0.3">
      <c r="A26" s="18" t="s">
        <v>59</v>
      </c>
      <c r="B26" s="17" t="s">
        <v>42</v>
      </c>
      <c r="C26" s="14" t="s">
        <v>55</v>
      </c>
      <c r="D26" s="14"/>
      <c r="E26" s="15">
        <v>25324.13</v>
      </c>
    </row>
    <row r="27" spans="1:5" x14ac:dyDescent="0.3">
      <c r="A27" s="18" t="s">
        <v>59</v>
      </c>
      <c r="B27" s="17" t="s">
        <v>43</v>
      </c>
      <c r="C27" s="14" t="s">
        <v>46</v>
      </c>
      <c r="D27" s="14"/>
      <c r="E27" s="15">
        <v>213973.61</v>
      </c>
    </row>
    <row r="28" spans="1:5" ht="37.799999999999997" x14ac:dyDescent="0.3">
      <c r="A28" s="18" t="s">
        <v>59</v>
      </c>
      <c r="B28" s="17" t="s">
        <v>44</v>
      </c>
      <c r="C28" s="14" t="s">
        <v>48</v>
      </c>
      <c r="D28" s="16" t="s">
        <v>60</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4.4" x14ac:dyDescent="0.3"/>
  <sheetData>
    <row r="2" spans="3:3" x14ac:dyDescent="0.3">
      <c r="C2" s="19">
        <v>1500</v>
      </c>
    </row>
    <row r="3" spans="3:3" x14ac:dyDescent="0.3">
      <c r="C3" s="19">
        <v>6000</v>
      </c>
    </row>
    <row r="4" spans="3:3" x14ac:dyDescent="0.3">
      <c r="C4" s="19">
        <v>500</v>
      </c>
    </row>
    <row r="5" spans="3:3" x14ac:dyDescent="0.3">
      <c r="C5" s="19">
        <v>1500</v>
      </c>
    </row>
    <row r="6" spans="3:3" x14ac:dyDescent="0.3">
      <c r="C6" s="19">
        <v>4000</v>
      </c>
    </row>
    <row r="7" spans="3:3" x14ac:dyDescent="0.3">
      <c r="C7" s="19">
        <v>5000</v>
      </c>
    </row>
    <row r="8" spans="3:3" x14ac:dyDescent="0.3">
      <c r="C8" s="19">
        <v>2500</v>
      </c>
    </row>
    <row r="9" spans="3:3" x14ac:dyDescent="0.3">
      <c r="C9" s="19">
        <v>500</v>
      </c>
    </row>
    <row r="10" spans="3:3" x14ac:dyDescent="0.3">
      <c r="C10" s="19">
        <v>500</v>
      </c>
    </row>
    <row r="11" spans="3:3" x14ac:dyDescent="0.3">
      <c r="C11" s="19">
        <v>500</v>
      </c>
    </row>
    <row r="12" spans="3:3" x14ac:dyDescent="0.3">
      <c r="C12" s="19">
        <v>1500</v>
      </c>
    </row>
    <row r="13" spans="3:3" x14ac:dyDescent="0.3">
      <c r="C13" s="19">
        <v>500</v>
      </c>
    </row>
    <row r="14" spans="3:3" x14ac:dyDescent="0.3">
      <c r="C14" s="19">
        <v>4500</v>
      </c>
    </row>
    <row r="15" spans="3:3" x14ac:dyDescent="0.3">
      <c r="C15" s="19">
        <v>500</v>
      </c>
    </row>
    <row r="16" spans="3:3" x14ac:dyDescent="0.3">
      <c r="C16" s="19">
        <v>1000</v>
      </c>
    </row>
    <row r="17" spans="3:3" x14ac:dyDescent="0.3">
      <c r="C17" s="19">
        <v>9000</v>
      </c>
    </row>
    <row r="18" spans="3:3" x14ac:dyDescent="0.3">
      <c r="C18" s="19">
        <v>3000</v>
      </c>
    </row>
    <row r="19" spans="3:3" x14ac:dyDescent="0.3">
      <c r="C19" s="19">
        <v>1000</v>
      </c>
    </row>
    <row r="20" spans="3:3" x14ac:dyDescent="0.3">
      <c r="C20" s="19">
        <v>500</v>
      </c>
    </row>
    <row r="21" spans="3:3" x14ac:dyDescent="0.3">
      <c r="C21" s="19">
        <v>8000</v>
      </c>
    </row>
    <row r="22" spans="3:3" x14ac:dyDescent="0.3">
      <c r="C22" s="19">
        <v>3000</v>
      </c>
    </row>
    <row r="23" spans="3:3" x14ac:dyDescent="0.3">
      <c r="C23" s="19">
        <v>500</v>
      </c>
    </row>
    <row r="24" spans="3:3" x14ac:dyDescent="0.3">
      <c r="C24" s="19">
        <v>1000</v>
      </c>
    </row>
    <row r="25" spans="3:3" x14ac:dyDescent="0.3">
      <c r="C25" s="19">
        <v>3500</v>
      </c>
    </row>
    <row r="26" spans="3:3" x14ac:dyDescent="0.3">
      <c r="C26" s="19">
        <v>500</v>
      </c>
    </row>
    <row r="27" spans="3:3" x14ac:dyDescent="0.3">
      <c r="C27" s="19">
        <v>4500</v>
      </c>
    </row>
    <row r="28" spans="3:3" x14ac:dyDescent="0.3">
      <c r="C28" s="19">
        <v>7000</v>
      </c>
    </row>
    <row r="29" spans="3:3" x14ac:dyDescent="0.3">
      <c r="C29" s="19">
        <v>16760.29</v>
      </c>
    </row>
    <row r="30" spans="3:3" x14ac:dyDescent="0.3">
      <c r="C30" s="19">
        <v>500</v>
      </c>
    </row>
    <row r="31" spans="3:3" x14ac:dyDescent="0.3">
      <c r="C31" s="19">
        <v>500</v>
      </c>
    </row>
    <row r="32" spans="3:3" x14ac:dyDescent="0.3">
      <c r="C32" s="19">
        <v>5500</v>
      </c>
    </row>
    <row r="33" spans="3:3" x14ac:dyDescent="0.3">
      <c r="C33" s="19">
        <v>4000</v>
      </c>
    </row>
    <row r="34" spans="3:3" x14ac:dyDescent="0.3">
      <c r="C34" s="19">
        <v>5000</v>
      </c>
    </row>
    <row r="35" spans="3:3" x14ac:dyDescent="0.3">
      <c r="C35" s="19">
        <v>10000</v>
      </c>
    </row>
    <row r="36" spans="3:3" x14ac:dyDescent="0.3">
      <c r="C36" s="19">
        <v>500</v>
      </c>
    </row>
    <row r="37" spans="3:3" x14ac:dyDescent="0.3">
      <c r="C37" s="19">
        <v>3500</v>
      </c>
    </row>
    <row r="38" spans="3:3" x14ac:dyDescent="0.3">
      <c r="C38" s="19">
        <v>1000</v>
      </c>
    </row>
    <row r="39" spans="3:3" x14ac:dyDescent="0.3">
      <c r="C39" s="19">
        <v>7500</v>
      </c>
    </row>
    <row r="40" spans="3:3" x14ac:dyDescent="0.3">
      <c r="C40" s="19">
        <v>4500</v>
      </c>
    </row>
    <row r="41" spans="3:3" x14ac:dyDescent="0.3">
      <c r="C41" s="19">
        <v>500</v>
      </c>
    </row>
    <row r="42" spans="3:3" x14ac:dyDescent="0.3">
      <c r="C42" s="19">
        <v>2500</v>
      </c>
    </row>
    <row r="43" spans="3:3" x14ac:dyDescent="0.3">
      <c r="C43" s="19">
        <v>500</v>
      </c>
    </row>
    <row r="44" spans="3:3" x14ac:dyDescent="0.3">
      <c r="C44" s="19">
        <v>500</v>
      </c>
    </row>
    <row r="45" spans="3:3" x14ac:dyDescent="0.3">
      <c r="C45" s="19">
        <v>500</v>
      </c>
    </row>
    <row r="46" spans="3:3" x14ac:dyDescent="0.3">
      <c r="C46" s="19">
        <v>8000</v>
      </c>
    </row>
    <row r="47" spans="3:3" x14ac:dyDescent="0.3">
      <c r="C47" s="19">
        <v>4000</v>
      </c>
    </row>
    <row r="48" spans="3:3" x14ac:dyDescent="0.3">
      <c r="C48" s="19">
        <v>1000</v>
      </c>
    </row>
    <row r="49" spans="3:3" x14ac:dyDescent="0.3">
      <c r="C49" s="19">
        <v>500</v>
      </c>
    </row>
    <row r="50" spans="3:3" x14ac:dyDescent="0.3">
      <c r="C50" s="19">
        <v>10500</v>
      </c>
    </row>
    <row r="51" spans="3:3" x14ac:dyDescent="0.3">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4.4" x14ac:dyDescent="0.3"/>
  <cols>
    <col min="2" max="2" width="13.44140625" bestFit="1" customWidth="1"/>
  </cols>
  <sheetData>
    <row r="2" spans="2:3" x14ac:dyDescent="0.3">
      <c r="B2" s="22" t="s">
        <v>69</v>
      </c>
      <c r="C2" s="22" t="s">
        <v>70</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4.4" x14ac:dyDescent="0.3"/>
  <sheetData>
    <row r="1" spans="2:2" x14ac:dyDescent="0.3">
      <c r="B1" s="9" t="s">
        <v>71</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4.4" x14ac:dyDescent="0.3"/>
  <cols>
    <col min="2" max="2" width="15.10937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
  <sheetViews>
    <sheetView workbookViewId="0">
      <selection activeCell="A3" sqref="A3:F5"/>
    </sheetView>
  </sheetViews>
  <sheetFormatPr baseColWidth="10" defaultRowHeight="14.4" x14ac:dyDescent="0.3"/>
  <cols>
    <col min="4" max="4" width="47.5546875" customWidth="1"/>
  </cols>
  <sheetData>
    <row r="3" spans="1:6" ht="57" x14ac:dyDescent="0.3">
      <c r="A3" s="47">
        <v>42779</v>
      </c>
      <c r="B3" s="48" t="s">
        <v>82</v>
      </c>
      <c r="C3" s="49" t="s">
        <v>83</v>
      </c>
      <c r="D3" s="50" t="s">
        <v>84</v>
      </c>
      <c r="E3" s="51"/>
      <c r="F3" s="52">
        <v>22042.95</v>
      </c>
    </row>
    <row r="4" spans="1:6" ht="141" customHeight="1" x14ac:dyDescent="0.3">
      <c r="A4" s="47">
        <v>42773</v>
      </c>
      <c r="B4" s="48" t="s">
        <v>85</v>
      </c>
      <c r="C4" s="49" t="s">
        <v>86</v>
      </c>
      <c r="D4" s="50" t="s">
        <v>87</v>
      </c>
      <c r="E4" s="51"/>
      <c r="F4" s="52">
        <v>13149.9</v>
      </c>
    </row>
    <row r="5" spans="1:6" ht="34.200000000000003" x14ac:dyDescent="0.3">
      <c r="A5" s="47">
        <v>42774</v>
      </c>
      <c r="B5" s="48" t="s">
        <v>88</v>
      </c>
      <c r="C5" s="49" t="s">
        <v>89</v>
      </c>
      <c r="D5" s="50" t="s">
        <v>90</v>
      </c>
      <c r="E5" s="51"/>
      <c r="F5" s="52">
        <v>50000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Hoja1 (2)</vt:lpstr>
      <vt:lpstr>Hoja2</vt:lpstr>
      <vt:lpstr>Hoja3</vt:lpstr>
      <vt:lpstr>DEPOSITOS</vt:lpstr>
      <vt:lpstr>Hoja5</vt:lpstr>
      <vt:lpstr>Hoja6</vt:lpstr>
      <vt:lpstr>Hoja1</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Altagracia Arias Valdez</cp:lastModifiedBy>
  <cp:lastPrinted>2017-04-10T18:37:32Z</cp:lastPrinted>
  <dcterms:created xsi:type="dcterms:W3CDTF">2013-11-11T20:14:59Z</dcterms:created>
  <dcterms:modified xsi:type="dcterms:W3CDTF">2017-04-10T20:14:24Z</dcterms:modified>
</cp:coreProperties>
</file>