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5576" windowHeight="11580"/>
  </bookViews>
  <sheets>
    <sheet name="Hoja1 (2)" sheetId="9" r:id="rId1"/>
    <sheet name="Hoja2" sheetId="2" state="hidden" r:id="rId2"/>
    <sheet name="Hoja3" sheetId="3" state="hidden" r:id="rId3"/>
    <sheet name="DEPOSITOS" sheetId="4" state="hidden" r:id="rId4"/>
    <sheet name="Hoja5" sheetId="5" state="hidden" r:id="rId5"/>
    <sheet name="Hoja6" sheetId="6" state="hidden" r:id="rId6"/>
  </sheets>
  <definedNames>
    <definedName name="_xlnm.Print_Area" localSheetId="0">'Hoja1 (2)'!$A$1:$G$444</definedName>
    <definedName name="_xlnm.Print_Titles" localSheetId="0">'Hoja1 (2)'!$1:$7</definedName>
  </definedNames>
  <calcPr calcId="145621"/>
</workbook>
</file>

<file path=xl/calcChain.xml><?xml version="1.0" encoding="utf-8"?>
<calcChain xmlns="http://schemas.openxmlformats.org/spreadsheetml/2006/main">
  <c r="E443" i="9" l="1"/>
  <c r="F443" i="9"/>
  <c r="G443" i="9" l="1"/>
  <c r="G8" i="9" l="1"/>
  <c r="B5" i="6" l="1"/>
  <c r="B20" i="5"/>
  <c r="C52" i="4"/>
  <c r="B140" i="4"/>
  <c r="C51" i="3"/>
  <c r="G9" i="9"/>
  <c r="G10" i="9" s="1"/>
  <c r="G11" i="9" s="1"/>
  <c r="G12" i="9" s="1"/>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s="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326" i="9" s="1"/>
  <c r="G327" i="9" s="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53" i="9" s="1"/>
  <c r="G354" i="9" s="1"/>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80" i="9" s="1"/>
  <c r="G381" i="9" s="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407" i="9" s="1"/>
  <c r="G408" i="9" s="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434" i="9" s="1"/>
  <c r="G435" i="9" s="1"/>
  <c r="G436" i="9" s="1"/>
  <c r="G437" i="9" s="1"/>
  <c r="G438" i="9" s="1"/>
  <c r="G439" i="9" s="1"/>
  <c r="G440" i="9" s="1"/>
  <c r="G441" i="9" s="1"/>
  <c r="G442" i="9" s="1"/>
</calcChain>
</file>

<file path=xl/sharedStrings.xml><?xml version="1.0" encoding="utf-8"?>
<sst xmlns="http://schemas.openxmlformats.org/spreadsheetml/2006/main" count="1225" uniqueCount="539">
  <si>
    <t>FECHA</t>
  </si>
  <si>
    <t>DESCRIPCION</t>
  </si>
  <si>
    <t xml:space="preserve">DEBITO </t>
  </si>
  <si>
    <t>CREDITO</t>
  </si>
  <si>
    <t>BALANCE</t>
  </si>
  <si>
    <t>MAYOR GENERAL</t>
  </si>
  <si>
    <t>RELACION DE INGRESOS Y EGRESOS</t>
  </si>
  <si>
    <t>CK / TR / DE</t>
  </si>
  <si>
    <t>BALANCE INICIAL</t>
  </si>
  <si>
    <t>Cta. No.</t>
  </si>
  <si>
    <t>CONCEPTO</t>
  </si>
  <si>
    <t>CK = CHEQUE E/D = ENTRADA DE DIARIO TR = TRANSFERENCIA</t>
  </si>
  <si>
    <t>COLECTOR DE IMPUESTOS INTERNOS</t>
  </si>
  <si>
    <t>04/08/2014</t>
  </si>
  <si>
    <t>08/08/2014</t>
  </si>
  <si>
    <t>11/08/2014</t>
  </si>
  <si>
    <t>28/08/2014</t>
  </si>
  <si>
    <t>CK#0068</t>
  </si>
  <si>
    <t>CK#0072</t>
  </si>
  <si>
    <t>CK#0073</t>
  </si>
  <si>
    <t>CK#0080</t>
  </si>
  <si>
    <t>CK#0082</t>
  </si>
  <si>
    <t>CK#0083</t>
  </si>
  <si>
    <t>CK#0084</t>
  </si>
  <si>
    <t>CK#0085</t>
  </si>
  <si>
    <t>CK#0086</t>
  </si>
  <si>
    <t>CK#0089</t>
  </si>
  <si>
    <t>CK#0091</t>
  </si>
  <si>
    <t>CK#0104</t>
  </si>
  <si>
    <t>CK#0105</t>
  </si>
  <si>
    <t>CK#0106</t>
  </si>
  <si>
    <t>CK#0107</t>
  </si>
  <si>
    <t>CK#0108</t>
  </si>
  <si>
    <t>CK#0110</t>
  </si>
  <si>
    <t>CK#0112</t>
  </si>
  <si>
    <t>CK#0113</t>
  </si>
  <si>
    <t>CK#0114</t>
  </si>
  <si>
    <t>CK#0115</t>
  </si>
  <si>
    <t>CK#0116</t>
  </si>
  <si>
    <t>CK#0117</t>
  </si>
  <si>
    <t>CK#0118</t>
  </si>
  <si>
    <t>CK#0119</t>
  </si>
  <si>
    <t>CK#0120</t>
  </si>
  <si>
    <t>CK#0121</t>
  </si>
  <si>
    <t>CK#0122</t>
  </si>
  <si>
    <t>SANDINO HERNANDEZ MENDEZ</t>
  </si>
  <si>
    <t>YAHAIRA MATILDE CRUZ PEYNADO</t>
  </si>
  <si>
    <t>ANA MAGGY DE LEON GOICOCHEZ</t>
  </si>
  <si>
    <t>FRANCISCO JOSE FELIZ PEREZ</t>
  </si>
  <si>
    <t>RAFAEL ARTURO JAQUEZ HERNANDEZ</t>
  </si>
  <si>
    <t>ROBERTO LEONEL RODRIGUEZ ESTRELLA</t>
  </si>
  <si>
    <t>FERNANDO ARTURO BAEZ POZO</t>
  </si>
  <si>
    <t>RAMON ANTONIO DOMINGO DILONE</t>
  </si>
  <si>
    <t>SANDINO R HERNANDEZ MENDEZ</t>
  </si>
  <si>
    <t>RICHARD MEDINA GOMEZ</t>
  </si>
  <si>
    <t>ANDEL STAR INC</t>
  </si>
  <si>
    <t>25/08/2014</t>
  </si>
  <si>
    <t>26/08/2014</t>
  </si>
  <si>
    <t>27/08/2014</t>
  </si>
  <si>
    <t>29/08/2014</t>
  </si>
  <si>
    <t>VIATICOS POR PARTICIPACION EN LA REUNION DE LA COMISION DE CASINOS LOS DIAS 19 Y 21 DE AGOSTO 2014 SEGÚN ACTA NO. 54-2014 Y 55-2014</t>
  </si>
  <si>
    <t>VIATICOS POR PARTICIPACION EN LA REUNION DE LA COMISION DE CASINOS LOS DIAS 12 Y 14 DE AGOSTO 2014 SEGÚN ACTA NO. 52-2014 Y 53-2014</t>
  </si>
  <si>
    <t>YOXENNITE BOBADILLA OTAÑO</t>
  </si>
  <si>
    <t>FRACISCO JOSE FELIZ PEREZ</t>
  </si>
  <si>
    <t>RAMON DOMINGO CRUZ DILONE</t>
  </si>
  <si>
    <t>RAMON A. DOMINGO CRUZ DILONE</t>
  </si>
  <si>
    <t>SANDINO RAFAEL HERNANDEZ MENDEZ</t>
  </si>
  <si>
    <t>GISELA ALTAGRACIA LAZALO BAUTISTA</t>
  </si>
  <si>
    <t>MIRQUELLA CUELLO COMAS</t>
  </si>
  <si>
    <t>COLECTORA</t>
  </si>
  <si>
    <t>COLECTOR</t>
  </si>
  <si>
    <t>PETROCARIBE</t>
  </si>
  <si>
    <t>DEPOSITO</t>
  </si>
  <si>
    <t>BCO. PETROCARIBE</t>
  </si>
  <si>
    <t>BCO. FONDO REPONIBLE</t>
  </si>
  <si>
    <t>BCO.COLECTORA DE REC DIRECTOS MH</t>
  </si>
  <si>
    <t>CUENTAS INDIRECTAS POR COBRAR AL SECTOR PRIVADO</t>
  </si>
  <si>
    <t>BCO. SUBCUENTA REC. DIRECTOS MH</t>
  </si>
  <si>
    <t>BCO. ARRENDAMIENTO CAFETERIA</t>
  </si>
  <si>
    <t>BCO. COLECTOR DE HACIENDA</t>
  </si>
  <si>
    <t>BCO. COLECTOR MH</t>
  </si>
  <si>
    <t>BCO. COLECTORA RECURSOS DIRECTOS MH</t>
  </si>
  <si>
    <t>COMPAÑIA DOMINICANA DE TELEFONOS (CLARO)</t>
  </si>
  <si>
    <t>HUMBERTO ALBERTI SANTANA DIAZ</t>
  </si>
  <si>
    <t>RAMON PEREZ POLANCO</t>
  </si>
  <si>
    <t>WILKIN CASTRO SOLANO</t>
  </si>
  <si>
    <t>FRANCISCO ALBERTO MANZUR MADERA</t>
  </si>
  <si>
    <t>WELYN MERAN RAMIREZ</t>
  </si>
  <si>
    <t>JUAN CARLOS PUJOLS CONTRERAS</t>
  </si>
  <si>
    <t>MIGUEL ANGEL PEROZO RONDON</t>
  </si>
  <si>
    <t>RONNY CARLOS SEGURA CABRERA</t>
  </si>
  <si>
    <t>WILFREDO CAMACHO</t>
  </si>
  <si>
    <t>MIGUEL ANTONIO POLANCO BERAS</t>
  </si>
  <si>
    <t>ANGEL GABRIEL PEREZ AQUINO</t>
  </si>
  <si>
    <t>LUIS MANUEL MEDINA CARVAJAL</t>
  </si>
  <si>
    <t>JOSE ALCIBIADES GARCIA GARCIA</t>
  </si>
  <si>
    <t>JUAN PABLO CIPION NOVAS</t>
  </si>
  <si>
    <t>PABLO DE LEON URBAEZ</t>
  </si>
  <si>
    <t>WILKINS ALEXANDER FELIZ CUEVAS</t>
  </si>
  <si>
    <t>KELVIN ANDRES GIL ZORRILLA</t>
  </si>
  <si>
    <t>JAIRO MANUEL GOMEZ SEGURA</t>
  </si>
  <si>
    <t>LUIS MIGUEL CARRERAS GUZMAN</t>
  </si>
  <si>
    <t>DURKIS CASTILLO SALVADOR</t>
  </si>
  <si>
    <t>CARLITO RODRIGUEZ GOMEZ</t>
  </si>
  <si>
    <t>SANDY MANUEL VALDEZ GONZALEZ</t>
  </si>
  <si>
    <t>RAFAEL DUARTE MARTE</t>
  </si>
  <si>
    <t>JORGE LUIS CABA OVALLE</t>
  </si>
  <si>
    <t>LEISI YURI JIMENEZ FRANCISCO</t>
  </si>
  <si>
    <t>JULIO JIMENEZ PEÑA</t>
  </si>
  <si>
    <t>ORLANDO MORALES SERRANO</t>
  </si>
  <si>
    <t>JUAN CONFESOR REINOSO TAVERAS</t>
  </si>
  <si>
    <t>AMBIORIS ENCARNACION CUEVAS</t>
  </si>
  <si>
    <t>BERNARDO FELIZ OGANDO</t>
  </si>
  <si>
    <t>JUAN ANTONIO MATEO MATEO</t>
  </si>
  <si>
    <t>OSCAR ENRIQUE GARCIA DURAN</t>
  </si>
  <si>
    <t>RUFINO SOLANO PEREZ</t>
  </si>
  <si>
    <t>PEDRO JULIO RAMIREZ SANTANA</t>
  </si>
  <si>
    <t>TOMAS EMILIO JAVIER RODRIGUEZ</t>
  </si>
  <si>
    <t>MARIO WILBERT MEJIA ALMONTE</t>
  </si>
  <si>
    <t>VICTOR MANUEL GONZALEZ DE JESUS</t>
  </si>
  <si>
    <t>SANTO DE LOS SANTOS AQUINO</t>
  </si>
  <si>
    <t>FRANCISCO RADHAMES ABREU BAEZ</t>
  </si>
  <si>
    <t>IRAN VASQUEZ TAVAREZ</t>
  </si>
  <si>
    <t>BCO. ARRENDAMIENTO DE CAFETERIA</t>
  </si>
  <si>
    <t>ANNY STEPHANIE GARCIA BAEZ</t>
  </si>
  <si>
    <t>FRANCISCO MIGUEL CRUZ CUEVAS</t>
  </si>
  <si>
    <t>WILLIAM ODALIS MARTINEZ SOTO</t>
  </si>
  <si>
    <t>MARIA ELENA PEÑA DE JESUS</t>
  </si>
  <si>
    <t>FRANCISCO JAVIER ROBLES RUIZ</t>
  </si>
  <si>
    <t>RAMON ANTONIO GARCIA POLANCO</t>
  </si>
  <si>
    <t>VICTOR GARCIA GRULLON</t>
  </si>
  <si>
    <t>KENIA TAPIA RAMIREZ</t>
  </si>
  <si>
    <t>CRISTIAN ADALBERTO HERRERA TEJEDA</t>
  </si>
  <si>
    <t>VIATICO AL PERSONAL MILITAR QUE PRESTA SUS SERVICIOS COMO SEGURIDAD EN ESTE MINISTERIO DEL 24 AL 30 DE ABRIL DEL 2017, SEGUN RELACION ANEXA.</t>
  </si>
  <si>
    <t>ELISA MORATO, SRL</t>
  </si>
  <si>
    <t>YUDITH YAMELL JIMENEZ GONZALEZ</t>
  </si>
  <si>
    <t>BCO. FONDO REPONIBLE (2)</t>
  </si>
  <si>
    <t>FONDO CAJA CHICA</t>
  </si>
  <si>
    <t>MAYO 2017</t>
  </si>
  <si>
    <t>BALANCE FINAL AL 31 MAYO 2017</t>
  </si>
  <si>
    <t>CK#4538</t>
  </si>
  <si>
    <t>JORGE BRITO GARCIA</t>
  </si>
  <si>
    <t>VIATICO POR INSPECCIONAR LAS INSTALACIONES DEL PATRONATO BENEFICO ORIENTAL EN LA PROVINCIA LA ROMANA, EL DIA 20 DE ABRIL DEL 2017, SEGUN ANEXOS.</t>
  </si>
  <si>
    <t>CK#4539</t>
  </si>
  <si>
    <t>VIATICO POR TRASLADAR EQUIPO DE LA DGJP EN EL OPERATIVO ACTUALIZACION DE DATOS Y VISITAS DOMICILIARES EN EL MUNICIPIO DE BOCA CHICA, PROVINCIAS SAN PEDRO DE MACORIS, LA ROMANA, EL SEIBO, HATO MAYOR, LA ALTAGRACIA Y MONTE PLATA, EL 17 DE ABRIL DEL 2017.</t>
  </si>
  <si>
    <t>CK#4540</t>
  </si>
  <si>
    <t>FRANQUI JOSE MATEO RODRIGUEZ</t>
  </si>
  <si>
    <t>CK#4541</t>
  </si>
  <si>
    <t>VIATICO POR TRASLADAR EQUIPO DE LA DGJP EN EL OPERATIVO ACTUALIZACION DE DATOS Y VISITAS DOMICILIARES EN EL MUNICIPIO DE BOCA CHICA Y LA PROVINCIA SAN PEDRO DE MACORIS, EL 17 DE ABRIL DEL 2017.</t>
  </si>
  <si>
    <t>CK#4542</t>
  </si>
  <si>
    <t>VIATICO POR TRASLADAR EQUIPO DE LA DGJP EN EL OPERATIVO ACTUALIZACION BASE DE DATOS Y VISITAS DOMICILIARES EN LAS PROVINCIAS DE MONTECRISTI, DAJABON, SANTIAGO RODRIGUEZ, VALVERDE, PUERTO PLATA, MONSEÑOR NOUEL Y ESPAILLAT, LOS DIAS 18 Y 19 DE ABRIL DEL 2017.</t>
  </si>
  <si>
    <t>CK#4543</t>
  </si>
  <si>
    <t>CK#4544</t>
  </si>
  <si>
    <t>CK#4545</t>
  </si>
  <si>
    <t>VIATICO POR TRASLADAR PERSONAL DE PROTOCOLO AL HOTEL JARAGUA A BUSCAR 1ER. GRUPO DE LA MISION DEL BCIE PARA LLEVARLOS AL AEROPUERTO INTERNACIONAL DE LAS AMERICAS, LUEGO BUSCAR EL 2DO. GRUPO AL HOTEL JW MARRIOT Y LLEVARLOS AL AILA NUEVAMENTE, ANFITRIONES DE LA DIRECC. GRAL. DE CREDITO PUBLICO, Y RECOGER EN EL AILA AL CONSULTOR MARCEL RAMIREZ, INVITADA DE LA DGPLT, EL 08 Y 16 DE ABRIL RESPECTIVAMENTE, SEGUN ANEXOS.</t>
  </si>
  <si>
    <t>CK#4546</t>
  </si>
  <si>
    <t>VIATICO POR RECOGER EN EL AEROPUERTO INTERNACIONAL DE LAS AMERICAS AL CONSULTOR IRVING OJEDA, INVITADO DE LA DIRECC. GRAL. DE POLITICAS Y LEGISLACION TRIBUTARIA, EL 16 DE ABRIL DEL 2017, SEGUN ANEXOS.</t>
  </si>
  <si>
    <t>CK#4547</t>
  </si>
  <si>
    <t>VIATICO POR RECOGER EN EL AEROPUERTO INTERNACIONAL DE LAS AMERICAS MISION DEL BCIE, ANFITRION DE LA DIRECC. GRAL. DE CREDITO PUBLICO Y LLEVARLO AL HOTEL JARAGUA, LOS DIAS 17 Y 18 DE ABRIL DEL 2017, SEGUN ANEXOS.</t>
  </si>
  <si>
    <t>CK#4548</t>
  </si>
  <si>
    <t>VIATICO AL PERSONAL MILITAR QUE PRESTA SUS SERVICIOS COMO SEGURIDAD EN ESTE MINISTERIO DEL 01 AL 07 DE MAYO DEL 2017, SEGUN RELACION ANEXA.</t>
  </si>
  <si>
    <t>CK#4549</t>
  </si>
  <si>
    <t>CK#4550</t>
  </si>
  <si>
    <t>CK#4551</t>
  </si>
  <si>
    <t>CK#4552</t>
  </si>
  <si>
    <t>CK#4553</t>
  </si>
  <si>
    <t>VIATICO POR TRANSPORTAR AL PERSONAL MILITAR QUE PRESTA SUS SERVICIOS COMO SEGURIDAD EN ESTE MINISTERIO DEL 01 AL 07 DE MAYO DEL 2017, SEGUN RELACION ANEXA.</t>
  </si>
  <si>
    <t>CK#4554</t>
  </si>
  <si>
    <t>CK#4555</t>
  </si>
  <si>
    <t>CK#4556</t>
  </si>
  <si>
    <t>CK#4557</t>
  </si>
  <si>
    <t>CK#4558</t>
  </si>
  <si>
    <t>CK#4559</t>
  </si>
  <si>
    <t>CK#4560</t>
  </si>
  <si>
    <t>CK#4561</t>
  </si>
  <si>
    <t>CK#4562</t>
  </si>
  <si>
    <t>CK#4563</t>
  </si>
  <si>
    <t>CK#4564</t>
  </si>
  <si>
    <t>CK#4565</t>
  </si>
  <si>
    <t>CK#4566</t>
  </si>
  <si>
    <t>CK#4567</t>
  </si>
  <si>
    <t>CK#4568</t>
  </si>
  <si>
    <t>CK#4569</t>
  </si>
  <si>
    <t>CK#4570</t>
  </si>
  <si>
    <t>CK#4573</t>
  </si>
  <si>
    <t>CK#4575</t>
  </si>
  <si>
    <t>FRANCISCO ALBERTO GARCIA FRANCISCO</t>
  </si>
  <si>
    <t>AYUDA ECONOMICA A EMPLEADO DE ESTE MINISTERIO, PARA CUBRIR GASTOS MEDICOS Y MEDICAMENTOS DE SU HIJA, SEGUN DOCTOS. ANEXOS.</t>
  </si>
  <si>
    <t>CK#4576</t>
  </si>
  <si>
    <t>PRODUCTIVE BUSINESS SOLUTIONS DOMINICANA, SAS</t>
  </si>
  <si>
    <t>PAGO SERVICIOS DE REPARACION DE IMPRESORAS MULTIFUNCION, INSTALADAS EN LA DIVISION DE ARCHIVO Y CORRESPONDENCIA Y LA DIRECC. DE COMUNICACION SOCIAL DE ESTE MINISTERIO, SEGUN FACTURA NCF NO.933 DE FECHA 15/08/2012, Y DOCTOS. ANEXOS.</t>
  </si>
  <si>
    <t>CK#4577</t>
  </si>
  <si>
    <t>EBONY ESTHER DE LA CRUZ CEPEDA</t>
  </si>
  <si>
    <t>VIATICO POR VIAJE A SANTIAGO PARA CUBRIR ACTIVIDAD DE CALENTAMINETO DE LA OFICINA REGIONAL NORTE, REFERENTE AL DIA DE INTEGRACION EL DIA 21 DE ABRIL DEL 2017, SEGUN DOCTOS. ANEXOS.</t>
  </si>
  <si>
    <t>CK#4578</t>
  </si>
  <si>
    <t>JANNEY ALTAGRACIA SURIEL ROSARIO</t>
  </si>
  <si>
    <t>VIATICO POR TRASLADARSE A SAN LUIS A REALIZAR TRABAJOS DE EVALUACIONES DE LAS CASAS DEL BANDEX, PROPIEDAD DEL MINISTERIO DE HACIENDA, EL DIA 7 DE ABRIL DEL 2017, SEGUN DOCTOS. ANEXOS.</t>
  </si>
  <si>
    <t>CK#4579</t>
  </si>
  <si>
    <t>JOEL MANUEL GNECO GROSS</t>
  </si>
  <si>
    <t>CK#4580</t>
  </si>
  <si>
    <t>MIGUEL ANGEL SMITH SANCHEZ</t>
  </si>
  <si>
    <t>CK#4581</t>
  </si>
  <si>
    <t>WALDDYS ARIEL ENCARNACION PEREZ</t>
  </si>
  <si>
    <t>CK#4582</t>
  </si>
  <si>
    <t>NELSON YLDELBRANDO ECHAVARRIA LAMBOGLIA</t>
  </si>
  <si>
    <t>CK#4583</t>
  </si>
  <si>
    <t>ANDRES DEL CARMEN DIAZ</t>
  </si>
  <si>
    <t>CK#4584</t>
  </si>
  <si>
    <t>CK#4585</t>
  </si>
  <si>
    <t>CK#4586</t>
  </si>
  <si>
    <t>VIATICO POR TRASLADAR PERSONAL DE LA DIRECCION JURIDICA A DEPOSITAR DOCUMENTO POR AUDIENCIA EN LA CAMARA CIVIL Y COMERCIAL DE LA CIUDAD DE SANTIAGO,  TRASLADAR COMISIONES Y CONSULTORES AL AEROPUERTO INTERNACIONAL DE LAS AMERICAS, LOS DIAS 18 Y 22 DE ABRIL DEL 2017 RESPECTIVAMENTE, SEGUN DOCTOS. ANEXOS.</t>
  </si>
  <si>
    <t>CK#4587</t>
  </si>
  <si>
    <t>VIATICO POR TRASLADAR TECNICO DEL DEPARTAMENTO DE DESARROLLO ORGANIZACIONAL A LA OFICINA REGIONAL NORTE PARA TALLER ACTUALIZACION MODELO CAF OFICINAS REGIONALES, EL DIA 11 DE ABRIL DEL 2017, SEGUN DOCTOS. ANEXOS.</t>
  </si>
  <si>
    <t>CK#4588</t>
  </si>
  <si>
    <t>VIATICO POR TRASLADAR EQUIPO DE LA DIRECC. GRAL. DE JUBILACIONES Y PENSIONES A CARGO DEL ESTADO, PARA OPERATIVO ACTUALIZACION DE LA BASE DE DATOS EN LA PROVINCIA DE SAN CRISTOBAL,EL DIA 20 DE ABRIL DEL 2017, SEGUN DOCTOS. ANEXOS.</t>
  </si>
  <si>
    <t>CK#4589</t>
  </si>
  <si>
    <t>RAUL LEDESMA AMANCIO</t>
  </si>
  <si>
    <t>CK#4590</t>
  </si>
  <si>
    <t>VIATICO POR TRASLADAR EQUIPO DE LA DIRECC. GRAL. DE JUBILACIONES Y PENSIONES A CARGO DEL ESTADO, PARA OPERATIVO ACTUALIZACION DE LA BASE DE DATOS EN LAS PROVINCIAS DE PERAVIA Y SAN JOSE DE OCOA, EL DIA 20 DE ABRIL DEL 2017, SEGUN DOCTOS. ANEXOS.</t>
  </si>
  <si>
    <t>CK#4591</t>
  </si>
  <si>
    <t>JUAN BAUTISTA DE LOS SANTOS</t>
  </si>
  <si>
    <t>VIATICO POR TRASLADAR PERSONAL DE ESTE MINISTERIOS A LA CIUDAD DE SANTIAGO, OFICINA REGIONAL NORTE, PARA REALIZAR FILMACION Y ENSAYOS PARA LA CELEBRACION DEL DIA DE INTEGRACION, EL 21 DE ABRIL DEL 2017, SEGUN DOCTOS. ANEXOS.</t>
  </si>
  <si>
    <t>CK#4592</t>
  </si>
  <si>
    <t>VIATICO POR TRALADAR COMISIONES Y CONSULTORES AL AEROPUERTO INTERNACIONAL DE LAS AMERICAS, EL DIA 22 DE ABRIL DEL 2017, SEGUN DOCTOS. ANEXOS.</t>
  </si>
  <si>
    <t>CK#4593</t>
  </si>
  <si>
    <t>VIATICO POR TRASLADAR PERSONAL DE LA DIRECC. GRAL. DE JUBILACIONES Y PENSIONES A CARGO DEL ESTADO A LA CIUDAD DE SAN JOSE DE OCOA, PARA VISITA DE INSPECCION A PENSIONADO, EL DIA 19 DE ABRIL DEL 2017, SEGUN DOCTOS. ANEXOS.</t>
  </si>
  <si>
    <t>CK#4594</t>
  </si>
  <si>
    <t>VIATICO POR TRASLADAR INSPECTOR DE LA DIRECC. GRAL. DE POLITICA Y LEGISLACION TRIBUTARIA A LA ROMANA, PARA INSPECCIONAR PATRONATO BENEFICO ORIENTAL, EL DIA 20 DE ABRIL DEL 2017, SEGUN DOCTOS. ANEXOS.</t>
  </si>
  <si>
    <t>CK#4595</t>
  </si>
  <si>
    <t>YELENA PAULINO NUÑEZ</t>
  </si>
  <si>
    <t>REPOSICION FONDO DE CAJA CHICA, PERTENECIENTE A LA DIRECC. DE COORDINACION DEL DESPACHO, RECIBOS DEL 741 AL 771.</t>
  </si>
  <si>
    <t>CK#4596</t>
  </si>
  <si>
    <t>LUIS GERMAN DOMINGUEZ</t>
  </si>
  <si>
    <t>PAGO POR CONCEPTO DE ARRENDAMIENTO LOCAL  COMERCIAL Y ENERGIA ELECTRICA EN LA PROVINCIA DE SANTIAGO,  CORRESPONDIENTE AL MES DE MARZO 2017 FACT. NO.2672752 DE FECHA 27/03/2017</t>
  </si>
  <si>
    <t>CK#4597</t>
  </si>
  <si>
    <t>VIATICO AL PERSONAL MILITAR QUE PRESTA SUS SERVICIOS COMO SEGURIDAD EN ESTE MINISTERIO DEL 08 AL 14 DE MAYO DEL 2017, SEGUN RELACION ANEXA.</t>
  </si>
  <si>
    <t>CK#4598</t>
  </si>
  <si>
    <t>CK#4599</t>
  </si>
  <si>
    <t>CK#4600</t>
  </si>
  <si>
    <t>CK#4601</t>
  </si>
  <si>
    <t>CK#4602</t>
  </si>
  <si>
    <t>VIATICO POR TRANSPORTAR AL PERSONAL MILITAR QUE PRESTA SUS SERVICIOS COMO SEGURIDAD EN ESTE MINISTERIO DEL 08 AL 14 DE MAYO DEL 2017, SEGUN RELACION ANEXA.</t>
  </si>
  <si>
    <t>CK#4603</t>
  </si>
  <si>
    <t>CK#4604</t>
  </si>
  <si>
    <t>CK#4605</t>
  </si>
  <si>
    <t>CK#4606</t>
  </si>
  <si>
    <t>CK#4607</t>
  </si>
  <si>
    <t>CK#4608</t>
  </si>
  <si>
    <t>CK#4609</t>
  </si>
  <si>
    <t>CK#4610</t>
  </si>
  <si>
    <t>CK#4611</t>
  </si>
  <si>
    <t>CK#4612</t>
  </si>
  <si>
    <t>CK#4613</t>
  </si>
  <si>
    <t>CK#4614</t>
  </si>
  <si>
    <t>CK#4615</t>
  </si>
  <si>
    <t>JOSE ALEJANDRO JAVIER ORTEGA</t>
  </si>
  <si>
    <t>CK#4616</t>
  </si>
  <si>
    <t>CK#4617</t>
  </si>
  <si>
    <t>CK#4618</t>
  </si>
  <si>
    <t>CK#4619</t>
  </si>
  <si>
    <t>CK#4620</t>
  </si>
  <si>
    <t>CK#4621</t>
  </si>
  <si>
    <t>CK#4622</t>
  </si>
  <si>
    <t>CK#4623</t>
  </si>
  <si>
    <t>YENNY ALTAGRACIA SANCHEZ</t>
  </si>
  <si>
    <t>VIATICO POR VIAJE DESDE LA OFICINA REGIONAL NORTE A LA SEDE DE LA DIRECC. GRAL. DE JUBILACIONES Y PENSIONES EN SANTO DOMINGO, PARA ASITIR A REUNION DE STAFF ADMINISTRATIVO, EL DIA 29 DE MARZO DEL 2017, SEGUN DOCTOS. ANEXOS.</t>
  </si>
  <si>
    <t>CK#4624</t>
  </si>
  <si>
    <t>JUAN DE JESUS ROSARIO BATISTA</t>
  </si>
  <si>
    <t>VIATICO POR TRANSPORTAR PERSONAL DE LA OFICINA REGIONAL NORTE  A LA SEDE DE LA DIRECC. GRAL. DE JUBILACIONES Y PENSIONES EN SANTO DOMINGO, PARA ASITIR A REUNION DE STAFF ADMINISTRATIVO Y TRAMITAR EXPEDIENTES EN DIFERENTES DEPARTAMENTOS, EL DIA 29 DE MARZO DEL 2017, SEGUN DOCTOS. ANEXOS.</t>
  </si>
  <si>
    <t>CK#4625</t>
  </si>
  <si>
    <t>PAGO DE LOS SERVICIOS TELEFONICOS DE LA OFICINA COORDINADORA DE NEGOCIACIONES DE PETROCARIBE, FACTURADOS MEDIANTE LA CUENTA NO.721179557 EN EL MES DE ABRIL 2017, CORRESPONDIENTE A LA FACTURA NO. 92 DE FECHA 28/04/2017</t>
  </si>
  <si>
    <t>CK#4626</t>
  </si>
  <si>
    <t>VIATICO POR TRASLADAR EQUIPO DE LA DIRECC. GRAL. DE JUBILACIONES Y PENSIONES PARA OPERATIVO DE ACTUALIZACION DE DATOS Y VISITAS A PENSIONADOS EN LA PROVINCIA DE MONTE PLATA, EL 02 DE MAYO DEL 2017, SEGUN DOCTOS. ANEXOS.</t>
  </si>
  <si>
    <t>CK#4627</t>
  </si>
  <si>
    <t>VIATICO POR TRASLADAR EQUIPO DE LA DIRECC. GRAL. DE JUBILACIONES Y PENSIONES PARA OPERATIVO DE ACTUALIZACION DE DATOS Y VISITAS A PENSIONADOS EN LA PROVINCIA DE SAN PEDRO DE MACORIS Y BOCA CHICA, EL 02 DE MAYO DEL 2017, SEGUN DOCTOS. ANEXOS.</t>
  </si>
  <si>
    <t>CK#4628</t>
  </si>
  <si>
    <t>VIATICO POR TRASLADAR EQUIPO DE LA DIRECC. GRAL. DE JUBILACIONES Y PENSIONES PARA OPERATIVO DE ACTUALIZACION DE DATOS Y VISITAS A PENSIONADOS EN LA PROVINCIA DE LA ROMANA, EL 02 DE MAYO DEL 2017, SEGUN DOCTOS. ANEXOS.</t>
  </si>
  <si>
    <t>CK#4629</t>
  </si>
  <si>
    <t>FERMIN ABREU PARRA</t>
  </si>
  <si>
    <t>VIATICO POR TRASLADAR CONSULTORA DE LA DIRECC. GRAL. DE POLITICA Y LEGISLACION TRIBUTARIA DESDE EL HOTEL AL AEROPUERTO INTERNACIONAL DE LAS AMERICAS, EL 26 DE ABRIL DEL 2017, SEGUN DOCTOS. ANEXOS.</t>
  </si>
  <si>
    <t>CK#4630</t>
  </si>
  <si>
    <t>VIATICO POR TRASLADAR AL SR. DANILO NOVAS A LA PROVINCIA DE SAN CRISTOBAL PARA VISITA A PENSIONADA Y OPERATIVO DE BASE DE DATOS, EL 27 DE ABRIL DEL 2017, SEGUN DOCTOS. ANEXOS.</t>
  </si>
  <si>
    <t>CK#4631</t>
  </si>
  <si>
    <t>VIATICO POR TRASLADAR INSPECTOR DEL VICEMINISTERIO DE MONITOREO A LA CIUDAD DE SANTIAGO PARA PARTICIPAR EN LA SUBASTA CAJA DE AHORROS PARA OBREROS Y MONTE DE PIEDAD, EL 28 DE ABRIL DEL 2017, SEGUN DOCTOS. ANEXOS.</t>
  </si>
  <si>
    <t>CK#4632</t>
  </si>
  <si>
    <t>VIATICO POR TRASLADAR ABOGADO DE LA DIRECC. JURIDICA A LA CIUDAD DE SANTIAGO PARA AUDIENCIA EN LA CAMARA CIVIL, EL 02 DE MAYO DEL 2017, SEGUN DOCTOS. ANEXOS.</t>
  </si>
  <si>
    <t>CK#4633</t>
  </si>
  <si>
    <t>VIATICO AL PERSONAL MILITAR QUE PRESTA SUS SERVICIOS COMO SEGURIDAD EN ESTE MINISTERIO DEL 15 AL 21 DE MAYO DEL 2017, SEGUN RELACION ANEXA.</t>
  </si>
  <si>
    <t>CK#4634</t>
  </si>
  <si>
    <t>CK#4635</t>
  </si>
  <si>
    <t>CK#4636</t>
  </si>
  <si>
    <t>CK#4637</t>
  </si>
  <si>
    <t>CK#4638</t>
  </si>
  <si>
    <t>VIATICO POR TRANSPORTAR AL PERSONAL MILITAR QUE PRESTA SUS SERVICIOS COMO SEGURIDAD EN ESTE MINISTERIO DEL 15 AL 21 DE MAYO DEL 2017, SEGUN RELACION ANEXA.</t>
  </si>
  <si>
    <t>CK#4639</t>
  </si>
  <si>
    <t>CK#4640</t>
  </si>
  <si>
    <t>CK#4641</t>
  </si>
  <si>
    <t>CK#4642</t>
  </si>
  <si>
    <t>CK#4643</t>
  </si>
  <si>
    <t>CK#4644</t>
  </si>
  <si>
    <t>CK#4645</t>
  </si>
  <si>
    <t>CK#4646</t>
  </si>
  <si>
    <t>CK#4647</t>
  </si>
  <si>
    <t>CK#4648</t>
  </si>
  <si>
    <t>CK#4649</t>
  </si>
  <si>
    <t>CK#4650</t>
  </si>
  <si>
    <t>CK#4651</t>
  </si>
  <si>
    <t>CK#4652</t>
  </si>
  <si>
    <t>CK#4653</t>
  </si>
  <si>
    <t>CK#4654</t>
  </si>
  <si>
    <t>CK#4655</t>
  </si>
  <si>
    <t>CK#4656</t>
  </si>
  <si>
    <t>CK#4657</t>
  </si>
  <si>
    <t>CK#4658</t>
  </si>
  <si>
    <t>REPOSICION DE CAJA CHICA PERTENECIENTE A LA DIRECC. DE ADM. DE BIENES Y SERVICIOS, RECIBOS DEL 1034 AL 1118.</t>
  </si>
  <si>
    <t>CK#4659</t>
  </si>
  <si>
    <t>VIATICO POR TRASLADAR PERSONAL DE LA DIRECCION GRAL. DE JUBILACIONES Y PENSIONES AL MUNICIPIO DE MEDINA, VILLA ALTAGRACIA, EL 08/05/2017, SEGUN DOCTOS. ANEXOS.</t>
  </si>
  <si>
    <t>CK#4660</t>
  </si>
  <si>
    <t>VIATICO POR TRASLADAR EQUIPO DEL PROYECTO DE ACTUALIZACION DE BASE DE DATOS DE LA DIRECC. GRAL. JUBILACIONES Y PENSIONES, PARA OPERATIVO EN LA PROVINCIA DE BARAHONA, EL 08/05/2017, SEGUN DOCTOS. ANEXOS.</t>
  </si>
  <si>
    <t>CK#4661</t>
  </si>
  <si>
    <t>JORGE ALBERTO RODRIGUEZ</t>
  </si>
  <si>
    <t>VIATICO POR TRASLADAR EQUIPO DEL PROYECTO DE ACTUALIZACION DE BASE DE DATOS DE LA DIRECC. GRAL. DE JUBILACIONES Y PENSIONES, PARA OPERATIVO EN LAS PROVINCIAS DE MONTECRISTI, VALVERDE Y PUERTO PLATA, EL 08 Y 09 DE MAYO DEL 2017, SEGUN DOCTOS. ANEXOS.</t>
  </si>
  <si>
    <t>CK#4662</t>
  </si>
  <si>
    <t>VIATICO POR TRASLADAR PERSONAL DEL PROYECTO DE ACTUALIZACION BASE DE DATOS DE LA DIRECC. GRAL. DE JUBILACIONES Y PENSIONES, PARA OPERATIVO EN LA PROVINCIA INDEPENDENCIA, EL 08 Y 09 DE MAYO DEL 2017, SEGUN DOCTOS. ANEXOS.</t>
  </si>
  <si>
    <t>CK#4663</t>
  </si>
  <si>
    <t>MAGDALENA ALTAGRACIA CASTRO TEJADA</t>
  </si>
  <si>
    <t>VIATICO POR VIAJE DE LA OFICINA REGIONAL NORTE A ESTE MINISTERIO, PARA ASISTIR A REUNION DE CONOCIMIENTO DE LOS ASPECTOS GENERALES SOBRE EL USO ADECUADO DEL FONDO DE CAJA CHICA, EL 11/04/2017, SEGUN DOCTOS. ANEXOS.</t>
  </si>
  <si>
    <t>CK#4664</t>
  </si>
  <si>
    <t>CK#4665</t>
  </si>
  <si>
    <t>DAURIS MIGUEL ALVAREZ ROJAS</t>
  </si>
  <si>
    <t>CK#4666</t>
  </si>
  <si>
    <t>VIATICO POR TRASLADAR PERSONAL  DE LA OFICINA REGIONAL NORTE A ESTE MINISTERIO, PARA ASISTIR A REUNION DE CONOCIMIENTO DE LOS ASPECTOS GENERALES SOBRE EL USO ADECUADO DEL FONDO DE CAJA CHICA Y TRAMITAR EXPEDIENTES EN DIFERENTES DEPARTAMENTOS, EL 11/04/2017, SEGUN DOCTOS. ANEXOS.</t>
  </si>
  <si>
    <t>CK#4667</t>
  </si>
  <si>
    <t>ROSSELYS ISABEL POLANCO TAVAREZ</t>
  </si>
  <si>
    <t>VIATICO POR VIAJAR A SANTIAGO DE LOS CABALLEROS REPRESENTANDO EL MINISTERIO DE HACIENDA EN LA SUBASTA DE LA CAJA DE AHORROS PARA OBREROS Y MONTE PIEDAD, EL 31/05/2017, SEGUN DOCTOS. ANEXOS.</t>
  </si>
  <si>
    <t>CK#4668</t>
  </si>
  <si>
    <t>VIATICO POR TRASLADAR PERSONAL DE LA DIRECC. GRAL. DE JUBILACIONES Y PENSIONES A LABORES INSTITUCIONALES, EL 12/05/2017 SEGUN DOCTOS. ANEXOS.</t>
  </si>
  <si>
    <t>CK#4669</t>
  </si>
  <si>
    <t>VIATICO AL PERSONAL MILITAR QUE PRESTA SUS SERVICIOS COMO SEGURIDAD EN ESTE MINISTERIO DEL 22 AL 28 DE MAYO DEL 2017, SEGUN RELACION ANEXA.</t>
  </si>
  <si>
    <t>CK#4670</t>
  </si>
  <si>
    <t>CK#4671</t>
  </si>
  <si>
    <t>CK#4672</t>
  </si>
  <si>
    <t>CK#4673</t>
  </si>
  <si>
    <t>CK#4674</t>
  </si>
  <si>
    <t>VIATICO POR TRANSPORTAR AL PERSONAL MILITAR QUE PRESTA SUS SERVICIOS COMO SEGURIDAD EN ESTE MINISTERIO DEL 22 AL 28 DE MAYO DEL 2017, SEGUN RELACION ANEXA.</t>
  </si>
  <si>
    <t>CK#4675</t>
  </si>
  <si>
    <t>CK#4676</t>
  </si>
  <si>
    <t>CK#4677</t>
  </si>
  <si>
    <t>CK#4678</t>
  </si>
  <si>
    <t>CK#4679</t>
  </si>
  <si>
    <t>CK#4680</t>
  </si>
  <si>
    <t>CK#4681</t>
  </si>
  <si>
    <t>CK#4682</t>
  </si>
  <si>
    <t>CK#4683</t>
  </si>
  <si>
    <t>CK#4686</t>
  </si>
  <si>
    <t>CK#4688</t>
  </si>
  <si>
    <t>CK#4689</t>
  </si>
  <si>
    <t>CK#4693</t>
  </si>
  <si>
    <t>CK#4698</t>
  </si>
  <si>
    <t>TOMASINA TOLENTINO PERALTA</t>
  </si>
  <si>
    <t>VIATICO POR VIAJE A LA OFICINA REGIONAL NORTE DE ESTE MNISTERIO, PARA SOCIALIZAR NUEVOS PROCEDIMIENTOS, EL 11 DE MAYO DEL 2017, SEGUN DOCTOS. ANEXOS.</t>
  </si>
  <si>
    <t>CK#4701</t>
  </si>
  <si>
    <t>CK#4702</t>
  </si>
  <si>
    <t>CK#4703</t>
  </si>
  <si>
    <t>CK#4704</t>
  </si>
  <si>
    <t>CK#4705</t>
  </si>
  <si>
    <t>CK#4706</t>
  </si>
  <si>
    <t>CK#4707</t>
  </si>
  <si>
    <t>CK#4708</t>
  </si>
  <si>
    <t>VIATICO POR VIAJE A SANTIAGO DE LOS CABALLEROS, REPRESENTANDO AL MINISTERIO DE HACIENDA EN LA SUBASTA DE LA CAJA DE AHORROS PARA OBREROS Y MONTE DE PIEDAD, EL VIERNES 28 DE ABRIL DEL 2017, SEGUN DOCTOS. ANEXOS.</t>
  </si>
  <si>
    <t>CK#4709</t>
  </si>
  <si>
    <t>RAFAEL PEGUERO DE LA ROSA</t>
  </si>
  <si>
    <t>VIATICO POR INSPECCIONAR LA EMPRESA TURISTICA DE SERVICIOS PUNTA CANA, S.R.L., EN COORDINACION CON LA SUPERINTENDENCIA DE ELECTRICIDAD Y EL MINISTERIO DE INDUSTRIA Y COMERCIO Y MIPYMES, ACOGIDA A LA LEY 158-01 Y SUS MODIFICACIONES, UBICADA EN PUNTA CANA, PROVINCIA LA ALTAGRACIA, EL DIA 05/05/2017 SEGUN DOCTOS. ANEXOS.</t>
  </si>
  <si>
    <t>CK#4710</t>
  </si>
  <si>
    <t>JOSE RAFAEL BUENO SALDAÑA</t>
  </si>
  <si>
    <t>CK#4711</t>
  </si>
  <si>
    <t>CK#4712</t>
  </si>
  <si>
    <t>YAMILE MUSA SLIM</t>
  </si>
  <si>
    <t>CK#4713</t>
  </si>
  <si>
    <t>DANNY CLEMENTE FELIZ</t>
  </si>
  <si>
    <t>VIATICO POR TRANSPORTAR AL VICEMINISTRO DE POLITICAS TRIBUTARIAS  EN HORARIO EXTRAORDINARIO, DEL 22 AL 28 DE MAYO DEL 2017, SEGUN DOCTOS ANEXOS.-</t>
  </si>
  <si>
    <t>CK#4714</t>
  </si>
  <si>
    <t>VIATICO AL PERSONAL MILITAR QUE PRESTA SUS SERVICIOS COMO SEGURIDAD EN ESTE MINISTERIO DEL 29 DE MAYO AL 04 DE JUNIO DEL 2017, SEGUN RELACION ANEXA.</t>
  </si>
  <si>
    <t>CK#4715</t>
  </si>
  <si>
    <t>CK#4716</t>
  </si>
  <si>
    <t>CK#4717</t>
  </si>
  <si>
    <t>CK#4718</t>
  </si>
  <si>
    <t>CK#4719</t>
  </si>
  <si>
    <t>NATANAEL MINIER FLORES</t>
  </si>
  <si>
    <t>VIATICO POR TRANSPORTAR AL PERSONAL MILITAR QUE PRESTA SUS SERVICIOS COMO SEGURIDAD EN ESTE MINISTERIO DEL 29 DE MAYO AL 04 DE JUNIO DEL 2017, SEGUN RELACION ANEXA.</t>
  </si>
  <si>
    <t>CK#4720</t>
  </si>
  <si>
    <t>CK#4721</t>
  </si>
  <si>
    <t>CK#4722</t>
  </si>
  <si>
    <t>CK#4723</t>
  </si>
  <si>
    <t>CK#4724</t>
  </si>
  <si>
    <t>CK#4725</t>
  </si>
  <si>
    <t>CK#4726</t>
  </si>
  <si>
    <t>CK#4727</t>
  </si>
  <si>
    <t>CK#4728</t>
  </si>
  <si>
    <t>CK#4729</t>
  </si>
  <si>
    <t>CK#4730</t>
  </si>
  <si>
    <t>CK#4731</t>
  </si>
  <si>
    <t>CK#4732</t>
  </si>
  <si>
    <t>CK#4733</t>
  </si>
  <si>
    <t>CK#4734</t>
  </si>
  <si>
    <t>CK#4735</t>
  </si>
  <si>
    <t>CK#4736</t>
  </si>
  <si>
    <t>CK#4737</t>
  </si>
  <si>
    <t>CK#4738</t>
  </si>
  <si>
    <t>CK#225</t>
  </si>
  <si>
    <t>MARIAM ORTIZ SANCHEZ</t>
  </si>
  <si>
    <t>VIATICO AL EXTERIOR POR PARTICIPAR EN EL CUARTO FORO MUNDIAL SOBRE IMPUESTO AL VALOR AGREGADO, CELEBRADO EN LA CIUDAD DE PARIS, FRANCIA, DEL 11 AL 15 DE ABRIL DEL 2017. (US$1,332.00 * RD$47.36= RD$63,083.52) TASA OFICIAL DEL BCO. DE RESERVAS DEL DIA 05/04/2017, SEGUN DOCTOS. ANEXOS.</t>
  </si>
  <si>
    <t>CK#226</t>
  </si>
  <si>
    <t>MARLENE TAPIA POLANCO</t>
  </si>
  <si>
    <t>VIATICO AL EXTERIOR POR PARTICIPAR EN EL SEMINARIO SOBRE CUESTIONES DE TRATADOS FISCALES, PROBLEMAS EN EL CONTEXTO BEPS Y EL INSTRUMENTO LEGAL MULTILATERAL (ILM), CELEBRADO EN LA CIUDAD DE MEXICO, MEXICO, DEL 23 AL 29 DE ABRIL DEL 2017. (US$2,046.00 * RD$47.37= RD$96,919.02) TASA OFICIAL DEL BCO DE RESERVAS DEL DIA 06/04/2017, SEGUN DOCTOS. ANEXOS.</t>
  </si>
  <si>
    <t>CK#227</t>
  </si>
  <si>
    <t>CELIA ADALGISA GONZALEZ RICART</t>
  </si>
  <si>
    <t>VIATICO AL EXTERIOR POR PARTICIPAR EN LA "XIII REUNION ANUAL DEL LAC DEBT GROUP", CELEBRADO EN LA CIUDAD DE BUENOS AIRES ARGENTINA, DEL 1 AL 7 DE ABRIL DEL 2017. (US$1,542.00 * RD$47.35= RD$73,013.70) TASA OFICIAL DEL BCO. DE RESERVAS DEL DIA 20/03/2017 Y REEMBOOLSO EN EL GASTO DE VISADO SEGUN COMPROBANTE DE PAGO ANEXO.</t>
  </si>
  <si>
    <t>CK#228</t>
  </si>
  <si>
    <t>ATHEMAYANI DEL ORBE SUBERO</t>
  </si>
  <si>
    <t>VIATICO AL EXTERIOR POR PARTICIPAR EN LA "CLIX REUNION DEL DIRECTORIO Y SESION ESPECIAL DE LA CAF", CELEBRADO EN LA CIUDAD DE PANAMA, PANAMA, DEL 13 AL 15 DE MARZO DEL 2017. (US$97.60 * RD$47.38= RD$4,624.29) TASA OFICIAL DEL BCO. DE RESERVAS DEL 11/04/2017, SEGUN DOCTOS ANEXOS.</t>
  </si>
  <si>
    <t>CK#229</t>
  </si>
  <si>
    <t>INES MARIA PEREZ MARTINEZ</t>
  </si>
  <si>
    <t>VIATICO AL EXTERIOR POR PARTICIPAR EN LA "CLIX REUNION DEL DIRECTORIO Y SESION ESPECIAL DE LA CAF", CELEBRADO EN LA CIUDAD DE PANAMA, PANAMA, DEL 13 AL 15 DE MARZO DEL 2017. (US$488.00 * RD$47.38= RD$23,121.44) TASA OFICIAL DEL BCO. DE RESERVAS DEL 11/04/2017, SEGUN DOCTOS ANEXOS.</t>
  </si>
  <si>
    <t>CK#230</t>
  </si>
  <si>
    <t>BELTREZ DECORAUTO, SRL</t>
  </si>
  <si>
    <t>PAGO COMPRA DE ACCESORIOS PARA VEHICULOS Y SERVICIOS MANO DE OBRA PARA LA MOTOICLETA HONDA 650CC PLACA YX00373, CHASIS 517201, SEGUN FACTURA NO.129 NCF 258 DE FECHA 03/05/2011</t>
  </si>
  <si>
    <t>CK#231</t>
  </si>
  <si>
    <t>EDUARD ALEXIS ESPIRITUSANTO CASTILLO</t>
  </si>
  <si>
    <t>DEVOLUCION DE FONDOS EN EL CHEQUE CERTIFICADO NO.20439533 D/F 15-05-2014 DE ACUERDO A LA LEY DE CHEQUE NO.2859 Y SU REGLAMENTO 388-91, EN EL CUAL SE ENCUENTRAN LOS CHEQUES CERTIFICADOS NOS. 20303389, 20303390, 20303391 Y 20303392 DE FECHA 01/04/2013 RESPECTIVAMENTE, LOS CUALES NO FUERON USADOS PARA LOS FINES EXPEDIDOS, SEGUN DOCTOS. ANEXOS.</t>
  </si>
  <si>
    <t>CK#232</t>
  </si>
  <si>
    <t>RAMON COSME GONZALEZ</t>
  </si>
  <si>
    <t>PAGO  POR SERVICIOS DE HONORARIOS PROFESIONALES, NOTARIZACION DE 14 DOCUMENTOS, SEGUN FACTURA NCF NO.2472819 DE FECHA 13/01/2017 Y DOCTOS. ANEXOS.</t>
  </si>
  <si>
    <t>CK#233</t>
  </si>
  <si>
    <t>VOLUNTARIADO JESUS CON LOS NIÑOS, INC</t>
  </si>
  <si>
    <t>AYUDA ECONOMICA PARA EL PROGRAMA DE NUTRICION EN EL HOSPITAL INFANTIL DR. ARTURO GRULLON EN SANTIAGO DE LOS CABALLEROS, EL CUAL SE OCUPA DE PROPORCIONARLES KIT ALIMENTICIOS A CADA PACIENTE EN TRATAMIENTO DE CANCER Y OTRAS ENFERMEDADES, SEGUN DOCTOS. ANEXOS.</t>
  </si>
  <si>
    <t>CK#234</t>
  </si>
  <si>
    <t>KATHERINE MILAGROS ROJAS SALAZAR</t>
  </si>
  <si>
    <t>REEMBOLSO POR GASTOS DE VISADO, PARA EL VIAJE A BEIJIN CHINA A LOS "SEMINARIOS SOBRE COOPERACION ECONOMICA REGIONAL Y CONSTRUCCION DE CAPACIDADES", ORGANIZADOS POR EL MINISTERIO DE COMERCIO DE LA REPUBLICA POPULAR DE CHINA, DEL 10 AL 30 DE MARZO DEL 2017, SEGUN COMPROBANTE DE PAGO ANEXO. (US$110.00 * RD$47.4180= RD$5,215.98, TASA BCO. CENTRAL 04/05/2017).</t>
  </si>
  <si>
    <t>CK#235</t>
  </si>
  <si>
    <t>GREGORIO JAVIER ROMERO GALVEZ</t>
  </si>
  <si>
    <t>DEVOLUCION DE FONDOS EN EL CHEQUE CERTIFICADO NO.20478754 D/F 08-09-2014 DE ACUERDO A LA LEY DE CHEQUE NO.2859 Y SU REGLAMENTO 388-91, EN EL CUAL SE ENCUENTRAN LOS CHEQUES CERTIFICADOS NOS. 20332056, 20332057, 20332060, 20332062, 20332063, 20332064, 20332068 Y 20332070 DE FECHA 10/07/2013 RESPECTIVAMENTE, LOS CUALES NO FUERON USADOS PARA LOS FINES EXPEDIDOS, SEGUN DOCTOS. ANEXOS.</t>
  </si>
  <si>
    <t>CK#236</t>
  </si>
  <si>
    <t>CAMARA AMERICANA DE COMERCIO</t>
  </si>
  <si>
    <t>PAGO ADQ. 13 BOLETAS PARA EL ALMUERZO MENSUAL QUE OFRECE LA CAMARA AMERICANA DE COMERCIO AMCHAMDR, EN EL  CUAL EL MINISTRO DE HACIENDA FUNGIRA COMO ORADOR PRINCIPAL, EL DIA 28 DE JUNIO DEL 2017, SEGUN COTIZACION NO.CCT00000178 D/F 10-04-2017, Y DOCTOS ANEXOS.</t>
  </si>
  <si>
    <t>CK#237</t>
  </si>
  <si>
    <t>CONPROINA, SRL</t>
  </si>
  <si>
    <t>PAGO POR PERFORACION DE POZO PARA EXTRACCION DE AGUA, INCLUYE BOMBA DE 1.5 HP, EN ESTE MINISTERIO DE HACIENDA, SEGUN FACTURA No. 505-2017 NCF 505 DE FECHA 05/05/2017, Y DOCTOS ANEXOS.</t>
  </si>
  <si>
    <t>CK#238</t>
  </si>
  <si>
    <t>CK#239</t>
  </si>
  <si>
    <t>REEMBOLSO POR PAGO DE TRAMITE PARA EXPEDICION DE VISADO EN LA EMBAJADA CHINA, SEGUN COMPROBANTE DE PAGO ANEXO. (US$50.00 * RD$47.4302= RD$2,371.51, TASA DEL BCO. CENTRAL 11/05/2017).</t>
  </si>
  <si>
    <t>CK#240</t>
  </si>
  <si>
    <t>CK#241</t>
  </si>
  <si>
    <t>CUBICACIONES Nos. 2 Y 3, CORRESPONDIENTE AL 3ER. Y Y ULTIMO PAGO DE LA CONSTRUCCION PARA EL ALOJAMIENTO DEL ARCHIVO INACTIVO DE ESTE MINISTERIO, SEGUN FACTURAS Nos. 504-2017 Y 506-2017 NCF 504 Y 506 DE FECHA 05/05/2017 RESPECTIVAMENTE, Y DOCTOS. ANEXOS.</t>
  </si>
  <si>
    <t>CK#242</t>
  </si>
  <si>
    <t>DIDAPI, SRL</t>
  </si>
  <si>
    <t>PAGO ADQUISICION DE DOS SOFAS, DOS MESAS AUXILIARES Y UNA MESA REDONDA, PARA USO DEL ANTEDESPACHO, DESPACHO Y COORDINACION DEL DESPACHO DEL MINISTRO DE ESTE M.H., SEGUN FACTURA NCF NO. 2139363 DE FECHA 27/04/2017 Y DOCTOS. ANEXOS.</t>
  </si>
  <si>
    <t>CK#243</t>
  </si>
  <si>
    <t>VICTOR MANUEL MEDRANO MEDINA</t>
  </si>
  <si>
    <t>DEVOLUCION DE FONDOS EN EL CHEQUE CERTIFICADO NO.2048594 D/F 03-12-2014 DE ACUERDO A LA LEY DE CHEQUE NO.2859 Y SU REGLAMENTO 388-91, EN EL CUAL SE ENCUENTRA EL CHEQUE CERTIFICADO NO. 2064 DE FECHA 01/11/2013, EL CUAL  NO FUE USADO PARA EL FIN EXPEDIDO, SEGUN DOCTOS. ANEXOS.</t>
  </si>
  <si>
    <t>CK#244</t>
  </si>
  <si>
    <t>EXPRESS PARCEL SERVICE INTERNATIONAL, INC</t>
  </si>
  <si>
    <t>PAGO POR ENVIOS INTERNACIONALES DE LA DIRECCION GRAL. DE CREDITO PUBLICO, SEGUN FACTURAS NOS. FT07-22329841 NCF 1789 DE FECHA 05/04/2017, FT07-22329913 NCF 1803, FT07-22329914 NCF 1804, FT07-22329915 NCF 1805 DE FECHA 25/04/2017 RESPECTIVAMENTE.</t>
  </si>
  <si>
    <t>CK#245</t>
  </si>
  <si>
    <t>KRANEO PUBLICIDAD, SAS</t>
  </si>
  <si>
    <t>PAGO SERVICIO DE CREATIVIDAD, ASESORIA Y COORDINACION DE LA PARTICIPACION DE ESTE MINISTERIO DE HACIENDA EN LA SEMANA ECONOMICA Y FINANCIERA ORGANIZADA POR EL BANCO CENTRAL, SEGUN FACTURA NO. 2714 NCF 06 DE FECHA 27/04/2017 Y DOCTOS. ANEXOS.</t>
  </si>
  <si>
    <t>CK#246</t>
  </si>
  <si>
    <t>CAMARA DE DIPUTADOS DE LA REPUBLICA DOMINICANA</t>
  </si>
  <si>
    <t>CONTRIBUCION ECONOMICA PARA EL CONCIERTO DE GALA DE LA ORQUESTA SINFONICA NACIONAL, EN CONMEMORACION DEL BICENTENARIO DE NUESTROS PADRES DE LA PATRIA, COMO REGALO A LAS MADRES Y AL PUEBLO DOMINICANO, PAUTADO PARA EL 27 DE MAYO DEL 2017, EN LA EXPLANADA FRONTAL DEL PALACIO DEL CONGRESO NACIONAL, SEGUN DOCTOS ANEXOS. (US$10,000.0 0* RD$47.4437= RD$ 474,437.00, TASA BCO. CENTRAL 17-05-2017)</t>
  </si>
  <si>
    <t>CK#247</t>
  </si>
  <si>
    <t>PAGO DE ADQUISICION DE 6 CONJUNTOS DE UNIFORMES (CHAQUETA, PANTALON Y FALDA) Y 8 BLUSAS MANGAS LARGAS, PARA USO DE DOS SECRETARIAS DEL ANTEDESPACHO DEL SR. MINISTRO, SEGUN FACTURA NO. 008204 NCF 59 DE FECHA 19/04/2017 Y DOCTOS. ANEXOS.</t>
  </si>
  <si>
    <t>CK#248</t>
  </si>
  <si>
    <t>PAGO POR CONCEPTO DE ARRENDAMIENTO LOCAL  COMERCIAL Y ENERGIA ELECTRICA EN LA PROVINCIA DE SANTIAGO,  CORRESPONDIENTE AL MES DE ABRIL  2017 FACT. NO. 2672753 DE FECHA 08/05/2017 Y DOCTOS. ANEXOS.</t>
  </si>
  <si>
    <t>CK#250</t>
  </si>
  <si>
    <t>EL PALMAR BUSINESS GROUP CORP.</t>
  </si>
  <si>
    <t>PAGO POR SERVICIOS DE CATERING, AUDIOVISUALES Y CONTRATACION DE SALON, PARA TALLER QUE SOSTUVO EL MINISTERIO DE HACIENDA CON REPRESENTANTES DEL GOBIERNO DOMINICANO, EL 14 DE MARZO DEL 2017, SEGUN FACTURAS NCF 92 Y 81  DE FECHAS 04 Y 28 DE ABRIL 2017, RESPECTIVAMENTE Y DOCTOS. ANEXOS.</t>
  </si>
  <si>
    <t>CK#251</t>
  </si>
  <si>
    <t>DULCE MARIA FELIZ MARIÑEZ</t>
  </si>
  <si>
    <t>PAGO DE SERVICIOS HONORARIOS PROFESIONALES,  (12) LEGALIZACIONES DE FIRMAS DE CONTRATOS Y (3) INSTRUMENTACIONES DE ACTO AUTENTICO EN PROCEDIMIENTOS DE COMPRAS PUBLICAS, SEGUN FACTURAS NCF NO. 588, 589 , 590, 592, 593 DE FECHAS 05 Y 10 DE ABRIL DEL 2017 RESPECTIVAMENTE Y DOCTOS. ANEXOS.-</t>
  </si>
  <si>
    <t>CK#252</t>
  </si>
  <si>
    <t>PRODUCTIVA R, SRL</t>
  </si>
  <si>
    <t>PAGO POR ADQUISICION DE BEBIDAS PARA EMPLEADOS DE LA DIRECCION GRAL. DE POLITICAS Y LESGILACION TRIBUTARIA, EN LA ACTIVIDAD DEL DIA DE INTEGRACION 2017, SEGUN FACTURA NO.6815 DE FECHA  08/05/2017 Y DOCTOS. ANEXOS.-</t>
  </si>
  <si>
    <t>CK#253</t>
  </si>
  <si>
    <t>PAGO POR ADQUISICION DE ALMUERZO BUFFET PARA EMPLEADOS DE ESTE MINISTERIO, EN LA ACTIVIDAD DEL DIA DE INTEGRACION 2017, SEGUN FACTURA NO. 6811 NCF 153 DE FECHA 08/05/2017 Y DOCTOS. ANEXOS.-</t>
  </si>
  <si>
    <t>CK#254</t>
  </si>
  <si>
    <t>REPOSICION FONDO DE CAJA CHICA, PERTENECIENTE A  LA COORDINACION ACTIVIDADES DEPORTIVAS, RECIBOS DEL 0001 AL 0011.</t>
  </si>
  <si>
    <t>CK#255</t>
  </si>
  <si>
    <t>ANDELSON ANTONIO VERAS ARIAS</t>
  </si>
  <si>
    <t>AYUDA ECONOMICA PARA CUBRIR COSTO DE PROCEDIMIENTO MEDICO DENTAL, SEGUN DOCTOS. ANEXOS</t>
  </si>
  <si>
    <t>E/D 05-01</t>
  </si>
  <si>
    <t>REGISTRO DE LOS LIBRAMIENTOS EJECUTADOS 
POR LA FUENTE 2084 EN EL MES DE MAYO 2017.</t>
  </si>
  <si>
    <t>E/D 05-02</t>
  </si>
  <si>
    <t>PARA REGISTRAR LOS LIBRAMIENTOS NO. 2065, 2477,2641 EJECUTADOS POR LA FUENTA 2084, ANULADOS EN EL MES DE MAYO 2017</t>
  </si>
  <si>
    <t>E/D 05-03</t>
  </si>
  <si>
    <t>PARA REGISTRAR. TRANSFERENCIAS AUTOMATICAS  AL FONDO 100 DE LA CUENTA NO. 010-250062-2 (COLECTOR HACIENDA) DURANTE EL MES DE MAYO 2017.</t>
  </si>
  <si>
    <t>PARA REGISTRAR EL DEBITO A LA SUBCUENTA DE RECURSOS DIRECTOS POR TRANSFERENCIA RECIBIDA DE LA CUENTA NO. 010-252046-1 (COLECTORA REC. DIRECTOS) CORRESPONDIENTES AL MES DE MAYO 2017.</t>
  </si>
  <si>
    <t>PARA REGISTRAR EL CREDITO A LA CUENTA                            NO. 010-252046-1 (COLECTORA RECURSOS DIRECTOS) POR TRANSFERENCIA APLICADA A LA SUBCUENTA DE RECURSOS DIRECTOS CORRESPONDIENTES AL MES DE MAYO 2017.</t>
  </si>
  <si>
    <t>E/D 05-04</t>
  </si>
  <si>
    <t>E/D 05-06</t>
  </si>
  <si>
    <t>PARA REGISTRAR CARGOS BANCARIOS DE LA CTA. INTERNA (PETROCARIBE) CORRESPONDIENTE AL MES DE MAYO 2017.</t>
  </si>
  <si>
    <t>PARA REGISTRAR CARGOS BANCARIOS DE LA CTA. INTERNA (ARRENDAMIENTO CAFETERIA) CORRESPONDIENTE AL MES DE MAYO 2017.</t>
  </si>
  <si>
    <t>PARA REGISTRAR CARGOS BANCARIOS DE LA CTA. INTERNA (FONDO REPONIBLE) CORRESPONDIENTE AL MES DE MAYO 2017.</t>
  </si>
  <si>
    <t>PARA REGISTRAR CARGOS BANCARIOS DE LA CTA. INTERNA (FONDO REPONIBLE 2) CORRESPONDIENTE AL MES DE MAYO 2017.</t>
  </si>
  <si>
    <t>E/D 05-07</t>
  </si>
  <si>
    <t>PARA REGISTRAR EL REINTEGRO DEL CHEQUE NO. 4515 PAGADO POR LA CTA. NO. 240-014086-8 (PETROCARIBE) DE FECHA 25-04-17</t>
  </si>
  <si>
    <t>E/D 05-11</t>
  </si>
  <si>
    <t xml:space="preserve">REGISTRO DE LA CUENTA POR COBRAR POR CONCEPTO DE ARRENDAMIENTO CAFETERIA CORRESPONDIENTE AL MES DE MAYO 2017.
</t>
  </si>
  <si>
    <t>E/D 05-12</t>
  </si>
  <si>
    <t>PARA REGISTRAR TRANSFERENCIA A FAVOR DE BANCO MULTIPLE DE LAS AMERICAS, POR CONCEPTO DE PARTICIPACION AL 8VO. CONGRESO ANTILAVADO BANCAMERICA REALIZADO LOS DIAS 4 Y 5 DE MAYO 2017.</t>
  </si>
  <si>
    <t>E/D 05-10</t>
  </si>
  <si>
    <t>PARA REGISTRAR EL CONSUMO DE COMBUSTIBLE DE LA FLOTILLA CORPORATIVA NO.6102/4119 CUYO CARGO SE APLICO A LA CTA. 010-2525517-0 (ARRENDAMIENTO DE CAFETERIA) DURANTE EL MES DE MAYO 2017</t>
  </si>
  <si>
    <t>E/D 05-05</t>
  </si>
  <si>
    <t>PARA REGISTRAR LOS CHEQUES DE ADMINISTRACION # 02347682, 02347681, POR PAGO RETENCIONES DE IMPUESTOS CORRESP. MARZO Y ABRIL 2017, REALIZADO EN EL MES DE MAYO 2017.</t>
  </si>
  <si>
    <t>PARA REGISTRAR LOS CHEQUES DE ADMINISTRACION # 02347596, 02347595, 02342767, 02347683, 02347680,  POR PAGO RETENCIONES DE IMPUESTOS CORRESP. MARZO Y ABRIL 2017, REALIZADO EN EL MES DE MAYO 2017.</t>
  </si>
  <si>
    <t>E/D 05-08</t>
  </si>
  <si>
    <t>PARA REGISTRAR EL CIERRE DE CAJA CHICA</t>
  </si>
  <si>
    <t>E/D 05-09</t>
  </si>
  <si>
    <t>CK#249</t>
  </si>
  <si>
    <t>HOSPITAL TRAUMATOLOGICO DOCTOR NEY ARIAS LORA</t>
  </si>
  <si>
    <t>CK#256</t>
  </si>
  <si>
    <t>LUIS BENJAMIN PAULINO ALBA</t>
  </si>
  <si>
    <t>NULO</t>
  </si>
  <si>
    <t>CK#4571</t>
  </si>
  <si>
    <t>CK#4572</t>
  </si>
  <si>
    <t>CK#4574</t>
  </si>
  <si>
    <t>CK#4684</t>
  </si>
  <si>
    <t>CK#4685</t>
  </si>
  <si>
    <t>CK#4687</t>
  </si>
  <si>
    <t>CK#4690</t>
  </si>
  <si>
    <t>CK#4691</t>
  </si>
  <si>
    <t>CK#4692</t>
  </si>
  <si>
    <t>CK#4694</t>
  </si>
  <si>
    <t>CK#4695</t>
  </si>
  <si>
    <t>CK#4696</t>
  </si>
  <si>
    <t>CK#4697</t>
  </si>
  <si>
    <t>CK#4699</t>
  </si>
  <si>
    <t>CK#4700</t>
  </si>
  <si>
    <t>CONTRIBUCION ECONOMICA PARA CUBRIR EL 40% DEL COSTO EN CIRUGIA DE MANGA GASTRICA LAPAROSCOPICA A LA SRA. EVELYN MARIANNY DIAZ EMPLEADA DE LA DIRECCION GENERAL DE CREDITO PUBLICO SEGUN DOCUMENTOS ANEXOS.</t>
  </si>
  <si>
    <t>PAGO POR ADQUISICION DE ACODICIONAMIENTO DE BARRICAS DE METAL (TANQUES), THINER Y PINTURA, LOS CUALES SERAN DONADOS POR LA OFICINA REGIONAL NORTE DE ESTE MINISTERIO A ESCUELAS DE LA CIUDAD DE SANTIAGO, DENTRO DEL PROGRAMA DE RESPONSABILIDAD SOCIAL SEGUN COTIZACION NO. 10278 D/F 19-05-2017 DOCUMENTOS ANEXOS.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</si>
</sst>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_);\-#,##0.00"/>
    <numFmt numFmtId="165" formatCode="dd\/mm\/yyyy"/>
  </numFmts>
  <fonts count="26" x14ac:knownFonts="1">
    <font>
      <sz val="11"/>
      <color theme="1"/>
      <name val="Calibri"/>
      <family val="2"/>
      <scheme val="minor"/>
    </font>
    <font>
      <sz val="10"/>
      <color indexed="8"/>
      <name val="Times New Roman"/>
      <family val="1"/>
    </font>
    <font>
      <sz val="10"/>
      <name val="Times New Roman"/>
      <family val="1"/>
    </font>
    <font>
      <sz val="10"/>
      <color indexed="8"/>
      <name val="MS Sans Serif"/>
      <family val="2"/>
    </font>
    <font>
      <sz val="10"/>
      <color indexed="8"/>
      <name val="Arial"/>
      <family val="2"/>
    </font>
    <font>
      <sz val="10"/>
      <name val="Arial"/>
      <family val="2"/>
    </font>
    <font>
      <sz val="9.9499999999999993"/>
      <color indexed="8"/>
      <name val="Arial"/>
      <family val="2"/>
    </font>
    <font>
      <b/>
      <sz val="9.85"/>
      <color indexed="8"/>
      <name val="Times New Roman"/>
      <family val="1"/>
    </font>
    <font>
      <b/>
      <sz val="10"/>
      <name val="Arial"/>
      <family val="2"/>
    </font>
    <font>
      <b/>
      <sz val="10"/>
      <color indexed="8"/>
      <name val="Arial"/>
      <family val="2"/>
    </font>
    <font>
      <sz val="9"/>
      <name val="Arial"/>
      <family val="2"/>
    </font>
    <font>
      <b/>
      <sz val="9"/>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0"/>
      <color theme="1"/>
      <name val="Arial"/>
      <family val="2"/>
    </font>
    <font>
      <sz val="10"/>
      <color theme="0"/>
      <name val="Arial"/>
      <family val="2"/>
    </font>
    <font>
      <b/>
      <sz val="10"/>
      <color theme="0"/>
      <name val="Arial"/>
      <family val="2"/>
    </font>
    <font>
      <b/>
      <sz val="12"/>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10"/>
      <color indexed="8"/>
      <name val="Arial"/>
      <family val="2"/>
    </font>
    <font>
      <sz val="9"/>
      <color indexed="8"/>
      <name val="Arial"/>
      <family val="2"/>
    </font>
  </fonts>
  <fills count="3">
    <fill>
      <patternFill patternType="none"/>
    </fill>
    <fill>
      <patternFill patternType="gray125"/>
    </fill>
    <fill>
      <patternFill patternType="solid">
        <fgColor theme="4"/>
        <bgColor indexed="64"/>
      </patternFill>
    </fill>
  </fills>
  <borders count="9">
    <border>
      <left/>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left>
      <right style="thin">
        <color theme="3"/>
      </right>
      <top style="thin">
        <color theme="3"/>
      </top>
      <bottom style="thin">
        <color theme="3"/>
      </bottom>
      <diagonal/>
    </border>
    <border>
      <left style="thin">
        <color theme="3" tint="0.39997558519241921"/>
      </left>
      <right style="thin">
        <color theme="3"/>
      </right>
      <top style="thin">
        <color theme="3"/>
      </top>
      <bottom style="thin">
        <color theme="3"/>
      </bottom>
      <diagonal/>
    </border>
    <border>
      <left style="thin">
        <color theme="3" tint="-0.499984740745262"/>
      </left>
      <right style="thin">
        <color theme="3" tint="-0.499984740745262"/>
      </right>
      <top style="thin">
        <color theme="3" tint="-0.499984740745262"/>
      </top>
      <bottom/>
      <diagonal/>
    </border>
    <border>
      <left style="thin">
        <color rgb="FF538ED5"/>
      </left>
      <right style="thin">
        <color theme="3"/>
      </right>
      <top style="thin">
        <color theme="3"/>
      </top>
      <bottom style="thin">
        <color theme="3"/>
      </bottom>
      <diagonal/>
    </border>
    <border>
      <left style="thin">
        <color rgb="FF0070C0"/>
      </left>
      <right style="thin">
        <color theme="3"/>
      </right>
      <top style="thin">
        <color theme="3"/>
      </top>
      <bottom style="thin">
        <color rgb="FF0070C0"/>
      </bottom>
      <diagonal/>
    </border>
    <border>
      <left style="thin">
        <color theme="3"/>
      </left>
      <right style="thin">
        <color theme="3"/>
      </right>
      <top style="thin">
        <color theme="3"/>
      </top>
      <bottom style="thin">
        <color rgb="FF0070C0"/>
      </bottom>
      <diagonal/>
    </border>
    <border>
      <left style="thin">
        <color theme="3"/>
      </left>
      <right style="thin">
        <color rgb="FF0070C0"/>
      </right>
      <top style="thin">
        <color theme="3"/>
      </top>
      <bottom style="thin">
        <color rgb="FF0070C0"/>
      </bottom>
      <diagonal/>
    </border>
  </borders>
  <cellStyleXfs count="21">
    <xf numFmtId="0" fontId="0" fillId="0" borderId="0"/>
    <xf numFmtId="43" fontId="12" fillId="0" borderId="0" applyFont="0" applyFill="0" applyBorder="0" applyAlignment="0" applyProtection="0"/>
    <xf numFmtId="0" fontId="3" fillId="0" borderId="0"/>
    <xf numFmtId="0" fontId="3" fillId="0" borderId="0"/>
    <xf numFmtId="0" fontId="3" fillId="0" borderId="0"/>
    <xf numFmtId="0" fontId="12" fillId="0" borderId="0"/>
    <xf numFmtId="43" fontId="12" fillId="0" borderId="0" applyFont="0" applyFill="0" applyBorder="0" applyAlignment="0" applyProtection="0"/>
    <xf numFmtId="0" fontId="3" fillId="0" borderId="0"/>
    <xf numFmtId="0" fontId="12" fillId="0" borderId="0"/>
    <xf numFmtId="0" fontId="12" fillId="0" borderId="0"/>
    <xf numFmtId="0" fontId="3" fillId="0" borderId="0"/>
    <xf numFmtId="0" fontId="12" fillId="0" borderId="0"/>
    <xf numFmtId="43" fontId="12"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3" fillId="0" borderId="0"/>
    <xf numFmtId="43" fontId="24" fillId="0" borderId="0" applyFont="0" applyFill="0" applyBorder="0" applyAlignment="0" applyProtection="0">
      <alignment vertical="top"/>
    </xf>
    <xf numFmtId="0" fontId="24" fillId="0" borderId="0">
      <alignment vertical="top"/>
    </xf>
  </cellStyleXfs>
  <cellXfs count="56">
    <xf numFmtId="0" fontId="0" fillId="0" borderId="0" xfId="0"/>
    <xf numFmtId="4" fontId="0" fillId="0" borderId="0" xfId="0" applyNumberFormat="1"/>
    <xf numFmtId="0" fontId="16" fillId="0" borderId="0" xfId="0" applyFont="1" applyAlignment="1"/>
    <xf numFmtId="4" fontId="16" fillId="0" borderId="0" xfId="0" applyNumberFormat="1" applyFont="1" applyAlignment="1"/>
    <xf numFmtId="0" fontId="16" fillId="0" borderId="0" xfId="0" applyFont="1" applyAlignment="1">
      <alignment horizontal="center"/>
    </xf>
    <xf numFmtId="0" fontId="0" fillId="0" borderId="0" xfId="0" applyFont="1" applyAlignment="1">
      <alignment horizontal="center"/>
    </xf>
    <xf numFmtId="4" fontId="15" fillId="0" borderId="0" xfId="0" applyNumberFormat="1" applyFont="1"/>
    <xf numFmtId="43" fontId="12" fillId="0" borderId="0" xfId="1" applyFont="1"/>
    <xf numFmtId="43" fontId="0" fillId="0" borderId="0" xfId="0" applyNumberFormat="1"/>
    <xf numFmtId="0" fontId="0" fillId="0" borderId="0" xfId="0"/>
    <xf numFmtId="0" fontId="0" fillId="0" borderId="0" xfId="0" applyAlignment="1">
      <alignment horizontal="center" vertical="center"/>
    </xf>
    <xf numFmtId="164" fontId="6" fillId="0" borderId="1" xfId="0" applyNumberFormat="1" applyFont="1" applyBorder="1" applyAlignment="1">
      <alignment horizontal="right" vertical="center"/>
    </xf>
    <xf numFmtId="4" fontId="5" fillId="0" borderId="1" xfId="0" applyNumberFormat="1" applyFont="1" applyFill="1" applyBorder="1" applyAlignment="1">
      <alignment wrapText="1"/>
    </xf>
    <xf numFmtId="43" fontId="17" fillId="0" borderId="1" xfId="1" applyNumberFormat="1" applyFont="1" applyBorder="1" applyAlignment="1">
      <alignment wrapText="1"/>
    </xf>
    <xf numFmtId="0" fontId="7" fillId="0" borderId="1" xfId="0" applyFont="1" applyBorder="1" applyAlignment="1">
      <alignment vertical="center"/>
    </xf>
    <xf numFmtId="4" fontId="8" fillId="0" borderId="1" xfId="0" applyNumberFormat="1" applyFont="1" applyFill="1" applyBorder="1" applyAlignment="1">
      <alignment wrapText="1"/>
    </xf>
    <xf numFmtId="0" fontId="7" fillId="0" borderId="1" xfId="0" applyFont="1" applyBorder="1" applyAlignment="1">
      <alignment vertical="center" wrapText="1"/>
    </xf>
    <xf numFmtId="1"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164" fontId="4" fillId="0" borderId="2" xfId="0" applyNumberFormat="1" applyFont="1" applyBorder="1" applyAlignment="1">
      <alignment horizontal="right" vertical="center" wrapText="1"/>
    </xf>
    <xf numFmtId="43" fontId="12" fillId="0" borderId="2" xfId="1" applyFont="1" applyBorder="1" applyAlignment="1">
      <alignment wrapText="1"/>
    </xf>
    <xf numFmtId="164" fontId="15" fillId="0" borderId="0" xfId="0" applyNumberFormat="1" applyFont="1"/>
    <xf numFmtId="0" fontId="15" fillId="0" borderId="0" xfId="0" applyFont="1" applyAlignment="1">
      <alignment horizontal="center"/>
    </xf>
    <xf numFmtId="0" fontId="2" fillId="0" borderId="2" xfId="0" applyFont="1" applyFill="1" applyBorder="1" applyAlignment="1">
      <alignment horizontal="left" vertical="center"/>
    </xf>
    <xf numFmtId="0" fontId="1" fillId="0" borderId="2" xfId="0" applyFont="1" applyBorder="1" applyAlignment="1">
      <alignment vertical="center"/>
    </xf>
    <xf numFmtId="0" fontId="2" fillId="0" borderId="2" xfId="0" applyFont="1" applyFill="1" applyBorder="1" applyAlignment="1">
      <alignment horizontal="center" vertical="center"/>
    </xf>
    <xf numFmtId="4" fontId="2" fillId="0" borderId="2" xfId="0" applyNumberFormat="1" applyFont="1" applyFill="1" applyBorder="1" applyAlignment="1">
      <alignment vertical="center" wrapText="1"/>
    </xf>
    <xf numFmtId="4" fontId="11" fillId="0" borderId="2" xfId="1" applyNumberFormat="1" applyFont="1" applyFill="1" applyBorder="1" applyAlignment="1">
      <alignment vertical="center" wrapText="1"/>
    </xf>
    <xf numFmtId="4" fontId="10" fillId="0" borderId="2" xfId="0" applyNumberFormat="1" applyFont="1" applyFill="1" applyBorder="1" applyAlignment="1">
      <alignment vertical="center" wrapText="1"/>
    </xf>
    <xf numFmtId="0" fontId="13" fillId="0" borderId="0" xfId="0" applyFont="1"/>
    <xf numFmtId="14" fontId="18" fillId="2"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2" xfId="0" applyFont="1" applyFill="1" applyBorder="1" applyAlignment="1">
      <alignment vertical="center" wrapText="1"/>
    </xf>
    <xf numFmtId="0" fontId="18" fillId="2" borderId="2" xfId="0" applyFont="1" applyFill="1" applyBorder="1" applyAlignment="1">
      <alignment vertical="center" wrapText="1"/>
    </xf>
    <xf numFmtId="4" fontId="19" fillId="2" borderId="2" xfId="1" applyNumberFormat="1" applyFont="1" applyFill="1" applyBorder="1" applyAlignment="1">
      <alignment vertical="center" wrapText="1"/>
    </xf>
    <xf numFmtId="4" fontId="19" fillId="2" borderId="2" xfId="0" applyNumberFormat="1" applyFont="1" applyFill="1" applyBorder="1" applyAlignment="1">
      <alignment vertical="center" wrapText="1"/>
    </xf>
    <xf numFmtId="49" fontId="20" fillId="0" borderId="0" xfId="0" applyNumberFormat="1" applyFont="1" applyAlignment="1">
      <alignment horizontal="right"/>
    </xf>
    <xf numFmtId="0" fontId="21" fillId="0" borderId="0" xfId="0" applyFont="1" applyAlignment="1">
      <alignment vertical="center"/>
    </xf>
    <xf numFmtId="0" fontId="14" fillId="0" borderId="4" xfId="0" applyFont="1" applyFill="1" applyBorder="1" applyAlignment="1">
      <alignment horizontal="center" vertical="center"/>
    </xf>
    <xf numFmtId="0" fontId="19" fillId="0" borderId="4" xfId="0" applyFont="1" applyFill="1" applyBorder="1" applyAlignment="1">
      <alignment horizontal="center" vertical="center"/>
    </xf>
    <xf numFmtId="4" fontId="14" fillId="0" borderId="4"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9" fillId="0" borderId="2" xfId="0" applyFont="1" applyBorder="1" applyAlignment="1">
      <alignment vertical="center" wrapText="1"/>
    </xf>
    <xf numFmtId="4" fontId="8" fillId="0" borderId="2" xfId="1" applyNumberFormat="1" applyFont="1" applyFill="1" applyBorder="1" applyAlignment="1">
      <alignment wrapText="1"/>
    </xf>
    <xf numFmtId="14" fontId="9" fillId="0" borderId="2" xfId="0" applyNumberFormat="1" applyFont="1" applyBorder="1" applyAlignment="1">
      <alignment vertical="center" wrapText="1"/>
    </xf>
    <xf numFmtId="0" fontId="15" fillId="0" borderId="0" xfId="0" applyFont="1" applyAlignment="1">
      <alignment horizontal="center" vertical="center"/>
    </xf>
    <xf numFmtId="4" fontId="25" fillId="0" borderId="8" xfId="0" applyNumberFormat="1" applyFont="1" applyFill="1" applyBorder="1" applyAlignment="1">
      <alignment horizontal="right" vertical="center"/>
    </xf>
    <xf numFmtId="4" fontId="25" fillId="0" borderId="6" xfId="0" applyNumberFormat="1" applyFont="1" applyFill="1" applyBorder="1" applyAlignment="1">
      <alignment horizontal="right" vertical="center"/>
    </xf>
    <xf numFmtId="4" fontId="10" fillId="0" borderId="2" xfId="1" applyNumberFormat="1" applyFont="1" applyFill="1" applyBorder="1" applyAlignment="1">
      <alignment vertical="center" wrapText="1"/>
    </xf>
    <xf numFmtId="0" fontId="22" fillId="0" borderId="0" xfId="0" applyFont="1" applyAlignment="1">
      <alignment horizontal="center"/>
    </xf>
    <xf numFmtId="0" fontId="23" fillId="0" borderId="0" xfId="0" applyFont="1" applyAlignment="1">
      <alignment horizontal="center"/>
    </xf>
    <xf numFmtId="165" fontId="10" fillId="0" borderId="5" xfId="2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10" fillId="0" borderId="7" xfId="0" applyFont="1" applyFill="1" applyBorder="1" applyAlignment="1">
      <alignment vertical="center" wrapText="1"/>
    </xf>
    <xf numFmtId="0" fontId="21" fillId="0" borderId="0" xfId="0" applyFont="1" applyFill="1" applyAlignment="1">
      <alignment vertical="center"/>
    </xf>
  </cellXfs>
  <cellStyles count="21">
    <cellStyle name="Millares" xfId="1" builtinId="3"/>
    <cellStyle name="Millares 2" xfId="6"/>
    <cellStyle name="Millares 2 2" xfId="12"/>
    <cellStyle name="Millares 3" xfId="19"/>
    <cellStyle name="Normal" xfId="0" builtinId="0"/>
    <cellStyle name="Normal 2" xfId="2"/>
    <cellStyle name="Normal 2 2" xfId="5"/>
    <cellStyle name="Normal 2 2 2" xfId="7"/>
    <cellStyle name="Normal 2 2 2 2" xfId="11"/>
    <cellStyle name="Normal 2 2 2 2 2" xfId="13"/>
    <cellStyle name="Normal 2 2 2 2 3" xfId="18"/>
    <cellStyle name="Normal 2 2 2 3" xfId="17"/>
    <cellStyle name="Normal 2 2 3" xfId="10"/>
    <cellStyle name="Normal 2 2 4" xfId="14"/>
    <cellStyle name="Normal 2 2 5" xfId="16"/>
    <cellStyle name="Normal 2 3" xfId="8"/>
    <cellStyle name="Normal 2 4" xfId="9"/>
    <cellStyle name="Normal 2 5" xfId="15"/>
    <cellStyle name="Normal 3" xfId="3"/>
    <cellStyle name="Normal 4" xfId="4"/>
    <cellStyle name="Normal 9" xfId="20"/>
  </cellStyles>
  <dxfs count="12">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vertical="center" textRotation="0" wrapText="1" indent="0" justifyLastLine="0" shrinkToFit="0" readingOrder="0"/>
      <border diagonalUp="0" diagonalDown="0">
        <left style="thin">
          <color theme="3"/>
        </left>
        <right/>
        <top style="thin">
          <color theme="3"/>
        </top>
        <bottom style="thin">
          <color theme="3"/>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indexed="8"/>
        <name val="Times New Roman"/>
        <scheme val="none"/>
      </font>
      <alignment horizontal="general"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theme="3"/>
        </right>
        <top style="thin">
          <color theme="3"/>
        </top>
        <bottom style="thin">
          <color theme="3"/>
        </bottom>
      </border>
    </dxf>
    <dxf>
      <border>
        <top style="thin">
          <color rgb="FF538ED5"/>
        </top>
      </border>
    </dxf>
    <dxf>
      <border diagonalUp="0" diagonalDown="0">
        <left style="thin">
          <color rgb="FF538ED5"/>
        </left>
        <right style="thin">
          <color rgb="FF538ED5"/>
        </right>
        <top style="thin">
          <color rgb="FF538ED5"/>
        </top>
        <bottom style="double">
          <color rgb="FF538ED5"/>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vertical="center" textRotation="0" wrapText="1" indent="0" justifyLastLine="0" shrinkToFit="0" readingOrder="0"/>
      <border diagonalUp="0" diagonalDown="0" outline="0"/>
    </dxf>
    <dxf>
      <border>
        <bottom style="thin">
          <color rgb="FF0F253F"/>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3" tint="-0.499984740745262"/>
        </left>
        <right style="thin">
          <color theme="3" tint="-0.499984740745262"/>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0</xdr:row>
      <xdr:rowOff>133350</xdr:rowOff>
    </xdr:from>
    <xdr:to>
      <xdr:col>2</xdr:col>
      <xdr:colOff>466726</xdr:colOff>
      <xdr:row>3</xdr:row>
      <xdr:rowOff>47625</xdr:rowOff>
    </xdr:to>
    <xdr:pic>
      <xdr:nvPicPr>
        <xdr:cNvPr id="1041" name="Picture 2"/>
        <xdr:cNvPicPr>
          <a:picLocks noChangeAspect="1" noChangeArrowheads="1"/>
        </xdr:cNvPicPr>
      </xdr:nvPicPr>
      <xdr:blipFill>
        <a:blip xmlns:r="http://schemas.openxmlformats.org/officeDocument/2006/relationships" r:embed="rId1"/>
        <a:srcRect/>
        <a:stretch>
          <a:fillRect/>
        </a:stretch>
      </xdr:blipFill>
      <xdr:spPr bwMode="auto">
        <a:xfrm>
          <a:off x="1162050" y="133350"/>
          <a:ext cx="771525" cy="533400"/>
        </a:xfrm>
        <a:prstGeom prst="rect">
          <a:avLst/>
        </a:prstGeom>
        <a:noFill/>
        <a:ln w="9525">
          <a:noFill/>
          <a:miter lim="800000"/>
          <a:headEnd/>
          <a:tailEnd/>
        </a:ln>
      </xdr:spPr>
    </xdr:pic>
    <xdr:clientData/>
  </xdr:twoCellAnchor>
  <xdr:twoCellAnchor editAs="oneCell">
    <xdr:from>
      <xdr:col>5</xdr:col>
      <xdr:colOff>171450</xdr:colOff>
      <xdr:row>0</xdr:row>
      <xdr:rowOff>66675</xdr:rowOff>
    </xdr:from>
    <xdr:to>
      <xdr:col>5</xdr:col>
      <xdr:colOff>971550</xdr:colOff>
      <xdr:row>3</xdr:row>
      <xdr:rowOff>114300</xdr:rowOff>
    </xdr:to>
    <xdr:pic>
      <xdr:nvPicPr>
        <xdr:cNvPr id="1042" name="Picture 4"/>
        <xdr:cNvPicPr>
          <a:picLocks noChangeAspect="1" noChangeArrowheads="1"/>
        </xdr:cNvPicPr>
      </xdr:nvPicPr>
      <xdr:blipFill>
        <a:blip xmlns:r="http://schemas.openxmlformats.org/officeDocument/2006/relationships" r:embed="rId2"/>
        <a:srcRect/>
        <a:stretch>
          <a:fillRect/>
        </a:stretch>
      </xdr:blipFill>
      <xdr:spPr bwMode="auto">
        <a:xfrm>
          <a:off x="9010650" y="66675"/>
          <a:ext cx="800100" cy="6667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22" displayName="Table22" ref="A7:G443" totalsRowShown="0" headerRowDxfId="11" dataDxfId="9" headerRowBorderDxfId="10" tableBorderDxfId="8" totalsRowBorderDxfId="7">
  <autoFilter ref="A7:G443"/>
  <sortState ref="A8:G443">
    <sortCondition ref="A8:A443"/>
    <sortCondition ref="B8:B443"/>
  </sortState>
  <tableColumns count="7">
    <tableColumn id="1" name="FECHA" dataDxfId="6"/>
    <tableColumn id="2" name="CK / TR / DE" dataDxfId="5"/>
    <tableColumn id="3" name="DESCRIPCION" dataDxfId="4"/>
    <tableColumn id="7" name="CONCEPTO" dataDxfId="3"/>
    <tableColumn id="4" name="DEBITO " dataDxfId="2"/>
    <tableColumn id="5" name="CREDITO" dataDxfId="1"/>
    <tableColumn id="6" name="BALAN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17"/>
  <sheetViews>
    <sheetView showGridLines="0" tabSelected="1" showWhiteSpace="0" topLeftCell="A435" zoomScale="90" zoomScaleNormal="90" zoomScaleSheetLayoutView="75" workbookViewId="0">
      <selection activeCell="C342" sqref="C342"/>
    </sheetView>
  </sheetViews>
  <sheetFormatPr baseColWidth="10" defaultColWidth="11.44140625" defaultRowHeight="14.4" x14ac:dyDescent="0.3"/>
  <cols>
    <col min="1" max="1" width="13.88671875" style="10" customWidth="1"/>
    <col min="2" max="2" width="11.88671875" style="5" bestFit="1" customWidth="1"/>
    <col min="3" max="3" width="50" style="9" customWidth="1"/>
    <col min="4" max="4" width="50.6640625" style="1" customWidth="1"/>
    <col min="5" max="5" width="18.33203125" style="1" bestFit="1" customWidth="1"/>
    <col min="6" max="6" width="17.33203125" style="1" bestFit="1" customWidth="1"/>
    <col min="7" max="7" width="18.44140625" style="9" bestFit="1" customWidth="1"/>
    <col min="8" max="12" width="11.44140625" style="9"/>
    <col min="13" max="13" width="15.33203125" style="9" bestFit="1" customWidth="1"/>
    <col min="14" max="16384" width="11.44140625" style="9"/>
  </cols>
  <sheetData>
    <row r="2" spans="1:8" ht="18" x14ac:dyDescent="0.35">
      <c r="A2" s="49" t="s">
        <v>5</v>
      </c>
      <c r="B2" s="49"/>
      <c r="C2" s="49"/>
      <c r="D2" s="49"/>
      <c r="E2" s="49"/>
      <c r="F2" s="49"/>
      <c r="G2" s="49"/>
    </row>
    <row r="4" spans="1:8" ht="18" x14ac:dyDescent="0.35">
      <c r="A4" s="50" t="s">
        <v>6</v>
      </c>
      <c r="B4" s="50"/>
      <c r="C4" s="50"/>
      <c r="D4" s="50"/>
      <c r="E4" s="50"/>
      <c r="F4" s="50"/>
      <c r="G4" s="50"/>
    </row>
    <row r="5" spans="1:8" ht="15.6" x14ac:dyDescent="0.3">
      <c r="A5" s="45" t="s">
        <v>9</v>
      </c>
      <c r="B5" s="4"/>
      <c r="C5" s="2"/>
      <c r="D5" s="3"/>
      <c r="E5" s="3"/>
      <c r="G5" s="36" t="s">
        <v>138</v>
      </c>
    </row>
    <row r="7" spans="1:8" ht="32.1" customHeight="1" x14ac:dyDescent="0.3">
      <c r="A7" s="38" t="s">
        <v>0</v>
      </c>
      <c r="B7" s="39" t="s">
        <v>7</v>
      </c>
      <c r="C7" s="39" t="s">
        <v>1</v>
      </c>
      <c r="D7" s="39" t="s">
        <v>10</v>
      </c>
      <c r="E7" s="40" t="s">
        <v>2</v>
      </c>
      <c r="F7" s="40" t="s">
        <v>3</v>
      </c>
      <c r="G7" s="40" t="s">
        <v>4</v>
      </c>
      <c r="H7" s="37"/>
    </row>
    <row r="8" spans="1:8" s="37" customFormat="1" ht="15" customHeight="1" x14ac:dyDescent="0.25">
      <c r="A8" s="44">
        <v>42855</v>
      </c>
      <c r="B8" s="41"/>
      <c r="C8" s="41"/>
      <c r="D8" s="42" t="s">
        <v>8</v>
      </c>
      <c r="E8" s="43">
        <v>146585304.65000001</v>
      </c>
      <c r="F8" s="43"/>
      <c r="G8" s="43">
        <f>E8</f>
        <v>146585304.65000001</v>
      </c>
    </row>
    <row r="9" spans="1:8" s="55" customFormat="1" ht="38.25" customHeight="1" x14ac:dyDescent="0.3">
      <c r="A9" s="51">
        <v>42857</v>
      </c>
      <c r="B9" s="52" t="s">
        <v>140</v>
      </c>
      <c r="C9" s="53" t="s">
        <v>141</v>
      </c>
      <c r="D9" s="54" t="s">
        <v>142</v>
      </c>
      <c r="E9" s="46"/>
      <c r="F9" s="47">
        <v>750</v>
      </c>
      <c r="G9" s="48">
        <f>G8+Table22[[#This Row],[DEBITO ]]-Table22[[#This Row],[CREDITO]]</f>
        <v>146584554.65000001</v>
      </c>
    </row>
    <row r="10" spans="1:8" s="55" customFormat="1" ht="68.400000000000006" x14ac:dyDescent="0.3">
      <c r="A10" s="51">
        <v>42857</v>
      </c>
      <c r="B10" s="52" t="s">
        <v>143</v>
      </c>
      <c r="C10" s="53" t="s">
        <v>116</v>
      </c>
      <c r="D10" s="54" t="s">
        <v>144</v>
      </c>
      <c r="E10" s="46"/>
      <c r="F10" s="47">
        <v>800</v>
      </c>
      <c r="G10" s="48">
        <f>G9+Table22[[#This Row],[DEBITO ]]-Table22[[#This Row],[CREDITO]]</f>
        <v>146583754.65000001</v>
      </c>
    </row>
    <row r="11" spans="1:8" s="55" customFormat="1" ht="68.400000000000006" x14ac:dyDescent="0.3">
      <c r="A11" s="51">
        <v>42857</v>
      </c>
      <c r="B11" s="52" t="s">
        <v>145</v>
      </c>
      <c r="C11" s="53" t="s">
        <v>146</v>
      </c>
      <c r="D11" s="54" t="s">
        <v>144</v>
      </c>
      <c r="E11" s="46"/>
      <c r="F11" s="47">
        <v>800</v>
      </c>
      <c r="G11" s="48">
        <f>G10+Table22[[#This Row],[DEBITO ]]-Table22[[#This Row],[CREDITO]]</f>
        <v>146582954.65000001</v>
      </c>
    </row>
    <row r="12" spans="1:8" s="55" customFormat="1" ht="57" x14ac:dyDescent="0.3">
      <c r="A12" s="51">
        <v>42857</v>
      </c>
      <c r="B12" s="52" t="s">
        <v>147</v>
      </c>
      <c r="C12" s="53" t="s">
        <v>130</v>
      </c>
      <c r="D12" s="54" t="s">
        <v>148</v>
      </c>
      <c r="E12" s="46"/>
      <c r="F12" s="47">
        <v>800</v>
      </c>
      <c r="G12" s="48">
        <f>G11+Table22[[#This Row],[DEBITO ]]-Table22[[#This Row],[CREDITO]]</f>
        <v>146582154.65000001</v>
      </c>
    </row>
    <row r="13" spans="1:8" s="55" customFormat="1" ht="68.400000000000006" x14ac:dyDescent="0.3">
      <c r="A13" s="51">
        <v>42857</v>
      </c>
      <c r="B13" s="52" t="s">
        <v>149</v>
      </c>
      <c r="C13" s="53" t="s">
        <v>113</v>
      </c>
      <c r="D13" s="54" t="s">
        <v>150</v>
      </c>
      <c r="E13" s="46"/>
      <c r="F13" s="47">
        <v>3100</v>
      </c>
      <c r="G13" s="48">
        <f>G12+Table22[[#This Row],[DEBITO ]]-Table22[[#This Row],[CREDITO]]</f>
        <v>146579054.65000001</v>
      </c>
    </row>
    <row r="14" spans="1:8" s="55" customFormat="1" ht="68.400000000000006" x14ac:dyDescent="0.3">
      <c r="A14" s="51">
        <v>42857</v>
      </c>
      <c r="B14" s="52" t="s">
        <v>151</v>
      </c>
      <c r="C14" s="53" t="s">
        <v>129</v>
      </c>
      <c r="D14" s="54" t="s">
        <v>150</v>
      </c>
      <c r="E14" s="46"/>
      <c r="F14" s="47">
        <v>3100</v>
      </c>
      <c r="G14" s="48">
        <f>G13+Table22[[#This Row],[DEBITO ]]-Table22[[#This Row],[CREDITO]]</f>
        <v>146575954.65000001</v>
      </c>
    </row>
    <row r="15" spans="1:8" s="55" customFormat="1" ht="68.400000000000006" x14ac:dyDescent="0.3">
      <c r="A15" s="51">
        <v>42857</v>
      </c>
      <c r="B15" s="52" t="s">
        <v>152</v>
      </c>
      <c r="C15" s="53" t="s">
        <v>109</v>
      </c>
      <c r="D15" s="54" t="s">
        <v>150</v>
      </c>
      <c r="E15" s="46"/>
      <c r="F15" s="47">
        <v>3100</v>
      </c>
      <c r="G15" s="48">
        <f>G14+Table22[[#This Row],[DEBITO ]]-Table22[[#This Row],[CREDITO]]</f>
        <v>146572854.65000001</v>
      </c>
    </row>
    <row r="16" spans="1:8" s="55" customFormat="1" ht="102.6" x14ac:dyDescent="0.3">
      <c r="A16" s="51">
        <v>42857</v>
      </c>
      <c r="B16" s="52" t="s">
        <v>153</v>
      </c>
      <c r="C16" s="53" t="s">
        <v>119</v>
      </c>
      <c r="D16" s="54" t="s">
        <v>154</v>
      </c>
      <c r="E16" s="46"/>
      <c r="F16" s="47">
        <v>750</v>
      </c>
      <c r="G16" s="48">
        <f>G15+Table22[[#This Row],[DEBITO ]]-Table22[[#This Row],[CREDITO]]</f>
        <v>146572104.65000001</v>
      </c>
    </row>
    <row r="17" spans="1:7" s="55" customFormat="1" ht="57" x14ac:dyDescent="0.3">
      <c r="A17" s="51">
        <v>42857</v>
      </c>
      <c r="B17" s="52" t="s">
        <v>155</v>
      </c>
      <c r="C17" s="53" t="s">
        <v>118</v>
      </c>
      <c r="D17" s="54" t="s">
        <v>156</v>
      </c>
      <c r="E17" s="46"/>
      <c r="F17" s="47">
        <v>500</v>
      </c>
      <c r="G17" s="48">
        <f>G16+Table22[[#This Row],[DEBITO ]]-Table22[[#This Row],[CREDITO]]</f>
        <v>146571604.65000001</v>
      </c>
    </row>
    <row r="18" spans="1:7" s="55" customFormat="1" ht="57" x14ac:dyDescent="0.3">
      <c r="A18" s="51">
        <v>42857</v>
      </c>
      <c r="B18" s="52" t="s">
        <v>157</v>
      </c>
      <c r="C18" s="53" t="s">
        <v>112</v>
      </c>
      <c r="D18" s="54" t="s">
        <v>158</v>
      </c>
      <c r="E18" s="46"/>
      <c r="F18" s="47">
        <v>1550</v>
      </c>
      <c r="G18" s="48">
        <f>G17+Table22[[#This Row],[DEBITO ]]-Table22[[#This Row],[CREDITO]]</f>
        <v>146570054.65000001</v>
      </c>
    </row>
    <row r="19" spans="1:7" s="55" customFormat="1" ht="20.100000000000001" customHeight="1" x14ac:dyDescent="0.3">
      <c r="A19" s="51">
        <v>42857</v>
      </c>
      <c r="B19" s="52" t="s">
        <v>72</v>
      </c>
      <c r="C19" s="53" t="s">
        <v>80</v>
      </c>
      <c r="D19" s="54"/>
      <c r="E19" s="46">
        <v>1000</v>
      </c>
      <c r="F19" s="47"/>
      <c r="G19" s="48">
        <f>G18+Table22[[#This Row],[DEBITO ]]-Table22[[#This Row],[CREDITO]]</f>
        <v>146571054.65000001</v>
      </c>
    </row>
    <row r="20" spans="1:7" s="55" customFormat="1" ht="20.100000000000001" customHeight="1" x14ac:dyDescent="0.3">
      <c r="A20" s="51">
        <v>42857</v>
      </c>
      <c r="B20" s="52" t="s">
        <v>72</v>
      </c>
      <c r="C20" s="53" t="s">
        <v>80</v>
      </c>
      <c r="D20" s="54"/>
      <c r="E20" s="46">
        <v>3500</v>
      </c>
      <c r="F20" s="47"/>
      <c r="G20" s="48">
        <f>G19+Table22[[#This Row],[DEBITO ]]-Table22[[#This Row],[CREDITO]]</f>
        <v>146574554.65000001</v>
      </c>
    </row>
    <row r="21" spans="1:7" s="55" customFormat="1" ht="20.100000000000001" customHeight="1" x14ac:dyDescent="0.3">
      <c r="A21" s="51">
        <v>42857</v>
      </c>
      <c r="B21" s="52" t="s">
        <v>72</v>
      </c>
      <c r="C21" s="53" t="s">
        <v>80</v>
      </c>
      <c r="D21" s="54"/>
      <c r="E21" s="46">
        <v>500</v>
      </c>
      <c r="F21" s="47"/>
      <c r="G21" s="48">
        <f>G20+Table22[[#This Row],[DEBITO ]]-Table22[[#This Row],[CREDITO]]</f>
        <v>146575054.65000001</v>
      </c>
    </row>
    <row r="22" spans="1:7" s="55" customFormat="1" ht="20.100000000000001" customHeight="1" x14ac:dyDescent="0.3">
      <c r="A22" s="51">
        <v>42857</v>
      </c>
      <c r="B22" s="52" t="s">
        <v>72</v>
      </c>
      <c r="C22" s="53" t="s">
        <v>75</v>
      </c>
      <c r="D22" s="54"/>
      <c r="E22" s="46">
        <v>13850</v>
      </c>
      <c r="F22" s="47"/>
      <c r="G22" s="48">
        <f>G21+Table22[[#This Row],[DEBITO ]]-Table22[[#This Row],[CREDITO]]</f>
        <v>146588904.65000001</v>
      </c>
    </row>
    <row r="23" spans="1:7" s="55" customFormat="1" ht="20.100000000000001" customHeight="1" x14ac:dyDescent="0.3">
      <c r="A23" s="51">
        <v>42857</v>
      </c>
      <c r="B23" s="52" t="s">
        <v>72</v>
      </c>
      <c r="C23" s="53" t="s">
        <v>75</v>
      </c>
      <c r="D23" s="54"/>
      <c r="E23" s="46">
        <v>6150</v>
      </c>
      <c r="F23" s="47"/>
      <c r="G23" s="48">
        <f>G22+Table22[[#This Row],[DEBITO ]]-Table22[[#This Row],[CREDITO]]</f>
        <v>146595054.65000001</v>
      </c>
    </row>
    <row r="24" spans="1:7" s="55" customFormat="1" ht="20.100000000000001" customHeight="1" x14ac:dyDescent="0.3">
      <c r="A24" s="51">
        <v>42857</v>
      </c>
      <c r="B24" s="52" t="s">
        <v>72</v>
      </c>
      <c r="C24" s="53" t="s">
        <v>75</v>
      </c>
      <c r="D24" s="54"/>
      <c r="E24" s="46">
        <v>13500</v>
      </c>
      <c r="F24" s="47"/>
      <c r="G24" s="48">
        <f>G23+Table22[[#This Row],[DEBITO ]]-Table22[[#This Row],[CREDITO]]</f>
        <v>146608554.65000001</v>
      </c>
    </row>
    <row r="25" spans="1:7" s="55" customFormat="1" ht="20.100000000000001" customHeight="1" x14ac:dyDescent="0.3">
      <c r="A25" s="51">
        <v>42857</v>
      </c>
      <c r="B25" s="52" t="s">
        <v>72</v>
      </c>
      <c r="C25" s="53" t="s">
        <v>75</v>
      </c>
      <c r="D25" s="54"/>
      <c r="E25" s="46">
        <v>361800.05</v>
      </c>
      <c r="F25" s="47"/>
      <c r="G25" s="48">
        <f>G24+Table22[[#This Row],[DEBITO ]]-Table22[[#This Row],[CREDITO]]</f>
        <v>146970354.70000002</v>
      </c>
    </row>
    <row r="26" spans="1:7" s="55" customFormat="1" ht="20.100000000000001" customHeight="1" x14ac:dyDescent="0.3">
      <c r="A26" s="51">
        <v>42857</v>
      </c>
      <c r="B26" s="52" t="s">
        <v>72</v>
      </c>
      <c r="C26" s="53" t="s">
        <v>75</v>
      </c>
      <c r="D26" s="54"/>
      <c r="E26" s="46">
        <v>331500</v>
      </c>
      <c r="F26" s="47"/>
      <c r="G26" s="48">
        <f>G25+Table22[[#This Row],[DEBITO ]]-Table22[[#This Row],[CREDITO]]</f>
        <v>147301854.70000002</v>
      </c>
    </row>
    <row r="27" spans="1:7" s="55" customFormat="1" ht="20.100000000000001" customHeight="1" x14ac:dyDescent="0.3">
      <c r="A27" s="51">
        <v>42857</v>
      </c>
      <c r="B27" s="52" t="s">
        <v>72</v>
      </c>
      <c r="C27" s="53" t="s">
        <v>75</v>
      </c>
      <c r="D27" s="54"/>
      <c r="E27" s="46">
        <v>173800</v>
      </c>
      <c r="F27" s="47"/>
      <c r="G27" s="48">
        <f>G26+Table22[[#This Row],[DEBITO ]]-Table22[[#This Row],[CREDITO]]</f>
        <v>147475654.70000002</v>
      </c>
    </row>
    <row r="28" spans="1:7" s="55" customFormat="1" ht="68.400000000000006" x14ac:dyDescent="0.3">
      <c r="A28" s="51">
        <v>42858</v>
      </c>
      <c r="B28" s="52" t="s">
        <v>409</v>
      </c>
      <c r="C28" s="53" t="s">
        <v>410</v>
      </c>
      <c r="D28" s="54" t="s">
        <v>411</v>
      </c>
      <c r="E28" s="46"/>
      <c r="F28" s="47">
        <v>63083.519999999997</v>
      </c>
      <c r="G28" s="48">
        <f>G27+Table22[[#This Row],[DEBITO ]]-Table22[[#This Row],[CREDITO]]</f>
        <v>147412571.18000001</v>
      </c>
    </row>
    <row r="29" spans="1:7" s="55" customFormat="1" ht="96" customHeight="1" x14ac:dyDescent="0.3">
      <c r="A29" s="51">
        <v>42858</v>
      </c>
      <c r="B29" s="52" t="s">
        <v>412</v>
      </c>
      <c r="C29" s="53" t="s">
        <v>413</v>
      </c>
      <c r="D29" s="54" t="s">
        <v>414</v>
      </c>
      <c r="E29" s="46"/>
      <c r="F29" s="47">
        <v>96919.02</v>
      </c>
      <c r="G29" s="48">
        <f>G28+Table22[[#This Row],[DEBITO ]]-Table22[[#This Row],[CREDITO]]</f>
        <v>147315652.16</v>
      </c>
    </row>
    <row r="30" spans="1:7" s="55" customFormat="1" ht="79.8" x14ac:dyDescent="0.3">
      <c r="A30" s="51">
        <v>42858</v>
      </c>
      <c r="B30" s="52" t="s">
        <v>415</v>
      </c>
      <c r="C30" s="53" t="s">
        <v>416</v>
      </c>
      <c r="D30" s="54" t="s">
        <v>417</v>
      </c>
      <c r="E30" s="46"/>
      <c r="F30" s="47">
        <v>79763.7</v>
      </c>
      <c r="G30" s="48">
        <f>G29+Table22[[#This Row],[DEBITO ]]-Table22[[#This Row],[CREDITO]]</f>
        <v>147235888.46000001</v>
      </c>
    </row>
    <row r="31" spans="1:7" s="55" customFormat="1" ht="68.400000000000006" x14ac:dyDescent="0.3">
      <c r="A31" s="51">
        <v>42858</v>
      </c>
      <c r="B31" s="52" t="s">
        <v>418</v>
      </c>
      <c r="C31" s="53" t="s">
        <v>419</v>
      </c>
      <c r="D31" s="54" t="s">
        <v>420</v>
      </c>
      <c r="E31" s="46"/>
      <c r="F31" s="47">
        <v>4624.29</v>
      </c>
      <c r="G31" s="48">
        <f>G30+Table22[[#This Row],[DEBITO ]]-Table22[[#This Row],[CREDITO]]</f>
        <v>147231264.17000002</v>
      </c>
    </row>
    <row r="32" spans="1:7" s="55" customFormat="1" ht="68.400000000000006" x14ac:dyDescent="0.3">
      <c r="A32" s="51">
        <v>42858</v>
      </c>
      <c r="B32" s="52" t="s">
        <v>421</v>
      </c>
      <c r="C32" s="53" t="s">
        <v>422</v>
      </c>
      <c r="D32" s="54" t="s">
        <v>423</v>
      </c>
      <c r="E32" s="46"/>
      <c r="F32" s="47">
        <v>23121.439999999999</v>
      </c>
      <c r="G32" s="48">
        <f>G31+Table22[[#This Row],[DEBITO ]]-Table22[[#This Row],[CREDITO]]</f>
        <v>147208142.73000002</v>
      </c>
    </row>
    <row r="33" spans="1:7" s="55" customFormat="1" ht="20.100000000000001" customHeight="1" x14ac:dyDescent="0.3">
      <c r="A33" s="51">
        <v>42858</v>
      </c>
      <c r="B33" s="52" t="s">
        <v>72</v>
      </c>
      <c r="C33" s="53" t="s">
        <v>80</v>
      </c>
      <c r="D33" s="54"/>
      <c r="E33" s="46">
        <v>500</v>
      </c>
      <c r="F33" s="47"/>
      <c r="G33" s="48">
        <f>G32+Table22[[#This Row],[DEBITO ]]-Table22[[#This Row],[CREDITO]]</f>
        <v>147208642.73000002</v>
      </c>
    </row>
    <row r="34" spans="1:7" s="55" customFormat="1" ht="20.100000000000001" customHeight="1" x14ac:dyDescent="0.3">
      <c r="A34" s="51">
        <v>42858</v>
      </c>
      <c r="B34" s="52" t="s">
        <v>72</v>
      </c>
      <c r="C34" s="53" t="s">
        <v>80</v>
      </c>
      <c r="D34" s="54"/>
      <c r="E34" s="46">
        <v>100000</v>
      </c>
      <c r="F34" s="47"/>
      <c r="G34" s="48">
        <f>G33+Table22[[#This Row],[DEBITO ]]-Table22[[#This Row],[CREDITO]]</f>
        <v>147308642.73000002</v>
      </c>
    </row>
    <row r="35" spans="1:7" s="55" customFormat="1" ht="20.100000000000001" customHeight="1" x14ac:dyDescent="0.3">
      <c r="A35" s="51">
        <v>42858</v>
      </c>
      <c r="B35" s="52" t="s">
        <v>72</v>
      </c>
      <c r="C35" s="53" t="s">
        <v>80</v>
      </c>
      <c r="D35" s="54"/>
      <c r="E35" s="46">
        <v>3000</v>
      </c>
      <c r="F35" s="47"/>
      <c r="G35" s="48">
        <f>G34+Table22[[#This Row],[DEBITO ]]-Table22[[#This Row],[CREDITO]]</f>
        <v>147311642.73000002</v>
      </c>
    </row>
    <row r="36" spans="1:7" s="55" customFormat="1" ht="20.100000000000001" customHeight="1" x14ac:dyDescent="0.3">
      <c r="A36" s="51">
        <v>42858</v>
      </c>
      <c r="B36" s="52" t="s">
        <v>72</v>
      </c>
      <c r="C36" s="53" t="s">
        <v>80</v>
      </c>
      <c r="D36" s="54"/>
      <c r="E36" s="46">
        <v>3500</v>
      </c>
      <c r="F36" s="47"/>
      <c r="G36" s="48">
        <f>G35+Table22[[#This Row],[DEBITO ]]-Table22[[#This Row],[CREDITO]]</f>
        <v>147315142.73000002</v>
      </c>
    </row>
    <row r="37" spans="1:7" s="55" customFormat="1" ht="20.100000000000001" customHeight="1" x14ac:dyDescent="0.3">
      <c r="A37" s="51">
        <v>42858</v>
      </c>
      <c r="B37" s="52" t="s">
        <v>72</v>
      </c>
      <c r="C37" s="53" t="s">
        <v>75</v>
      </c>
      <c r="D37" s="54"/>
      <c r="E37" s="46">
        <v>176000</v>
      </c>
      <c r="F37" s="47"/>
      <c r="G37" s="48">
        <f>G36+Table22[[#This Row],[DEBITO ]]-Table22[[#This Row],[CREDITO]]</f>
        <v>147491142.73000002</v>
      </c>
    </row>
    <row r="38" spans="1:7" s="55" customFormat="1" ht="20.100000000000001" customHeight="1" x14ac:dyDescent="0.3">
      <c r="A38" s="51">
        <v>42858</v>
      </c>
      <c r="B38" s="52" t="s">
        <v>72</v>
      </c>
      <c r="C38" s="53" t="s">
        <v>75</v>
      </c>
      <c r="D38" s="54"/>
      <c r="E38" s="46">
        <v>22000</v>
      </c>
      <c r="F38" s="47"/>
      <c r="G38" s="48">
        <f>G37+Table22[[#This Row],[DEBITO ]]-Table22[[#This Row],[CREDITO]]</f>
        <v>147513142.73000002</v>
      </c>
    </row>
    <row r="39" spans="1:7" s="55" customFormat="1" ht="20.100000000000001" customHeight="1" x14ac:dyDescent="0.3">
      <c r="A39" s="51">
        <v>42858</v>
      </c>
      <c r="B39" s="52" t="s">
        <v>72</v>
      </c>
      <c r="C39" s="53" t="s">
        <v>75</v>
      </c>
      <c r="D39" s="54"/>
      <c r="E39" s="46">
        <v>62500</v>
      </c>
      <c r="F39" s="47"/>
      <c r="G39" s="48">
        <f>G38+Table22[[#This Row],[DEBITO ]]-Table22[[#This Row],[CREDITO]]</f>
        <v>147575642.73000002</v>
      </c>
    </row>
    <row r="40" spans="1:7" s="55" customFormat="1" ht="20.100000000000001" customHeight="1" x14ac:dyDescent="0.3">
      <c r="A40" s="51">
        <v>42858</v>
      </c>
      <c r="B40" s="52" t="s">
        <v>72</v>
      </c>
      <c r="C40" s="53" t="s">
        <v>75</v>
      </c>
      <c r="D40" s="54"/>
      <c r="E40" s="46">
        <v>50300</v>
      </c>
      <c r="F40" s="47"/>
      <c r="G40" s="48">
        <f>G39+Table22[[#This Row],[DEBITO ]]-Table22[[#This Row],[CREDITO]]</f>
        <v>147625942.73000002</v>
      </c>
    </row>
    <row r="41" spans="1:7" s="55" customFormat="1" ht="34.200000000000003" x14ac:dyDescent="0.3">
      <c r="A41" s="51">
        <v>42859</v>
      </c>
      <c r="B41" s="52" t="s">
        <v>159</v>
      </c>
      <c r="C41" s="53" t="s">
        <v>83</v>
      </c>
      <c r="D41" s="54" t="s">
        <v>160</v>
      </c>
      <c r="E41" s="46"/>
      <c r="F41" s="47">
        <v>2000</v>
      </c>
      <c r="G41" s="48">
        <f>G40+Table22[[#This Row],[DEBITO ]]-Table22[[#This Row],[CREDITO]]</f>
        <v>147623942.73000002</v>
      </c>
    </row>
    <row r="42" spans="1:7" s="55" customFormat="1" ht="34.200000000000003" x14ac:dyDescent="0.3">
      <c r="A42" s="51">
        <v>42859</v>
      </c>
      <c r="B42" s="52" t="s">
        <v>161</v>
      </c>
      <c r="C42" s="53" t="s">
        <v>84</v>
      </c>
      <c r="D42" s="54" t="s">
        <v>160</v>
      </c>
      <c r="E42" s="46"/>
      <c r="F42" s="47">
        <v>2000</v>
      </c>
      <c r="G42" s="48">
        <f>G41+Table22[[#This Row],[DEBITO ]]-Table22[[#This Row],[CREDITO]]</f>
        <v>147621942.73000002</v>
      </c>
    </row>
    <row r="43" spans="1:7" s="55" customFormat="1" ht="34.200000000000003" x14ac:dyDescent="0.3">
      <c r="A43" s="51">
        <v>42859</v>
      </c>
      <c r="B43" s="52" t="s">
        <v>162</v>
      </c>
      <c r="C43" s="53" t="s">
        <v>85</v>
      </c>
      <c r="D43" s="54" t="s">
        <v>160</v>
      </c>
      <c r="E43" s="46"/>
      <c r="F43" s="47">
        <v>2000</v>
      </c>
      <c r="G43" s="48">
        <f>G42+Table22[[#This Row],[DEBITO ]]-Table22[[#This Row],[CREDITO]]</f>
        <v>147619942.73000002</v>
      </c>
    </row>
    <row r="44" spans="1:7" s="55" customFormat="1" ht="34.200000000000003" x14ac:dyDescent="0.3">
      <c r="A44" s="51">
        <v>42859</v>
      </c>
      <c r="B44" s="52" t="s">
        <v>163</v>
      </c>
      <c r="C44" s="53" t="s">
        <v>86</v>
      </c>
      <c r="D44" s="54" t="s">
        <v>160</v>
      </c>
      <c r="E44" s="46"/>
      <c r="F44" s="47">
        <v>2000</v>
      </c>
      <c r="G44" s="48">
        <f>G43+Table22[[#This Row],[DEBITO ]]-Table22[[#This Row],[CREDITO]]</f>
        <v>147617942.73000002</v>
      </c>
    </row>
    <row r="45" spans="1:7" s="55" customFormat="1" ht="34.200000000000003" x14ac:dyDescent="0.3">
      <c r="A45" s="51">
        <v>42859</v>
      </c>
      <c r="B45" s="52" t="s">
        <v>164</v>
      </c>
      <c r="C45" s="53" t="s">
        <v>87</v>
      </c>
      <c r="D45" s="54" t="s">
        <v>160</v>
      </c>
      <c r="E45" s="46"/>
      <c r="F45" s="47">
        <v>1600</v>
      </c>
      <c r="G45" s="48">
        <f>G44+Table22[[#This Row],[DEBITO ]]-Table22[[#This Row],[CREDITO]]</f>
        <v>147616342.73000002</v>
      </c>
    </row>
    <row r="46" spans="1:7" s="55" customFormat="1" ht="45.6" x14ac:dyDescent="0.3">
      <c r="A46" s="51">
        <v>42859</v>
      </c>
      <c r="B46" s="52" t="s">
        <v>165</v>
      </c>
      <c r="C46" s="53" t="s">
        <v>88</v>
      </c>
      <c r="D46" s="54" t="s">
        <v>166</v>
      </c>
      <c r="E46" s="46"/>
      <c r="F46" s="47">
        <v>2000</v>
      </c>
      <c r="G46" s="48">
        <f>G45+Table22[[#This Row],[DEBITO ]]-Table22[[#This Row],[CREDITO]]</f>
        <v>147614342.73000002</v>
      </c>
    </row>
    <row r="47" spans="1:7" s="55" customFormat="1" ht="34.200000000000003" x14ac:dyDescent="0.3">
      <c r="A47" s="51">
        <v>42859</v>
      </c>
      <c r="B47" s="52" t="s">
        <v>167</v>
      </c>
      <c r="C47" s="53" t="s">
        <v>90</v>
      </c>
      <c r="D47" s="54" t="s">
        <v>160</v>
      </c>
      <c r="E47" s="46"/>
      <c r="F47" s="47">
        <v>2000</v>
      </c>
      <c r="G47" s="48">
        <f>G46+Table22[[#This Row],[DEBITO ]]-Table22[[#This Row],[CREDITO]]</f>
        <v>147612342.73000002</v>
      </c>
    </row>
    <row r="48" spans="1:7" s="55" customFormat="1" ht="34.200000000000003" x14ac:dyDescent="0.3">
      <c r="A48" s="51">
        <v>42859</v>
      </c>
      <c r="B48" s="52" t="s">
        <v>168</v>
      </c>
      <c r="C48" s="53" t="s">
        <v>95</v>
      </c>
      <c r="D48" s="54" t="s">
        <v>160</v>
      </c>
      <c r="E48" s="46"/>
      <c r="F48" s="47">
        <v>2000</v>
      </c>
      <c r="G48" s="48">
        <f>G47+Table22[[#This Row],[DEBITO ]]-Table22[[#This Row],[CREDITO]]</f>
        <v>147610342.73000002</v>
      </c>
    </row>
    <row r="49" spans="1:7" s="55" customFormat="1" ht="45.6" x14ac:dyDescent="0.3">
      <c r="A49" s="51">
        <v>42859</v>
      </c>
      <c r="B49" s="52" t="s">
        <v>169</v>
      </c>
      <c r="C49" s="53" t="s">
        <v>92</v>
      </c>
      <c r="D49" s="54" t="s">
        <v>166</v>
      </c>
      <c r="E49" s="46"/>
      <c r="F49" s="47">
        <v>1600</v>
      </c>
      <c r="G49" s="48">
        <f>G48+Table22[[#This Row],[DEBITO ]]-Table22[[#This Row],[CREDITO]]</f>
        <v>147608742.73000002</v>
      </c>
    </row>
    <row r="50" spans="1:7" s="55" customFormat="1" ht="45.6" x14ac:dyDescent="0.3">
      <c r="A50" s="51">
        <v>42859</v>
      </c>
      <c r="B50" s="52" t="s">
        <v>170</v>
      </c>
      <c r="C50" s="53" t="s">
        <v>91</v>
      </c>
      <c r="D50" s="54" t="s">
        <v>166</v>
      </c>
      <c r="E50" s="46"/>
      <c r="F50" s="47">
        <v>2000</v>
      </c>
      <c r="G50" s="48">
        <f>G49+Table22[[#This Row],[DEBITO ]]-Table22[[#This Row],[CREDITO]]</f>
        <v>147606742.73000002</v>
      </c>
    </row>
    <row r="51" spans="1:7" s="55" customFormat="1" ht="20.100000000000001" customHeight="1" x14ac:dyDescent="0.3">
      <c r="A51" s="51">
        <v>42859</v>
      </c>
      <c r="B51" s="52" t="s">
        <v>171</v>
      </c>
      <c r="C51" s="53" t="s">
        <v>521</v>
      </c>
      <c r="D51" s="54" t="s">
        <v>521</v>
      </c>
      <c r="E51" s="46"/>
      <c r="F51" s="47">
        <v>0</v>
      </c>
      <c r="G51" s="48">
        <f>G50+Table22[[#This Row],[DEBITO ]]-Table22[[#This Row],[CREDITO]]</f>
        <v>147606742.73000002</v>
      </c>
    </row>
    <row r="52" spans="1:7" s="55" customFormat="1" ht="34.200000000000003" x14ac:dyDescent="0.3">
      <c r="A52" s="51">
        <v>42859</v>
      </c>
      <c r="B52" s="52" t="s">
        <v>172</v>
      </c>
      <c r="C52" s="53" t="s">
        <v>93</v>
      </c>
      <c r="D52" s="54" t="s">
        <v>160</v>
      </c>
      <c r="E52" s="46"/>
      <c r="F52" s="47">
        <v>2000</v>
      </c>
      <c r="G52" s="48">
        <f>G51+Table22[[#This Row],[DEBITO ]]-Table22[[#This Row],[CREDITO]]</f>
        <v>147604742.73000002</v>
      </c>
    </row>
    <row r="53" spans="1:7" s="55" customFormat="1" ht="34.200000000000003" x14ac:dyDescent="0.3">
      <c r="A53" s="51">
        <v>42859</v>
      </c>
      <c r="B53" s="52" t="s">
        <v>173</v>
      </c>
      <c r="C53" s="53" t="s">
        <v>108</v>
      </c>
      <c r="D53" s="54" t="s">
        <v>160</v>
      </c>
      <c r="E53" s="46"/>
      <c r="F53" s="47">
        <v>2000</v>
      </c>
      <c r="G53" s="48">
        <f>G52+Table22[[#This Row],[DEBITO ]]-Table22[[#This Row],[CREDITO]]</f>
        <v>147602742.73000002</v>
      </c>
    </row>
    <row r="54" spans="1:7" s="55" customFormat="1" ht="34.200000000000003" x14ac:dyDescent="0.3">
      <c r="A54" s="51">
        <v>42859</v>
      </c>
      <c r="B54" s="52" t="s">
        <v>174</v>
      </c>
      <c r="C54" s="53" t="s">
        <v>101</v>
      </c>
      <c r="D54" s="54" t="s">
        <v>160</v>
      </c>
      <c r="E54" s="46"/>
      <c r="F54" s="47">
        <v>1600</v>
      </c>
      <c r="G54" s="48">
        <f>G53+Table22[[#This Row],[DEBITO ]]-Table22[[#This Row],[CREDITO]]</f>
        <v>147601142.73000002</v>
      </c>
    </row>
    <row r="55" spans="1:7" s="55" customFormat="1" ht="34.200000000000003" x14ac:dyDescent="0.3">
      <c r="A55" s="51">
        <v>42859</v>
      </c>
      <c r="B55" s="52" t="s">
        <v>175</v>
      </c>
      <c r="C55" s="53" t="s">
        <v>111</v>
      </c>
      <c r="D55" s="54" t="s">
        <v>160</v>
      </c>
      <c r="E55" s="46"/>
      <c r="F55" s="47">
        <v>1600</v>
      </c>
      <c r="G55" s="48">
        <f>G54+Table22[[#This Row],[DEBITO ]]-Table22[[#This Row],[CREDITO]]</f>
        <v>147599542.73000002</v>
      </c>
    </row>
    <row r="56" spans="1:7" s="55" customFormat="1" ht="34.200000000000003" x14ac:dyDescent="0.3">
      <c r="A56" s="51">
        <v>42859</v>
      </c>
      <c r="B56" s="52" t="s">
        <v>176</v>
      </c>
      <c r="C56" s="53" t="s">
        <v>96</v>
      </c>
      <c r="D56" s="54" t="s">
        <v>160</v>
      </c>
      <c r="E56" s="46"/>
      <c r="F56" s="47">
        <v>1600</v>
      </c>
      <c r="G56" s="48">
        <f>G55+Table22[[#This Row],[DEBITO ]]-Table22[[#This Row],[CREDITO]]</f>
        <v>147597942.73000002</v>
      </c>
    </row>
    <row r="57" spans="1:7" s="55" customFormat="1" ht="45.6" x14ac:dyDescent="0.3">
      <c r="A57" s="51">
        <v>42859</v>
      </c>
      <c r="B57" s="52" t="s">
        <v>177</v>
      </c>
      <c r="C57" s="53" t="s">
        <v>97</v>
      </c>
      <c r="D57" s="54" t="s">
        <v>166</v>
      </c>
      <c r="E57" s="46"/>
      <c r="F57" s="47">
        <v>2000</v>
      </c>
      <c r="G57" s="48">
        <f>G56+Table22[[#This Row],[DEBITO ]]-Table22[[#This Row],[CREDITO]]</f>
        <v>147595942.73000002</v>
      </c>
    </row>
    <row r="58" spans="1:7" s="55" customFormat="1" ht="45.6" x14ac:dyDescent="0.3">
      <c r="A58" s="51">
        <v>42859</v>
      </c>
      <c r="B58" s="52" t="s">
        <v>178</v>
      </c>
      <c r="C58" s="53" t="s">
        <v>98</v>
      </c>
      <c r="D58" s="54" t="s">
        <v>166</v>
      </c>
      <c r="E58" s="46"/>
      <c r="F58" s="47">
        <v>2000</v>
      </c>
      <c r="G58" s="48">
        <f>G57+Table22[[#This Row],[DEBITO ]]-Table22[[#This Row],[CREDITO]]</f>
        <v>147593942.73000002</v>
      </c>
    </row>
    <row r="59" spans="1:7" s="55" customFormat="1" ht="34.200000000000003" x14ac:dyDescent="0.3">
      <c r="A59" s="51">
        <v>42859</v>
      </c>
      <c r="B59" s="52" t="s">
        <v>179</v>
      </c>
      <c r="C59" s="53" t="s">
        <v>99</v>
      </c>
      <c r="D59" s="54" t="s">
        <v>160</v>
      </c>
      <c r="E59" s="46"/>
      <c r="F59" s="47">
        <v>1600</v>
      </c>
      <c r="G59" s="48">
        <f>G58+Table22[[#This Row],[DEBITO ]]-Table22[[#This Row],[CREDITO]]</f>
        <v>147592342.73000002</v>
      </c>
    </row>
    <row r="60" spans="1:7" s="55" customFormat="1" ht="34.200000000000003" x14ac:dyDescent="0.3">
      <c r="A60" s="51">
        <v>42859</v>
      </c>
      <c r="B60" s="52" t="s">
        <v>180</v>
      </c>
      <c r="C60" s="53" t="s">
        <v>103</v>
      </c>
      <c r="D60" s="54" t="s">
        <v>160</v>
      </c>
      <c r="E60" s="46"/>
      <c r="F60" s="47">
        <v>1600</v>
      </c>
      <c r="G60" s="48">
        <f>G59+Table22[[#This Row],[DEBITO ]]-Table22[[#This Row],[CREDITO]]</f>
        <v>147590742.73000002</v>
      </c>
    </row>
    <row r="61" spans="1:7" s="55" customFormat="1" ht="45.6" x14ac:dyDescent="0.3">
      <c r="A61" s="51">
        <v>42859</v>
      </c>
      <c r="B61" s="52" t="s">
        <v>181</v>
      </c>
      <c r="C61" s="53" t="s">
        <v>106</v>
      </c>
      <c r="D61" s="54" t="s">
        <v>166</v>
      </c>
      <c r="E61" s="46"/>
      <c r="F61" s="47">
        <v>2000</v>
      </c>
      <c r="G61" s="48">
        <f>G60+Table22[[#This Row],[DEBITO ]]-Table22[[#This Row],[CREDITO]]</f>
        <v>147588742.73000002</v>
      </c>
    </row>
    <row r="62" spans="1:7" s="55" customFormat="1" ht="45.6" x14ac:dyDescent="0.3">
      <c r="A62" s="51">
        <v>42859</v>
      </c>
      <c r="B62" s="52" t="s">
        <v>182</v>
      </c>
      <c r="C62" s="53" t="s">
        <v>100</v>
      </c>
      <c r="D62" s="54" t="s">
        <v>166</v>
      </c>
      <c r="E62" s="46"/>
      <c r="F62" s="47">
        <v>2000</v>
      </c>
      <c r="G62" s="48">
        <f>G61+Table22[[#This Row],[DEBITO ]]-Table22[[#This Row],[CREDITO]]</f>
        <v>147586742.73000002</v>
      </c>
    </row>
    <row r="63" spans="1:7" s="55" customFormat="1" ht="45.6" x14ac:dyDescent="0.3">
      <c r="A63" s="51">
        <v>42859</v>
      </c>
      <c r="B63" s="52" t="s">
        <v>183</v>
      </c>
      <c r="C63" s="53" t="s">
        <v>102</v>
      </c>
      <c r="D63" s="54" t="s">
        <v>166</v>
      </c>
      <c r="E63" s="46"/>
      <c r="F63" s="47">
        <v>1600</v>
      </c>
      <c r="G63" s="48">
        <f>G62+Table22[[#This Row],[DEBITO ]]-Table22[[#This Row],[CREDITO]]</f>
        <v>147585142.73000002</v>
      </c>
    </row>
    <row r="64" spans="1:7" s="55" customFormat="1" ht="20.100000000000001" customHeight="1" x14ac:dyDescent="0.3">
      <c r="A64" s="51">
        <v>42859</v>
      </c>
      <c r="B64" s="52" t="s">
        <v>522</v>
      </c>
      <c r="C64" s="53" t="s">
        <v>521</v>
      </c>
      <c r="D64" s="54" t="s">
        <v>521</v>
      </c>
      <c r="E64" s="46"/>
      <c r="F64" s="47">
        <v>0</v>
      </c>
      <c r="G64" s="48">
        <f>G63+Table22[[#This Row],[DEBITO ]]-Table22[[#This Row],[CREDITO]]</f>
        <v>147585142.73000002</v>
      </c>
    </row>
    <row r="65" spans="1:7" s="55" customFormat="1" ht="20.100000000000001" customHeight="1" x14ac:dyDescent="0.3">
      <c r="A65" s="51">
        <v>42859</v>
      </c>
      <c r="B65" s="52" t="s">
        <v>523</v>
      </c>
      <c r="C65" s="53" t="s">
        <v>521</v>
      </c>
      <c r="D65" s="54" t="s">
        <v>521</v>
      </c>
      <c r="E65" s="46"/>
      <c r="F65" s="47">
        <v>0</v>
      </c>
      <c r="G65" s="48">
        <f>G64+Table22[[#This Row],[DEBITO ]]-Table22[[#This Row],[CREDITO]]</f>
        <v>147585142.73000002</v>
      </c>
    </row>
    <row r="66" spans="1:7" s="55" customFormat="1" ht="45.6" x14ac:dyDescent="0.3">
      <c r="A66" s="51">
        <v>42859</v>
      </c>
      <c r="B66" s="52" t="s">
        <v>184</v>
      </c>
      <c r="C66" s="53" t="s">
        <v>104</v>
      </c>
      <c r="D66" s="54" t="s">
        <v>166</v>
      </c>
      <c r="E66" s="46"/>
      <c r="F66" s="47">
        <v>2000</v>
      </c>
      <c r="G66" s="48">
        <f>G65+Table22[[#This Row],[DEBITO ]]-Table22[[#This Row],[CREDITO]]</f>
        <v>147583142.73000002</v>
      </c>
    </row>
    <row r="67" spans="1:7" s="55" customFormat="1" ht="20.100000000000001" customHeight="1" x14ac:dyDescent="0.3">
      <c r="A67" s="51">
        <v>42859</v>
      </c>
      <c r="B67" s="52" t="s">
        <v>524</v>
      </c>
      <c r="C67" s="53" t="s">
        <v>521</v>
      </c>
      <c r="D67" s="54" t="s">
        <v>521</v>
      </c>
      <c r="E67" s="46"/>
      <c r="F67" s="47">
        <v>0</v>
      </c>
      <c r="G67" s="48">
        <f>G66+Table22[[#This Row],[DEBITO ]]-Table22[[#This Row],[CREDITO]]</f>
        <v>147583142.73000002</v>
      </c>
    </row>
    <row r="68" spans="1:7" s="55" customFormat="1" ht="34.200000000000003" x14ac:dyDescent="0.3">
      <c r="A68" s="51">
        <v>42859</v>
      </c>
      <c r="B68" s="52" t="s">
        <v>185</v>
      </c>
      <c r="C68" s="53" t="s">
        <v>186</v>
      </c>
      <c r="D68" s="54" t="s">
        <v>187</v>
      </c>
      <c r="E68" s="46"/>
      <c r="F68" s="47">
        <v>10000</v>
      </c>
      <c r="G68" s="48">
        <f>G67+Table22[[#This Row],[DEBITO ]]-Table22[[#This Row],[CREDITO]]</f>
        <v>147573142.73000002</v>
      </c>
    </row>
    <row r="69" spans="1:7" s="55" customFormat="1" ht="15.9" customHeight="1" x14ac:dyDescent="0.3">
      <c r="A69" s="51">
        <v>42859</v>
      </c>
      <c r="B69" s="52" t="s">
        <v>72</v>
      </c>
      <c r="C69" s="53" t="s">
        <v>80</v>
      </c>
      <c r="D69" s="54"/>
      <c r="E69" s="46">
        <v>2000</v>
      </c>
      <c r="F69" s="47"/>
      <c r="G69" s="48">
        <f>G68+Table22[[#This Row],[DEBITO ]]-Table22[[#This Row],[CREDITO]]</f>
        <v>147575142.73000002</v>
      </c>
    </row>
    <row r="70" spans="1:7" s="55" customFormat="1" ht="15.9" customHeight="1" x14ac:dyDescent="0.3">
      <c r="A70" s="51">
        <v>42859</v>
      </c>
      <c r="B70" s="52" t="s">
        <v>72</v>
      </c>
      <c r="C70" s="53" t="s">
        <v>80</v>
      </c>
      <c r="D70" s="54"/>
      <c r="E70" s="46">
        <v>7500</v>
      </c>
      <c r="F70" s="47"/>
      <c r="G70" s="48">
        <f>G69+Table22[[#This Row],[DEBITO ]]-Table22[[#This Row],[CREDITO]]</f>
        <v>147582642.73000002</v>
      </c>
    </row>
    <row r="71" spans="1:7" s="55" customFormat="1" ht="15.9" customHeight="1" x14ac:dyDescent="0.3">
      <c r="A71" s="51">
        <v>42859</v>
      </c>
      <c r="B71" s="52" t="s">
        <v>72</v>
      </c>
      <c r="C71" s="53" t="s">
        <v>80</v>
      </c>
      <c r="D71" s="54"/>
      <c r="E71" s="46">
        <v>500</v>
      </c>
      <c r="F71" s="47"/>
      <c r="G71" s="48">
        <f>G70+Table22[[#This Row],[DEBITO ]]-Table22[[#This Row],[CREDITO]]</f>
        <v>147583142.73000002</v>
      </c>
    </row>
    <row r="72" spans="1:7" s="55" customFormat="1" ht="15.9" customHeight="1" x14ac:dyDescent="0.3">
      <c r="A72" s="51">
        <v>42859</v>
      </c>
      <c r="B72" s="52" t="s">
        <v>72</v>
      </c>
      <c r="C72" s="53" t="s">
        <v>75</v>
      </c>
      <c r="D72" s="54"/>
      <c r="E72" s="46">
        <v>3600</v>
      </c>
      <c r="F72" s="47"/>
      <c r="G72" s="48">
        <f>G71+Table22[[#This Row],[DEBITO ]]-Table22[[#This Row],[CREDITO]]</f>
        <v>147586742.73000002</v>
      </c>
    </row>
    <row r="73" spans="1:7" s="55" customFormat="1" ht="15.9" customHeight="1" x14ac:dyDescent="0.3">
      <c r="A73" s="51">
        <v>42859</v>
      </c>
      <c r="B73" s="52" t="s">
        <v>72</v>
      </c>
      <c r="C73" s="53" t="s">
        <v>75</v>
      </c>
      <c r="D73" s="54"/>
      <c r="E73" s="46">
        <v>17017</v>
      </c>
      <c r="F73" s="47"/>
      <c r="G73" s="48">
        <f>G72+Table22[[#This Row],[DEBITO ]]-Table22[[#This Row],[CREDITO]]</f>
        <v>147603759.73000002</v>
      </c>
    </row>
    <row r="74" spans="1:7" s="55" customFormat="1" ht="15.9" customHeight="1" x14ac:dyDescent="0.3">
      <c r="A74" s="51">
        <v>42859</v>
      </c>
      <c r="B74" s="52" t="s">
        <v>72</v>
      </c>
      <c r="C74" s="53" t="s">
        <v>75</v>
      </c>
      <c r="D74" s="54"/>
      <c r="E74" s="46">
        <v>933</v>
      </c>
      <c r="F74" s="47"/>
      <c r="G74" s="48">
        <f>G73+Table22[[#This Row],[DEBITO ]]-Table22[[#This Row],[CREDITO]]</f>
        <v>147604692.73000002</v>
      </c>
    </row>
    <row r="75" spans="1:7" s="55" customFormat="1" ht="15.9" customHeight="1" x14ac:dyDescent="0.3">
      <c r="A75" s="51">
        <v>42859</v>
      </c>
      <c r="B75" s="52" t="s">
        <v>72</v>
      </c>
      <c r="C75" s="53" t="s">
        <v>75</v>
      </c>
      <c r="D75" s="54"/>
      <c r="E75" s="46">
        <v>14500</v>
      </c>
      <c r="F75" s="47"/>
      <c r="G75" s="48">
        <f>G74+Table22[[#This Row],[DEBITO ]]-Table22[[#This Row],[CREDITO]]</f>
        <v>147619192.73000002</v>
      </c>
    </row>
    <row r="76" spans="1:7" s="55" customFormat="1" ht="15.9" customHeight="1" x14ac:dyDescent="0.3">
      <c r="A76" s="51">
        <v>42859</v>
      </c>
      <c r="B76" s="52" t="s">
        <v>72</v>
      </c>
      <c r="C76" s="53" t="s">
        <v>75</v>
      </c>
      <c r="D76" s="54"/>
      <c r="E76" s="46">
        <v>30000</v>
      </c>
      <c r="F76" s="47"/>
      <c r="G76" s="48">
        <f>G75+Table22[[#This Row],[DEBITO ]]-Table22[[#This Row],[CREDITO]]</f>
        <v>147649192.73000002</v>
      </c>
    </row>
    <row r="77" spans="1:7" s="55" customFormat="1" ht="15.9" customHeight="1" x14ac:dyDescent="0.3">
      <c r="A77" s="51">
        <v>42859</v>
      </c>
      <c r="B77" s="52" t="s">
        <v>72</v>
      </c>
      <c r="C77" s="53" t="s">
        <v>75</v>
      </c>
      <c r="D77" s="54"/>
      <c r="E77" s="46">
        <v>25500</v>
      </c>
      <c r="F77" s="47"/>
      <c r="G77" s="48">
        <f>G76+Table22[[#This Row],[DEBITO ]]-Table22[[#This Row],[CREDITO]]</f>
        <v>147674692.73000002</v>
      </c>
    </row>
    <row r="78" spans="1:7" s="55" customFormat="1" ht="15.9" customHeight="1" x14ac:dyDescent="0.3">
      <c r="A78" s="51">
        <v>42859</v>
      </c>
      <c r="B78" s="52" t="s">
        <v>72</v>
      </c>
      <c r="C78" s="53" t="s">
        <v>75</v>
      </c>
      <c r="D78" s="54"/>
      <c r="E78" s="46">
        <v>86000</v>
      </c>
      <c r="F78" s="47"/>
      <c r="G78" s="48">
        <f>G77+Table22[[#This Row],[DEBITO ]]-Table22[[#This Row],[CREDITO]]</f>
        <v>147760692.73000002</v>
      </c>
    </row>
    <row r="79" spans="1:7" s="55" customFormat="1" ht="50.25" customHeight="1" x14ac:dyDescent="0.3">
      <c r="A79" s="51">
        <v>42860</v>
      </c>
      <c r="B79" s="52" t="s">
        <v>424</v>
      </c>
      <c r="C79" s="53" t="s">
        <v>425</v>
      </c>
      <c r="D79" s="54" t="s">
        <v>426</v>
      </c>
      <c r="E79" s="46"/>
      <c r="F79" s="47">
        <v>32391</v>
      </c>
      <c r="G79" s="48">
        <f>G78+Table22[[#This Row],[DEBITO ]]-Table22[[#This Row],[CREDITO]]</f>
        <v>147728301.73000002</v>
      </c>
    </row>
    <row r="80" spans="1:7" s="55" customFormat="1" ht="96" customHeight="1" x14ac:dyDescent="0.3">
      <c r="A80" s="51">
        <v>42860</v>
      </c>
      <c r="B80" s="52" t="s">
        <v>427</v>
      </c>
      <c r="C80" s="53" t="s">
        <v>428</v>
      </c>
      <c r="D80" s="54" t="s">
        <v>429</v>
      </c>
      <c r="E80" s="46"/>
      <c r="F80" s="47">
        <v>40000</v>
      </c>
      <c r="G80" s="48">
        <f>G79+Table22[[#This Row],[DEBITO ]]-Table22[[#This Row],[CREDITO]]</f>
        <v>147688301.73000002</v>
      </c>
    </row>
    <row r="81" spans="1:7" s="55" customFormat="1" ht="57" x14ac:dyDescent="0.3">
      <c r="A81" s="51">
        <v>42860</v>
      </c>
      <c r="B81" s="52" t="s">
        <v>188</v>
      </c>
      <c r="C81" s="53" t="s">
        <v>189</v>
      </c>
      <c r="D81" s="54" t="s">
        <v>190</v>
      </c>
      <c r="E81" s="46"/>
      <c r="F81" s="47">
        <v>128077.2</v>
      </c>
      <c r="G81" s="48">
        <f>G80+Table22[[#This Row],[DEBITO ]]-Table22[[#This Row],[CREDITO]]</f>
        <v>147560224.53000003</v>
      </c>
    </row>
    <row r="82" spans="1:7" s="55" customFormat="1" ht="15.9" customHeight="1" x14ac:dyDescent="0.3">
      <c r="A82" s="51">
        <v>42860</v>
      </c>
      <c r="B82" s="52" t="s">
        <v>72</v>
      </c>
      <c r="C82" s="53" t="s">
        <v>80</v>
      </c>
      <c r="D82" s="54"/>
      <c r="E82" s="46">
        <v>1000</v>
      </c>
      <c r="F82" s="47"/>
      <c r="G82" s="48">
        <f>G81+Table22[[#This Row],[DEBITO ]]-Table22[[#This Row],[CREDITO]]</f>
        <v>147561224.53000003</v>
      </c>
    </row>
    <row r="83" spans="1:7" s="55" customFormat="1" ht="15.9" customHeight="1" x14ac:dyDescent="0.3">
      <c r="A83" s="51">
        <v>42860</v>
      </c>
      <c r="B83" s="52" t="s">
        <v>72</v>
      </c>
      <c r="C83" s="53" t="s">
        <v>80</v>
      </c>
      <c r="D83" s="54"/>
      <c r="E83" s="46">
        <v>5500</v>
      </c>
      <c r="F83" s="47"/>
      <c r="G83" s="48">
        <f>G82+Table22[[#This Row],[DEBITO ]]-Table22[[#This Row],[CREDITO]]</f>
        <v>147566724.53000003</v>
      </c>
    </row>
    <row r="84" spans="1:7" s="55" customFormat="1" ht="15.9" customHeight="1" x14ac:dyDescent="0.3">
      <c r="A84" s="51">
        <v>42860</v>
      </c>
      <c r="B84" s="52" t="s">
        <v>72</v>
      </c>
      <c r="C84" s="53" t="s">
        <v>75</v>
      </c>
      <c r="D84" s="54"/>
      <c r="E84" s="46">
        <v>19340</v>
      </c>
      <c r="F84" s="47"/>
      <c r="G84" s="48">
        <f>G83+Table22[[#This Row],[DEBITO ]]-Table22[[#This Row],[CREDITO]]</f>
        <v>147586064.53000003</v>
      </c>
    </row>
    <row r="85" spans="1:7" s="55" customFormat="1" ht="15.9" customHeight="1" x14ac:dyDescent="0.3">
      <c r="A85" s="51">
        <v>42860</v>
      </c>
      <c r="B85" s="52" t="s">
        <v>72</v>
      </c>
      <c r="C85" s="53" t="s">
        <v>75</v>
      </c>
      <c r="D85" s="54"/>
      <c r="E85" s="46">
        <v>34500</v>
      </c>
      <c r="F85" s="47"/>
      <c r="G85" s="48">
        <f>G84+Table22[[#This Row],[DEBITO ]]-Table22[[#This Row],[CREDITO]]</f>
        <v>147620564.53000003</v>
      </c>
    </row>
    <row r="86" spans="1:7" s="55" customFormat="1" ht="15.9" customHeight="1" x14ac:dyDescent="0.3">
      <c r="A86" s="51">
        <v>42860</v>
      </c>
      <c r="B86" s="52" t="s">
        <v>72</v>
      </c>
      <c r="C86" s="53" t="s">
        <v>75</v>
      </c>
      <c r="D86" s="54"/>
      <c r="E86" s="46">
        <v>110300</v>
      </c>
      <c r="F86" s="47"/>
      <c r="G86" s="48">
        <f>G85+Table22[[#This Row],[DEBITO ]]-Table22[[#This Row],[CREDITO]]</f>
        <v>147730864.53000003</v>
      </c>
    </row>
    <row r="87" spans="1:7" s="55" customFormat="1" ht="15.9" customHeight="1" x14ac:dyDescent="0.3">
      <c r="A87" s="51">
        <v>42860</v>
      </c>
      <c r="B87" s="52" t="s">
        <v>72</v>
      </c>
      <c r="C87" s="53" t="s">
        <v>75</v>
      </c>
      <c r="D87" s="54"/>
      <c r="E87" s="46">
        <v>951820.05</v>
      </c>
      <c r="F87" s="47"/>
      <c r="G87" s="48">
        <f>G86+Table22[[#This Row],[DEBITO ]]-Table22[[#This Row],[CREDITO]]</f>
        <v>148682684.58000004</v>
      </c>
    </row>
    <row r="88" spans="1:7" s="55" customFormat="1" ht="38.25" customHeight="1" x14ac:dyDescent="0.3">
      <c r="A88" s="51">
        <v>42863</v>
      </c>
      <c r="B88" s="52" t="s">
        <v>430</v>
      </c>
      <c r="C88" s="53" t="s">
        <v>431</v>
      </c>
      <c r="D88" s="54" t="s">
        <v>432</v>
      </c>
      <c r="E88" s="46"/>
      <c r="F88" s="47">
        <v>43200</v>
      </c>
      <c r="G88" s="48">
        <f>G87+Table22[[#This Row],[DEBITO ]]-Table22[[#This Row],[CREDITO]]</f>
        <v>148639484.58000004</v>
      </c>
    </row>
    <row r="89" spans="1:7" s="55" customFormat="1" ht="68.400000000000006" x14ac:dyDescent="0.3">
      <c r="A89" s="51">
        <v>42863</v>
      </c>
      <c r="B89" s="52" t="s">
        <v>433</v>
      </c>
      <c r="C89" s="53" t="s">
        <v>434</v>
      </c>
      <c r="D89" s="54" t="s">
        <v>435</v>
      </c>
      <c r="E89" s="46"/>
      <c r="F89" s="47">
        <v>100000</v>
      </c>
      <c r="G89" s="48">
        <f>G88+Table22[[#This Row],[DEBITO ]]-Table22[[#This Row],[CREDITO]]</f>
        <v>148539484.58000004</v>
      </c>
    </row>
    <row r="90" spans="1:7" s="55" customFormat="1" ht="91.2" x14ac:dyDescent="0.3">
      <c r="A90" s="51">
        <v>42863</v>
      </c>
      <c r="B90" s="52" t="s">
        <v>436</v>
      </c>
      <c r="C90" s="53" t="s">
        <v>437</v>
      </c>
      <c r="D90" s="54" t="s">
        <v>438</v>
      </c>
      <c r="E90" s="46"/>
      <c r="F90" s="47">
        <v>5215.9799999999996</v>
      </c>
      <c r="G90" s="48">
        <f>G89+Table22[[#This Row],[DEBITO ]]-Table22[[#This Row],[CREDITO]]</f>
        <v>148534268.60000005</v>
      </c>
    </row>
    <row r="91" spans="1:7" s="55" customFormat="1" ht="91.2" x14ac:dyDescent="0.3">
      <c r="A91" s="51">
        <v>42863</v>
      </c>
      <c r="B91" s="52" t="s">
        <v>439</v>
      </c>
      <c r="C91" s="53" t="s">
        <v>440</v>
      </c>
      <c r="D91" s="54" t="s">
        <v>441</v>
      </c>
      <c r="E91" s="46"/>
      <c r="F91" s="47">
        <v>65000</v>
      </c>
      <c r="G91" s="48">
        <f>G90+Table22[[#This Row],[DEBITO ]]-Table22[[#This Row],[CREDITO]]</f>
        <v>148469268.60000005</v>
      </c>
    </row>
    <row r="92" spans="1:7" s="55" customFormat="1" ht="45.6" x14ac:dyDescent="0.3">
      <c r="A92" s="51">
        <v>42863</v>
      </c>
      <c r="B92" s="52" t="s">
        <v>191</v>
      </c>
      <c r="C92" s="53" t="s">
        <v>192</v>
      </c>
      <c r="D92" s="54" t="s">
        <v>193</v>
      </c>
      <c r="E92" s="46"/>
      <c r="F92" s="47">
        <v>500</v>
      </c>
      <c r="G92" s="48">
        <f>G91+Table22[[#This Row],[DEBITO ]]-Table22[[#This Row],[CREDITO]]</f>
        <v>148468768.60000005</v>
      </c>
    </row>
    <row r="93" spans="1:7" s="55" customFormat="1" ht="45.6" x14ac:dyDescent="0.3">
      <c r="A93" s="51">
        <v>42863</v>
      </c>
      <c r="B93" s="52" t="s">
        <v>194</v>
      </c>
      <c r="C93" s="53" t="s">
        <v>195</v>
      </c>
      <c r="D93" s="54" t="s">
        <v>196</v>
      </c>
      <c r="E93" s="46"/>
      <c r="F93" s="47">
        <v>1050</v>
      </c>
      <c r="G93" s="48">
        <f>G92+Table22[[#This Row],[DEBITO ]]-Table22[[#This Row],[CREDITO]]</f>
        <v>148467718.60000005</v>
      </c>
    </row>
    <row r="94" spans="1:7" s="55" customFormat="1" ht="45.6" x14ac:dyDescent="0.3">
      <c r="A94" s="51">
        <v>42863</v>
      </c>
      <c r="B94" s="52" t="s">
        <v>197</v>
      </c>
      <c r="C94" s="53" t="s">
        <v>198</v>
      </c>
      <c r="D94" s="54" t="s">
        <v>196</v>
      </c>
      <c r="E94" s="46"/>
      <c r="F94" s="47">
        <v>1050</v>
      </c>
      <c r="G94" s="48">
        <f>G93+Table22[[#This Row],[DEBITO ]]-Table22[[#This Row],[CREDITO]]</f>
        <v>148466668.60000005</v>
      </c>
    </row>
    <row r="95" spans="1:7" s="55" customFormat="1" ht="45.6" x14ac:dyDescent="0.3">
      <c r="A95" s="51">
        <v>42863</v>
      </c>
      <c r="B95" s="52" t="s">
        <v>199</v>
      </c>
      <c r="C95" s="53" t="s">
        <v>200</v>
      </c>
      <c r="D95" s="54" t="s">
        <v>196</v>
      </c>
      <c r="E95" s="46"/>
      <c r="F95" s="47">
        <v>1050</v>
      </c>
      <c r="G95" s="48">
        <f>G94+Table22[[#This Row],[DEBITO ]]-Table22[[#This Row],[CREDITO]]</f>
        <v>148465618.60000005</v>
      </c>
    </row>
    <row r="96" spans="1:7" s="55" customFormat="1" ht="45.6" x14ac:dyDescent="0.3">
      <c r="A96" s="51">
        <v>42863</v>
      </c>
      <c r="B96" s="52" t="s">
        <v>201</v>
      </c>
      <c r="C96" s="53" t="s">
        <v>202</v>
      </c>
      <c r="D96" s="54" t="s">
        <v>196</v>
      </c>
      <c r="E96" s="46"/>
      <c r="F96" s="47">
        <v>1050</v>
      </c>
      <c r="G96" s="48">
        <f>G95+Table22[[#This Row],[DEBITO ]]-Table22[[#This Row],[CREDITO]]</f>
        <v>148464568.60000005</v>
      </c>
    </row>
    <row r="97" spans="1:7" s="55" customFormat="1" ht="45.6" x14ac:dyDescent="0.3">
      <c r="A97" s="51">
        <v>42863</v>
      </c>
      <c r="B97" s="52" t="s">
        <v>203</v>
      </c>
      <c r="C97" s="53" t="s">
        <v>204</v>
      </c>
      <c r="D97" s="54" t="s">
        <v>196</v>
      </c>
      <c r="E97" s="46"/>
      <c r="F97" s="47">
        <v>2100</v>
      </c>
      <c r="G97" s="48">
        <f>G96+Table22[[#This Row],[DEBITO ]]-Table22[[#This Row],[CREDITO]]</f>
        <v>148462468.60000005</v>
      </c>
    </row>
    <row r="98" spans="1:7" s="55" customFormat="1" ht="45.6" x14ac:dyDescent="0.3">
      <c r="A98" s="51">
        <v>42863</v>
      </c>
      <c r="B98" s="52" t="s">
        <v>205</v>
      </c>
      <c r="C98" s="53" t="s">
        <v>206</v>
      </c>
      <c r="D98" s="54" t="s">
        <v>196</v>
      </c>
      <c r="E98" s="46"/>
      <c r="F98" s="47">
        <v>1050</v>
      </c>
      <c r="G98" s="48">
        <f>G97+Table22[[#This Row],[DEBITO ]]-Table22[[#This Row],[CREDITO]]</f>
        <v>148461418.60000005</v>
      </c>
    </row>
    <row r="99" spans="1:7" s="55" customFormat="1" ht="45.6" x14ac:dyDescent="0.3">
      <c r="A99" s="51">
        <v>42863</v>
      </c>
      <c r="B99" s="52" t="s">
        <v>207</v>
      </c>
      <c r="C99" s="53" t="s">
        <v>128</v>
      </c>
      <c r="D99" s="54" t="s">
        <v>196</v>
      </c>
      <c r="E99" s="46"/>
      <c r="F99" s="47">
        <v>1050</v>
      </c>
      <c r="G99" s="48">
        <f>G98+Table22[[#This Row],[DEBITO ]]-Table22[[#This Row],[CREDITO]]</f>
        <v>148460368.60000005</v>
      </c>
    </row>
    <row r="100" spans="1:7" s="55" customFormat="1" ht="45.6" x14ac:dyDescent="0.3">
      <c r="A100" s="51">
        <v>42863</v>
      </c>
      <c r="B100" s="52" t="s">
        <v>208</v>
      </c>
      <c r="C100" s="53" t="s">
        <v>132</v>
      </c>
      <c r="D100" s="54" t="s">
        <v>196</v>
      </c>
      <c r="E100" s="46"/>
      <c r="F100" s="47">
        <v>1050</v>
      </c>
      <c r="G100" s="48">
        <f>G99+Table22[[#This Row],[DEBITO ]]-Table22[[#This Row],[CREDITO]]</f>
        <v>148459318.60000005</v>
      </c>
    </row>
    <row r="101" spans="1:7" s="55" customFormat="1" ht="79.8" x14ac:dyDescent="0.3">
      <c r="A101" s="51">
        <v>42863</v>
      </c>
      <c r="B101" s="52" t="s">
        <v>209</v>
      </c>
      <c r="C101" s="53" t="s">
        <v>126</v>
      </c>
      <c r="D101" s="54" t="s">
        <v>210</v>
      </c>
      <c r="E101" s="46"/>
      <c r="F101" s="47">
        <v>1250</v>
      </c>
      <c r="G101" s="48">
        <f>G100+Table22[[#This Row],[DEBITO ]]-Table22[[#This Row],[CREDITO]]</f>
        <v>148458068.60000005</v>
      </c>
    </row>
    <row r="102" spans="1:7" s="55" customFormat="1" ht="57" x14ac:dyDescent="0.3">
      <c r="A102" s="51">
        <v>42863</v>
      </c>
      <c r="B102" s="52" t="s">
        <v>211</v>
      </c>
      <c r="C102" s="53" t="s">
        <v>115</v>
      </c>
      <c r="D102" s="54" t="s">
        <v>212</v>
      </c>
      <c r="E102" s="46"/>
      <c r="F102" s="47">
        <v>1050</v>
      </c>
      <c r="G102" s="48">
        <f>G101+Table22[[#This Row],[DEBITO ]]-Table22[[#This Row],[CREDITO]]</f>
        <v>148457018.60000005</v>
      </c>
    </row>
    <row r="103" spans="1:7" s="55" customFormat="1" ht="57" x14ac:dyDescent="0.3">
      <c r="A103" s="51">
        <v>42863</v>
      </c>
      <c r="B103" s="52" t="s">
        <v>213</v>
      </c>
      <c r="C103" s="53" t="s">
        <v>121</v>
      </c>
      <c r="D103" s="54" t="s">
        <v>214</v>
      </c>
      <c r="E103" s="46"/>
      <c r="F103" s="47">
        <v>1050</v>
      </c>
      <c r="G103" s="48">
        <f>G102+Table22[[#This Row],[DEBITO ]]-Table22[[#This Row],[CREDITO]]</f>
        <v>148455968.60000005</v>
      </c>
    </row>
    <row r="104" spans="1:7" s="55" customFormat="1" ht="57" x14ac:dyDescent="0.3">
      <c r="A104" s="51">
        <v>42863</v>
      </c>
      <c r="B104" s="52" t="s">
        <v>215</v>
      </c>
      <c r="C104" s="53" t="s">
        <v>216</v>
      </c>
      <c r="D104" s="54" t="s">
        <v>214</v>
      </c>
      <c r="E104" s="46"/>
      <c r="F104" s="47">
        <v>1050</v>
      </c>
      <c r="G104" s="48">
        <f>G103+Table22[[#This Row],[DEBITO ]]-Table22[[#This Row],[CREDITO]]</f>
        <v>148454918.60000005</v>
      </c>
    </row>
    <row r="105" spans="1:7" s="55" customFormat="1" ht="57" x14ac:dyDescent="0.3">
      <c r="A105" s="51">
        <v>42863</v>
      </c>
      <c r="B105" s="52" t="s">
        <v>217</v>
      </c>
      <c r="C105" s="53" t="s">
        <v>125</v>
      </c>
      <c r="D105" s="54" t="s">
        <v>218</v>
      </c>
      <c r="E105" s="46"/>
      <c r="F105" s="47">
        <v>1050</v>
      </c>
      <c r="G105" s="48">
        <f>G104+Table22[[#This Row],[DEBITO ]]-Table22[[#This Row],[CREDITO]]</f>
        <v>148453868.60000005</v>
      </c>
    </row>
    <row r="106" spans="1:7" s="55" customFormat="1" ht="57" x14ac:dyDescent="0.3">
      <c r="A106" s="51">
        <v>42863</v>
      </c>
      <c r="B106" s="52" t="s">
        <v>219</v>
      </c>
      <c r="C106" s="53" t="s">
        <v>220</v>
      </c>
      <c r="D106" s="54" t="s">
        <v>221</v>
      </c>
      <c r="E106" s="46"/>
      <c r="F106" s="47">
        <v>750</v>
      </c>
      <c r="G106" s="48">
        <f>G105+Table22[[#This Row],[DEBITO ]]-Table22[[#This Row],[CREDITO]]</f>
        <v>148453118.60000005</v>
      </c>
    </row>
    <row r="107" spans="1:7" s="55" customFormat="1" ht="34.200000000000003" x14ac:dyDescent="0.3">
      <c r="A107" s="51">
        <v>42863</v>
      </c>
      <c r="B107" s="52" t="s">
        <v>222</v>
      </c>
      <c r="C107" s="53" t="s">
        <v>112</v>
      </c>
      <c r="D107" s="54" t="s">
        <v>223</v>
      </c>
      <c r="E107" s="46"/>
      <c r="F107" s="47">
        <v>750</v>
      </c>
      <c r="G107" s="48">
        <f>G106+Table22[[#This Row],[DEBITO ]]-Table22[[#This Row],[CREDITO]]</f>
        <v>148452368.60000005</v>
      </c>
    </row>
    <row r="108" spans="1:7" s="55" customFormat="1" ht="57" x14ac:dyDescent="0.3">
      <c r="A108" s="51">
        <v>42863</v>
      </c>
      <c r="B108" s="52" t="s">
        <v>224</v>
      </c>
      <c r="C108" s="53" t="s">
        <v>120</v>
      </c>
      <c r="D108" s="54" t="s">
        <v>225</v>
      </c>
      <c r="E108" s="46"/>
      <c r="F108" s="47">
        <v>800</v>
      </c>
      <c r="G108" s="48">
        <f>G107+Table22[[#This Row],[DEBITO ]]-Table22[[#This Row],[CREDITO]]</f>
        <v>148451568.60000005</v>
      </c>
    </row>
    <row r="109" spans="1:7" s="55" customFormat="1" ht="50.25" customHeight="1" x14ac:dyDescent="0.3">
      <c r="A109" s="51">
        <v>42863</v>
      </c>
      <c r="B109" s="52" t="s">
        <v>226</v>
      </c>
      <c r="C109" s="53" t="s">
        <v>146</v>
      </c>
      <c r="D109" s="54" t="s">
        <v>227</v>
      </c>
      <c r="E109" s="46"/>
      <c r="F109" s="47">
        <v>1050</v>
      </c>
      <c r="G109" s="48">
        <f>G108+Table22[[#This Row],[DEBITO ]]-Table22[[#This Row],[CREDITO]]</f>
        <v>148450518.60000005</v>
      </c>
    </row>
    <row r="110" spans="1:7" s="55" customFormat="1" ht="34.200000000000003" x14ac:dyDescent="0.3">
      <c r="A110" s="51">
        <v>42863</v>
      </c>
      <c r="B110" s="52" t="s">
        <v>228</v>
      </c>
      <c r="C110" s="53" t="s">
        <v>229</v>
      </c>
      <c r="D110" s="54" t="s">
        <v>230</v>
      </c>
      <c r="E110" s="46"/>
      <c r="F110" s="47">
        <v>42060</v>
      </c>
      <c r="G110" s="48">
        <f>G109+Table22[[#This Row],[DEBITO ]]-Table22[[#This Row],[CREDITO]]</f>
        <v>148408458.60000005</v>
      </c>
    </row>
    <row r="111" spans="1:7" s="55" customFormat="1" ht="45.6" x14ac:dyDescent="0.3">
      <c r="A111" s="51">
        <v>42863</v>
      </c>
      <c r="B111" s="52" t="s">
        <v>231</v>
      </c>
      <c r="C111" s="53" t="s">
        <v>232</v>
      </c>
      <c r="D111" s="54" t="s">
        <v>233</v>
      </c>
      <c r="E111" s="46"/>
      <c r="F111" s="47">
        <v>26000</v>
      </c>
      <c r="G111" s="48">
        <f>G110+Table22[[#This Row],[DEBITO ]]-Table22[[#This Row],[CREDITO]]</f>
        <v>148382458.60000005</v>
      </c>
    </row>
    <row r="112" spans="1:7" s="55" customFormat="1" ht="34.200000000000003" x14ac:dyDescent="0.3">
      <c r="A112" s="51">
        <v>42863</v>
      </c>
      <c r="B112" s="52" t="s">
        <v>234</v>
      </c>
      <c r="C112" s="53" t="s">
        <v>83</v>
      </c>
      <c r="D112" s="54" t="s">
        <v>235</v>
      </c>
      <c r="E112" s="46"/>
      <c r="F112" s="47">
        <v>2000</v>
      </c>
      <c r="G112" s="48">
        <f>G111+Table22[[#This Row],[DEBITO ]]-Table22[[#This Row],[CREDITO]]</f>
        <v>148380458.60000005</v>
      </c>
    </row>
    <row r="113" spans="1:7" s="55" customFormat="1" ht="34.200000000000003" x14ac:dyDescent="0.3">
      <c r="A113" s="51">
        <v>42863</v>
      </c>
      <c r="B113" s="52" t="s">
        <v>236</v>
      </c>
      <c r="C113" s="53" t="s">
        <v>84</v>
      </c>
      <c r="D113" s="54" t="s">
        <v>235</v>
      </c>
      <c r="E113" s="46"/>
      <c r="F113" s="47">
        <v>2000</v>
      </c>
      <c r="G113" s="48">
        <f>G112+Table22[[#This Row],[DEBITO ]]-Table22[[#This Row],[CREDITO]]</f>
        <v>148378458.60000005</v>
      </c>
    </row>
    <row r="114" spans="1:7" s="55" customFormat="1" ht="34.200000000000003" x14ac:dyDescent="0.3">
      <c r="A114" s="51">
        <v>42863</v>
      </c>
      <c r="B114" s="52" t="s">
        <v>237</v>
      </c>
      <c r="C114" s="53" t="s">
        <v>85</v>
      </c>
      <c r="D114" s="54" t="s">
        <v>235</v>
      </c>
      <c r="E114" s="46"/>
      <c r="F114" s="47">
        <v>2000</v>
      </c>
      <c r="G114" s="48">
        <f>G113+Table22[[#This Row],[DEBITO ]]-Table22[[#This Row],[CREDITO]]</f>
        <v>148376458.60000005</v>
      </c>
    </row>
    <row r="115" spans="1:7" s="55" customFormat="1" ht="34.200000000000003" x14ac:dyDescent="0.3">
      <c r="A115" s="51">
        <v>42863</v>
      </c>
      <c r="B115" s="52" t="s">
        <v>238</v>
      </c>
      <c r="C115" s="53" t="s">
        <v>86</v>
      </c>
      <c r="D115" s="54" t="s">
        <v>235</v>
      </c>
      <c r="E115" s="46"/>
      <c r="F115" s="47">
        <v>2000</v>
      </c>
      <c r="G115" s="48">
        <f>G114+Table22[[#This Row],[DEBITO ]]-Table22[[#This Row],[CREDITO]]</f>
        <v>148374458.60000005</v>
      </c>
    </row>
    <row r="116" spans="1:7" s="55" customFormat="1" ht="34.200000000000003" x14ac:dyDescent="0.3">
      <c r="A116" s="51">
        <v>42863</v>
      </c>
      <c r="B116" s="52" t="s">
        <v>239</v>
      </c>
      <c r="C116" s="53" t="s">
        <v>87</v>
      </c>
      <c r="D116" s="54" t="s">
        <v>235</v>
      </c>
      <c r="E116" s="46"/>
      <c r="F116" s="47">
        <v>1600</v>
      </c>
      <c r="G116" s="48">
        <f>G115+Table22[[#This Row],[DEBITO ]]-Table22[[#This Row],[CREDITO]]</f>
        <v>148372858.60000005</v>
      </c>
    </row>
    <row r="117" spans="1:7" s="55" customFormat="1" ht="45.6" x14ac:dyDescent="0.3">
      <c r="A117" s="51">
        <v>42863</v>
      </c>
      <c r="B117" s="52" t="s">
        <v>240</v>
      </c>
      <c r="C117" s="53" t="s">
        <v>88</v>
      </c>
      <c r="D117" s="54" t="s">
        <v>241</v>
      </c>
      <c r="E117" s="46"/>
      <c r="F117" s="47">
        <v>2000</v>
      </c>
      <c r="G117" s="48">
        <f>G116+Table22[[#This Row],[DEBITO ]]-Table22[[#This Row],[CREDITO]]</f>
        <v>148370858.60000005</v>
      </c>
    </row>
    <row r="118" spans="1:7" s="55" customFormat="1" ht="34.200000000000003" x14ac:dyDescent="0.3">
      <c r="A118" s="51">
        <v>42863</v>
      </c>
      <c r="B118" s="52" t="s">
        <v>242</v>
      </c>
      <c r="C118" s="53" t="s">
        <v>89</v>
      </c>
      <c r="D118" s="54" t="s">
        <v>235</v>
      </c>
      <c r="E118" s="46"/>
      <c r="F118" s="47">
        <v>1600</v>
      </c>
      <c r="G118" s="48">
        <f>G117+Table22[[#This Row],[DEBITO ]]-Table22[[#This Row],[CREDITO]]</f>
        <v>148369258.60000005</v>
      </c>
    </row>
    <row r="119" spans="1:7" s="55" customFormat="1" ht="34.200000000000003" x14ac:dyDescent="0.3">
      <c r="A119" s="51">
        <v>42863</v>
      </c>
      <c r="B119" s="52" t="s">
        <v>243</v>
      </c>
      <c r="C119" s="53" t="s">
        <v>90</v>
      </c>
      <c r="D119" s="54" t="s">
        <v>235</v>
      </c>
      <c r="E119" s="46"/>
      <c r="F119" s="47">
        <v>2000</v>
      </c>
      <c r="G119" s="48">
        <f>G118+Table22[[#This Row],[DEBITO ]]-Table22[[#This Row],[CREDITO]]</f>
        <v>148367258.60000005</v>
      </c>
    </row>
    <row r="120" spans="1:7" s="55" customFormat="1" ht="34.200000000000003" x14ac:dyDescent="0.3">
      <c r="A120" s="51">
        <v>42863</v>
      </c>
      <c r="B120" s="52" t="s">
        <v>244</v>
      </c>
      <c r="C120" s="53" t="s">
        <v>95</v>
      </c>
      <c r="D120" s="54" t="s">
        <v>235</v>
      </c>
      <c r="E120" s="46"/>
      <c r="F120" s="47">
        <v>2000</v>
      </c>
      <c r="G120" s="48">
        <f>G119+Table22[[#This Row],[DEBITO ]]-Table22[[#This Row],[CREDITO]]</f>
        <v>148365258.60000005</v>
      </c>
    </row>
    <row r="121" spans="1:7" s="55" customFormat="1" ht="45.6" x14ac:dyDescent="0.3">
      <c r="A121" s="51">
        <v>42863</v>
      </c>
      <c r="B121" s="52" t="s">
        <v>245</v>
      </c>
      <c r="C121" s="53" t="s">
        <v>92</v>
      </c>
      <c r="D121" s="54" t="s">
        <v>241</v>
      </c>
      <c r="E121" s="46"/>
      <c r="F121" s="47">
        <v>1600</v>
      </c>
      <c r="G121" s="48">
        <f>G120+Table22[[#This Row],[DEBITO ]]-Table22[[#This Row],[CREDITO]]</f>
        <v>148363658.60000005</v>
      </c>
    </row>
    <row r="122" spans="1:7" s="55" customFormat="1" ht="45.6" x14ac:dyDescent="0.3">
      <c r="A122" s="51">
        <v>42863</v>
      </c>
      <c r="B122" s="52" t="s">
        <v>246</v>
      </c>
      <c r="C122" s="53" t="s">
        <v>91</v>
      </c>
      <c r="D122" s="54" t="s">
        <v>241</v>
      </c>
      <c r="E122" s="46"/>
      <c r="F122" s="47">
        <v>2000</v>
      </c>
      <c r="G122" s="48">
        <f>G121+Table22[[#This Row],[DEBITO ]]-Table22[[#This Row],[CREDITO]]</f>
        <v>148361658.60000005</v>
      </c>
    </row>
    <row r="123" spans="1:7" s="55" customFormat="1" ht="34.200000000000003" x14ac:dyDescent="0.3">
      <c r="A123" s="51">
        <v>42863</v>
      </c>
      <c r="B123" s="52" t="s">
        <v>247</v>
      </c>
      <c r="C123" s="53" t="s">
        <v>94</v>
      </c>
      <c r="D123" s="54" t="s">
        <v>235</v>
      </c>
      <c r="E123" s="46"/>
      <c r="F123" s="47">
        <v>1600</v>
      </c>
      <c r="G123" s="48">
        <f>G122+Table22[[#This Row],[DEBITO ]]-Table22[[#This Row],[CREDITO]]</f>
        <v>148360058.60000005</v>
      </c>
    </row>
    <row r="124" spans="1:7" s="55" customFormat="1" ht="34.200000000000003" x14ac:dyDescent="0.3">
      <c r="A124" s="51">
        <v>42863</v>
      </c>
      <c r="B124" s="52" t="s">
        <v>248</v>
      </c>
      <c r="C124" s="53" t="s">
        <v>93</v>
      </c>
      <c r="D124" s="54" t="s">
        <v>235</v>
      </c>
      <c r="E124" s="46"/>
      <c r="F124" s="47">
        <v>2000</v>
      </c>
      <c r="G124" s="48">
        <f>G123+Table22[[#This Row],[DEBITO ]]-Table22[[#This Row],[CREDITO]]</f>
        <v>148358058.60000005</v>
      </c>
    </row>
    <row r="125" spans="1:7" s="55" customFormat="1" ht="34.200000000000003" x14ac:dyDescent="0.3">
      <c r="A125" s="51">
        <v>42863</v>
      </c>
      <c r="B125" s="52" t="s">
        <v>249</v>
      </c>
      <c r="C125" s="53" t="s">
        <v>108</v>
      </c>
      <c r="D125" s="54" t="s">
        <v>235</v>
      </c>
      <c r="E125" s="46"/>
      <c r="F125" s="47">
        <v>2000</v>
      </c>
      <c r="G125" s="48">
        <f>G124+Table22[[#This Row],[DEBITO ]]-Table22[[#This Row],[CREDITO]]</f>
        <v>148356058.60000005</v>
      </c>
    </row>
    <row r="126" spans="1:7" s="55" customFormat="1" ht="34.200000000000003" x14ac:dyDescent="0.3">
      <c r="A126" s="51">
        <v>42863</v>
      </c>
      <c r="B126" s="52" t="s">
        <v>250</v>
      </c>
      <c r="C126" s="53" t="s">
        <v>101</v>
      </c>
      <c r="D126" s="54" t="s">
        <v>235</v>
      </c>
      <c r="E126" s="46"/>
      <c r="F126" s="47">
        <v>1600</v>
      </c>
      <c r="G126" s="48">
        <f>G125+Table22[[#This Row],[DEBITO ]]-Table22[[#This Row],[CREDITO]]</f>
        <v>148354458.60000005</v>
      </c>
    </row>
    <row r="127" spans="1:7" s="55" customFormat="1" ht="34.200000000000003" x14ac:dyDescent="0.3">
      <c r="A127" s="51">
        <v>42863</v>
      </c>
      <c r="B127" s="52" t="s">
        <v>251</v>
      </c>
      <c r="C127" s="53" t="s">
        <v>111</v>
      </c>
      <c r="D127" s="54" t="s">
        <v>235</v>
      </c>
      <c r="E127" s="46"/>
      <c r="F127" s="47">
        <v>1600</v>
      </c>
      <c r="G127" s="48">
        <f>G126+Table22[[#This Row],[DEBITO ]]-Table22[[#This Row],[CREDITO]]</f>
        <v>148352858.60000005</v>
      </c>
    </row>
    <row r="128" spans="1:7" s="55" customFormat="1" ht="34.200000000000003" x14ac:dyDescent="0.3">
      <c r="A128" s="51">
        <v>42863</v>
      </c>
      <c r="B128" s="52" t="s">
        <v>252</v>
      </c>
      <c r="C128" s="53" t="s">
        <v>96</v>
      </c>
      <c r="D128" s="54" t="s">
        <v>235</v>
      </c>
      <c r="E128" s="46"/>
      <c r="F128" s="47">
        <v>1600</v>
      </c>
      <c r="G128" s="48">
        <f>G127+Table22[[#This Row],[DEBITO ]]-Table22[[#This Row],[CREDITO]]</f>
        <v>148351258.60000005</v>
      </c>
    </row>
    <row r="129" spans="1:7" s="55" customFormat="1" ht="45.6" x14ac:dyDescent="0.3">
      <c r="A129" s="51">
        <v>42863</v>
      </c>
      <c r="B129" s="52" t="s">
        <v>253</v>
      </c>
      <c r="C129" s="53" t="s">
        <v>97</v>
      </c>
      <c r="D129" s="54" t="s">
        <v>241</v>
      </c>
      <c r="E129" s="46"/>
      <c r="F129" s="47">
        <v>2000</v>
      </c>
      <c r="G129" s="48">
        <f>G128+Table22[[#This Row],[DEBITO ]]-Table22[[#This Row],[CREDITO]]</f>
        <v>148349258.60000005</v>
      </c>
    </row>
    <row r="130" spans="1:7" s="55" customFormat="1" ht="45.6" x14ac:dyDescent="0.3">
      <c r="A130" s="51">
        <v>42863</v>
      </c>
      <c r="B130" s="52" t="s">
        <v>254</v>
      </c>
      <c r="C130" s="53" t="s">
        <v>255</v>
      </c>
      <c r="D130" s="54" t="s">
        <v>241</v>
      </c>
      <c r="E130" s="46"/>
      <c r="F130" s="47">
        <v>1600</v>
      </c>
      <c r="G130" s="48">
        <f>G129+Table22[[#This Row],[DEBITO ]]-Table22[[#This Row],[CREDITO]]</f>
        <v>148347658.60000005</v>
      </c>
    </row>
    <row r="131" spans="1:7" s="55" customFormat="1" ht="45.6" x14ac:dyDescent="0.3">
      <c r="A131" s="51">
        <v>42863</v>
      </c>
      <c r="B131" s="52" t="s">
        <v>256</v>
      </c>
      <c r="C131" s="53" t="s">
        <v>98</v>
      </c>
      <c r="D131" s="54" t="s">
        <v>241</v>
      </c>
      <c r="E131" s="46"/>
      <c r="F131" s="47">
        <v>2000</v>
      </c>
      <c r="G131" s="48">
        <f>G130+Table22[[#This Row],[DEBITO ]]-Table22[[#This Row],[CREDITO]]</f>
        <v>148345658.60000005</v>
      </c>
    </row>
    <row r="132" spans="1:7" s="55" customFormat="1" ht="34.200000000000003" x14ac:dyDescent="0.3">
      <c r="A132" s="51">
        <v>42863</v>
      </c>
      <c r="B132" s="52" t="s">
        <v>257</v>
      </c>
      <c r="C132" s="53" t="s">
        <v>99</v>
      </c>
      <c r="D132" s="54" t="s">
        <v>235</v>
      </c>
      <c r="E132" s="46"/>
      <c r="F132" s="47">
        <v>1600</v>
      </c>
      <c r="G132" s="48">
        <f>G131+Table22[[#This Row],[DEBITO ]]-Table22[[#This Row],[CREDITO]]</f>
        <v>148344058.60000005</v>
      </c>
    </row>
    <row r="133" spans="1:7" s="55" customFormat="1" ht="34.200000000000003" x14ac:dyDescent="0.3">
      <c r="A133" s="51">
        <v>42863</v>
      </c>
      <c r="B133" s="52" t="s">
        <v>258</v>
      </c>
      <c r="C133" s="53" t="s">
        <v>103</v>
      </c>
      <c r="D133" s="54" t="s">
        <v>235</v>
      </c>
      <c r="E133" s="46"/>
      <c r="F133" s="47">
        <v>1600</v>
      </c>
      <c r="G133" s="48">
        <f>G132+Table22[[#This Row],[DEBITO ]]-Table22[[#This Row],[CREDITO]]</f>
        <v>148342458.60000005</v>
      </c>
    </row>
    <row r="134" spans="1:7" s="55" customFormat="1" ht="45.6" x14ac:dyDescent="0.3">
      <c r="A134" s="51">
        <v>42863</v>
      </c>
      <c r="B134" s="52" t="s">
        <v>259</v>
      </c>
      <c r="C134" s="53" t="s">
        <v>106</v>
      </c>
      <c r="D134" s="54" t="s">
        <v>241</v>
      </c>
      <c r="E134" s="46"/>
      <c r="F134" s="47">
        <v>2000</v>
      </c>
      <c r="G134" s="48">
        <f>G133+Table22[[#This Row],[DEBITO ]]-Table22[[#This Row],[CREDITO]]</f>
        <v>148340458.60000005</v>
      </c>
    </row>
    <row r="135" spans="1:7" s="55" customFormat="1" ht="45.6" x14ac:dyDescent="0.3">
      <c r="A135" s="51">
        <v>42863</v>
      </c>
      <c r="B135" s="52" t="s">
        <v>260</v>
      </c>
      <c r="C135" s="53" t="s">
        <v>100</v>
      </c>
      <c r="D135" s="54" t="s">
        <v>241</v>
      </c>
      <c r="E135" s="46"/>
      <c r="F135" s="47">
        <v>2000</v>
      </c>
      <c r="G135" s="48">
        <f>G134+Table22[[#This Row],[DEBITO ]]-Table22[[#This Row],[CREDITO]]</f>
        <v>148338458.60000005</v>
      </c>
    </row>
    <row r="136" spans="1:7" s="55" customFormat="1" ht="45.6" x14ac:dyDescent="0.3">
      <c r="A136" s="51">
        <v>42863</v>
      </c>
      <c r="B136" s="52" t="s">
        <v>261</v>
      </c>
      <c r="C136" s="53" t="s">
        <v>104</v>
      </c>
      <c r="D136" s="54" t="s">
        <v>241</v>
      </c>
      <c r="E136" s="46"/>
      <c r="F136" s="47">
        <v>2000</v>
      </c>
      <c r="G136" s="48">
        <f>G135+Table22[[#This Row],[DEBITO ]]-Table22[[#This Row],[CREDITO]]</f>
        <v>148336458.60000005</v>
      </c>
    </row>
    <row r="137" spans="1:7" s="55" customFormat="1" ht="15.9" customHeight="1" x14ac:dyDescent="0.3">
      <c r="A137" s="51">
        <v>42863</v>
      </c>
      <c r="B137" s="52" t="s">
        <v>72</v>
      </c>
      <c r="C137" s="53" t="s">
        <v>80</v>
      </c>
      <c r="D137" s="54"/>
      <c r="E137" s="46">
        <v>1500</v>
      </c>
      <c r="F137" s="47"/>
      <c r="G137" s="48">
        <f>G136+Table22[[#This Row],[DEBITO ]]-Table22[[#This Row],[CREDITO]]</f>
        <v>148337958.60000005</v>
      </c>
    </row>
    <row r="138" spans="1:7" s="55" customFormat="1" ht="15.9" customHeight="1" x14ac:dyDescent="0.3">
      <c r="A138" s="51">
        <v>42863</v>
      </c>
      <c r="B138" s="52" t="s">
        <v>72</v>
      </c>
      <c r="C138" s="53" t="s">
        <v>80</v>
      </c>
      <c r="D138" s="54"/>
      <c r="E138" s="46">
        <v>6500</v>
      </c>
      <c r="F138" s="47"/>
      <c r="G138" s="48">
        <f>G137+Table22[[#This Row],[DEBITO ]]-Table22[[#This Row],[CREDITO]]</f>
        <v>148344458.60000005</v>
      </c>
    </row>
    <row r="139" spans="1:7" s="55" customFormat="1" ht="15.9" customHeight="1" x14ac:dyDescent="0.3">
      <c r="A139" s="51">
        <v>42863</v>
      </c>
      <c r="B139" s="52" t="s">
        <v>72</v>
      </c>
      <c r="C139" s="53" t="s">
        <v>80</v>
      </c>
      <c r="D139" s="54"/>
      <c r="E139" s="46">
        <v>500</v>
      </c>
      <c r="F139" s="47"/>
      <c r="G139" s="48">
        <f>G138+Table22[[#This Row],[DEBITO ]]-Table22[[#This Row],[CREDITO]]</f>
        <v>148344958.60000005</v>
      </c>
    </row>
    <row r="140" spans="1:7" s="55" customFormat="1" ht="15.9" customHeight="1" x14ac:dyDescent="0.3">
      <c r="A140" s="51">
        <v>42863</v>
      </c>
      <c r="B140" s="52" t="s">
        <v>72</v>
      </c>
      <c r="C140" s="53" t="s">
        <v>75</v>
      </c>
      <c r="D140" s="54"/>
      <c r="E140" s="46">
        <v>2500</v>
      </c>
      <c r="F140" s="47"/>
      <c r="G140" s="48">
        <f>G139+Table22[[#This Row],[DEBITO ]]-Table22[[#This Row],[CREDITO]]</f>
        <v>148347458.60000005</v>
      </c>
    </row>
    <row r="141" spans="1:7" s="55" customFormat="1" ht="15.9" customHeight="1" x14ac:dyDescent="0.3">
      <c r="A141" s="51">
        <v>42863</v>
      </c>
      <c r="B141" s="52" t="s">
        <v>72</v>
      </c>
      <c r="C141" s="53" t="s">
        <v>75</v>
      </c>
      <c r="D141" s="54"/>
      <c r="E141" s="46">
        <v>720</v>
      </c>
      <c r="F141" s="47"/>
      <c r="G141" s="48">
        <f>G140+Table22[[#This Row],[DEBITO ]]-Table22[[#This Row],[CREDITO]]</f>
        <v>148348178.60000005</v>
      </c>
    </row>
    <row r="142" spans="1:7" s="55" customFormat="1" ht="15.9" customHeight="1" x14ac:dyDescent="0.3">
      <c r="A142" s="51">
        <v>42863</v>
      </c>
      <c r="B142" s="52" t="s">
        <v>72</v>
      </c>
      <c r="C142" s="53" t="s">
        <v>75</v>
      </c>
      <c r="D142" s="54"/>
      <c r="E142" s="46">
        <v>35333</v>
      </c>
      <c r="F142" s="47"/>
      <c r="G142" s="48">
        <f>G141+Table22[[#This Row],[DEBITO ]]-Table22[[#This Row],[CREDITO]]</f>
        <v>148383511.60000005</v>
      </c>
    </row>
    <row r="143" spans="1:7" s="55" customFormat="1" ht="15.9" customHeight="1" x14ac:dyDescent="0.3">
      <c r="A143" s="51">
        <v>42863</v>
      </c>
      <c r="B143" s="52" t="s">
        <v>72</v>
      </c>
      <c r="C143" s="53" t="s">
        <v>75</v>
      </c>
      <c r="D143" s="54"/>
      <c r="E143" s="46">
        <v>636847.92000000004</v>
      </c>
      <c r="F143" s="47"/>
      <c r="G143" s="48">
        <f>G142+Table22[[#This Row],[DEBITO ]]-Table22[[#This Row],[CREDITO]]</f>
        <v>149020359.52000004</v>
      </c>
    </row>
    <row r="144" spans="1:7" s="55" customFormat="1" ht="15.9" customHeight="1" x14ac:dyDescent="0.3">
      <c r="A144" s="51">
        <v>42863</v>
      </c>
      <c r="B144" s="52" t="s">
        <v>72</v>
      </c>
      <c r="C144" s="53" t="s">
        <v>75</v>
      </c>
      <c r="D144" s="54"/>
      <c r="E144" s="46">
        <v>92900</v>
      </c>
      <c r="F144" s="47"/>
      <c r="G144" s="48">
        <f>G143+Table22[[#This Row],[DEBITO ]]-Table22[[#This Row],[CREDITO]]</f>
        <v>149113259.52000004</v>
      </c>
    </row>
    <row r="145" spans="1:7" s="55" customFormat="1" ht="15.9" customHeight="1" x14ac:dyDescent="0.3">
      <c r="A145" s="51">
        <v>42863</v>
      </c>
      <c r="B145" s="52" t="s">
        <v>72</v>
      </c>
      <c r="C145" s="53" t="s">
        <v>75</v>
      </c>
      <c r="D145" s="54"/>
      <c r="E145" s="46">
        <v>57900</v>
      </c>
      <c r="F145" s="47"/>
      <c r="G145" s="48">
        <f>G144+Table22[[#This Row],[DEBITO ]]-Table22[[#This Row],[CREDITO]]</f>
        <v>149171159.52000004</v>
      </c>
    </row>
    <row r="146" spans="1:7" s="55" customFormat="1" ht="68.400000000000006" x14ac:dyDescent="0.3">
      <c r="A146" s="51">
        <v>42864</v>
      </c>
      <c r="B146" s="52" t="s">
        <v>442</v>
      </c>
      <c r="C146" s="53" t="s">
        <v>443</v>
      </c>
      <c r="D146" s="54" t="s">
        <v>444</v>
      </c>
      <c r="E146" s="46"/>
      <c r="F146" s="47">
        <v>42900</v>
      </c>
      <c r="G146" s="48">
        <f>G145+Table22[[#This Row],[DEBITO ]]-Table22[[#This Row],[CREDITO]]</f>
        <v>149128259.52000004</v>
      </c>
    </row>
    <row r="147" spans="1:7" s="55" customFormat="1" ht="15.9" customHeight="1" x14ac:dyDescent="0.3">
      <c r="A147" s="51">
        <v>42864</v>
      </c>
      <c r="B147" s="52" t="s">
        <v>72</v>
      </c>
      <c r="C147" s="53" t="s">
        <v>80</v>
      </c>
      <c r="D147" s="54"/>
      <c r="E147" s="46">
        <v>500</v>
      </c>
      <c r="F147" s="47"/>
      <c r="G147" s="48">
        <f>G146+Table22[[#This Row],[DEBITO ]]-Table22[[#This Row],[CREDITO]]</f>
        <v>149128759.52000004</v>
      </c>
    </row>
    <row r="148" spans="1:7" s="55" customFormat="1" ht="15.9" customHeight="1" x14ac:dyDescent="0.3">
      <c r="A148" s="51">
        <v>42864</v>
      </c>
      <c r="B148" s="52" t="s">
        <v>72</v>
      </c>
      <c r="C148" s="53" t="s">
        <v>80</v>
      </c>
      <c r="D148" s="54"/>
      <c r="E148" s="46">
        <v>2500</v>
      </c>
      <c r="F148" s="47"/>
      <c r="G148" s="48">
        <f>G147+Table22[[#This Row],[DEBITO ]]-Table22[[#This Row],[CREDITO]]</f>
        <v>149131259.52000004</v>
      </c>
    </row>
    <row r="149" spans="1:7" s="55" customFormat="1" ht="15.9" customHeight="1" x14ac:dyDescent="0.3">
      <c r="A149" s="51">
        <v>42864</v>
      </c>
      <c r="B149" s="52" t="s">
        <v>72</v>
      </c>
      <c r="C149" s="53" t="s">
        <v>80</v>
      </c>
      <c r="D149" s="54"/>
      <c r="E149" s="46">
        <v>1000</v>
      </c>
      <c r="F149" s="47"/>
      <c r="G149" s="48">
        <f>G148+Table22[[#This Row],[DEBITO ]]-Table22[[#This Row],[CREDITO]]</f>
        <v>149132259.52000004</v>
      </c>
    </row>
    <row r="150" spans="1:7" s="55" customFormat="1" ht="15.9" customHeight="1" x14ac:dyDescent="0.3">
      <c r="A150" s="51">
        <v>42864</v>
      </c>
      <c r="B150" s="52" t="s">
        <v>72</v>
      </c>
      <c r="C150" s="53" t="s">
        <v>75</v>
      </c>
      <c r="D150" s="54"/>
      <c r="E150" s="46">
        <v>14760</v>
      </c>
      <c r="F150" s="47"/>
      <c r="G150" s="48">
        <f>G149+Table22[[#This Row],[DEBITO ]]-Table22[[#This Row],[CREDITO]]</f>
        <v>149147019.52000004</v>
      </c>
    </row>
    <row r="151" spans="1:7" s="55" customFormat="1" ht="15.9" customHeight="1" x14ac:dyDescent="0.3">
      <c r="A151" s="51">
        <v>42864</v>
      </c>
      <c r="B151" s="52" t="s">
        <v>72</v>
      </c>
      <c r="C151" s="53" t="s">
        <v>75</v>
      </c>
      <c r="D151" s="54"/>
      <c r="E151" s="46">
        <v>50000</v>
      </c>
      <c r="F151" s="47"/>
      <c r="G151" s="48">
        <f>G150+Table22[[#This Row],[DEBITO ]]-Table22[[#This Row],[CREDITO]]</f>
        <v>149197019.52000004</v>
      </c>
    </row>
    <row r="152" spans="1:7" s="55" customFormat="1" ht="15.9" customHeight="1" x14ac:dyDescent="0.3">
      <c r="A152" s="51">
        <v>42864</v>
      </c>
      <c r="B152" s="52" t="s">
        <v>72</v>
      </c>
      <c r="C152" s="53" t="s">
        <v>75</v>
      </c>
      <c r="D152" s="54"/>
      <c r="E152" s="46">
        <v>3000</v>
      </c>
      <c r="F152" s="47"/>
      <c r="G152" s="48">
        <f>G151+Table22[[#This Row],[DEBITO ]]-Table22[[#This Row],[CREDITO]]</f>
        <v>149200019.52000004</v>
      </c>
    </row>
    <row r="153" spans="1:7" s="55" customFormat="1" ht="15.9" customHeight="1" x14ac:dyDescent="0.3">
      <c r="A153" s="51">
        <v>42864</v>
      </c>
      <c r="B153" s="52" t="s">
        <v>72</v>
      </c>
      <c r="C153" s="53" t="s">
        <v>75</v>
      </c>
      <c r="D153" s="54"/>
      <c r="E153" s="46">
        <v>29000</v>
      </c>
      <c r="F153" s="47"/>
      <c r="G153" s="48">
        <f>G152+Table22[[#This Row],[DEBITO ]]-Table22[[#This Row],[CREDITO]]</f>
        <v>149229019.52000004</v>
      </c>
    </row>
    <row r="154" spans="1:7" s="55" customFormat="1" ht="15.9" customHeight="1" x14ac:dyDescent="0.3">
      <c r="A154" s="51">
        <v>42864</v>
      </c>
      <c r="B154" s="52" t="s">
        <v>72</v>
      </c>
      <c r="C154" s="53" t="s">
        <v>75</v>
      </c>
      <c r="D154" s="54"/>
      <c r="E154" s="46">
        <v>46500</v>
      </c>
      <c r="F154" s="47"/>
      <c r="G154" s="48">
        <f>G153+Table22[[#This Row],[DEBITO ]]-Table22[[#This Row],[CREDITO]]</f>
        <v>149275519.52000004</v>
      </c>
    </row>
    <row r="155" spans="1:7" s="55" customFormat="1" ht="15.9" customHeight="1" x14ac:dyDescent="0.3">
      <c r="A155" s="51">
        <v>42864</v>
      </c>
      <c r="B155" s="52" t="s">
        <v>72</v>
      </c>
      <c r="C155" s="53" t="s">
        <v>75</v>
      </c>
      <c r="D155" s="54"/>
      <c r="E155" s="46">
        <v>132750</v>
      </c>
      <c r="F155" s="47"/>
      <c r="G155" s="48">
        <f>G154+Table22[[#This Row],[DEBITO ]]-Table22[[#This Row],[CREDITO]]</f>
        <v>149408269.52000004</v>
      </c>
    </row>
    <row r="156" spans="1:7" s="55" customFormat="1" ht="34.200000000000003" x14ac:dyDescent="0.3">
      <c r="A156" s="51">
        <v>42865</v>
      </c>
      <c r="B156" s="52" t="s">
        <v>262</v>
      </c>
      <c r="C156" s="53" t="s">
        <v>105</v>
      </c>
      <c r="D156" s="54" t="s">
        <v>160</v>
      </c>
      <c r="E156" s="46"/>
      <c r="F156" s="47">
        <v>1600</v>
      </c>
      <c r="G156" s="48">
        <f>G155+Table22[[#This Row],[DEBITO ]]-Table22[[#This Row],[CREDITO]]</f>
        <v>149406669.52000004</v>
      </c>
    </row>
    <row r="157" spans="1:7" s="55" customFormat="1" ht="15.9" customHeight="1" x14ac:dyDescent="0.3">
      <c r="A157" s="51">
        <v>42865</v>
      </c>
      <c r="B157" s="52" t="s">
        <v>72</v>
      </c>
      <c r="C157" s="53" t="s">
        <v>80</v>
      </c>
      <c r="D157" s="54"/>
      <c r="E157" s="46">
        <v>1000</v>
      </c>
      <c r="F157" s="47"/>
      <c r="G157" s="48">
        <f>G156+Table22[[#This Row],[DEBITO ]]-Table22[[#This Row],[CREDITO]]</f>
        <v>149407669.52000004</v>
      </c>
    </row>
    <row r="158" spans="1:7" s="55" customFormat="1" ht="15.9" customHeight="1" x14ac:dyDescent="0.3">
      <c r="A158" s="51">
        <v>42865</v>
      </c>
      <c r="B158" s="52" t="s">
        <v>72</v>
      </c>
      <c r="C158" s="53" t="s">
        <v>80</v>
      </c>
      <c r="D158" s="54"/>
      <c r="E158" s="46">
        <v>5000</v>
      </c>
      <c r="F158" s="47"/>
      <c r="G158" s="48">
        <f>G157+Table22[[#This Row],[DEBITO ]]-Table22[[#This Row],[CREDITO]]</f>
        <v>149412669.52000004</v>
      </c>
    </row>
    <row r="159" spans="1:7" s="55" customFormat="1" ht="15.9" customHeight="1" x14ac:dyDescent="0.3">
      <c r="A159" s="51">
        <v>42865</v>
      </c>
      <c r="B159" s="52" t="s">
        <v>72</v>
      </c>
      <c r="C159" s="53" t="s">
        <v>80</v>
      </c>
      <c r="D159" s="54"/>
      <c r="E159" s="46">
        <v>1000</v>
      </c>
      <c r="F159" s="47"/>
      <c r="G159" s="48">
        <f>G158+Table22[[#This Row],[DEBITO ]]-Table22[[#This Row],[CREDITO]]</f>
        <v>149413669.52000004</v>
      </c>
    </row>
    <row r="160" spans="1:7" s="55" customFormat="1" ht="15.9" customHeight="1" x14ac:dyDescent="0.3">
      <c r="A160" s="51">
        <v>42865</v>
      </c>
      <c r="B160" s="52" t="s">
        <v>72</v>
      </c>
      <c r="C160" s="53" t="s">
        <v>75</v>
      </c>
      <c r="D160" s="54"/>
      <c r="E160" s="46">
        <v>330</v>
      </c>
      <c r="F160" s="47"/>
      <c r="G160" s="48">
        <f>G159+Table22[[#This Row],[DEBITO ]]-Table22[[#This Row],[CREDITO]]</f>
        <v>149413999.52000004</v>
      </c>
    </row>
    <row r="161" spans="1:7" s="55" customFormat="1" ht="15.9" customHeight="1" x14ac:dyDescent="0.3">
      <c r="A161" s="51">
        <v>42865</v>
      </c>
      <c r="B161" s="52" t="s">
        <v>72</v>
      </c>
      <c r="C161" s="53" t="s">
        <v>75</v>
      </c>
      <c r="D161" s="54"/>
      <c r="E161" s="46">
        <v>16000</v>
      </c>
      <c r="F161" s="47"/>
      <c r="G161" s="48">
        <f>G160+Table22[[#This Row],[DEBITO ]]-Table22[[#This Row],[CREDITO]]</f>
        <v>149429999.52000004</v>
      </c>
    </row>
    <row r="162" spans="1:7" s="55" customFormat="1" ht="15.9" customHeight="1" x14ac:dyDescent="0.3">
      <c r="A162" s="51">
        <v>42865</v>
      </c>
      <c r="B162" s="52" t="s">
        <v>72</v>
      </c>
      <c r="C162" s="53" t="s">
        <v>75</v>
      </c>
      <c r="D162" s="54"/>
      <c r="E162" s="46">
        <v>16000</v>
      </c>
      <c r="F162" s="47"/>
      <c r="G162" s="48">
        <f>G161+Table22[[#This Row],[DEBITO ]]-Table22[[#This Row],[CREDITO]]</f>
        <v>149445999.52000004</v>
      </c>
    </row>
    <row r="163" spans="1:7" s="55" customFormat="1" ht="15.9" customHeight="1" x14ac:dyDescent="0.3">
      <c r="A163" s="51">
        <v>42865</v>
      </c>
      <c r="B163" s="52" t="s">
        <v>72</v>
      </c>
      <c r="C163" s="53" t="s">
        <v>75</v>
      </c>
      <c r="D163" s="54"/>
      <c r="E163" s="46">
        <v>72726</v>
      </c>
      <c r="F163" s="47"/>
      <c r="G163" s="48">
        <f>G162+Table22[[#This Row],[DEBITO ]]-Table22[[#This Row],[CREDITO]]</f>
        <v>149518725.52000004</v>
      </c>
    </row>
    <row r="164" spans="1:7" s="55" customFormat="1" ht="15.9" customHeight="1" x14ac:dyDescent="0.3">
      <c r="A164" s="51">
        <v>42865</v>
      </c>
      <c r="B164" s="52" t="s">
        <v>72</v>
      </c>
      <c r="C164" s="53" t="s">
        <v>75</v>
      </c>
      <c r="D164" s="54"/>
      <c r="E164" s="46">
        <v>88000</v>
      </c>
      <c r="F164" s="47"/>
      <c r="G164" s="48">
        <f>G163+Table22[[#This Row],[DEBITO ]]-Table22[[#This Row],[CREDITO]]</f>
        <v>149606725.52000004</v>
      </c>
    </row>
    <row r="165" spans="1:7" s="55" customFormat="1" ht="45.6" x14ac:dyDescent="0.3">
      <c r="A165" s="51">
        <v>42866</v>
      </c>
      <c r="B165" s="52" t="s">
        <v>445</v>
      </c>
      <c r="C165" s="53" t="s">
        <v>446</v>
      </c>
      <c r="D165" s="54" t="s">
        <v>447</v>
      </c>
      <c r="E165" s="46"/>
      <c r="F165" s="47">
        <v>169242.03</v>
      </c>
      <c r="G165" s="48">
        <f>G164+Table22[[#This Row],[DEBITO ]]-Table22[[#This Row],[CREDITO]]</f>
        <v>149437483.49000004</v>
      </c>
    </row>
    <row r="166" spans="1:7" s="55" customFormat="1" ht="57" x14ac:dyDescent="0.3">
      <c r="A166" s="51">
        <v>42866</v>
      </c>
      <c r="B166" s="52" t="s">
        <v>263</v>
      </c>
      <c r="C166" s="53" t="s">
        <v>264</v>
      </c>
      <c r="D166" s="54" t="s">
        <v>265</v>
      </c>
      <c r="E166" s="46"/>
      <c r="F166" s="47">
        <v>750</v>
      </c>
      <c r="G166" s="48">
        <f>G165+Table22[[#This Row],[DEBITO ]]-Table22[[#This Row],[CREDITO]]</f>
        <v>149436733.49000004</v>
      </c>
    </row>
    <row r="167" spans="1:7" s="55" customFormat="1" ht="68.400000000000006" x14ac:dyDescent="0.3">
      <c r="A167" s="51">
        <v>42866</v>
      </c>
      <c r="B167" s="52" t="s">
        <v>266</v>
      </c>
      <c r="C167" s="53" t="s">
        <v>267</v>
      </c>
      <c r="D167" s="54" t="s">
        <v>268</v>
      </c>
      <c r="E167" s="46"/>
      <c r="F167" s="47">
        <v>750</v>
      </c>
      <c r="G167" s="48">
        <f>G166+Table22[[#This Row],[DEBITO ]]-Table22[[#This Row],[CREDITO]]</f>
        <v>149435983.49000004</v>
      </c>
    </row>
    <row r="168" spans="1:7" s="55" customFormat="1" ht="57" x14ac:dyDescent="0.3">
      <c r="A168" s="51">
        <v>42866</v>
      </c>
      <c r="B168" s="52" t="s">
        <v>269</v>
      </c>
      <c r="C168" s="53" t="s">
        <v>82</v>
      </c>
      <c r="D168" s="54" t="s">
        <v>270</v>
      </c>
      <c r="E168" s="46"/>
      <c r="F168" s="47">
        <v>21798.560000000001</v>
      </c>
      <c r="G168" s="48">
        <f>G167+Table22[[#This Row],[DEBITO ]]-Table22[[#This Row],[CREDITO]]</f>
        <v>149414184.93000004</v>
      </c>
    </row>
    <row r="169" spans="1:7" s="55" customFormat="1" ht="15.9" customHeight="1" x14ac:dyDescent="0.3">
      <c r="A169" s="51">
        <v>42866</v>
      </c>
      <c r="B169" s="52" t="s">
        <v>72</v>
      </c>
      <c r="C169" s="53" t="s">
        <v>80</v>
      </c>
      <c r="D169" s="54"/>
      <c r="E169" s="46">
        <v>3000</v>
      </c>
      <c r="F169" s="47"/>
      <c r="G169" s="48">
        <f>G168+Table22[[#This Row],[DEBITO ]]-Table22[[#This Row],[CREDITO]]</f>
        <v>149417184.93000004</v>
      </c>
    </row>
    <row r="170" spans="1:7" s="55" customFormat="1" ht="15.9" customHeight="1" x14ac:dyDescent="0.3">
      <c r="A170" s="51">
        <v>42866</v>
      </c>
      <c r="B170" s="52" t="s">
        <v>72</v>
      </c>
      <c r="C170" s="53" t="s">
        <v>75</v>
      </c>
      <c r="D170" s="54"/>
      <c r="E170" s="46">
        <v>2000</v>
      </c>
      <c r="F170" s="47"/>
      <c r="G170" s="48">
        <f>G169+Table22[[#This Row],[DEBITO ]]-Table22[[#This Row],[CREDITO]]</f>
        <v>149419184.93000004</v>
      </c>
    </row>
    <row r="171" spans="1:7" s="55" customFormat="1" ht="15.9" customHeight="1" x14ac:dyDescent="0.3">
      <c r="A171" s="51">
        <v>42866</v>
      </c>
      <c r="B171" s="52" t="s">
        <v>72</v>
      </c>
      <c r="C171" s="53" t="s">
        <v>75</v>
      </c>
      <c r="D171" s="54"/>
      <c r="E171" s="46">
        <v>205</v>
      </c>
      <c r="F171" s="47"/>
      <c r="G171" s="48">
        <f>G170+Table22[[#This Row],[DEBITO ]]-Table22[[#This Row],[CREDITO]]</f>
        <v>149419389.93000004</v>
      </c>
    </row>
    <row r="172" spans="1:7" s="55" customFormat="1" ht="15.9" customHeight="1" x14ac:dyDescent="0.3">
      <c r="A172" s="51">
        <v>42866</v>
      </c>
      <c r="B172" s="52" t="s">
        <v>72</v>
      </c>
      <c r="C172" s="53" t="s">
        <v>75</v>
      </c>
      <c r="D172" s="54"/>
      <c r="E172" s="46">
        <v>14925</v>
      </c>
      <c r="F172" s="47"/>
      <c r="G172" s="48">
        <f>G171+Table22[[#This Row],[DEBITO ]]-Table22[[#This Row],[CREDITO]]</f>
        <v>149434314.93000004</v>
      </c>
    </row>
    <row r="173" spans="1:7" s="55" customFormat="1" ht="15.9" customHeight="1" x14ac:dyDescent="0.3">
      <c r="A173" s="51">
        <v>42866</v>
      </c>
      <c r="B173" s="52" t="s">
        <v>72</v>
      </c>
      <c r="C173" s="53" t="s">
        <v>75</v>
      </c>
      <c r="D173" s="54"/>
      <c r="E173" s="46">
        <v>16500</v>
      </c>
      <c r="F173" s="47"/>
      <c r="G173" s="48">
        <f>G172+Table22[[#This Row],[DEBITO ]]-Table22[[#This Row],[CREDITO]]</f>
        <v>149450814.93000004</v>
      </c>
    </row>
    <row r="174" spans="1:7" s="55" customFormat="1" ht="15.9" customHeight="1" x14ac:dyDescent="0.3">
      <c r="A174" s="51">
        <v>42866</v>
      </c>
      <c r="B174" s="52" t="s">
        <v>72</v>
      </c>
      <c r="C174" s="53" t="s">
        <v>75</v>
      </c>
      <c r="D174" s="54"/>
      <c r="E174" s="46">
        <v>29000</v>
      </c>
      <c r="F174" s="47"/>
      <c r="G174" s="48">
        <f>G173+Table22[[#This Row],[DEBITO ]]-Table22[[#This Row],[CREDITO]]</f>
        <v>149479814.93000004</v>
      </c>
    </row>
    <row r="175" spans="1:7" s="55" customFormat="1" ht="15.9" customHeight="1" x14ac:dyDescent="0.3">
      <c r="A175" s="51">
        <v>42866</v>
      </c>
      <c r="B175" s="52" t="s">
        <v>72</v>
      </c>
      <c r="C175" s="53" t="s">
        <v>75</v>
      </c>
      <c r="D175" s="54"/>
      <c r="E175" s="46">
        <v>72150</v>
      </c>
      <c r="F175" s="47"/>
      <c r="G175" s="48">
        <f>G174+Table22[[#This Row],[DEBITO ]]-Table22[[#This Row],[CREDITO]]</f>
        <v>149551964.93000004</v>
      </c>
    </row>
    <row r="176" spans="1:7" s="55" customFormat="1" ht="15.9" customHeight="1" x14ac:dyDescent="0.3">
      <c r="A176" s="51">
        <v>42866</v>
      </c>
      <c r="B176" s="52" t="s">
        <v>72</v>
      </c>
      <c r="C176" s="53" t="s">
        <v>75</v>
      </c>
      <c r="D176" s="54"/>
      <c r="E176" s="46">
        <v>529842.96</v>
      </c>
      <c r="F176" s="47"/>
      <c r="G176" s="48">
        <f>G175+Table22[[#This Row],[DEBITO ]]-Table22[[#This Row],[CREDITO]]</f>
        <v>150081807.89000005</v>
      </c>
    </row>
    <row r="177" spans="1:7" s="55" customFormat="1" ht="20.100000000000001" customHeight="1" x14ac:dyDescent="0.3">
      <c r="A177" s="51">
        <v>42867</v>
      </c>
      <c r="B177" s="52" t="s">
        <v>448</v>
      </c>
      <c r="C177" s="53" t="s">
        <v>521</v>
      </c>
      <c r="D177" s="54" t="s">
        <v>521</v>
      </c>
      <c r="E177" s="46"/>
      <c r="F177" s="47">
        <v>0</v>
      </c>
      <c r="G177" s="48">
        <f>G176+Table22[[#This Row],[DEBITO ]]-Table22[[#This Row],[CREDITO]]</f>
        <v>150081807.89000005</v>
      </c>
    </row>
    <row r="178" spans="1:7" s="55" customFormat="1" ht="51.75" customHeight="1" x14ac:dyDescent="0.3">
      <c r="A178" s="51">
        <v>42867</v>
      </c>
      <c r="B178" s="52" t="s">
        <v>449</v>
      </c>
      <c r="C178" s="53" t="s">
        <v>135</v>
      </c>
      <c r="D178" s="54" t="s">
        <v>450</v>
      </c>
      <c r="E178" s="46"/>
      <c r="F178" s="47">
        <v>2371.5100000000002</v>
      </c>
      <c r="G178" s="48">
        <f>G177+Table22[[#This Row],[DEBITO ]]-Table22[[#This Row],[CREDITO]]</f>
        <v>150079436.38000005</v>
      </c>
    </row>
    <row r="179" spans="1:7" s="55" customFormat="1" ht="51.75" customHeight="1" x14ac:dyDescent="0.3">
      <c r="A179" s="51">
        <v>42867</v>
      </c>
      <c r="B179" s="52" t="s">
        <v>451</v>
      </c>
      <c r="C179" s="53" t="s">
        <v>124</v>
      </c>
      <c r="D179" s="54" t="s">
        <v>450</v>
      </c>
      <c r="E179" s="46"/>
      <c r="F179" s="47">
        <v>2371.5100000000002</v>
      </c>
      <c r="G179" s="48">
        <f>G178+Table22[[#This Row],[DEBITO ]]-Table22[[#This Row],[CREDITO]]</f>
        <v>150077064.87000006</v>
      </c>
    </row>
    <row r="180" spans="1:7" s="55" customFormat="1" ht="57" x14ac:dyDescent="0.3">
      <c r="A180" s="51">
        <v>42867</v>
      </c>
      <c r="B180" s="52" t="s">
        <v>271</v>
      </c>
      <c r="C180" s="53" t="s">
        <v>113</v>
      </c>
      <c r="D180" s="54" t="s">
        <v>272</v>
      </c>
      <c r="E180" s="46"/>
      <c r="F180" s="47">
        <v>1050</v>
      </c>
      <c r="G180" s="48">
        <f>G179+Table22[[#This Row],[DEBITO ]]-Table22[[#This Row],[CREDITO]]</f>
        <v>150076014.87000006</v>
      </c>
    </row>
    <row r="181" spans="1:7" s="55" customFormat="1" ht="57" x14ac:dyDescent="0.3">
      <c r="A181" s="51">
        <v>42867</v>
      </c>
      <c r="B181" s="52" t="s">
        <v>273</v>
      </c>
      <c r="C181" s="53" t="s">
        <v>122</v>
      </c>
      <c r="D181" s="54" t="s">
        <v>274</v>
      </c>
      <c r="E181" s="46"/>
      <c r="F181" s="47">
        <v>1050</v>
      </c>
      <c r="G181" s="48">
        <f>G180+Table22[[#This Row],[DEBITO ]]-Table22[[#This Row],[CREDITO]]</f>
        <v>150074964.87000006</v>
      </c>
    </row>
    <row r="182" spans="1:7" s="55" customFormat="1" ht="57" x14ac:dyDescent="0.3">
      <c r="A182" s="51">
        <v>42867</v>
      </c>
      <c r="B182" s="52" t="s">
        <v>275</v>
      </c>
      <c r="C182" s="53" t="s">
        <v>216</v>
      </c>
      <c r="D182" s="54" t="s">
        <v>276</v>
      </c>
      <c r="E182" s="46"/>
      <c r="F182" s="47">
        <v>1050</v>
      </c>
      <c r="G182" s="48">
        <f>G181+Table22[[#This Row],[DEBITO ]]-Table22[[#This Row],[CREDITO]]</f>
        <v>150073914.87000006</v>
      </c>
    </row>
    <row r="183" spans="1:7" s="55" customFormat="1" ht="45.6" x14ac:dyDescent="0.3">
      <c r="A183" s="51">
        <v>42867</v>
      </c>
      <c r="B183" s="52" t="s">
        <v>277</v>
      </c>
      <c r="C183" s="53" t="s">
        <v>278</v>
      </c>
      <c r="D183" s="54" t="s">
        <v>279</v>
      </c>
      <c r="E183" s="46"/>
      <c r="F183" s="47">
        <v>500</v>
      </c>
      <c r="G183" s="48">
        <f>G182+Table22[[#This Row],[DEBITO ]]-Table22[[#This Row],[CREDITO]]</f>
        <v>150073414.87000006</v>
      </c>
    </row>
    <row r="184" spans="1:7" s="55" customFormat="1" ht="45.6" x14ac:dyDescent="0.3">
      <c r="A184" s="51">
        <v>42867</v>
      </c>
      <c r="B184" s="52" t="s">
        <v>280</v>
      </c>
      <c r="C184" s="53" t="s">
        <v>115</v>
      </c>
      <c r="D184" s="54" t="s">
        <v>281</v>
      </c>
      <c r="E184" s="46"/>
      <c r="F184" s="47">
        <v>1050</v>
      </c>
      <c r="G184" s="48">
        <f>G183+Table22[[#This Row],[DEBITO ]]-Table22[[#This Row],[CREDITO]]</f>
        <v>150072364.87000006</v>
      </c>
    </row>
    <row r="185" spans="1:7" s="55" customFormat="1" ht="57" x14ac:dyDescent="0.3">
      <c r="A185" s="51">
        <v>42867</v>
      </c>
      <c r="B185" s="52" t="s">
        <v>282</v>
      </c>
      <c r="C185" s="53" t="s">
        <v>146</v>
      </c>
      <c r="D185" s="54" t="s">
        <v>283</v>
      </c>
      <c r="E185" s="46"/>
      <c r="F185" s="47">
        <v>750</v>
      </c>
      <c r="G185" s="48">
        <f>G184+Table22[[#This Row],[DEBITO ]]-Table22[[#This Row],[CREDITO]]</f>
        <v>150071614.87000006</v>
      </c>
    </row>
    <row r="186" spans="1:7" s="55" customFormat="1" ht="34.200000000000003" x14ac:dyDescent="0.3">
      <c r="A186" s="51">
        <v>42867</v>
      </c>
      <c r="B186" s="52" t="s">
        <v>284</v>
      </c>
      <c r="C186" s="53" t="s">
        <v>129</v>
      </c>
      <c r="D186" s="54" t="s">
        <v>285</v>
      </c>
      <c r="E186" s="46"/>
      <c r="F186" s="47">
        <v>750</v>
      </c>
      <c r="G186" s="48">
        <f>G185+Table22[[#This Row],[DEBITO ]]-Table22[[#This Row],[CREDITO]]</f>
        <v>150070864.87000006</v>
      </c>
    </row>
    <row r="187" spans="1:7" s="55" customFormat="1" ht="20.100000000000001" customHeight="1" x14ac:dyDescent="0.3">
      <c r="A187" s="51">
        <v>42867</v>
      </c>
      <c r="B187" s="52" t="s">
        <v>72</v>
      </c>
      <c r="C187" s="53" t="s">
        <v>80</v>
      </c>
      <c r="D187" s="54"/>
      <c r="E187" s="46">
        <v>3000</v>
      </c>
      <c r="F187" s="47"/>
      <c r="G187" s="48">
        <f>G186+Table22[[#This Row],[DEBITO ]]-Table22[[#This Row],[CREDITO]]</f>
        <v>150073864.87000006</v>
      </c>
    </row>
    <row r="188" spans="1:7" s="55" customFormat="1" ht="20.100000000000001" customHeight="1" x14ac:dyDescent="0.3">
      <c r="A188" s="51">
        <v>42867</v>
      </c>
      <c r="B188" s="52" t="s">
        <v>72</v>
      </c>
      <c r="C188" s="53" t="s">
        <v>80</v>
      </c>
      <c r="D188" s="54"/>
      <c r="E188" s="46">
        <v>3500</v>
      </c>
      <c r="F188" s="47"/>
      <c r="G188" s="48">
        <f>G187+Table22[[#This Row],[DEBITO ]]-Table22[[#This Row],[CREDITO]]</f>
        <v>150077364.87000006</v>
      </c>
    </row>
    <row r="189" spans="1:7" s="55" customFormat="1" ht="20.100000000000001" customHeight="1" x14ac:dyDescent="0.3">
      <c r="A189" s="51">
        <v>42867</v>
      </c>
      <c r="B189" s="52" t="s">
        <v>72</v>
      </c>
      <c r="C189" s="53" t="s">
        <v>80</v>
      </c>
      <c r="D189" s="54"/>
      <c r="E189" s="46">
        <v>500</v>
      </c>
      <c r="F189" s="47"/>
      <c r="G189" s="48">
        <f>G188+Table22[[#This Row],[DEBITO ]]-Table22[[#This Row],[CREDITO]]</f>
        <v>150077864.87000006</v>
      </c>
    </row>
    <row r="190" spans="1:7" s="55" customFormat="1" ht="20.100000000000001" customHeight="1" x14ac:dyDescent="0.3">
      <c r="A190" s="51">
        <v>42867</v>
      </c>
      <c r="B190" s="52" t="s">
        <v>72</v>
      </c>
      <c r="C190" s="53" t="s">
        <v>75</v>
      </c>
      <c r="D190" s="54"/>
      <c r="E190" s="46">
        <v>10500</v>
      </c>
      <c r="F190" s="47"/>
      <c r="G190" s="48">
        <f>G189+Table22[[#This Row],[DEBITO ]]-Table22[[#This Row],[CREDITO]]</f>
        <v>150088364.87000006</v>
      </c>
    </row>
    <row r="191" spans="1:7" s="55" customFormat="1" ht="20.100000000000001" customHeight="1" x14ac:dyDescent="0.3">
      <c r="A191" s="51">
        <v>42867</v>
      </c>
      <c r="B191" s="52" t="s">
        <v>72</v>
      </c>
      <c r="C191" s="53" t="s">
        <v>75</v>
      </c>
      <c r="D191" s="54"/>
      <c r="E191" s="46">
        <v>12225</v>
      </c>
      <c r="F191" s="47"/>
      <c r="G191" s="48">
        <f>G190+Table22[[#This Row],[DEBITO ]]-Table22[[#This Row],[CREDITO]]</f>
        <v>150100589.87000006</v>
      </c>
    </row>
    <row r="192" spans="1:7" s="55" customFormat="1" ht="20.100000000000001" customHeight="1" x14ac:dyDescent="0.3">
      <c r="A192" s="51">
        <v>42867</v>
      </c>
      <c r="B192" s="52" t="s">
        <v>72</v>
      </c>
      <c r="C192" s="53" t="s">
        <v>75</v>
      </c>
      <c r="D192" s="54"/>
      <c r="E192" s="46">
        <v>20000</v>
      </c>
      <c r="F192" s="47"/>
      <c r="G192" s="48">
        <f>G191+Table22[[#This Row],[DEBITO ]]-Table22[[#This Row],[CREDITO]]</f>
        <v>150120589.87000006</v>
      </c>
    </row>
    <row r="193" spans="1:7" s="55" customFormat="1" ht="20.100000000000001" customHeight="1" x14ac:dyDescent="0.3">
      <c r="A193" s="51">
        <v>42867</v>
      </c>
      <c r="B193" s="52" t="s">
        <v>72</v>
      </c>
      <c r="C193" s="53" t="s">
        <v>75</v>
      </c>
      <c r="D193" s="54"/>
      <c r="E193" s="46">
        <v>78000</v>
      </c>
      <c r="F193" s="47"/>
      <c r="G193" s="48">
        <f>G192+Table22[[#This Row],[DEBITO ]]-Table22[[#This Row],[CREDITO]]</f>
        <v>150198589.87000006</v>
      </c>
    </row>
    <row r="194" spans="1:7" s="55" customFormat="1" ht="20.100000000000001" customHeight="1" x14ac:dyDescent="0.3">
      <c r="A194" s="51">
        <v>42870</v>
      </c>
      <c r="B194" s="52" t="s">
        <v>72</v>
      </c>
      <c r="C194" s="53" t="s">
        <v>80</v>
      </c>
      <c r="D194" s="54"/>
      <c r="E194" s="46">
        <v>1500</v>
      </c>
      <c r="F194" s="47"/>
      <c r="G194" s="48">
        <f>G193+Table22[[#This Row],[DEBITO ]]-Table22[[#This Row],[CREDITO]]</f>
        <v>150200089.87000006</v>
      </c>
    </row>
    <row r="195" spans="1:7" s="55" customFormat="1" ht="20.100000000000001" customHeight="1" x14ac:dyDescent="0.3">
      <c r="A195" s="51">
        <v>42870</v>
      </c>
      <c r="B195" s="52" t="s">
        <v>72</v>
      </c>
      <c r="C195" s="53" t="s">
        <v>80</v>
      </c>
      <c r="D195" s="54"/>
      <c r="E195" s="46">
        <v>1000</v>
      </c>
      <c r="F195" s="47"/>
      <c r="G195" s="48">
        <f>G194+Table22[[#This Row],[DEBITO ]]-Table22[[#This Row],[CREDITO]]</f>
        <v>150201089.87000006</v>
      </c>
    </row>
    <row r="196" spans="1:7" s="55" customFormat="1" ht="20.100000000000001" customHeight="1" x14ac:dyDescent="0.3">
      <c r="A196" s="51">
        <v>42870</v>
      </c>
      <c r="B196" s="52" t="s">
        <v>72</v>
      </c>
      <c r="C196" s="53" t="s">
        <v>80</v>
      </c>
      <c r="D196" s="54"/>
      <c r="E196" s="46">
        <v>6000</v>
      </c>
      <c r="F196" s="47"/>
      <c r="G196" s="48">
        <f>G195+Table22[[#This Row],[DEBITO ]]-Table22[[#This Row],[CREDITO]]</f>
        <v>150207089.87000006</v>
      </c>
    </row>
    <row r="197" spans="1:7" s="55" customFormat="1" ht="20.100000000000001" customHeight="1" x14ac:dyDescent="0.3">
      <c r="A197" s="51">
        <v>42870</v>
      </c>
      <c r="B197" s="52" t="s">
        <v>72</v>
      </c>
      <c r="C197" s="53" t="s">
        <v>75</v>
      </c>
      <c r="D197" s="54"/>
      <c r="E197" s="46">
        <v>0</v>
      </c>
      <c r="F197" s="47"/>
      <c r="G197" s="48">
        <f>G196+Table22[[#This Row],[DEBITO ]]-Table22[[#This Row],[CREDITO]]</f>
        <v>150207089.87000006</v>
      </c>
    </row>
    <row r="198" spans="1:7" s="55" customFormat="1" ht="20.100000000000001" customHeight="1" x14ac:dyDescent="0.3">
      <c r="A198" s="51">
        <v>42870</v>
      </c>
      <c r="B198" s="52" t="s">
        <v>72</v>
      </c>
      <c r="C198" s="53" t="s">
        <v>75</v>
      </c>
      <c r="D198" s="54"/>
      <c r="E198" s="46">
        <v>7700</v>
      </c>
      <c r="F198" s="47"/>
      <c r="G198" s="48">
        <f>G197+Table22[[#This Row],[DEBITO ]]-Table22[[#This Row],[CREDITO]]</f>
        <v>150214789.87000006</v>
      </c>
    </row>
    <row r="199" spans="1:7" s="55" customFormat="1" ht="20.100000000000001" customHeight="1" x14ac:dyDescent="0.3">
      <c r="A199" s="51">
        <v>42870</v>
      </c>
      <c r="B199" s="52" t="s">
        <v>72</v>
      </c>
      <c r="C199" s="53" t="s">
        <v>75</v>
      </c>
      <c r="D199" s="54"/>
      <c r="E199" s="46">
        <v>16500</v>
      </c>
      <c r="F199" s="47"/>
      <c r="G199" s="48">
        <f>G198+Table22[[#This Row],[DEBITO ]]-Table22[[#This Row],[CREDITO]]</f>
        <v>150231289.87000006</v>
      </c>
    </row>
    <row r="200" spans="1:7" s="55" customFormat="1" ht="20.100000000000001" customHeight="1" x14ac:dyDescent="0.3">
      <c r="A200" s="51">
        <v>42870</v>
      </c>
      <c r="B200" s="52" t="s">
        <v>72</v>
      </c>
      <c r="C200" s="53" t="s">
        <v>75</v>
      </c>
      <c r="D200" s="54"/>
      <c r="E200" s="46">
        <v>132000</v>
      </c>
      <c r="F200" s="47"/>
      <c r="G200" s="48">
        <f>G199+Table22[[#This Row],[DEBITO ]]-Table22[[#This Row],[CREDITO]]</f>
        <v>150363289.87000006</v>
      </c>
    </row>
    <row r="201" spans="1:7" s="55" customFormat="1" ht="20.100000000000001" customHeight="1" x14ac:dyDescent="0.3">
      <c r="A201" s="51">
        <v>42870</v>
      </c>
      <c r="B201" s="52" t="s">
        <v>72</v>
      </c>
      <c r="C201" s="53" t="s">
        <v>75</v>
      </c>
      <c r="D201" s="54"/>
      <c r="E201" s="46">
        <v>4615</v>
      </c>
      <c r="F201" s="47"/>
      <c r="G201" s="48">
        <f>G200+Table22[[#This Row],[DEBITO ]]-Table22[[#This Row],[CREDITO]]</f>
        <v>150367904.87000006</v>
      </c>
    </row>
    <row r="202" spans="1:7" s="55" customFormat="1" ht="20.100000000000001" customHeight="1" x14ac:dyDescent="0.3">
      <c r="A202" s="51">
        <v>42870</v>
      </c>
      <c r="B202" s="52" t="s">
        <v>72</v>
      </c>
      <c r="C202" s="53" t="s">
        <v>75</v>
      </c>
      <c r="D202" s="54"/>
      <c r="E202" s="46">
        <v>674879.97</v>
      </c>
      <c r="F202" s="47"/>
      <c r="G202" s="48">
        <f>G201+Table22[[#This Row],[DEBITO ]]-Table22[[#This Row],[CREDITO]]</f>
        <v>151042784.84000006</v>
      </c>
    </row>
    <row r="203" spans="1:7" s="55" customFormat="1" ht="20.100000000000001" customHeight="1" x14ac:dyDescent="0.3">
      <c r="A203" s="51">
        <v>42870</v>
      </c>
      <c r="B203" s="52" t="s">
        <v>72</v>
      </c>
      <c r="C203" s="53" t="s">
        <v>75</v>
      </c>
      <c r="D203" s="54"/>
      <c r="E203" s="46">
        <v>310000</v>
      </c>
      <c r="F203" s="47"/>
      <c r="G203" s="48">
        <f>G202+Table22[[#This Row],[DEBITO ]]-Table22[[#This Row],[CREDITO]]</f>
        <v>151352784.84000006</v>
      </c>
    </row>
    <row r="204" spans="1:7" s="55" customFormat="1" ht="20.100000000000001" customHeight="1" x14ac:dyDescent="0.3">
      <c r="A204" s="51">
        <v>42870</v>
      </c>
      <c r="B204" s="52" t="s">
        <v>72</v>
      </c>
      <c r="C204" s="53" t="s">
        <v>75</v>
      </c>
      <c r="D204" s="54"/>
      <c r="E204" s="46">
        <v>9655</v>
      </c>
      <c r="F204" s="47"/>
      <c r="G204" s="48">
        <f>G203+Table22[[#This Row],[DEBITO ]]-Table22[[#This Row],[CREDITO]]</f>
        <v>151362439.84000006</v>
      </c>
    </row>
    <row r="205" spans="1:7" s="55" customFormat="1" ht="72.599999999999994" customHeight="1" x14ac:dyDescent="0.3">
      <c r="A205" s="51">
        <v>42871</v>
      </c>
      <c r="B205" s="52" t="s">
        <v>452</v>
      </c>
      <c r="C205" s="53" t="s">
        <v>446</v>
      </c>
      <c r="D205" s="54" t="s">
        <v>453</v>
      </c>
      <c r="E205" s="46"/>
      <c r="F205" s="47">
        <v>2624677.5499999998</v>
      </c>
      <c r="G205" s="48">
        <f>G204+Table22[[#This Row],[DEBITO ]]-Table22[[#This Row],[CREDITO]]</f>
        <v>148737762.29000005</v>
      </c>
    </row>
    <row r="206" spans="1:7" s="55" customFormat="1" ht="73.8" customHeight="1" x14ac:dyDescent="0.3">
      <c r="A206" s="51">
        <v>42871</v>
      </c>
      <c r="B206" s="52" t="s">
        <v>454</v>
      </c>
      <c r="C206" s="53" t="s">
        <v>455</v>
      </c>
      <c r="D206" s="54" t="s">
        <v>456</v>
      </c>
      <c r="E206" s="46"/>
      <c r="F206" s="47">
        <v>623307.05000000005</v>
      </c>
      <c r="G206" s="48">
        <f>G205+Table22[[#This Row],[DEBITO ]]-Table22[[#This Row],[CREDITO]]</f>
        <v>148114455.24000004</v>
      </c>
    </row>
    <row r="207" spans="1:7" s="55" customFormat="1" ht="34.200000000000003" x14ac:dyDescent="0.3">
      <c r="A207" s="51">
        <v>42871</v>
      </c>
      <c r="B207" s="52" t="s">
        <v>286</v>
      </c>
      <c r="C207" s="53" t="s">
        <v>83</v>
      </c>
      <c r="D207" s="54" t="s">
        <v>287</v>
      </c>
      <c r="E207" s="46"/>
      <c r="F207" s="47">
        <v>2000</v>
      </c>
      <c r="G207" s="48">
        <f>G206+Table22[[#This Row],[DEBITO ]]-Table22[[#This Row],[CREDITO]]</f>
        <v>148112455.24000004</v>
      </c>
    </row>
    <row r="208" spans="1:7" s="55" customFormat="1" ht="34.200000000000003" x14ac:dyDescent="0.3">
      <c r="A208" s="51">
        <v>42871</v>
      </c>
      <c r="B208" s="52" t="s">
        <v>288</v>
      </c>
      <c r="C208" s="53" t="s">
        <v>84</v>
      </c>
      <c r="D208" s="54" t="s">
        <v>287</v>
      </c>
      <c r="E208" s="46"/>
      <c r="F208" s="47">
        <v>2000</v>
      </c>
      <c r="G208" s="48">
        <f>G207+Table22[[#This Row],[DEBITO ]]-Table22[[#This Row],[CREDITO]]</f>
        <v>148110455.24000004</v>
      </c>
    </row>
    <row r="209" spans="1:7" s="55" customFormat="1" ht="34.200000000000003" x14ac:dyDescent="0.3">
      <c r="A209" s="51">
        <v>42871</v>
      </c>
      <c r="B209" s="52" t="s">
        <v>289</v>
      </c>
      <c r="C209" s="53" t="s">
        <v>85</v>
      </c>
      <c r="D209" s="54" t="s">
        <v>287</v>
      </c>
      <c r="E209" s="46"/>
      <c r="F209" s="47">
        <v>2000</v>
      </c>
      <c r="G209" s="48">
        <f>G208+Table22[[#This Row],[DEBITO ]]-Table22[[#This Row],[CREDITO]]</f>
        <v>148108455.24000004</v>
      </c>
    </row>
    <row r="210" spans="1:7" s="55" customFormat="1" ht="34.200000000000003" x14ac:dyDescent="0.3">
      <c r="A210" s="51">
        <v>42871</v>
      </c>
      <c r="B210" s="52" t="s">
        <v>290</v>
      </c>
      <c r="C210" s="53" t="s">
        <v>86</v>
      </c>
      <c r="D210" s="54" t="s">
        <v>287</v>
      </c>
      <c r="E210" s="46"/>
      <c r="F210" s="47">
        <v>2000</v>
      </c>
      <c r="G210" s="48">
        <f>G209+Table22[[#This Row],[DEBITO ]]-Table22[[#This Row],[CREDITO]]</f>
        <v>148106455.24000004</v>
      </c>
    </row>
    <row r="211" spans="1:7" s="55" customFormat="1" ht="34.200000000000003" x14ac:dyDescent="0.3">
      <c r="A211" s="51">
        <v>42871</v>
      </c>
      <c r="B211" s="52" t="s">
        <v>291</v>
      </c>
      <c r="C211" s="53" t="s">
        <v>87</v>
      </c>
      <c r="D211" s="54" t="s">
        <v>287</v>
      </c>
      <c r="E211" s="46"/>
      <c r="F211" s="47">
        <v>1600</v>
      </c>
      <c r="G211" s="48">
        <f>G210+Table22[[#This Row],[DEBITO ]]-Table22[[#This Row],[CREDITO]]</f>
        <v>148104855.24000004</v>
      </c>
    </row>
    <row r="212" spans="1:7" s="55" customFormat="1" ht="45.6" x14ac:dyDescent="0.3">
      <c r="A212" s="51">
        <v>42871</v>
      </c>
      <c r="B212" s="52" t="s">
        <v>292</v>
      </c>
      <c r="C212" s="53" t="s">
        <v>88</v>
      </c>
      <c r="D212" s="54" t="s">
        <v>293</v>
      </c>
      <c r="E212" s="46"/>
      <c r="F212" s="47">
        <v>2000</v>
      </c>
      <c r="G212" s="48">
        <f>G211+Table22[[#This Row],[DEBITO ]]-Table22[[#This Row],[CREDITO]]</f>
        <v>148102855.24000004</v>
      </c>
    </row>
    <row r="213" spans="1:7" s="55" customFormat="1" ht="34.200000000000003" x14ac:dyDescent="0.3">
      <c r="A213" s="51">
        <v>42871</v>
      </c>
      <c r="B213" s="52" t="s">
        <v>294</v>
      </c>
      <c r="C213" s="53" t="s">
        <v>90</v>
      </c>
      <c r="D213" s="54" t="s">
        <v>287</v>
      </c>
      <c r="E213" s="46"/>
      <c r="F213" s="47">
        <v>2000</v>
      </c>
      <c r="G213" s="48">
        <f>G212+Table22[[#This Row],[DEBITO ]]-Table22[[#This Row],[CREDITO]]</f>
        <v>148100855.24000004</v>
      </c>
    </row>
    <row r="214" spans="1:7" s="55" customFormat="1" ht="34.200000000000003" x14ac:dyDescent="0.3">
      <c r="A214" s="51">
        <v>42871</v>
      </c>
      <c r="B214" s="52" t="s">
        <v>295</v>
      </c>
      <c r="C214" s="53" t="s">
        <v>95</v>
      </c>
      <c r="D214" s="54" t="s">
        <v>287</v>
      </c>
      <c r="E214" s="46"/>
      <c r="F214" s="47">
        <v>2000</v>
      </c>
      <c r="G214" s="48">
        <f>G213+Table22[[#This Row],[DEBITO ]]-Table22[[#This Row],[CREDITO]]</f>
        <v>148098855.24000004</v>
      </c>
    </row>
    <row r="215" spans="1:7" s="55" customFormat="1" ht="45.6" x14ac:dyDescent="0.3">
      <c r="A215" s="51">
        <v>42871</v>
      </c>
      <c r="B215" s="52" t="s">
        <v>296</v>
      </c>
      <c r="C215" s="53" t="s">
        <v>92</v>
      </c>
      <c r="D215" s="54" t="s">
        <v>293</v>
      </c>
      <c r="E215" s="46"/>
      <c r="F215" s="47">
        <v>1600</v>
      </c>
      <c r="G215" s="48">
        <f>G214+Table22[[#This Row],[DEBITO ]]-Table22[[#This Row],[CREDITO]]</f>
        <v>148097255.24000004</v>
      </c>
    </row>
    <row r="216" spans="1:7" s="55" customFormat="1" ht="45.6" x14ac:dyDescent="0.3">
      <c r="A216" s="51">
        <v>42871</v>
      </c>
      <c r="B216" s="52" t="s">
        <v>297</v>
      </c>
      <c r="C216" s="53" t="s">
        <v>91</v>
      </c>
      <c r="D216" s="54" t="s">
        <v>293</v>
      </c>
      <c r="E216" s="46"/>
      <c r="F216" s="47">
        <v>2000</v>
      </c>
      <c r="G216" s="48">
        <f>G215+Table22[[#This Row],[DEBITO ]]-Table22[[#This Row],[CREDITO]]</f>
        <v>148095255.24000004</v>
      </c>
    </row>
    <row r="217" spans="1:7" s="55" customFormat="1" ht="34.200000000000003" x14ac:dyDescent="0.3">
      <c r="A217" s="51">
        <v>42871</v>
      </c>
      <c r="B217" s="52" t="s">
        <v>298</v>
      </c>
      <c r="C217" s="53" t="s">
        <v>105</v>
      </c>
      <c r="D217" s="54" t="s">
        <v>287</v>
      </c>
      <c r="E217" s="46"/>
      <c r="F217" s="47">
        <v>1600</v>
      </c>
      <c r="G217" s="48">
        <f>G216+Table22[[#This Row],[DEBITO ]]-Table22[[#This Row],[CREDITO]]</f>
        <v>148093655.24000004</v>
      </c>
    </row>
    <row r="218" spans="1:7" s="55" customFormat="1" ht="34.200000000000003" x14ac:dyDescent="0.3">
      <c r="A218" s="51">
        <v>42871</v>
      </c>
      <c r="B218" s="52" t="s">
        <v>299</v>
      </c>
      <c r="C218" s="53" t="s">
        <v>93</v>
      </c>
      <c r="D218" s="54" t="s">
        <v>287</v>
      </c>
      <c r="E218" s="46"/>
      <c r="F218" s="47">
        <v>2000</v>
      </c>
      <c r="G218" s="48">
        <f>G217+Table22[[#This Row],[DEBITO ]]-Table22[[#This Row],[CREDITO]]</f>
        <v>148091655.24000004</v>
      </c>
    </row>
    <row r="219" spans="1:7" s="55" customFormat="1" ht="34.200000000000003" x14ac:dyDescent="0.3">
      <c r="A219" s="51">
        <v>42871</v>
      </c>
      <c r="B219" s="52" t="s">
        <v>300</v>
      </c>
      <c r="C219" s="53" t="s">
        <v>108</v>
      </c>
      <c r="D219" s="54" t="s">
        <v>287</v>
      </c>
      <c r="E219" s="46"/>
      <c r="F219" s="47">
        <v>2000</v>
      </c>
      <c r="G219" s="48">
        <f>G218+Table22[[#This Row],[DEBITO ]]-Table22[[#This Row],[CREDITO]]</f>
        <v>148089655.24000004</v>
      </c>
    </row>
    <row r="220" spans="1:7" s="55" customFormat="1" ht="34.200000000000003" x14ac:dyDescent="0.3">
      <c r="A220" s="51">
        <v>42871</v>
      </c>
      <c r="B220" s="52" t="s">
        <v>301</v>
      </c>
      <c r="C220" s="53" t="s">
        <v>101</v>
      </c>
      <c r="D220" s="54" t="s">
        <v>287</v>
      </c>
      <c r="E220" s="46"/>
      <c r="F220" s="47">
        <v>1600</v>
      </c>
      <c r="G220" s="48">
        <f>G219+Table22[[#This Row],[DEBITO ]]-Table22[[#This Row],[CREDITO]]</f>
        <v>148088055.24000004</v>
      </c>
    </row>
    <row r="221" spans="1:7" s="55" customFormat="1" ht="41.25" customHeight="1" x14ac:dyDescent="0.3">
      <c r="A221" s="51">
        <v>42871</v>
      </c>
      <c r="B221" s="52" t="s">
        <v>302</v>
      </c>
      <c r="C221" s="53" t="s">
        <v>111</v>
      </c>
      <c r="D221" s="54" t="s">
        <v>287</v>
      </c>
      <c r="E221" s="46"/>
      <c r="F221" s="47">
        <v>1600</v>
      </c>
      <c r="G221" s="48">
        <f>G220+Table22[[#This Row],[DEBITO ]]-Table22[[#This Row],[CREDITO]]</f>
        <v>148086455.24000004</v>
      </c>
    </row>
    <row r="222" spans="1:7" s="55" customFormat="1" ht="42" customHeight="1" x14ac:dyDescent="0.3">
      <c r="A222" s="51">
        <v>42871</v>
      </c>
      <c r="B222" s="52" t="s">
        <v>303</v>
      </c>
      <c r="C222" s="53" t="s">
        <v>96</v>
      </c>
      <c r="D222" s="54" t="s">
        <v>287</v>
      </c>
      <c r="E222" s="46"/>
      <c r="F222" s="47">
        <v>1600</v>
      </c>
      <c r="G222" s="48">
        <f>G221+Table22[[#This Row],[DEBITO ]]-Table22[[#This Row],[CREDITO]]</f>
        <v>148084855.24000004</v>
      </c>
    </row>
    <row r="223" spans="1:7" s="55" customFormat="1" ht="48" customHeight="1" x14ac:dyDescent="0.3">
      <c r="A223" s="51">
        <v>42871</v>
      </c>
      <c r="B223" s="52" t="s">
        <v>304</v>
      </c>
      <c r="C223" s="53" t="s">
        <v>97</v>
      </c>
      <c r="D223" s="54" t="s">
        <v>293</v>
      </c>
      <c r="E223" s="46"/>
      <c r="F223" s="47">
        <v>2000</v>
      </c>
      <c r="G223" s="48">
        <f>G222+Table22[[#This Row],[DEBITO ]]-Table22[[#This Row],[CREDITO]]</f>
        <v>148082855.24000004</v>
      </c>
    </row>
    <row r="224" spans="1:7" s="55" customFormat="1" ht="51" customHeight="1" x14ac:dyDescent="0.3">
      <c r="A224" s="51">
        <v>42871</v>
      </c>
      <c r="B224" s="52" t="s">
        <v>305</v>
      </c>
      <c r="C224" s="53" t="s">
        <v>255</v>
      </c>
      <c r="D224" s="54" t="s">
        <v>293</v>
      </c>
      <c r="E224" s="46"/>
      <c r="F224" s="47">
        <v>2000</v>
      </c>
      <c r="G224" s="48">
        <f>G223+Table22[[#This Row],[DEBITO ]]-Table22[[#This Row],[CREDITO]]</f>
        <v>148080855.24000004</v>
      </c>
    </row>
    <row r="225" spans="1:7" s="55" customFormat="1" ht="45.6" x14ac:dyDescent="0.3">
      <c r="A225" s="51">
        <v>42871</v>
      </c>
      <c r="B225" s="52" t="s">
        <v>306</v>
      </c>
      <c r="C225" s="53" t="s">
        <v>98</v>
      </c>
      <c r="D225" s="54" t="s">
        <v>293</v>
      </c>
      <c r="E225" s="46"/>
      <c r="F225" s="47">
        <v>2000</v>
      </c>
      <c r="G225" s="48">
        <f>G224+Table22[[#This Row],[DEBITO ]]-Table22[[#This Row],[CREDITO]]</f>
        <v>148078855.24000004</v>
      </c>
    </row>
    <row r="226" spans="1:7" s="55" customFormat="1" ht="39.75" customHeight="1" x14ac:dyDescent="0.3">
      <c r="A226" s="51">
        <v>42871</v>
      </c>
      <c r="B226" s="52" t="s">
        <v>307</v>
      </c>
      <c r="C226" s="53" t="s">
        <v>99</v>
      </c>
      <c r="D226" s="54" t="s">
        <v>287</v>
      </c>
      <c r="E226" s="46"/>
      <c r="F226" s="47">
        <v>1600</v>
      </c>
      <c r="G226" s="48">
        <f>G225+Table22[[#This Row],[DEBITO ]]-Table22[[#This Row],[CREDITO]]</f>
        <v>148077255.24000004</v>
      </c>
    </row>
    <row r="227" spans="1:7" s="55" customFormat="1" ht="39.9" customHeight="1" x14ac:dyDescent="0.3">
      <c r="A227" s="51">
        <v>42871</v>
      </c>
      <c r="B227" s="52" t="s">
        <v>308</v>
      </c>
      <c r="C227" s="53" t="s">
        <v>103</v>
      </c>
      <c r="D227" s="54" t="s">
        <v>287</v>
      </c>
      <c r="E227" s="46"/>
      <c r="F227" s="47">
        <v>1600</v>
      </c>
      <c r="G227" s="48">
        <f>G226+Table22[[#This Row],[DEBITO ]]-Table22[[#This Row],[CREDITO]]</f>
        <v>148075655.24000004</v>
      </c>
    </row>
    <row r="228" spans="1:7" s="55" customFormat="1" ht="45.6" x14ac:dyDescent="0.3">
      <c r="A228" s="51">
        <v>42871</v>
      </c>
      <c r="B228" s="52" t="s">
        <v>309</v>
      </c>
      <c r="C228" s="53" t="s">
        <v>106</v>
      </c>
      <c r="D228" s="54" t="s">
        <v>293</v>
      </c>
      <c r="E228" s="46"/>
      <c r="F228" s="47">
        <v>2000</v>
      </c>
      <c r="G228" s="48">
        <f>G227+Table22[[#This Row],[DEBITO ]]-Table22[[#This Row],[CREDITO]]</f>
        <v>148073655.24000004</v>
      </c>
    </row>
    <row r="229" spans="1:7" s="55" customFormat="1" ht="45.6" x14ac:dyDescent="0.3">
      <c r="A229" s="51">
        <v>42871</v>
      </c>
      <c r="B229" s="52" t="s">
        <v>310</v>
      </c>
      <c r="C229" s="53" t="s">
        <v>100</v>
      </c>
      <c r="D229" s="54" t="s">
        <v>293</v>
      </c>
      <c r="E229" s="46"/>
      <c r="F229" s="47">
        <v>2000</v>
      </c>
      <c r="G229" s="48">
        <f>G228+Table22[[#This Row],[DEBITO ]]-Table22[[#This Row],[CREDITO]]</f>
        <v>148071655.24000004</v>
      </c>
    </row>
    <row r="230" spans="1:7" s="55" customFormat="1" ht="45.6" x14ac:dyDescent="0.3">
      <c r="A230" s="51">
        <v>42871</v>
      </c>
      <c r="B230" s="52" t="s">
        <v>311</v>
      </c>
      <c r="C230" s="53" t="s">
        <v>102</v>
      </c>
      <c r="D230" s="54" t="s">
        <v>293</v>
      </c>
      <c r="E230" s="46"/>
      <c r="F230" s="47">
        <v>1600</v>
      </c>
      <c r="G230" s="48">
        <f>G229+Table22[[#This Row],[DEBITO ]]-Table22[[#This Row],[CREDITO]]</f>
        <v>148070055.24000004</v>
      </c>
    </row>
    <row r="231" spans="1:7" s="55" customFormat="1" ht="45.6" x14ac:dyDescent="0.3">
      <c r="A231" s="51">
        <v>42871</v>
      </c>
      <c r="B231" s="52" t="s">
        <v>312</v>
      </c>
      <c r="C231" s="53" t="s">
        <v>104</v>
      </c>
      <c r="D231" s="54" t="s">
        <v>293</v>
      </c>
      <c r="E231" s="46"/>
      <c r="F231" s="47">
        <v>2000</v>
      </c>
      <c r="G231" s="48">
        <f>G230+Table22[[#This Row],[DEBITO ]]-Table22[[#This Row],[CREDITO]]</f>
        <v>148068055.24000004</v>
      </c>
    </row>
    <row r="232" spans="1:7" s="55" customFormat="1" ht="20.100000000000001" customHeight="1" x14ac:dyDescent="0.3">
      <c r="A232" s="51">
        <v>42871</v>
      </c>
      <c r="B232" s="52" t="s">
        <v>72</v>
      </c>
      <c r="C232" s="53" t="s">
        <v>80</v>
      </c>
      <c r="D232" s="54"/>
      <c r="E232" s="46">
        <v>3000</v>
      </c>
      <c r="F232" s="47"/>
      <c r="G232" s="48">
        <f>G231+Table22[[#This Row],[DEBITO ]]-Table22[[#This Row],[CREDITO]]</f>
        <v>148071055.24000004</v>
      </c>
    </row>
    <row r="233" spans="1:7" s="55" customFormat="1" ht="20.100000000000001" customHeight="1" x14ac:dyDescent="0.3">
      <c r="A233" s="51">
        <v>42871</v>
      </c>
      <c r="B233" s="52" t="s">
        <v>72</v>
      </c>
      <c r="C233" s="53" t="s">
        <v>75</v>
      </c>
      <c r="D233" s="54"/>
      <c r="E233" s="46">
        <v>1240</v>
      </c>
      <c r="F233" s="47"/>
      <c r="G233" s="48">
        <f>G232+Table22[[#This Row],[DEBITO ]]-Table22[[#This Row],[CREDITO]]</f>
        <v>148072295.24000004</v>
      </c>
    </row>
    <row r="234" spans="1:7" s="55" customFormat="1" ht="20.100000000000001" customHeight="1" x14ac:dyDescent="0.3">
      <c r="A234" s="51">
        <v>42871</v>
      </c>
      <c r="B234" s="52" t="s">
        <v>72</v>
      </c>
      <c r="C234" s="53" t="s">
        <v>75</v>
      </c>
      <c r="D234" s="54"/>
      <c r="E234" s="46">
        <v>11010</v>
      </c>
      <c r="F234" s="47"/>
      <c r="G234" s="48">
        <f>G233+Table22[[#This Row],[DEBITO ]]-Table22[[#This Row],[CREDITO]]</f>
        <v>148083305.24000004</v>
      </c>
    </row>
    <row r="235" spans="1:7" s="55" customFormat="1" ht="20.100000000000001" customHeight="1" x14ac:dyDescent="0.3">
      <c r="A235" s="51">
        <v>42871</v>
      </c>
      <c r="B235" s="52" t="s">
        <v>72</v>
      </c>
      <c r="C235" s="53" t="s">
        <v>75</v>
      </c>
      <c r="D235" s="54"/>
      <c r="E235" s="46">
        <v>59000</v>
      </c>
      <c r="F235" s="47"/>
      <c r="G235" s="48">
        <f>G234+Table22[[#This Row],[DEBITO ]]-Table22[[#This Row],[CREDITO]]</f>
        <v>148142305.24000004</v>
      </c>
    </row>
    <row r="236" spans="1:7" s="55" customFormat="1" ht="20.100000000000001" customHeight="1" x14ac:dyDescent="0.3">
      <c r="A236" s="51">
        <v>42871</v>
      </c>
      <c r="B236" s="52" t="s">
        <v>72</v>
      </c>
      <c r="C236" s="53" t="s">
        <v>75</v>
      </c>
      <c r="D236" s="54"/>
      <c r="E236" s="46">
        <v>11500</v>
      </c>
      <c r="F236" s="47"/>
      <c r="G236" s="48">
        <f>G235+Table22[[#This Row],[DEBITO ]]-Table22[[#This Row],[CREDITO]]</f>
        <v>148153805.24000004</v>
      </c>
    </row>
    <row r="237" spans="1:7" s="55" customFormat="1" ht="20.100000000000001" customHeight="1" x14ac:dyDescent="0.3">
      <c r="A237" s="51">
        <v>42871</v>
      </c>
      <c r="B237" s="52" t="s">
        <v>72</v>
      </c>
      <c r="C237" s="53" t="s">
        <v>75</v>
      </c>
      <c r="D237" s="54"/>
      <c r="E237" s="46">
        <v>69500</v>
      </c>
      <c r="F237" s="47"/>
      <c r="G237" s="48">
        <f>G236+Table22[[#This Row],[DEBITO ]]-Table22[[#This Row],[CREDITO]]</f>
        <v>148223305.24000004</v>
      </c>
    </row>
    <row r="238" spans="1:7" s="55" customFormat="1" ht="20.100000000000001" customHeight="1" x14ac:dyDescent="0.3">
      <c r="A238" s="51">
        <v>42871</v>
      </c>
      <c r="B238" s="52" t="s">
        <v>72</v>
      </c>
      <c r="C238" s="53" t="s">
        <v>75</v>
      </c>
      <c r="D238" s="54"/>
      <c r="E238" s="46">
        <v>16000</v>
      </c>
      <c r="F238" s="47"/>
      <c r="G238" s="48">
        <f>G237+Table22[[#This Row],[DEBITO ]]-Table22[[#This Row],[CREDITO]]</f>
        <v>148239305.24000004</v>
      </c>
    </row>
    <row r="239" spans="1:7" s="55" customFormat="1" ht="20.100000000000001" customHeight="1" x14ac:dyDescent="0.3">
      <c r="A239" s="51">
        <v>42872</v>
      </c>
      <c r="B239" s="52" t="s">
        <v>72</v>
      </c>
      <c r="C239" s="53" t="s">
        <v>80</v>
      </c>
      <c r="D239" s="54"/>
      <c r="E239" s="46">
        <v>8500</v>
      </c>
      <c r="F239" s="47"/>
      <c r="G239" s="48">
        <f>G238+Table22[[#This Row],[DEBITO ]]-Table22[[#This Row],[CREDITO]]</f>
        <v>148247805.24000004</v>
      </c>
    </row>
    <row r="240" spans="1:7" s="55" customFormat="1" ht="20.100000000000001" customHeight="1" x14ac:dyDescent="0.3">
      <c r="A240" s="51">
        <v>42872</v>
      </c>
      <c r="B240" s="52" t="s">
        <v>72</v>
      </c>
      <c r="C240" s="53" t="s">
        <v>75</v>
      </c>
      <c r="D240" s="54"/>
      <c r="E240" s="46">
        <v>5484</v>
      </c>
      <c r="F240" s="47"/>
      <c r="G240" s="48">
        <f>G239+Table22[[#This Row],[DEBITO ]]-Table22[[#This Row],[CREDITO]]</f>
        <v>148253289.24000004</v>
      </c>
    </row>
    <row r="241" spans="1:7" s="55" customFormat="1" ht="20.100000000000001" customHeight="1" x14ac:dyDescent="0.3">
      <c r="A241" s="51">
        <v>42872</v>
      </c>
      <c r="B241" s="52" t="s">
        <v>72</v>
      </c>
      <c r="C241" s="53" t="s">
        <v>75</v>
      </c>
      <c r="D241" s="54"/>
      <c r="E241" s="46">
        <v>277500</v>
      </c>
      <c r="F241" s="47"/>
      <c r="G241" s="48">
        <f>G240+Table22[[#This Row],[DEBITO ]]-Table22[[#This Row],[CREDITO]]</f>
        <v>148530789.24000004</v>
      </c>
    </row>
    <row r="242" spans="1:7" s="55" customFormat="1" ht="20.100000000000001" customHeight="1" x14ac:dyDescent="0.3">
      <c r="A242" s="51">
        <v>42872</v>
      </c>
      <c r="B242" s="52" t="s">
        <v>72</v>
      </c>
      <c r="C242" s="53" t="s">
        <v>75</v>
      </c>
      <c r="D242" s="54"/>
      <c r="E242" s="46">
        <v>764</v>
      </c>
      <c r="F242" s="47"/>
      <c r="G242" s="48">
        <f>G241+Table22[[#This Row],[DEBITO ]]-Table22[[#This Row],[CREDITO]]</f>
        <v>148531553.24000004</v>
      </c>
    </row>
    <row r="243" spans="1:7" s="55" customFormat="1" ht="20.100000000000001" customHeight="1" x14ac:dyDescent="0.3">
      <c r="A243" s="51">
        <v>42872</v>
      </c>
      <c r="B243" s="52" t="s">
        <v>72</v>
      </c>
      <c r="C243" s="53" t="s">
        <v>75</v>
      </c>
      <c r="D243" s="54"/>
      <c r="E243" s="46">
        <v>33500</v>
      </c>
      <c r="F243" s="47"/>
      <c r="G243" s="48">
        <f>G242+Table22[[#This Row],[DEBITO ]]-Table22[[#This Row],[CREDITO]]</f>
        <v>148565053.24000004</v>
      </c>
    </row>
    <row r="244" spans="1:7" s="55" customFormat="1" ht="20.100000000000001" customHeight="1" x14ac:dyDescent="0.3">
      <c r="A244" s="51">
        <v>42872</v>
      </c>
      <c r="B244" s="52" t="s">
        <v>72</v>
      </c>
      <c r="C244" s="53" t="s">
        <v>75</v>
      </c>
      <c r="D244" s="54"/>
      <c r="E244" s="46">
        <v>7885</v>
      </c>
      <c r="F244" s="47"/>
      <c r="G244" s="48">
        <f>G243+Table22[[#This Row],[DEBITO ]]-Table22[[#This Row],[CREDITO]]</f>
        <v>148572938.24000004</v>
      </c>
    </row>
    <row r="245" spans="1:7" s="55" customFormat="1" ht="20.100000000000001" customHeight="1" x14ac:dyDescent="0.3">
      <c r="A245" s="51">
        <v>42872</v>
      </c>
      <c r="B245" s="52" t="s">
        <v>72</v>
      </c>
      <c r="C245" s="53" t="s">
        <v>75</v>
      </c>
      <c r="D245" s="54"/>
      <c r="E245" s="46">
        <v>174000</v>
      </c>
      <c r="F245" s="47"/>
      <c r="G245" s="48">
        <f>G244+Table22[[#This Row],[DEBITO ]]-Table22[[#This Row],[CREDITO]]</f>
        <v>148746938.24000004</v>
      </c>
    </row>
    <row r="246" spans="1:7" s="55" customFormat="1" ht="68.400000000000006" x14ac:dyDescent="0.3">
      <c r="A246" s="51">
        <v>42873</v>
      </c>
      <c r="B246" s="52" t="s">
        <v>457</v>
      </c>
      <c r="C246" s="53" t="s">
        <v>458</v>
      </c>
      <c r="D246" s="54" t="s">
        <v>459</v>
      </c>
      <c r="E246" s="46"/>
      <c r="F246" s="47">
        <v>20000</v>
      </c>
      <c r="G246" s="48">
        <f>G245+Table22[[#This Row],[DEBITO ]]-Table22[[#This Row],[CREDITO]]</f>
        <v>148726938.24000004</v>
      </c>
    </row>
    <row r="247" spans="1:7" s="55" customFormat="1" ht="63.75" customHeight="1" x14ac:dyDescent="0.3">
      <c r="A247" s="51">
        <v>42873</v>
      </c>
      <c r="B247" s="52" t="s">
        <v>460</v>
      </c>
      <c r="C247" s="53" t="s">
        <v>461</v>
      </c>
      <c r="D247" s="54" t="s">
        <v>462</v>
      </c>
      <c r="E247" s="46"/>
      <c r="F247" s="47">
        <v>16205.05</v>
      </c>
      <c r="G247" s="48">
        <f>G246+Table22[[#This Row],[DEBITO ]]-Table22[[#This Row],[CREDITO]]</f>
        <v>148710733.19000003</v>
      </c>
    </row>
    <row r="248" spans="1:7" s="55" customFormat="1" ht="63.75" customHeight="1" x14ac:dyDescent="0.3">
      <c r="A248" s="51">
        <v>42873</v>
      </c>
      <c r="B248" s="52" t="s">
        <v>463</v>
      </c>
      <c r="C248" s="53" t="s">
        <v>464</v>
      </c>
      <c r="D248" s="54" t="s">
        <v>465</v>
      </c>
      <c r="E248" s="46"/>
      <c r="F248" s="47">
        <v>615508.47</v>
      </c>
      <c r="G248" s="48">
        <f>G247+Table22[[#This Row],[DEBITO ]]-Table22[[#This Row],[CREDITO]]</f>
        <v>148095224.72000003</v>
      </c>
    </row>
    <row r="249" spans="1:7" s="55" customFormat="1" ht="107.4" customHeight="1" x14ac:dyDescent="0.3">
      <c r="A249" s="51">
        <v>42873</v>
      </c>
      <c r="B249" s="52" t="s">
        <v>466</v>
      </c>
      <c r="C249" s="53" t="s">
        <v>467</v>
      </c>
      <c r="D249" s="54" t="s">
        <v>468</v>
      </c>
      <c r="E249" s="46"/>
      <c r="F249" s="47">
        <v>474437</v>
      </c>
      <c r="G249" s="48">
        <f>G248+Table22[[#This Row],[DEBITO ]]-Table22[[#This Row],[CREDITO]]</f>
        <v>147620787.72000003</v>
      </c>
    </row>
    <row r="250" spans="1:7" s="55" customFormat="1" ht="20.100000000000001" customHeight="1" x14ac:dyDescent="0.3">
      <c r="A250" s="51">
        <v>42873</v>
      </c>
      <c r="B250" s="52" t="s">
        <v>72</v>
      </c>
      <c r="C250" s="53" t="s">
        <v>80</v>
      </c>
      <c r="D250" s="54"/>
      <c r="E250" s="46">
        <v>2000</v>
      </c>
      <c r="F250" s="47"/>
      <c r="G250" s="48">
        <f>G249+Table22[[#This Row],[DEBITO ]]-Table22[[#This Row],[CREDITO]]</f>
        <v>147622787.72000003</v>
      </c>
    </row>
    <row r="251" spans="1:7" s="55" customFormat="1" ht="20.100000000000001" customHeight="1" x14ac:dyDescent="0.3">
      <c r="A251" s="51">
        <v>42873</v>
      </c>
      <c r="B251" s="52" t="s">
        <v>72</v>
      </c>
      <c r="C251" s="53" t="s">
        <v>80</v>
      </c>
      <c r="D251" s="54"/>
      <c r="E251" s="46">
        <v>6500</v>
      </c>
      <c r="F251" s="47"/>
      <c r="G251" s="48">
        <f>G250+Table22[[#This Row],[DEBITO ]]-Table22[[#This Row],[CREDITO]]</f>
        <v>147629287.72000003</v>
      </c>
    </row>
    <row r="252" spans="1:7" s="55" customFormat="1" ht="20.100000000000001" customHeight="1" x14ac:dyDescent="0.3">
      <c r="A252" s="51">
        <v>42873</v>
      </c>
      <c r="B252" s="52" t="s">
        <v>72</v>
      </c>
      <c r="C252" s="53" t="s">
        <v>75</v>
      </c>
      <c r="D252" s="54"/>
      <c r="E252" s="46">
        <v>56681</v>
      </c>
      <c r="F252" s="47"/>
      <c r="G252" s="48">
        <f>G251+Table22[[#This Row],[DEBITO ]]-Table22[[#This Row],[CREDITO]]</f>
        <v>147685968.72000003</v>
      </c>
    </row>
    <row r="253" spans="1:7" s="55" customFormat="1" ht="20.100000000000001" customHeight="1" x14ac:dyDescent="0.3">
      <c r="A253" s="51">
        <v>42873</v>
      </c>
      <c r="B253" s="52" t="s">
        <v>72</v>
      </c>
      <c r="C253" s="53" t="s">
        <v>75</v>
      </c>
      <c r="D253" s="54"/>
      <c r="E253" s="46">
        <v>1722</v>
      </c>
      <c r="F253" s="47"/>
      <c r="G253" s="48">
        <f>G252+Table22[[#This Row],[DEBITO ]]-Table22[[#This Row],[CREDITO]]</f>
        <v>147687690.72000003</v>
      </c>
    </row>
    <row r="254" spans="1:7" s="55" customFormat="1" ht="20.100000000000001" customHeight="1" x14ac:dyDescent="0.3">
      <c r="A254" s="51">
        <v>42873</v>
      </c>
      <c r="B254" s="52" t="s">
        <v>72</v>
      </c>
      <c r="C254" s="53" t="s">
        <v>75</v>
      </c>
      <c r="D254" s="54"/>
      <c r="E254" s="46">
        <v>28695</v>
      </c>
      <c r="F254" s="47"/>
      <c r="G254" s="48">
        <f>G253+Table22[[#This Row],[DEBITO ]]-Table22[[#This Row],[CREDITO]]</f>
        <v>147716385.72000003</v>
      </c>
    </row>
    <row r="255" spans="1:7" s="55" customFormat="1" ht="20.100000000000001" customHeight="1" x14ac:dyDescent="0.3">
      <c r="A255" s="51">
        <v>42873</v>
      </c>
      <c r="B255" s="52" t="s">
        <v>72</v>
      </c>
      <c r="C255" s="53" t="s">
        <v>75</v>
      </c>
      <c r="D255" s="54"/>
      <c r="E255" s="46">
        <v>163124.16</v>
      </c>
      <c r="F255" s="47"/>
      <c r="G255" s="48">
        <f>G254+Table22[[#This Row],[DEBITO ]]-Table22[[#This Row],[CREDITO]]</f>
        <v>147879509.88000003</v>
      </c>
    </row>
    <row r="256" spans="1:7" s="55" customFormat="1" ht="20.100000000000001" customHeight="1" x14ac:dyDescent="0.3">
      <c r="A256" s="51">
        <v>42873</v>
      </c>
      <c r="B256" s="52" t="s">
        <v>72</v>
      </c>
      <c r="C256" s="53" t="s">
        <v>75</v>
      </c>
      <c r="D256" s="54"/>
      <c r="E256" s="46">
        <v>13500</v>
      </c>
      <c r="F256" s="47"/>
      <c r="G256" s="48">
        <f>G255+Table22[[#This Row],[DEBITO ]]-Table22[[#This Row],[CREDITO]]</f>
        <v>147893009.88000003</v>
      </c>
    </row>
    <row r="257" spans="1:7" s="55" customFormat="1" ht="20.100000000000001" customHeight="1" x14ac:dyDescent="0.3">
      <c r="A257" s="51">
        <v>42873</v>
      </c>
      <c r="B257" s="52" t="s">
        <v>72</v>
      </c>
      <c r="C257" s="53" t="s">
        <v>75</v>
      </c>
      <c r="D257" s="54"/>
      <c r="E257" s="46">
        <v>129000</v>
      </c>
      <c r="F257" s="47"/>
      <c r="G257" s="48">
        <f>G256+Table22[[#This Row],[DEBITO ]]-Table22[[#This Row],[CREDITO]]</f>
        <v>148022009.88000003</v>
      </c>
    </row>
    <row r="258" spans="1:7" s="55" customFormat="1" ht="20.100000000000001" customHeight="1" x14ac:dyDescent="0.3">
      <c r="A258" s="51">
        <v>42873</v>
      </c>
      <c r="B258" s="52" t="s">
        <v>72</v>
      </c>
      <c r="C258" s="53" t="s">
        <v>75</v>
      </c>
      <c r="D258" s="54"/>
      <c r="E258" s="46">
        <v>88500</v>
      </c>
      <c r="F258" s="47"/>
      <c r="G258" s="48">
        <f>G257+Table22[[#This Row],[DEBITO ]]-Table22[[#This Row],[CREDITO]]</f>
        <v>148110509.88000003</v>
      </c>
    </row>
    <row r="259" spans="1:7" s="55" customFormat="1" ht="57" x14ac:dyDescent="0.3">
      <c r="A259" s="51">
        <v>42874</v>
      </c>
      <c r="B259" s="52" t="s">
        <v>469</v>
      </c>
      <c r="C259" s="53" t="s">
        <v>134</v>
      </c>
      <c r="D259" s="54" t="s">
        <v>470</v>
      </c>
      <c r="E259" s="46"/>
      <c r="F259" s="47">
        <v>76288.399999999994</v>
      </c>
      <c r="G259" s="48">
        <f>G258+Table22[[#This Row],[DEBITO ]]-Table22[[#This Row],[CREDITO]]</f>
        <v>148034221.48000002</v>
      </c>
    </row>
    <row r="260" spans="1:7" s="55" customFormat="1" ht="60" customHeight="1" x14ac:dyDescent="0.3">
      <c r="A260" s="51">
        <v>42874</v>
      </c>
      <c r="B260" s="52" t="s">
        <v>471</v>
      </c>
      <c r="C260" s="53" t="s">
        <v>232</v>
      </c>
      <c r="D260" s="54" t="s">
        <v>472</v>
      </c>
      <c r="E260" s="46"/>
      <c r="F260" s="47">
        <v>26000</v>
      </c>
      <c r="G260" s="48">
        <f>G259+Table22[[#This Row],[DEBITO ]]-Table22[[#This Row],[CREDITO]]</f>
        <v>148008221.48000002</v>
      </c>
    </row>
    <row r="261" spans="1:7" s="55" customFormat="1" ht="63" customHeight="1" x14ac:dyDescent="0.3">
      <c r="A261" s="51">
        <v>42874</v>
      </c>
      <c r="B261" s="52" t="s">
        <v>517</v>
      </c>
      <c r="C261" s="53" t="s">
        <v>518</v>
      </c>
      <c r="D261" s="54" t="s">
        <v>537</v>
      </c>
      <c r="E261" s="46"/>
      <c r="F261" s="47">
        <v>132776</v>
      </c>
      <c r="G261" s="48">
        <f>G260+Table22[[#This Row],[DEBITO ]]-Table22[[#This Row],[CREDITO]]</f>
        <v>147875445.48000002</v>
      </c>
    </row>
    <row r="262" spans="1:7" s="55" customFormat="1" ht="36.75" customHeight="1" x14ac:dyDescent="0.3">
      <c r="A262" s="51">
        <v>42874</v>
      </c>
      <c r="B262" s="52" t="s">
        <v>313</v>
      </c>
      <c r="C262" s="53" t="s">
        <v>107</v>
      </c>
      <c r="D262" s="54" t="s">
        <v>314</v>
      </c>
      <c r="E262" s="46"/>
      <c r="F262" s="47">
        <v>153525.37</v>
      </c>
      <c r="G262" s="48">
        <f>G261+Table22[[#This Row],[DEBITO ]]-Table22[[#This Row],[CREDITO]]</f>
        <v>147721920.11000001</v>
      </c>
    </row>
    <row r="263" spans="1:7" s="55" customFormat="1" ht="20.100000000000001" customHeight="1" x14ac:dyDescent="0.3">
      <c r="A263" s="51">
        <v>42874</v>
      </c>
      <c r="B263" s="52" t="s">
        <v>72</v>
      </c>
      <c r="C263" s="53" t="s">
        <v>80</v>
      </c>
      <c r="D263" s="54"/>
      <c r="E263" s="46">
        <v>500</v>
      </c>
      <c r="F263" s="47"/>
      <c r="G263" s="48">
        <f>G262+Table22[[#This Row],[DEBITO ]]-Table22[[#This Row],[CREDITO]]</f>
        <v>147722420.11000001</v>
      </c>
    </row>
    <row r="264" spans="1:7" s="55" customFormat="1" ht="20.100000000000001" customHeight="1" x14ac:dyDescent="0.3">
      <c r="A264" s="51">
        <v>42874</v>
      </c>
      <c r="B264" s="52" t="s">
        <v>72</v>
      </c>
      <c r="C264" s="53" t="s">
        <v>80</v>
      </c>
      <c r="D264" s="54"/>
      <c r="E264" s="46">
        <v>2000</v>
      </c>
      <c r="F264" s="47"/>
      <c r="G264" s="48">
        <f>G263+Table22[[#This Row],[DEBITO ]]-Table22[[#This Row],[CREDITO]]</f>
        <v>147724420.11000001</v>
      </c>
    </row>
    <row r="265" spans="1:7" s="55" customFormat="1" ht="20.100000000000001" customHeight="1" x14ac:dyDescent="0.3">
      <c r="A265" s="51">
        <v>42874</v>
      </c>
      <c r="B265" s="52" t="s">
        <v>72</v>
      </c>
      <c r="C265" s="53" t="s">
        <v>80</v>
      </c>
      <c r="D265" s="54"/>
      <c r="E265" s="46">
        <v>5500</v>
      </c>
      <c r="F265" s="47"/>
      <c r="G265" s="48">
        <f>G264+Table22[[#This Row],[DEBITO ]]-Table22[[#This Row],[CREDITO]]</f>
        <v>147729920.11000001</v>
      </c>
    </row>
    <row r="266" spans="1:7" s="55" customFormat="1" ht="20.100000000000001" customHeight="1" x14ac:dyDescent="0.3">
      <c r="A266" s="51">
        <v>42874</v>
      </c>
      <c r="B266" s="52" t="s">
        <v>72</v>
      </c>
      <c r="C266" s="53" t="s">
        <v>75</v>
      </c>
      <c r="D266" s="54"/>
      <c r="E266" s="46">
        <v>17588</v>
      </c>
      <c r="F266" s="47"/>
      <c r="G266" s="48">
        <f>G265+Table22[[#This Row],[DEBITO ]]-Table22[[#This Row],[CREDITO]]</f>
        <v>147747508.11000001</v>
      </c>
    </row>
    <row r="267" spans="1:7" s="55" customFormat="1" ht="20.100000000000001" customHeight="1" x14ac:dyDescent="0.3">
      <c r="A267" s="51">
        <v>42874</v>
      </c>
      <c r="B267" s="52" t="s">
        <v>72</v>
      </c>
      <c r="C267" s="53" t="s">
        <v>75</v>
      </c>
      <c r="D267" s="54"/>
      <c r="E267" s="46">
        <v>650</v>
      </c>
      <c r="F267" s="47"/>
      <c r="G267" s="48">
        <f>G266+Table22[[#This Row],[DEBITO ]]-Table22[[#This Row],[CREDITO]]</f>
        <v>147748158.11000001</v>
      </c>
    </row>
    <row r="268" spans="1:7" s="55" customFormat="1" ht="20.100000000000001" customHeight="1" x14ac:dyDescent="0.3">
      <c r="A268" s="51">
        <v>42874</v>
      </c>
      <c r="B268" s="52" t="s">
        <v>72</v>
      </c>
      <c r="C268" s="53" t="s">
        <v>75</v>
      </c>
      <c r="D268" s="54"/>
      <c r="E268" s="46">
        <v>20000</v>
      </c>
      <c r="F268" s="47"/>
      <c r="G268" s="48">
        <f>G267+Table22[[#This Row],[DEBITO ]]-Table22[[#This Row],[CREDITO]]</f>
        <v>147768158.11000001</v>
      </c>
    </row>
    <row r="269" spans="1:7" s="55" customFormat="1" ht="20.100000000000001" customHeight="1" x14ac:dyDescent="0.3">
      <c r="A269" s="51">
        <v>42874</v>
      </c>
      <c r="B269" s="52" t="s">
        <v>72</v>
      </c>
      <c r="C269" s="53" t="s">
        <v>75</v>
      </c>
      <c r="D269" s="54"/>
      <c r="E269" s="46">
        <v>25500</v>
      </c>
      <c r="F269" s="47"/>
      <c r="G269" s="48">
        <f>G268+Table22[[#This Row],[DEBITO ]]-Table22[[#This Row],[CREDITO]]</f>
        <v>147793658.11000001</v>
      </c>
    </row>
    <row r="270" spans="1:7" s="55" customFormat="1" ht="20.100000000000001" customHeight="1" x14ac:dyDescent="0.3">
      <c r="A270" s="51">
        <v>42874</v>
      </c>
      <c r="B270" s="52" t="s">
        <v>72</v>
      </c>
      <c r="C270" s="53" t="s">
        <v>75</v>
      </c>
      <c r="D270" s="54"/>
      <c r="E270" s="46">
        <v>65000</v>
      </c>
      <c r="F270" s="47"/>
      <c r="G270" s="48">
        <f>G269+Table22[[#This Row],[DEBITO ]]-Table22[[#This Row],[CREDITO]]</f>
        <v>147858658.11000001</v>
      </c>
    </row>
    <row r="271" spans="1:7" s="55" customFormat="1" ht="20.100000000000001" customHeight="1" x14ac:dyDescent="0.3">
      <c r="A271" s="51">
        <v>42874</v>
      </c>
      <c r="B271" s="52" t="s">
        <v>72</v>
      </c>
      <c r="C271" s="53" t="s">
        <v>75</v>
      </c>
      <c r="D271" s="54"/>
      <c r="E271" s="46">
        <v>41500</v>
      </c>
      <c r="F271" s="47"/>
      <c r="G271" s="48">
        <f>G270+Table22[[#This Row],[DEBITO ]]-Table22[[#This Row],[CREDITO]]</f>
        <v>147900158.11000001</v>
      </c>
    </row>
    <row r="272" spans="1:7" s="55" customFormat="1" ht="20.100000000000001" customHeight="1" x14ac:dyDescent="0.3">
      <c r="A272" s="51">
        <v>42874</v>
      </c>
      <c r="B272" s="52" t="s">
        <v>72</v>
      </c>
      <c r="C272" s="53" t="s">
        <v>73</v>
      </c>
      <c r="D272" s="54"/>
      <c r="E272" s="46">
        <v>7048</v>
      </c>
      <c r="F272" s="47"/>
      <c r="G272" s="48">
        <f>G271+Table22[[#This Row],[DEBITO ]]-Table22[[#This Row],[CREDITO]]</f>
        <v>147907206.11000001</v>
      </c>
    </row>
    <row r="273" spans="1:7" s="55" customFormat="1" ht="18.75" customHeight="1" x14ac:dyDescent="0.3">
      <c r="A273" s="51">
        <v>42874</v>
      </c>
      <c r="B273" s="52" t="s">
        <v>514</v>
      </c>
      <c r="C273" s="53" t="s">
        <v>137</v>
      </c>
      <c r="D273" s="54" t="s">
        <v>515</v>
      </c>
      <c r="E273" s="46"/>
      <c r="F273" s="47">
        <v>7048</v>
      </c>
      <c r="G273" s="48">
        <f>G272+Table22[[#This Row],[DEBITO ]]-Table22[[#This Row],[CREDITO]]</f>
        <v>147900158.11000001</v>
      </c>
    </row>
    <row r="274" spans="1:7" s="55" customFormat="1" ht="20.100000000000001" customHeight="1" x14ac:dyDescent="0.3">
      <c r="A274" s="51">
        <v>42877</v>
      </c>
      <c r="B274" s="52" t="s">
        <v>72</v>
      </c>
      <c r="C274" s="53" t="s">
        <v>80</v>
      </c>
      <c r="D274" s="54"/>
      <c r="E274" s="46">
        <v>7000</v>
      </c>
      <c r="F274" s="47"/>
      <c r="G274" s="48">
        <f>G273+Table22[[#This Row],[DEBITO ]]-Table22[[#This Row],[CREDITO]]</f>
        <v>147907158.11000001</v>
      </c>
    </row>
    <row r="275" spans="1:7" s="55" customFormat="1" ht="20.100000000000001" customHeight="1" x14ac:dyDescent="0.3">
      <c r="A275" s="51">
        <v>42877</v>
      </c>
      <c r="B275" s="52" t="s">
        <v>72</v>
      </c>
      <c r="C275" s="53" t="s">
        <v>75</v>
      </c>
      <c r="D275" s="54"/>
      <c r="E275" s="46">
        <v>1500</v>
      </c>
      <c r="F275" s="47"/>
      <c r="G275" s="48">
        <f>G274+Table22[[#This Row],[DEBITO ]]-Table22[[#This Row],[CREDITO]]</f>
        <v>147908658.11000001</v>
      </c>
    </row>
    <row r="276" spans="1:7" s="55" customFormat="1" ht="20.100000000000001" customHeight="1" x14ac:dyDescent="0.3">
      <c r="A276" s="51">
        <v>42877</v>
      </c>
      <c r="B276" s="52" t="s">
        <v>72</v>
      </c>
      <c r="C276" s="53" t="s">
        <v>75</v>
      </c>
      <c r="D276" s="54"/>
      <c r="E276" s="46">
        <v>7855</v>
      </c>
      <c r="F276" s="47"/>
      <c r="G276" s="48">
        <f>G275+Table22[[#This Row],[DEBITO ]]-Table22[[#This Row],[CREDITO]]</f>
        <v>147916513.11000001</v>
      </c>
    </row>
    <row r="277" spans="1:7" s="55" customFormat="1" ht="20.100000000000001" customHeight="1" x14ac:dyDescent="0.3">
      <c r="A277" s="51">
        <v>42877</v>
      </c>
      <c r="B277" s="52" t="s">
        <v>72</v>
      </c>
      <c r="C277" s="53" t="s">
        <v>75</v>
      </c>
      <c r="D277" s="54"/>
      <c r="E277" s="46">
        <v>17500</v>
      </c>
      <c r="F277" s="47"/>
      <c r="G277" s="48">
        <f>G276+Table22[[#This Row],[DEBITO ]]-Table22[[#This Row],[CREDITO]]</f>
        <v>147934013.11000001</v>
      </c>
    </row>
    <row r="278" spans="1:7" s="55" customFormat="1" ht="20.100000000000001" customHeight="1" x14ac:dyDescent="0.3">
      <c r="A278" s="51">
        <v>42877</v>
      </c>
      <c r="B278" s="52" t="s">
        <v>72</v>
      </c>
      <c r="C278" s="53" t="s">
        <v>75</v>
      </c>
      <c r="D278" s="54"/>
      <c r="E278" s="46">
        <v>113000</v>
      </c>
      <c r="F278" s="47"/>
      <c r="G278" s="48">
        <f>G277+Table22[[#This Row],[DEBITO ]]-Table22[[#This Row],[CREDITO]]</f>
        <v>148047013.11000001</v>
      </c>
    </row>
    <row r="279" spans="1:7" s="55" customFormat="1" ht="20.100000000000001" customHeight="1" x14ac:dyDescent="0.3">
      <c r="A279" s="51">
        <v>42877</v>
      </c>
      <c r="B279" s="52" t="s">
        <v>72</v>
      </c>
      <c r="C279" s="53" t="s">
        <v>75</v>
      </c>
      <c r="D279" s="54"/>
      <c r="E279" s="46">
        <v>429081.45</v>
      </c>
      <c r="F279" s="47"/>
      <c r="G279" s="48">
        <f>G278+Table22[[#This Row],[DEBITO ]]-Table22[[#This Row],[CREDITO]]</f>
        <v>148476094.56</v>
      </c>
    </row>
    <row r="280" spans="1:7" s="55" customFormat="1" ht="20.100000000000001" customHeight="1" x14ac:dyDescent="0.3">
      <c r="A280" s="51">
        <v>42878</v>
      </c>
      <c r="B280" s="52" t="s">
        <v>72</v>
      </c>
      <c r="C280" s="53" t="s">
        <v>80</v>
      </c>
      <c r="D280" s="54"/>
      <c r="E280" s="46">
        <v>7000</v>
      </c>
      <c r="F280" s="47"/>
      <c r="G280" s="48">
        <f>G279+Table22[[#This Row],[DEBITO ]]-Table22[[#This Row],[CREDITO]]</f>
        <v>148483094.56</v>
      </c>
    </row>
    <row r="281" spans="1:7" s="55" customFormat="1" ht="20.100000000000001" customHeight="1" x14ac:dyDescent="0.3">
      <c r="A281" s="51">
        <v>42878</v>
      </c>
      <c r="B281" s="52" t="s">
        <v>72</v>
      </c>
      <c r="C281" s="53" t="s">
        <v>75</v>
      </c>
      <c r="D281" s="54"/>
      <c r="E281" s="46">
        <v>7000</v>
      </c>
      <c r="F281" s="47"/>
      <c r="G281" s="48">
        <f>G280+Table22[[#This Row],[DEBITO ]]-Table22[[#This Row],[CREDITO]]</f>
        <v>148490094.56</v>
      </c>
    </row>
    <row r="282" spans="1:7" s="55" customFormat="1" ht="20.100000000000001" customHeight="1" x14ac:dyDescent="0.3">
      <c r="A282" s="51">
        <v>42878</v>
      </c>
      <c r="B282" s="52" t="s">
        <v>72</v>
      </c>
      <c r="C282" s="53" t="s">
        <v>75</v>
      </c>
      <c r="D282" s="54"/>
      <c r="E282" s="46">
        <v>24153</v>
      </c>
      <c r="F282" s="47"/>
      <c r="G282" s="48">
        <f>G281+Table22[[#This Row],[DEBITO ]]-Table22[[#This Row],[CREDITO]]</f>
        <v>148514247.56</v>
      </c>
    </row>
    <row r="283" spans="1:7" s="55" customFormat="1" ht="20.100000000000001" customHeight="1" x14ac:dyDescent="0.3">
      <c r="A283" s="51">
        <v>42878</v>
      </c>
      <c r="B283" s="52" t="s">
        <v>72</v>
      </c>
      <c r="C283" s="53" t="s">
        <v>75</v>
      </c>
      <c r="D283" s="54"/>
      <c r="E283" s="46">
        <v>117500</v>
      </c>
      <c r="F283" s="47"/>
      <c r="G283" s="48">
        <f>G282+Table22[[#This Row],[DEBITO ]]-Table22[[#This Row],[CREDITO]]</f>
        <v>148631747.56</v>
      </c>
    </row>
    <row r="284" spans="1:7" s="55" customFormat="1" ht="20.100000000000001" customHeight="1" x14ac:dyDescent="0.3">
      <c r="A284" s="51">
        <v>42879</v>
      </c>
      <c r="B284" s="52" t="s">
        <v>72</v>
      </c>
      <c r="C284" s="53" t="s">
        <v>80</v>
      </c>
      <c r="D284" s="54"/>
      <c r="E284" s="46">
        <v>3000</v>
      </c>
      <c r="F284" s="47"/>
      <c r="G284" s="48">
        <f>G283+Table22[[#This Row],[DEBITO ]]-Table22[[#This Row],[CREDITO]]</f>
        <v>148634747.56</v>
      </c>
    </row>
    <row r="285" spans="1:7" s="55" customFormat="1" ht="20.100000000000001" customHeight="1" x14ac:dyDescent="0.3">
      <c r="A285" s="51">
        <v>42879</v>
      </c>
      <c r="B285" s="52" t="s">
        <v>72</v>
      </c>
      <c r="C285" s="53" t="s">
        <v>80</v>
      </c>
      <c r="D285" s="54"/>
      <c r="E285" s="46">
        <v>7500</v>
      </c>
      <c r="F285" s="47"/>
      <c r="G285" s="48">
        <f>G284+Table22[[#This Row],[DEBITO ]]-Table22[[#This Row],[CREDITO]]</f>
        <v>148642247.56</v>
      </c>
    </row>
    <row r="286" spans="1:7" s="55" customFormat="1" ht="20.100000000000001" customHeight="1" x14ac:dyDescent="0.3">
      <c r="A286" s="51">
        <v>42879</v>
      </c>
      <c r="B286" s="52" t="s">
        <v>72</v>
      </c>
      <c r="C286" s="53" t="s">
        <v>75</v>
      </c>
      <c r="D286" s="54"/>
      <c r="E286" s="46">
        <v>7489</v>
      </c>
      <c r="F286" s="47"/>
      <c r="G286" s="48">
        <f>G285+Table22[[#This Row],[DEBITO ]]-Table22[[#This Row],[CREDITO]]</f>
        <v>148649736.56</v>
      </c>
    </row>
    <row r="287" spans="1:7" s="55" customFormat="1" ht="20.100000000000001" customHeight="1" x14ac:dyDescent="0.3">
      <c r="A287" s="51">
        <v>42879</v>
      </c>
      <c r="B287" s="52" t="s">
        <v>72</v>
      </c>
      <c r="C287" s="53" t="s">
        <v>75</v>
      </c>
      <c r="D287" s="54"/>
      <c r="E287" s="46">
        <v>40000</v>
      </c>
      <c r="F287" s="47"/>
      <c r="G287" s="48">
        <f>G286+Table22[[#This Row],[DEBITO ]]-Table22[[#This Row],[CREDITO]]</f>
        <v>148689736.56</v>
      </c>
    </row>
    <row r="288" spans="1:7" s="55" customFormat="1" ht="20.100000000000001" customHeight="1" x14ac:dyDescent="0.3">
      <c r="A288" s="51">
        <v>42879</v>
      </c>
      <c r="B288" s="52" t="s">
        <v>72</v>
      </c>
      <c r="C288" s="53" t="s">
        <v>75</v>
      </c>
      <c r="D288" s="54"/>
      <c r="E288" s="46">
        <v>550</v>
      </c>
      <c r="F288" s="47"/>
      <c r="G288" s="48">
        <f>G287+Table22[[#This Row],[DEBITO ]]-Table22[[#This Row],[CREDITO]]</f>
        <v>148690286.56</v>
      </c>
    </row>
    <row r="289" spans="1:7" s="55" customFormat="1" ht="20.100000000000001" customHeight="1" x14ac:dyDescent="0.3">
      <c r="A289" s="51">
        <v>42879</v>
      </c>
      <c r="B289" s="52" t="s">
        <v>72</v>
      </c>
      <c r="C289" s="53" t="s">
        <v>75</v>
      </c>
      <c r="D289" s="54"/>
      <c r="E289" s="46">
        <v>7268</v>
      </c>
      <c r="F289" s="47"/>
      <c r="G289" s="48">
        <f>G288+Table22[[#This Row],[DEBITO ]]-Table22[[#This Row],[CREDITO]]</f>
        <v>148697554.56</v>
      </c>
    </row>
    <row r="290" spans="1:7" s="55" customFormat="1" ht="20.100000000000001" customHeight="1" x14ac:dyDescent="0.3">
      <c r="A290" s="51">
        <v>42879</v>
      </c>
      <c r="B290" s="52" t="s">
        <v>72</v>
      </c>
      <c r="C290" s="53" t="s">
        <v>75</v>
      </c>
      <c r="D290" s="54"/>
      <c r="E290" s="46">
        <v>45500</v>
      </c>
      <c r="F290" s="47"/>
      <c r="G290" s="48">
        <f>G289+Table22[[#This Row],[DEBITO ]]-Table22[[#This Row],[CREDITO]]</f>
        <v>148743054.56</v>
      </c>
    </row>
    <row r="291" spans="1:7" s="55" customFormat="1" ht="20.100000000000001" customHeight="1" x14ac:dyDescent="0.3">
      <c r="A291" s="51">
        <v>42879</v>
      </c>
      <c r="B291" s="52" t="s">
        <v>72</v>
      </c>
      <c r="C291" s="53" t="s">
        <v>75</v>
      </c>
      <c r="D291" s="54"/>
      <c r="E291" s="46">
        <v>36581</v>
      </c>
      <c r="F291" s="47"/>
      <c r="G291" s="48">
        <f>G290+Table22[[#This Row],[DEBITO ]]-Table22[[#This Row],[CREDITO]]</f>
        <v>148779635.56</v>
      </c>
    </row>
    <row r="292" spans="1:7" s="55" customFormat="1" ht="20.100000000000001" customHeight="1" x14ac:dyDescent="0.3">
      <c r="A292" s="51">
        <v>42879</v>
      </c>
      <c r="B292" s="52" t="s">
        <v>72</v>
      </c>
      <c r="C292" s="53" t="s">
        <v>75</v>
      </c>
      <c r="D292" s="54"/>
      <c r="E292" s="46">
        <v>162000</v>
      </c>
      <c r="F292" s="47"/>
      <c r="G292" s="48">
        <f>G291+Table22[[#This Row],[DEBITO ]]-Table22[[#This Row],[CREDITO]]</f>
        <v>148941635.56</v>
      </c>
    </row>
    <row r="293" spans="1:7" s="55" customFormat="1" ht="20.100000000000001" customHeight="1" x14ac:dyDescent="0.3">
      <c r="A293" s="51">
        <v>42879</v>
      </c>
      <c r="B293" s="52" t="s">
        <v>516</v>
      </c>
      <c r="C293" s="53" t="s">
        <v>137</v>
      </c>
      <c r="D293" s="54" t="s">
        <v>515</v>
      </c>
      <c r="E293" s="46"/>
      <c r="F293" s="47">
        <v>7489</v>
      </c>
      <c r="G293" s="48">
        <f>G292+Table22[[#This Row],[DEBITO ]]-Table22[[#This Row],[CREDITO]]</f>
        <v>148934146.56</v>
      </c>
    </row>
    <row r="294" spans="1:7" s="55" customFormat="1" ht="72.75" customHeight="1" x14ac:dyDescent="0.3">
      <c r="A294" s="51">
        <v>42880</v>
      </c>
      <c r="B294" s="52" t="s">
        <v>473</v>
      </c>
      <c r="C294" s="53" t="s">
        <v>474</v>
      </c>
      <c r="D294" s="54" t="s">
        <v>475</v>
      </c>
      <c r="E294" s="46"/>
      <c r="F294" s="47">
        <v>266801.34999999998</v>
      </c>
      <c r="G294" s="48">
        <f>G293+Table22[[#This Row],[DEBITO ]]-Table22[[#This Row],[CREDITO]]</f>
        <v>148667345.21000001</v>
      </c>
    </row>
    <row r="295" spans="1:7" s="55" customFormat="1" ht="85.5" customHeight="1" x14ac:dyDescent="0.3">
      <c r="A295" s="51">
        <v>42880</v>
      </c>
      <c r="B295" s="52" t="s">
        <v>476</v>
      </c>
      <c r="C295" s="53" t="s">
        <v>477</v>
      </c>
      <c r="D295" s="54" t="s">
        <v>478</v>
      </c>
      <c r="E295" s="46"/>
      <c r="F295" s="47">
        <v>45900</v>
      </c>
      <c r="G295" s="48">
        <f>G294+Table22[[#This Row],[DEBITO ]]-Table22[[#This Row],[CREDITO]]</f>
        <v>148621445.21000001</v>
      </c>
    </row>
    <row r="296" spans="1:7" s="55" customFormat="1" ht="63" customHeight="1" x14ac:dyDescent="0.3">
      <c r="A296" s="51">
        <v>42880</v>
      </c>
      <c r="B296" s="52" t="s">
        <v>479</v>
      </c>
      <c r="C296" s="53" t="s">
        <v>480</v>
      </c>
      <c r="D296" s="54" t="s">
        <v>481</v>
      </c>
      <c r="E296" s="46"/>
      <c r="F296" s="47">
        <v>562903.85</v>
      </c>
      <c r="G296" s="48">
        <f>G295+Table22[[#This Row],[DEBITO ]]-Table22[[#This Row],[CREDITO]]</f>
        <v>148058541.36000001</v>
      </c>
    </row>
    <row r="297" spans="1:7" s="55" customFormat="1" ht="51" customHeight="1" x14ac:dyDescent="0.3">
      <c r="A297" s="51">
        <v>42880</v>
      </c>
      <c r="B297" s="52" t="s">
        <v>482</v>
      </c>
      <c r="C297" s="53" t="s">
        <v>480</v>
      </c>
      <c r="D297" s="54" t="s">
        <v>483</v>
      </c>
      <c r="E297" s="46"/>
      <c r="F297" s="47">
        <v>699187.5</v>
      </c>
      <c r="G297" s="48">
        <f>G296+Table22[[#This Row],[DEBITO ]]-Table22[[#This Row],[CREDITO]]</f>
        <v>147359353.86000001</v>
      </c>
    </row>
    <row r="298" spans="1:7" s="55" customFormat="1" ht="45.6" x14ac:dyDescent="0.3">
      <c r="A298" s="51">
        <v>42880</v>
      </c>
      <c r="B298" s="52" t="s">
        <v>315</v>
      </c>
      <c r="C298" s="53" t="s">
        <v>278</v>
      </c>
      <c r="D298" s="54" t="s">
        <v>316</v>
      </c>
      <c r="E298" s="46"/>
      <c r="F298" s="47">
        <v>500</v>
      </c>
      <c r="G298" s="48">
        <f>G297+Table22[[#This Row],[DEBITO ]]-Table22[[#This Row],[CREDITO]]</f>
        <v>147358853.86000001</v>
      </c>
    </row>
    <row r="299" spans="1:7" s="55" customFormat="1" ht="57" x14ac:dyDescent="0.3">
      <c r="A299" s="51">
        <v>42880</v>
      </c>
      <c r="B299" s="52" t="s">
        <v>317</v>
      </c>
      <c r="C299" s="53" t="s">
        <v>117</v>
      </c>
      <c r="D299" s="54" t="s">
        <v>318</v>
      </c>
      <c r="E299" s="46"/>
      <c r="F299" s="47">
        <v>1050</v>
      </c>
      <c r="G299" s="48">
        <f>G298+Table22[[#This Row],[DEBITO ]]-Table22[[#This Row],[CREDITO]]</f>
        <v>147357803.86000001</v>
      </c>
    </row>
    <row r="300" spans="1:7" s="55" customFormat="1" ht="70.2" customHeight="1" x14ac:dyDescent="0.3">
      <c r="A300" s="51">
        <v>42880</v>
      </c>
      <c r="B300" s="52" t="s">
        <v>319</v>
      </c>
      <c r="C300" s="53" t="s">
        <v>320</v>
      </c>
      <c r="D300" s="54" t="s">
        <v>321</v>
      </c>
      <c r="E300" s="46"/>
      <c r="F300" s="47">
        <v>3100</v>
      </c>
      <c r="G300" s="48">
        <f>G299+Table22[[#This Row],[DEBITO ]]-Table22[[#This Row],[CREDITO]]</f>
        <v>147354703.86000001</v>
      </c>
    </row>
    <row r="301" spans="1:7" s="55" customFormat="1" ht="57" x14ac:dyDescent="0.3">
      <c r="A301" s="51">
        <v>42880</v>
      </c>
      <c r="B301" s="52" t="s">
        <v>322</v>
      </c>
      <c r="C301" s="53" t="s">
        <v>122</v>
      </c>
      <c r="D301" s="54" t="s">
        <v>323</v>
      </c>
      <c r="E301" s="46"/>
      <c r="F301" s="47">
        <v>3100</v>
      </c>
      <c r="G301" s="48">
        <f>G300+Table22[[#This Row],[DEBITO ]]-Table22[[#This Row],[CREDITO]]</f>
        <v>147351603.86000001</v>
      </c>
    </row>
    <row r="302" spans="1:7" s="55" customFormat="1" ht="57" x14ac:dyDescent="0.3">
      <c r="A302" s="51">
        <v>42880</v>
      </c>
      <c r="B302" s="52" t="s">
        <v>324</v>
      </c>
      <c r="C302" s="53" t="s">
        <v>325</v>
      </c>
      <c r="D302" s="54" t="s">
        <v>326</v>
      </c>
      <c r="E302" s="46"/>
      <c r="F302" s="47">
        <v>750</v>
      </c>
      <c r="G302" s="48">
        <f>G301+Table22[[#This Row],[DEBITO ]]-Table22[[#This Row],[CREDITO]]</f>
        <v>147350853.86000001</v>
      </c>
    </row>
    <row r="303" spans="1:7" s="55" customFormat="1" ht="57" x14ac:dyDescent="0.3">
      <c r="A303" s="51">
        <v>42880</v>
      </c>
      <c r="B303" s="52" t="s">
        <v>327</v>
      </c>
      <c r="C303" s="53" t="s">
        <v>114</v>
      </c>
      <c r="D303" s="54" t="s">
        <v>326</v>
      </c>
      <c r="E303" s="46"/>
      <c r="F303" s="47">
        <v>750</v>
      </c>
      <c r="G303" s="48">
        <f>G302+Table22[[#This Row],[DEBITO ]]-Table22[[#This Row],[CREDITO]]</f>
        <v>147350103.86000001</v>
      </c>
    </row>
    <row r="304" spans="1:7" s="55" customFormat="1" ht="57" x14ac:dyDescent="0.3">
      <c r="A304" s="51">
        <v>42880</v>
      </c>
      <c r="B304" s="52" t="s">
        <v>328</v>
      </c>
      <c r="C304" s="53" t="s">
        <v>329</v>
      </c>
      <c r="D304" s="54" t="s">
        <v>326</v>
      </c>
      <c r="E304" s="46"/>
      <c r="F304" s="47">
        <v>750</v>
      </c>
      <c r="G304" s="48">
        <f>G303+Table22[[#This Row],[DEBITO ]]-Table22[[#This Row],[CREDITO]]</f>
        <v>147349353.86000001</v>
      </c>
    </row>
    <row r="305" spans="1:7" s="55" customFormat="1" ht="84.6" customHeight="1" x14ac:dyDescent="0.3">
      <c r="A305" s="51">
        <v>42880</v>
      </c>
      <c r="B305" s="52" t="s">
        <v>330</v>
      </c>
      <c r="C305" s="53" t="s">
        <v>110</v>
      </c>
      <c r="D305" s="54" t="s">
        <v>331</v>
      </c>
      <c r="E305" s="46"/>
      <c r="F305" s="47">
        <v>750</v>
      </c>
      <c r="G305" s="48">
        <f>G304+Table22[[#This Row],[DEBITO ]]-Table22[[#This Row],[CREDITO]]</f>
        <v>147348603.86000001</v>
      </c>
    </row>
    <row r="306" spans="1:7" s="55" customFormat="1" ht="45.6" x14ac:dyDescent="0.3">
      <c r="A306" s="51">
        <v>42880</v>
      </c>
      <c r="B306" s="52" t="s">
        <v>332</v>
      </c>
      <c r="C306" s="53" t="s">
        <v>333</v>
      </c>
      <c r="D306" s="54" t="s">
        <v>334</v>
      </c>
      <c r="E306" s="46"/>
      <c r="F306" s="47">
        <v>750</v>
      </c>
      <c r="G306" s="48">
        <f>G305+Table22[[#This Row],[DEBITO ]]-Table22[[#This Row],[CREDITO]]</f>
        <v>147347853.86000001</v>
      </c>
    </row>
    <row r="307" spans="1:7" s="55" customFormat="1" ht="41.25" customHeight="1" x14ac:dyDescent="0.3">
      <c r="A307" s="51">
        <v>42880</v>
      </c>
      <c r="B307" s="52" t="s">
        <v>335</v>
      </c>
      <c r="C307" s="53" t="s">
        <v>220</v>
      </c>
      <c r="D307" s="54" t="s">
        <v>336</v>
      </c>
      <c r="E307" s="46"/>
      <c r="F307" s="47">
        <v>1050</v>
      </c>
      <c r="G307" s="48">
        <f>G306+Table22[[#This Row],[DEBITO ]]-Table22[[#This Row],[CREDITO]]</f>
        <v>147346803.86000001</v>
      </c>
    </row>
    <row r="308" spans="1:7" s="55" customFormat="1" ht="39.9" customHeight="1" x14ac:dyDescent="0.3">
      <c r="A308" s="51">
        <v>42880</v>
      </c>
      <c r="B308" s="52" t="s">
        <v>337</v>
      </c>
      <c r="C308" s="53" t="s">
        <v>83</v>
      </c>
      <c r="D308" s="54" t="s">
        <v>338</v>
      </c>
      <c r="E308" s="46"/>
      <c r="F308" s="47">
        <v>2000</v>
      </c>
      <c r="G308" s="48">
        <f>G307+Table22[[#This Row],[DEBITO ]]-Table22[[#This Row],[CREDITO]]</f>
        <v>147344803.86000001</v>
      </c>
    </row>
    <row r="309" spans="1:7" s="55" customFormat="1" ht="39.9" customHeight="1" x14ac:dyDescent="0.3">
      <c r="A309" s="51">
        <v>42880</v>
      </c>
      <c r="B309" s="52" t="s">
        <v>339</v>
      </c>
      <c r="C309" s="53" t="s">
        <v>84</v>
      </c>
      <c r="D309" s="54" t="s">
        <v>338</v>
      </c>
      <c r="E309" s="46"/>
      <c r="F309" s="47">
        <v>2000</v>
      </c>
      <c r="G309" s="48">
        <f>G308+Table22[[#This Row],[DEBITO ]]-Table22[[#This Row],[CREDITO]]</f>
        <v>147342803.86000001</v>
      </c>
    </row>
    <row r="310" spans="1:7" s="55" customFormat="1" ht="51" customHeight="1" x14ac:dyDescent="0.3">
      <c r="A310" s="51">
        <v>42880</v>
      </c>
      <c r="B310" s="52" t="s">
        <v>340</v>
      </c>
      <c r="C310" s="53" t="s">
        <v>85</v>
      </c>
      <c r="D310" s="54" t="s">
        <v>338</v>
      </c>
      <c r="E310" s="46"/>
      <c r="F310" s="47">
        <v>2000</v>
      </c>
      <c r="G310" s="48">
        <f>G309+Table22[[#This Row],[DEBITO ]]-Table22[[#This Row],[CREDITO]]</f>
        <v>147340803.86000001</v>
      </c>
    </row>
    <row r="311" spans="1:7" s="55" customFormat="1" ht="42.75" customHeight="1" x14ac:dyDescent="0.3">
      <c r="A311" s="51">
        <v>42880</v>
      </c>
      <c r="B311" s="52" t="s">
        <v>341</v>
      </c>
      <c r="C311" s="53" t="s">
        <v>86</v>
      </c>
      <c r="D311" s="54" t="s">
        <v>338</v>
      </c>
      <c r="E311" s="46"/>
      <c r="F311" s="47">
        <v>2000</v>
      </c>
      <c r="G311" s="48">
        <f>G310+Table22[[#This Row],[DEBITO ]]-Table22[[#This Row],[CREDITO]]</f>
        <v>147338803.86000001</v>
      </c>
    </row>
    <row r="312" spans="1:7" s="55" customFormat="1" ht="42.75" customHeight="1" x14ac:dyDescent="0.3">
      <c r="A312" s="51">
        <v>42880</v>
      </c>
      <c r="B312" s="52" t="s">
        <v>342</v>
      </c>
      <c r="C312" s="53" t="s">
        <v>87</v>
      </c>
      <c r="D312" s="54" t="s">
        <v>338</v>
      </c>
      <c r="E312" s="46"/>
      <c r="F312" s="47">
        <v>1600</v>
      </c>
      <c r="G312" s="48">
        <f>G311+Table22[[#This Row],[DEBITO ]]-Table22[[#This Row],[CREDITO]]</f>
        <v>147337203.86000001</v>
      </c>
    </row>
    <row r="313" spans="1:7" s="55" customFormat="1" ht="45.6" x14ac:dyDescent="0.3">
      <c r="A313" s="51">
        <v>42880</v>
      </c>
      <c r="B313" s="52" t="s">
        <v>343</v>
      </c>
      <c r="C313" s="53" t="s">
        <v>88</v>
      </c>
      <c r="D313" s="54" t="s">
        <v>344</v>
      </c>
      <c r="E313" s="46"/>
      <c r="F313" s="47">
        <v>2000</v>
      </c>
      <c r="G313" s="48">
        <f>G312+Table22[[#This Row],[DEBITO ]]-Table22[[#This Row],[CREDITO]]</f>
        <v>147335203.86000001</v>
      </c>
    </row>
    <row r="314" spans="1:7" s="55" customFormat="1" ht="39.75" customHeight="1" x14ac:dyDescent="0.3">
      <c r="A314" s="51">
        <v>42880</v>
      </c>
      <c r="B314" s="52" t="s">
        <v>345</v>
      </c>
      <c r="C314" s="53" t="s">
        <v>89</v>
      </c>
      <c r="D314" s="54" t="s">
        <v>338</v>
      </c>
      <c r="E314" s="46"/>
      <c r="F314" s="47">
        <v>1600</v>
      </c>
      <c r="G314" s="48">
        <f>G313+Table22[[#This Row],[DEBITO ]]-Table22[[#This Row],[CREDITO]]</f>
        <v>147333603.86000001</v>
      </c>
    </row>
    <row r="315" spans="1:7" s="55" customFormat="1" ht="40.5" customHeight="1" x14ac:dyDescent="0.3">
      <c r="A315" s="51">
        <v>42880</v>
      </c>
      <c r="B315" s="52" t="s">
        <v>346</v>
      </c>
      <c r="C315" s="53" t="s">
        <v>90</v>
      </c>
      <c r="D315" s="54" t="s">
        <v>338</v>
      </c>
      <c r="E315" s="46"/>
      <c r="F315" s="47">
        <v>2000</v>
      </c>
      <c r="G315" s="48">
        <f>G314+Table22[[#This Row],[DEBITO ]]-Table22[[#This Row],[CREDITO]]</f>
        <v>147331603.86000001</v>
      </c>
    </row>
    <row r="316" spans="1:7" s="55" customFormat="1" ht="42" customHeight="1" x14ac:dyDescent="0.3">
      <c r="A316" s="51">
        <v>42880</v>
      </c>
      <c r="B316" s="52" t="s">
        <v>347</v>
      </c>
      <c r="C316" s="53" t="s">
        <v>95</v>
      </c>
      <c r="D316" s="54" t="s">
        <v>338</v>
      </c>
      <c r="E316" s="46"/>
      <c r="F316" s="47">
        <v>2000</v>
      </c>
      <c r="G316" s="48">
        <f>G315+Table22[[#This Row],[DEBITO ]]-Table22[[#This Row],[CREDITO]]</f>
        <v>147329603.86000001</v>
      </c>
    </row>
    <row r="317" spans="1:7" s="55" customFormat="1" ht="45.6" x14ac:dyDescent="0.3">
      <c r="A317" s="51">
        <v>42880</v>
      </c>
      <c r="B317" s="52" t="s">
        <v>348</v>
      </c>
      <c r="C317" s="53" t="s">
        <v>91</v>
      </c>
      <c r="D317" s="54" t="s">
        <v>344</v>
      </c>
      <c r="E317" s="46"/>
      <c r="F317" s="47">
        <v>2000</v>
      </c>
      <c r="G317" s="48">
        <f>G316+Table22[[#This Row],[DEBITO ]]-Table22[[#This Row],[CREDITO]]</f>
        <v>147327603.86000001</v>
      </c>
    </row>
    <row r="318" spans="1:7" s="55" customFormat="1" ht="45.6" x14ac:dyDescent="0.3">
      <c r="A318" s="51">
        <v>42880</v>
      </c>
      <c r="B318" s="52" t="s">
        <v>349</v>
      </c>
      <c r="C318" s="53" t="s">
        <v>92</v>
      </c>
      <c r="D318" s="54" t="s">
        <v>344</v>
      </c>
      <c r="E318" s="46"/>
      <c r="F318" s="47">
        <v>1600</v>
      </c>
      <c r="G318" s="48">
        <f>G317+Table22[[#This Row],[DEBITO ]]-Table22[[#This Row],[CREDITO]]</f>
        <v>147326003.86000001</v>
      </c>
    </row>
    <row r="319" spans="1:7" s="55" customFormat="1" ht="34.200000000000003" x14ac:dyDescent="0.3">
      <c r="A319" s="51">
        <v>42880</v>
      </c>
      <c r="B319" s="52" t="s">
        <v>350</v>
      </c>
      <c r="C319" s="53" t="s">
        <v>94</v>
      </c>
      <c r="D319" s="54" t="s">
        <v>338</v>
      </c>
      <c r="E319" s="46"/>
      <c r="F319" s="47">
        <v>1600</v>
      </c>
      <c r="G319" s="48">
        <f>G318+Table22[[#This Row],[DEBITO ]]-Table22[[#This Row],[CREDITO]]</f>
        <v>147324403.86000001</v>
      </c>
    </row>
    <row r="320" spans="1:7" s="55" customFormat="1" ht="34.200000000000003" x14ac:dyDescent="0.3">
      <c r="A320" s="51">
        <v>42880</v>
      </c>
      <c r="B320" s="52" t="s">
        <v>351</v>
      </c>
      <c r="C320" s="53" t="s">
        <v>93</v>
      </c>
      <c r="D320" s="54" t="s">
        <v>338</v>
      </c>
      <c r="E320" s="46"/>
      <c r="F320" s="47">
        <v>2000</v>
      </c>
      <c r="G320" s="48">
        <f>G319+Table22[[#This Row],[DEBITO ]]-Table22[[#This Row],[CREDITO]]</f>
        <v>147322403.86000001</v>
      </c>
    </row>
    <row r="321" spans="1:7" s="55" customFormat="1" ht="34.200000000000003" x14ac:dyDescent="0.3">
      <c r="A321" s="51">
        <v>42880</v>
      </c>
      <c r="B321" s="52" t="s">
        <v>352</v>
      </c>
      <c r="C321" s="53" t="s">
        <v>108</v>
      </c>
      <c r="D321" s="54" t="s">
        <v>338</v>
      </c>
      <c r="E321" s="46"/>
      <c r="F321" s="47">
        <v>2000</v>
      </c>
      <c r="G321" s="48">
        <f>G320+Table22[[#This Row],[DEBITO ]]-Table22[[#This Row],[CREDITO]]</f>
        <v>147320403.86000001</v>
      </c>
    </row>
    <row r="322" spans="1:7" s="55" customFormat="1" ht="34.200000000000003" x14ac:dyDescent="0.3">
      <c r="A322" s="51">
        <v>42880</v>
      </c>
      <c r="B322" s="52" t="s">
        <v>353</v>
      </c>
      <c r="C322" s="53" t="s">
        <v>101</v>
      </c>
      <c r="D322" s="54" t="s">
        <v>338</v>
      </c>
      <c r="E322" s="46"/>
      <c r="F322" s="47">
        <v>1600</v>
      </c>
      <c r="G322" s="48">
        <f>G321+Table22[[#This Row],[DEBITO ]]-Table22[[#This Row],[CREDITO]]</f>
        <v>147318803.86000001</v>
      </c>
    </row>
    <row r="323" spans="1:7" s="55" customFormat="1" ht="20.100000000000001" customHeight="1" x14ac:dyDescent="0.3">
      <c r="A323" s="51">
        <v>42880</v>
      </c>
      <c r="B323" s="52" t="s">
        <v>525</v>
      </c>
      <c r="C323" s="53" t="s">
        <v>521</v>
      </c>
      <c r="D323" s="54" t="s">
        <v>521</v>
      </c>
      <c r="E323" s="46"/>
      <c r="F323" s="47">
        <v>0</v>
      </c>
      <c r="G323" s="48">
        <f>G322+Table22[[#This Row],[DEBITO ]]-Table22[[#This Row],[CREDITO]]</f>
        <v>147318803.86000001</v>
      </c>
    </row>
    <row r="324" spans="1:7" s="55" customFormat="1" ht="20.100000000000001" customHeight="1" x14ac:dyDescent="0.3">
      <c r="A324" s="51">
        <v>42880</v>
      </c>
      <c r="B324" s="52" t="s">
        <v>526</v>
      </c>
      <c r="C324" s="53" t="s">
        <v>521</v>
      </c>
      <c r="D324" s="54" t="s">
        <v>521</v>
      </c>
      <c r="E324" s="46"/>
      <c r="F324" s="47">
        <v>0</v>
      </c>
      <c r="G324" s="48">
        <f>G323+Table22[[#This Row],[DEBITO ]]-Table22[[#This Row],[CREDITO]]</f>
        <v>147318803.86000001</v>
      </c>
    </row>
    <row r="325" spans="1:7" s="55" customFormat="1" ht="45.6" x14ac:dyDescent="0.3">
      <c r="A325" s="51">
        <v>42880</v>
      </c>
      <c r="B325" s="52" t="s">
        <v>354</v>
      </c>
      <c r="C325" s="53" t="s">
        <v>97</v>
      </c>
      <c r="D325" s="54" t="s">
        <v>344</v>
      </c>
      <c r="E325" s="46"/>
      <c r="F325" s="47">
        <v>2000</v>
      </c>
      <c r="G325" s="48">
        <f>G324+Table22[[#This Row],[DEBITO ]]-Table22[[#This Row],[CREDITO]]</f>
        <v>147316803.86000001</v>
      </c>
    </row>
    <row r="326" spans="1:7" s="55" customFormat="1" ht="20.100000000000001" customHeight="1" x14ac:dyDescent="0.3">
      <c r="A326" s="51">
        <v>42880</v>
      </c>
      <c r="B326" s="52" t="s">
        <v>527</v>
      </c>
      <c r="C326" s="53" t="s">
        <v>521</v>
      </c>
      <c r="D326" s="54" t="s">
        <v>521</v>
      </c>
      <c r="E326" s="46"/>
      <c r="F326" s="47">
        <v>0</v>
      </c>
      <c r="G326" s="48">
        <f>G325+Table22[[#This Row],[DEBITO ]]-Table22[[#This Row],[CREDITO]]</f>
        <v>147316803.86000001</v>
      </c>
    </row>
    <row r="327" spans="1:7" s="55" customFormat="1" ht="45.6" x14ac:dyDescent="0.3">
      <c r="A327" s="51">
        <v>42880</v>
      </c>
      <c r="B327" s="52" t="s">
        <v>355</v>
      </c>
      <c r="C327" s="53" t="s">
        <v>98</v>
      </c>
      <c r="D327" s="54" t="s">
        <v>344</v>
      </c>
      <c r="E327" s="46"/>
      <c r="F327" s="47">
        <v>2000</v>
      </c>
      <c r="G327" s="48">
        <f>G326+Table22[[#This Row],[DEBITO ]]-Table22[[#This Row],[CREDITO]]</f>
        <v>147314803.86000001</v>
      </c>
    </row>
    <row r="328" spans="1:7" s="55" customFormat="1" ht="34.200000000000003" x14ac:dyDescent="0.3">
      <c r="A328" s="51">
        <v>42880</v>
      </c>
      <c r="B328" s="52" t="s">
        <v>356</v>
      </c>
      <c r="C328" s="53" t="s">
        <v>99</v>
      </c>
      <c r="D328" s="54" t="s">
        <v>338</v>
      </c>
      <c r="E328" s="46"/>
      <c r="F328" s="47">
        <v>1600</v>
      </c>
      <c r="G328" s="48">
        <f>G327+Table22[[#This Row],[DEBITO ]]-Table22[[#This Row],[CREDITO]]</f>
        <v>147313203.86000001</v>
      </c>
    </row>
    <row r="329" spans="1:7" s="55" customFormat="1" ht="20.100000000000001" customHeight="1" x14ac:dyDescent="0.3">
      <c r="A329" s="51">
        <v>42880</v>
      </c>
      <c r="B329" s="52" t="s">
        <v>528</v>
      </c>
      <c r="C329" s="53" t="s">
        <v>521</v>
      </c>
      <c r="D329" s="54" t="s">
        <v>521</v>
      </c>
      <c r="E329" s="46"/>
      <c r="F329" s="47">
        <v>0</v>
      </c>
      <c r="G329" s="48">
        <f>G328+Table22[[#This Row],[DEBITO ]]-Table22[[#This Row],[CREDITO]]</f>
        <v>147313203.86000001</v>
      </c>
    </row>
    <row r="330" spans="1:7" s="55" customFormat="1" ht="20.100000000000001" customHeight="1" x14ac:dyDescent="0.3">
      <c r="A330" s="51">
        <v>42880</v>
      </c>
      <c r="B330" s="52" t="s">
        <v>529</v>
      </c>
      <c r="C330" s="53" t="s">
        <v>521</v>
      </c>
      <c r="D330" s="54" t="s">
        <v>521</v>
      </c>
      <c r="E330" s="46"/>
      <c r="F330" s="47">
        <v>0</v>
      </c>
      <c r="G330" s="48">
        <f>G329+Table22[[#This Row],[DEBITO ]]-Table22[[#This Row],[CREDITO]]</f>
        <v>147313203.86000001</v>
      </c>
    </row>
    <row r="331" spans="1:7" s="55" customFormat="1" ht="20.100000000000001" customHeight="1" x14ac:dyDescent="0.3">
      <c r="A331" s="51">
        <v>42880</v>
      </c>
      <c r="B331" s="52" t="s">
        <v>530</v>
      </c>
      <c r="C331" s="53" t="s">
        <v>521</v>
      </c>
      <c r="D331" s="54" t="s">
        <v>521</v>
      </c>
      <c r="E331" s="46"/>
      <c r="F331" s="47">
        <v>0</v>
      </c>
      <c r="G331" s="48">
        <f>G330+Table22[[#This Row],[DEBITO ]]-Table22[[#This Row],[CREDITO]]</f>
        <v>147313203.86000001</v>
      </c>
    </row>
    <row r="332" spans="1:7" s="55" customFormat="1" ht="45.6" x14ac:dyDescent="0.3">
      <c r="A332" s="51">
        <v>42880</v>
      </c>
      <c r="B332" s="52" t="s">
        <v>357</v>
      </c>
      <c r="C332" s="53" t="s">
        <v>104</v>
      </c>
      <c r="D332" s="54" t="s">
        <v>344</v>
      </c>
      <c r="E332" s="46"/>
      <c r="F332" s="47">
        <v>2000</v>
      </c>
      <c r="G332" s="48">
        <f>G331+Table22[[#This Row],[DEBITO ]]-Table22[[#This Row],[CREDITO]]</f>
        <v>147311203.86000001</v>
      </c>
    </row>
    <row r="333" spans="1:7" s="55" customFormat="1" ht="20.100000000000001" customHeight="1" x14ac:dyDescent="0.3">
      <c r="A333" s="51">
        <v>42880</v>
      </c>
      <c r="B333" s="52" t="s">
        <v>531</v>
      </c>
      <c r="C333" s="53" t="s">
        <v>521</v>
      </c>
      <c r="D333" s="54" t="s">
        <v>521</v>
      </c>
      <c r="E333" s="46"/>
      <c r="F333" s="47">
        <v>0</v>
      </c>
      <c r="G333" s="48">
        <f>G332+Table22[[#This Row],[DEBITO ]]-Table22[[#This Row],[CREDITO]]</f>
        <v>147311203.86000001</v>
      </c>
    </row>
    <row r="334" spans="1:7" s="55" customFormat="1" ht="20.100000000000001" customHeight="1" x14ac:dyDescent="0.3">
      <c r="A334" s="51">
        <v>42880</v>
      </c>
      <c r="B334" s="52" t="s">
        <v>532</v>
      </c>
      <c r="C334" s="53" t="s">
        <v>521</v>
      </c>
      <c r="D334" s="54" t="s">
        <v>521</v>
      </c>
      <c r="E334" s="46"/>
      <c r="F334" s="47">
        <v>0</v>
      </c>
      <c r="G334" s="48">
        <f>G333+Table22[[#This Row],[DEBITO ]]-Table22[[#This Row],[CREDITO]]</f>
        <v>147311203.86000001</v>
      </c>
    </row>
    <row r="335" spans="1:7" s="55" customFormat="1" ht="20.100000000000001" customHeight="1" x14ac:dyDescent="0.3">
      <c r="A335" s="51">
        <v>42880</v>
      </c>
      <c r="B335" s="52" t="s">
        <v>533</v>
      </c>
      <c r="C335" s="53" t="s">
        <v>521</v>
      </c>
      <c r="D335" s="54" t="s">
        <v>521</v>
      </c>
      <c r="E335" s="46"/>
      <c r="F335" s="47">
        <v>0</v>
      </c>
      <c r="G335" s="48">
        <f>G334+Table22[[#This Row],[DEBITO ]]-Table22[[#This Row],[CREDITO]]</f>
        <v>147311203.86000001</v>
      </c>
    </row>
    <row r="336" spans="1:7" s="55" customFormat="1" ht="20.100000000000001" customHeight="1" x14ac:dyDescent="0.3">
      <c r="A336" s="51">
        <v>42880</v>
      </c>
      <c r="B336" s="52" t="s">
        <v>534</v>
      </c>
      <c r="C336" s="53" t="s">
        <v>521</v>
      </c>
      <c r="D336" s="54" t="s">
        <v>521</v>
      </c>
      <c r="E336" s="46"/>
      <c r="F336" s="47">
        <v>0</v>
      </c>
      <c r="G336" s="48">
        <f>G335+Table22[[#This Row],[DEBITO ]]-Table22[[#This Row],[CREDITO]]</f>
        <v>147311203.86000001</v>
      </c>
    </row>
    <row r="337" spans="1:7" s="55" customFormat="1" ht="49.2" customHeight="1" x14ac:dyDescent="0.3">
      <c r="A337" s="51">
        <v>42880</v>
      </c>
      <c r="B337" s="52" t="s">
        <v>358</v>
      </c>
      <c r="C337" s="53" t="s">
        <v>359</v>
      </c>
      <c r="D337" s="54" t="s">
        <v>360</v>
      </c>
      <c r="E337" s="46"/>
      <c r="F337" s="47">
        <v>1600</v>
      </c>
      <c r="G337" s="48">
        <f>G336+Table22[[#This Row],[DEBITO ]]-Table22[[#This Row],[CREDITO]]</f>
        <v>147309603.86000001</v>
      </c>
    </row>
    <row r="338" spans="1:7" s="55" customFormat="1" ht="20.100000000000001" customHeight="1" x14ac:dyDescent="0.3">
      <c r="A338" s="51">
        <v>42880</v>
      </c>
      <c r="B338" s="52" t="s">
        <v>535</v>
      </c>
      <c r="C338" s="53" t="s">
        <v>521</v>
      </c>
      <c r="D338" s="54" t="s">
        <v>521</v>
      </c>
      <c r="E338" s="46"/>
      <c r="F338" s="47">
        <v>0</v>
      </c>
      <c r="G338" s="48">
        <f>G337+Table22[[#This Row],[DEBITO ]]-Table22[[#This Row],[CREDITO]]</f>
        <v>147309603.86000001</v>
      </c>
    </row>
    <row r="339" spans="1:7" s="55" customFormat="1" ht="20.100000000000001" customHeight="1" x14ac:dyDescent="0.3">
      <c r="A339" s="51">
        <v>42880</v>
      </c>
      <c r="B339" s="52" t="s">
        <v>536</v>
      </c>
      <c r="C339" s="53" t="s">
        <v>521</v>
      </c>
      <c r="D339" s="54" t="s">
        <v>521</v>
      </c>
      <c r="E339" s="46"/>
      <c r="F339" s="47">
        <v>0</v>
      </c>
      <c r="G339" s="48">
        <f>G338+Table22[[#This Row],[DEBITO ]]-Table22[[#This Row],[CREDITO]]</f>
        <v>147309603.86000001</v>
      </c>
    </row>
    <row r="340" spans="1:7" s="55" customFormat="1" ht="20.100000000000001" customHeight="1" x14ac:dyDescent="0.3">
      <c r="A340" s="51">
        <v>42880</v>
      </c>
      <c r="B340" s="52" t="s">
        <v>72</v>
      </c>
      <c r="C340" s="53" t="s">
        <v>80</v>
      </c>
      <c r="D340" s="54"/>
      <c r="E340" s="46">
        <v>5000</v>
      </c>
      <c r="F340" s="47"/>
      <c r="G340" s="48">
        <f>G339+Table22[[#This Row],[DEBITO ]]-Table22[[#This Row],[CREDITO]]</f>
        <v>147314603.86000001</v>
      </c>
    </row>
    <row r="341" spans="1:7" s="55" customFormat="1" ht="20.100000000000001" customHeight="1" x14ac:dyDescent="0.3">
      <c r="A341" s="51">
        <v>42880</v>
      </c>
      <c r="B341" s="52" t="s">
        <v>72</v>
      </c>
      <c r="C341" s="53" t="s">
        <v>80</v>
      </c>
      <c r="D341" s="54"/>
      <c r="E341" s="46">
        <v>1000</v>
      </c>
      <c r="F341" s="47"/>
      <c r="G341" s="48">
        <f>G340+Table22[[#This Row],[DEBITO ]]-Table22[[#This Row],[CREDITO]]</f>
        <v>147315603.86000001</v>
      </c>
    </row>
    <row r="342" spans="1:7" s="55" customFormat="1" ht="20.100000000000001" customHeight="1" x14ac:dyDescent="0.3">
      <c r="A342" s="51">
        <v>42880</v>
      </c>
      <c r="B342" s="52" t="s">
        <v>72</v>
      </c>
      <c r="C342" s="53" t="s">
        <v>75</v>
      </c>
      <c r="D342" s="54"/>
      <c r="E342" s="46">
        <v>150</v>
      </c>
      <c r="F342" s="47"/>
      <c r="G342" s="48">
        <f>G341+Table22[[#This Row],[DEBITO ]]-Table22[[#This Row],[CREDITO]]</f>
        <v>147315753.86000001</v>
      </c>
    </row>
    <row r="343" spans="1:7" s="55" customFormat="1" ht="20.100000000000001" customHeight="1" x14ac:dyDescent="0.3">
      <c r="A343" s="51">
        <v>42880</v>
      </c>
      <c r="B343" s="52" t="s">
        <v>72</v>
      </c>
      <c r="C343" s="53" t="s">
        <v>75</v>
      </c>
      <c r="D343" s="54"/>
      <c r="E343" s="46">
        <v>16500</v>
      </c>
      <c r="F343" s="47"/>
      <c r="G343" s="48">
        <f>G342+Table22[[#This Row],[DEBITO ]]-Table22[[#This Row],[CREDITO]]</f>
        <v>147332253.86000001</v>
      </c>
    </row>
    <row r="344" spans="1:7" s="55" customFormat="1" ht="20.100000000000001" customHeight="1" x14ac:dyDescent="0.3">
      <c r="A344" s="51">
        <v>42880</v>
      </c>
      <c r="B344" s="52" t="s">
        <v>72</v>
      </c>
      <c r="C344" s="53" t="s">
        <v>75</v>
      </c>
      <c r="D344" s="54"/>
      <c r="E344" s="46">
        <v>114000</v>
      </c>
      <c r="F344" s="47"/>
      <c r="G344" s="48">
        <f>G343+Table22[[#This Row],[DEBITO ]]-Table22[[#This Row],[CREDITO]]</f>
        <v>147446253.86000001</v>
      </c>
    </row>
    <row r="345" spans="1:7" s="55" customFormat="1" ht="20.100000000000001" customHeight="1" x14ac:dyDescent="0.3">
      <c r="A345" s="51">
        <v>42881</v>
      </c>
      <c r="B345" s="52" t="s">
        <v>72</v>
      </c>
      <c r="C345" s="53" t="s">
        <v>80</v>
      </c>
      <c r="D345" s="54"/>
      <c r="E345" s="46">
        <v>2500</v>
      </c>
      <c r="F345" s="47"/>
      <c r="G345" s="48">
        <f>G344+Table22[[#This Row],[DEBITO ]]-Table22[[#This Row],[CREDITO]]</f>
        <v>147448753.86000001</v>
      </c>
    </row>
    <row r="346" spans="1:7" s="55" customFormat="1" ht="20.100000000000001" customHeight="1" x14ac:dyDescent="0.3">
      <c r="A346" s="51">
        <v>42881</v>
      </c>
      <c r="B346" s="52" t="s">
        <v>72</v>
      </c>
      <c r="C346" s="53" t="s">
        <v>80</v>
      </c>
      <c r="D346" s="54"/>
      <c r="E346" s="46">
        <v>4500</v>
      </c>
      <c r="F346" s="47"/>
      <c r="G346" s="48">
        <f>G345+Table22[[#This Row],[DEBITO ]]-Table22[[#This Row],[CREDITO]]</f>
        <v>147453253.86000001</v>
      </c>
    </row>
    <row r="347" spans="1:7" s="55" customFormat="1" ht="20.100000000000001" customHeight="1" x14ac:dyDescent="0.3">
      <c r="A347" s="51">
        <v>42881</v>
      </c>
      <c r="B347" s="52" t="s">
        <v>72</v>
      </c>
      <c r="C347" s="53" t="s">
        <v>80</v>
      </c>
      <c r="D347" s="54"/>
      <c r="E347" s="46">
        <v>1500</v>
      </c>
      <c r="F347" s="47"/>
      <c r="G347" s="48">
        <f>G346+Table22[[#This Row],[DEBITO ]]-Table22[[#This Row],[CREDITO]]</f>
        <v>147454753.86000001</v>
      </c>
    </row>
    <row r="348" spans="1:7" s="55" customFormat="1" ht="20.100000000000001" customHeight="1" x14ac:dyDescent="0.3">
      <c r="A348" s="51">
        <v>42881</v>
      </c>
      <c r="B348" s="52" t="s">
        <v>72</v>
      </c>
      <c r="C348" s="53" t="s">
        <v>80</v>
      </c>
      <c r="D348" s="54"/>
      <c r="E348" s="46">
        <v>10000</v>
      </c>
      <c r="F348" s="47"/>
      <c r="G348" s="48">
        <f>G347+Table22[[#This Row],[DEBITO ]]-Table22[[#This Row],[CREDITO]]</f>
        <v>147464753.86000001</v>
      </c>
    </row>
    <row r="349" spans="1:7" s="55" customFormat="1" ht="20.100000000000001" customHeight="1" x14ac:dyDescent="0.3">
      <c r="A349" s="51">
        <v>42881</v>
      </c>
      <c r="B349" s="52" t="s">
        <v>72</v>
      </c>
      <c r="C349" s="53" t="s">
        <v>75</v>
      </c>
      <c r="D349" s="54"/>
      <c r="E349" s="46">
        <v>16963</v>
      </c>
      <c r="F349" s="47"/>
      <c r="G349" s="48">
        <f>G348+Table22[[#This Row],[DEBITO ]]-Table22[[#This Row],[CREDITO]]</f>
        <v>147481716.86000001</v>
      </c>
    </row>
    <row r="350" spans="1:7" s="55" customFormat="1" ht="20.100000000000001" customHeight="1" x14ac:dyDescent="0.3">
      <c r="A350" s="51">
        <v>42881</v>
      </c>
      <c r="B350" s="52" t="s">
        <v>72</v>
      </c>
      <c r="C350" s="53" t="s">
        <v>75</v>
      </c>
      <c r="D350" s="54"/>
      <c r="E350" s="46">
        <v>10560</v>
      </c>
      <c r="F350" s="47"/>
      <c r="G350" s="48">
        <f>G349+Table22[[#This Row],[DEBITO ]]-Table22[[#This Row],[CREDITO]]</f>
        <v>147492276.86000001</v>
      </c>
    </row>
    <row r="351" spans="1:7" s="55" customFormat="1" ht="20.100000000000001" customHeight="1" x14ac:dyDescent="0.3">
      <c r="A351" s="51">
        <v>42881</v>
      </c>
      <c r="B351" s="52" t="s">
        <v>72</v>
      </c>
      <c r="C351" s="53" t="s">
        <v>75</v>
      </c>
      <c r="D351" s="54"/>
      <c r="E351" s="46">
        <v>28985</v>
      </c>
      <c r="F351" s="47"/>
      <c r="G351" s="48">
        <f>G350+Table22[[#This Row],[DEBITO ]]-Table22[[#This Row],[CREDITO]]</f>
        <v>147521261.86000001</v>
      </c>
    </row>
    <row r="352" spans="1:7" s="55" customFormat="1" ht="20.100000000000001" customHeight="1" x14ac:dyDescent="0.3">
      <c r="A352" s="51">
        <v>42881</v>
      </c>
      <c r="B352" s="52" t="s">
        <v>72</v>
      </c>
      <c r="C352" s="53" t="s">
        <v>75</v>
      </c>
      <c r="D352" s="54"/>
      <c r="E352" s="46">
        <v>8250</v>
      </c>
      <c r="F352" s="47"/>
      <c r="G352" s="48">
        <f>G351+Table22[[#This Row],[DEBITO ]]-Table22[[#This Row],[CREDITO]]</f>
        <v>147529511.86000001</v>
      </c>
    </row>
    <row r="353" spans="1:7" s="55" customFormat="1" ht="20.100000000000001" customHeight="1" x14ac:dyDescent="0.3">
      <c r="A353" s="51">
        <v>42881</v>
      </c>
      <c r="B353" s="52" t="s">
        <v>72</v>
      </c>
      <c r="C353" s="53" t="s">
        <v>75</v>
      </c>
      <c r="D353" s="54"/>
      <c r="E353" s="46">
        <v>5025</v>
      </c>
      <c r="F353" s="47"/>
      <c r="G353" s="48">
        <f>G352+Table22[[#This Row],[DEBITO ]]-Table22[[#This Row],[CREDITO]]</f>
        <v>147534536.86000001</v>
      </c>
    </row>
    <row r="354" spans="1:7" s="55" customFormat="1" ht="20.100000000000001" customHeight="1" x14ac:dyDescent="0.3">
      <c r="A354" s="51">
        <v>42881</v>
      </c>
      <c r="B354" s="52" t="s">
        <v>72</v>
      </c>
      <c r="C354" s="53" t="s">
        <v>75</v>
      </c>
      <c r="D354" s="54"/>
      <c r="E354" s="46">
        <v>90</v>
      </c>
      <c r="F354" s="47"/>
      <c r="G354" s="48">
        <f>G353+Table22[[#This Row],[DEBITO ]]-Table22[[#This Row],[CREDITO]]</f>
        <v>147534626.86000001</v>
      </c>
    </row>
    <row r="355" spans="1:7" s="55" customFormat="1" ht="20.100000000000001" customHeight="1" x14ac:dyDescent="0.3">
      <c r="A355" s="51">
        <v>42881</v>
      </c>
      <c r="B355" s="52" t="s">
        <v>72</v>
      </c>
      <c r="C355" s="53" t="s">
        <v>75</v>
      </c>
      <c r="D355" s="54"/>
      <c r="E355" s="46">
        <v>23000</v>
      </c>
      <c r="F355" s="47"/>
      <c r="G355" s="48">
        <f>G354+Table22[[#This Row],[DEBITO ]]-Table22[[#This Row],[CREDITO]]</f>
        <v>147557626.86000001</v>
      </c>
    </row>
    <row r="356" spans="1:7" s="55" customFormat="1" ht="20.100000000000001" customHeight="1" x14ac:dyDescent="0.3">
      <c r="A356" s="51">
        <v>42881</v>
      </c>
      <c r="B356" s="52" t="s">
        <v>72</v>
      </c>
      <c r="C356" s="53" t="s">
        <v>75</v>
      </c>
      <c r="D356" s="54"/>
      <c r="E356" s="46">
        <v>173690.23999999999</v>
      </c>
      <c r="F356" s="47"/>
      <c r="G356" s="48">
        <f>G355+Table22[[#This Row],[DEBITO ]]-Table22[[#This Row],[CREDITO]]</f>
        <v>147731317.10000002</v>
      </c>
    </row>
    <row r="357" spans="1:7" s="55" customFormat="1" ht="20.100000000000001" customHeight="1" x14ac:dyDescent="0.3">
      <c r="A357" s="51">
        <v>42881</v>
      </c>
      <c r="B357" s="52" t="s">
        <v>72</v>
      </c>
      <c r="C357" s="53" t="s">
        <v>75</v>
      </c>
      <c r="D357" s="54"/>
      <c r="E357" s="46">
        <v>58000</v>
      </c>
      <c r="F357" s="47"/>
      <c r="G357" s="48">
        <f>G356+Table22[[#This Row],[DEBITO ]]-Table22[[#This Row],[CREDITO]]</f>
        <v>147789317.10000002</v>
      </c>
    </row>
    <row r="358" spans="1:7" s="55" customFormat="1" ht="20.100000000000001" customHeight="1" x14ac:dyDescent="0.3">
      <c r="A358" s="51">
        <v>42881</v>
      </c>
      <c r="B358" s="52" t="s">
        <v>72</v>
      </c>
      <c r="C358" s="53" t="s">
        <v>75</v>
      </c>
      <c r="D358" s="54"/>
      <c r="E358" s="46">
        <v>840824.04</v>
      </c>
      <c r="F358" s="47"/>
      <c r="G358" s="48">
        <f>G357+Table22[[#This Row],[DEBITO ]]-Table22[[#This Row],[CREDITO]]</f>
        <v>148630141.14000002</v>
      </c>
    </row>
    <row r="359" spans="1:7" s="55" customFormat="1" ht="34.200000000000003" x14ac:dyDescent="0.3">
      <c r="A359" s="51">
        <v>42884</v>
      </c>
      <c r="B359" s="52" t="s">
        <v>361</v>
      </c>
      <c r="C359" s="53" t="s">
        <v>111</v>
      </c>
      <c r="D359" s="54" t="s">
        <v>338</v>
      </c>
      <c r="E359" s="46"/>
      <c r="F359" s="47">
        <v>1600</v>
      </c>
      <c r="G359" s="48">
        <f>G358+Table22[[#This Row],[DEBITO ]]-Table22[[#This Row],[CREDITO]]</f>
        <v>148628541.14000002</v>
      </c>
    </row>
    <row r="360" spans="1:7" s="55" customFormat="1" ht="34.200000000000003" x14ac:dyDescent="0.3">
      <c r="A360" s="51">
        <v>42884</v>
      </c>
      <c r="B360" s="52" t="s">
        <v>362</v>
      </c>
      <c r="C360" s="53" t="s">
        <v>96</v>
      </c>
      <c r="D360" s="54" t="s">
        <v>338</v>
      </c>
      <c r="E360" s="46"/>
      <c r="F360" s="47">
        <v>1600</v>
      </c>
      <c r="G360" s="48">
        <f>G359+Table22[[#This Row],[DEBITO ]]-Table22[[#This Row],[CREDITO]]</f>
        <v>148626941.14000002</v>
      </c>
    </row>
    <row r="361" spans="1:7" s="55" customFormat="1" ht="45.6" x14ac:dyDescent="0.3">
      <c r="A361" s="51">
        <v>42884</v>
      </c>
      <c r="B361" s="52" t="s">
        <v>363</v>
      </c>
      <c r="C361" s="53" t="s">
        <v>255</v>
      </c>
      <c r="D361" s="54" t="s">
        <v>344</v>
      </c>
      <c r="E361" s="46"/>
      <c r="F361" s="47">
        <v>2000</v>
      </c>
      <c r="G361" s="48">
        <f>G360+Table22[[#This Row],[DEBITO ]]-Table22[[#This Row],[CREDITO]]</f>
        <v>148624941.14000002</v>
      </c>
    </row>
    <row r="362" spans="1:7" s="55" customFormat="1" ht="34.200000000000003" x14ac:dyDescent="0.3">
      <c r="A362" s="51">
        <v>42884</v>
      </c>
      <c r="B362" s="52" t="s">
        <v>364</v>
      </c>
      <c r="C362" s="53" t="s">
        <v>103</v>
      </c>
      <c r="D362" s="54" t="s">
        <v>338</v>
      </c>
      <c r="E362" s="46"/>
      <c r="F362" s="47">
        <v>1600</v>
      </c>
      <c r="G362" s="48">
        <f>G361+Table22[[#This Row],[DEBITO ]]-Table22[[#This Row],[CREDITO]]</f>
        <v>148623341.14000002</v>
      </c>
    </row>
    <row r="363" spans="1:7" s="55" customFormat="1" ht="45.6" x14ac:dyDescent="0.3">
      <c r="A363" s="51">
        <v>42884</v>
      </c>
      <c r="B363" s="52" t="s">
        <v>365</v>
      </c>
      <c r="C363" s="53" t="s">
        <v>106</v>
      </c>
      <c r="D363" s="54" t="s">
        <v>344</v>
      </c>
      <c r="E363" s="46"/>
      <c r="F363" s="47">
        <v>2000</v>
      </c>
      <c r="G363" s="48">
        <f>G362+Table22[[#This Row],[DEBITO ]]-Table22[[#This Row],[CREDITO]]</f>
        <v>148621341.14000002</v>
      </c>
    </row>
    <row r="364" spans="1:7" s="55" customFormat="1" ht="51" customHeight="1" x14ac:dyDescent="0.3">
      <c r="A364" s="51">
        <v>42884</v>
      </c>
      <c r="B364" s="52" t="s">
        <v>366</v>
      </c>
      <c r="C364" s="53" t="s">
        <v>100</v>
      </c>
      <c r="D364" s="54" t="s">
        <v>344</v>
      </c>
      <c r="E364" s="46"/>
      <c r="F364" s="47">
        <v>2000</v>
      </c>
      <c r="G364" s="48">
        <f>G363+Table22[[#This Row],[DEBITO ]]-Table22[[#This Row],[CREDITO]]</f>
        <v>148619341.14000002</v>
      </c>
    </row>
    <row r="365" spans="1:7" s="55" customFormat="1" ht="39" customHeight="1" x14ac:dyDescent="0.3">
      <c r="A365" s="51">
        <v>42884</v>
      </c>
      <c r="B365" s="52" t="s">
        <v>367</v>
      </c>
      <c r="C365" s="53" t="s">
        <v>84</v>
      </c>
      <c r="D365" s="54" t="s">
        <v>133</v>
      </c>
      <c r="E365" s="46"/>
      <c r="F365" s="47">
        <v>2000</v>
      </c>
      <c r="G365" s="48">
        <f>G364+Table22[[#This Row],[DEBITO ]]-Table22[[#This Row],[CREDITO]]</f>
        <v>148617341.14000002</v>
      </c>
    </row>
    <row r="366" spans="1:7" s="55" customFormat="1" ht="61.8" customHeight="1" x14ac:dyDescent="0.3">
      <c r="A366" s="51">
        <v>42884</v>
      </c>
      <c r="B366" s="52" t="s">
        <v>368</v>
      </c>
      <c r="C366" s="53" t="s">
        <v>333</v>
      </c>
      <c r="D366" s="54" t="s">
        <v>369</v>
      </c>
      <c r="E366" s="46"/>
      <c r="F366" s="47">
        <v>750</v>
      </c>
      <c r="G366" s="48">
        <f>G365+Table22[[#This Row],[DEBITO ]]-Table22[[#This Row],[CREDITO]]</f>
        <v>148616591.14000002</v>
      </c>
    </row>
    <row r="367" spans="1:7" s="55" customFormat="1" ht="79.8" x14ac:dyDescent="0.3">
      <c r="A367" s="51">
        <v>42884</v>
      </c>
      <c r="B367" s="52" t="s">
        <v>370</v>
      </c>
      <c r="C367" s="53" t="s">
        <v>371</v>
      </c>
      <c r="D367" s="54" t="s">
        <v>372</v>
      </c>
      <c r="E367" s="46"/>
      <c r="F367" s="47">
        <v>1050</v>
      </c>
      <c r="G367" s="48">
        <f>G366+Table22[[#This Row],[DEBITO ]]-Table22[[#This Row],[CREDITO]]</f>
        <v>148615541.14000002</v>
      </c>
    </row>
    <row r="368" spans="1:7" s="55" customFormat="1" ht="79.8" x14ac:dyDescent="0.3">
      <c r="A368" s="51">
        <v>42884</v>
      </c>
      <c r="B368" s="52" t="s">
        <v>373</v>
      </c>
      <c r="C368" s="53" t="s">
        <v>374</v>
      </c>
      <c r="D368" s="54" t="s">
        <v>372</v>
      </c>
      <c r="E368" s="46"/>
      <c r="F368" s="47">
        <v>1050</v>
      </c>
      <c r="G368" s="48">
        <f>G367+Table22[[#This Row],[DEBITO ]]-Table22[[#This Row],[CREDITO]]</f>
        <v>148614491.14000002</v>
      </c>
    </row>
    <row r="369" spans="1:7" s="55" customFormat="1" ht="51" customHeight="1" x14ac:dyDescent="0.3">
      <c r="A369" s="51">
        <v>42884</v>
      </c>
      <c r="B369" s="52" t="s">
        <v>375</v>
      </c>
      <c r="C369" s="53" t="s">
        <v>131</v>
      </c>
      <c r="D369" s="54" t="s">
        <v>360</v>
      </c>
      <c r="E369" s="46"/>
      <c r="F369" s="47">
        <v>1400</v>
      </c>
      <c r="G369" s="48">
        <f>G368+Table22[[#This Row],[DEBITO ]]-Table22[[#This Row],[CREDITO]]</f>
        <v>148613091.14000002</v>
      </c>
    </row>
    <row r="370" spans="1:7" s="55" customFormat="1" ht="47.4" customHeight="1" x14ac:dyDescent="0.3">
      <c r="A370" s="51">
        <v>42884</v>
      </c>
      <c r="B370" s="52" t="s">
        <v>376</v>
      </c>
      <c r="C370" s="53" t="s">
        <v>377</v>
      </c>
      <c r="D370" s="54" t="s">
        <v>360</v>
      </c>
      <c r="E370" s="46"/>
      <c r="F370" s="47">
        <v>1400</v>
      </c>
      <c r="G370" s="48">
        <f>G369+Table22[[#This Row],[DEBITO ]]-Table22[[#This Row],[CREDITO]]</f>
        <v>148611691.14000002</v>
      </c>
    </row>
    <row r="371" spans="1:7" s="55" customFormat="1" ht="20.100000000000001" customHeight="1" x14ac:dyDescent="0.3">
      <c r="A371" s="51">
        <v>42884</v>
      </c>
      <c r="B371" s="52" t="s">
        <v>72</v>
      </c>
      <c r="C371" s="53" t="s">
        <v>80</v>
      </c>
      <c r="D371" s="54"/>
      <c r="E371" s="46">
        <v>3000</v>
      </c>
      <c r="F371" s="47"/>
      <c r="G371" s="48">
        <f>G370+Table22[[#This Row],[DEBITO ]]-Table22[[#This Row],[CREDITO]]</f>
        <v>148614691.14000002</v>
      </c>
    </row>
    <row r="372" spans="1:7" s="55" customFormat="1" ht="20.100000000000001" customHeight="1" x14ac:dyDescent="0.3">
      <c r="A372" s="51">
        <v>42884</v>
      </c>
      <c r="B372" s="52" t="s">
        <v>72</v>
      </c>
      <c r="C372" s="53" t="s">
        <v>80</v>
      </c>
      <c r="D372" s="54"/>
      <c r="E372" s="46">
        <v>6000</v>
      </c>
      <c r="F372" s="47"/>
      <c r="G372" s="48">
        <f>G371+Table22[[#This Row],[DEBITO ]]-Table22[[#This Row],[CREDITO]]</f>
        <v>148620691.14000002</v>
      </c>
    </row>
    <row r="373" spans="1:7" s="55" customFormat="1" ht="20.100000000000001" customHeight="1" x14ac:dyDescent="0.3">
      <c r="A373" s="51">
        <v>42884</v>
      </c>
      <c r="B373" s="52" t="s">
        <v>72</v>
      </c>
      <c r="C373" s="53" t="s">
        <v>80</v>
      </c>
      <c r="D373" s="54"/>
      <c r="E373" s="46">
        <v>500</v>
      </c>
      <c r="F373" s="47"/>
      <c r="G373" s="48">
        <f>G372+Table22[[#This Row],[DEBITO ]]-Table22[[#This Row],[CREDITO]]</f>
        <v>148621191.14000002</v>
      </c>
    </row>
    <row r="374" spans="1:7" s="55" customFormat="1" ht="20.100000000000001" customHeight="1" x14ac:dyDescent="0.3">
      <c r="A374" s="51">
        <v>42884</v>
      </c>
      <c r="B374" s="52" t="s">
        <v>72</v>
      </c>
      <c r="C374" s="53" t="s">
        <v>75</v>
      </c>
      <c r="D374" s="54"/>
      <c r="E374" s="46">
        <v>1000</v>
      </c>
      <c r="F374" s="47"/>
      <c r="G374" s="48">
        <f>G373+Table22[[#This Row],[DEBITO ]]-Table22[[#This Row],[CREDITO]]</f>
        <v>148622191.14000002</v>
      </c>
    </row>
    <row r="375" spans="1:7" s="55" customFormat="1" ht="20.100000000000001" customHeight="1" x14ac:dyDescent="0.3">
      <c r="A375" s="51">
        <v>42884</v>
      </c>
      <c r="B375" s="52" t="s">
        <v>72</v>
      </c>
      <c r="C375" s="53" t="s">
        <v>75</v>
      </c>
      <c r="D375" s="54"/>
      <c r="E375" s="46">
        <v>897395.28</v>
      </c>
      <c r="F375" s="47"/>
      <c r="G375" s="48">
        <f>G374+Table22[[#This Row],[DEBITO ]]-Table22[[#This Row],[CREDITO]]</f>
        <v>149519586.42000002</v>
      </c>
    </row>
    <row r="376" spans="1:7" s="55" customFormat="1" ht="20.100000000000001" customHeight="1" x14ac:dyDescent="0.3">
      <c r="A376" s="51">
        <v>42884</v>
      </c>
      <c r="B376" s="52" t="s">
        <v>72</v>
      </c>
      <c r="C376" s="53" t="s">
        <v>75</v>
      </c>
      <c r="D376" s="54"/>
      <c r="E376" s="46">
        <v>18150</v>
      </c>
      <c r="F376" s="47"/>
      <c r="G376" s="48">
        <f>G375+Table22[[#This Row],[DEBITO ]]-Table22[[#This Row],[CREDITO]]</f>
        <v>149537736.42000002</v>
      </c>
    </row>
    <row r="377" spans="1:7" s="55" customFormat="1" ht="20.100000000000001" customHeight="1" x14ac:dyDescent="0.3">
      <c r="A377" s="51">
        <v>42884</v>
      </c>
      <c r="B377" s="52" t="s">
        <v>72</v>
      </c>
      <c r="C377" s="53" t="s">
        <v>75</v>
      </c>
      <c r="D377" s="54"/>
      <c r="E377" s="46">
        <v>167000</v>
      </c>
      <c r="F377" s="47"/>
      <c r="G377" s="48">
        <f>G376+Table22[[#This Row],[DEBITO ]]-Table22[[#This Row],[CREDITO]]</f>
        <v>149704736.42000002</v>
      </c>
    </row>
    <row r="378" spans="1:7" s="55" customFormat="1" ht="20.100000000000001" customHeight="1" x14ac:dyDescent="0.3">
      <c r="A378" s="51">
        <v>42884</v>
      </c>
      <c r="B378" s="52" t="s">
        <v>72</v>
      </c>
      <c r="C378" s="53" t="s">
        <v>75</v>
      </c>
      <c r="D378" s="54"/>
      <c r="E378" s="46">
        <v>159000</v>
      </c>
      <c r="F378" s="47"/>
      <c r="G378" s="48">
        <f>G377+Table22[[#This Row],[DEBITO ]]-Table22[[#This Row],[CREDITO]]</f>
        <v>149863736.42000002</v>
      </c>
    </row>
    <row r="379" spans="1:7" s="55" customFormat="1" ht="39.75" customHeight="1" x14ac:dyDescent="0.3">
      <c r="A379" s="51">
        <v>42885</v>
      </c>
      <c r="B379" s="52" t="s">
        <v>484</v>
      </c>
      <c r="C379" s="53" t="s">
        <v>127</v>
      </c>
      <c r="D379" s="54" t="s">
        <v>485</v>
      </c>
      <c r="E379" s="46"/>
      <c r="F379" s="47">
        <v>14817.41</v>
      </c>
      <c r="G379" s="48">
        <f>G378+Table22[[#This Row],[DEBITO ]]-Table22[[#This Row],[CREDITO]]</f>
        <v>149848919.01000002</v>
      </c>
    </row>
    <row r="380" spans="1:7" s="55" customFormat="1" ht="34.5" customHeight="1" x14ac:dyDescent="0.3">
      <c r="A380" s="51">
        <v>42885</v>
      </c>
      <c r="B380" s="52" t="s">
        <v>486</v>
      </c>
      <c r="C380" s="53" t="s">
        <v>487</v>
      </c>
      <c r="D380" s="54" t="s">
        <v>488</v>
      </c>
      <c r="E380" s="46"/>
      <c r="F380" s="47">
        <v>25000</v>
      </c>
      <c r="G380" s="48">
        <f>G379+Table22[[#This Row],[DEBITO ]]-Table22[[#This Row],[CREDITO]]</f>
        <v>149823919.01000002</v>
      </c>
    </row>
    <row r="381" spans="1:7" s="55" customFormat="1" ht="79.8" x14ac:dyDescent="0.3">
      <c r="A381" s="51">
        <v>42885</v>
      </c>
      <c r="B381" s="52" t="s">
        <v>519</v>
      </c>
      <c r="C381" s="53" t="s">
        <v>520</v>
      </c>
      <c r="D381" s="54" t="s">
        <v>538</v>
      </c>
      <c r="E381" s="46"/>
      <c r="F381" s="47">
        <v>22961.83</v>
      </c>
      <c r="G381" s="48">
        <f>G380+Table22[[#This Row],[DEBITO ]]-Table22[[#This Row],[CREDITO]]</f>
        <v>149800957.18000001</v>
      </c>
    </row>
    <row r="382" spans="1:7" s="55" customFormat="1" ht="39" customHeight="1" x14ac:dyDescent="0.3">
      <c r="A382" s="51">
        <v>42885</v>
      </c>
      <c r="B382" s="52" t="s">
        <v>378</v>
      </c>
      <c r="C382" s="53" t="s">
        <v>379</v>
      </c>
      <c r="D382" s="54" t="s">
        <v>380</v>
      </c>
      <c r="E382" s="46"/>
      <c r="F382" s="47">
        <v>1600</v>
      </c>
      <c r="G382" s="48">
        <f>G381+Table22[[#This Row],[DEBITO ]]-Table22[[#This Row],[CREDITO]]</f>
        <v>149799357.18000001</v>
      </c>
    </row>
    <row r="383" spans="1:7" s="55" customFormat="1" ht="52.5" customHeight="1" x14ac:dyDescent="0.3">
      <c r="A383" s="51">
        <v>42885</v>
      </c>
      <c r="B383" s="52" t="s">
        <v>381</v>
      </c>
      <c r="C383" s="53" t="s">
        <v>83</v>
      </c>
      <c r="D383" s="54" t="s">
        <v>382</v>
      </c>
      <c r="E383" s="46"/>
      <c r="F383" s="47">
        <v>2000</v>
      </c>
      <c r="G383" s="48">
        <f>G382+Table22[[#This Row],[DEBITO ]]-Table22[[#This Row],[CREDITO]]</f>
        <v>149797357.18000001</v>
      </c>
    </row>
    <row r="384" spans="1:7" s="55" customFormat="1" ht="52.5" customHeight="1" x14ac:dyDescent="0.3">
      <c r="A384" s="51">
        <v>42885</v>
      </c>
      <c r="B384" s="52" t="s">
        <v>383</v>
      </c>
      <c r="C384" s="53" t="s">
        <v>84</v>
      </c>
      <c r="D384" s="54" t="s">
        <v>382</v>
      </c>
      <c r="E384" s="46"/>
      <c r="F384" s="47">
        <v>2000</v>
      </c>
      <c r="G384" s="48">
        <f>G383+Table22[[#This Row],[DEBITO ]]-Table22[[#This Row],[CREDITO]]</f>
        <v>149795357.18000001</v>
      </c>
    </row>
    <row r="385" spans="1:7" s="55" customFormat="1" ht="34.200000000000003" x14ac:dyDescent="0.3">
      <c r="A385" s="51">
        <v>42885</v>
      </c>
      <c r="B385" s="52" t="s">
        <v>384</v>
      </c>
      <c r="C385" s="53" t="s">
        <v>85</v>
      </c>
      <c r="D385" s="54" t="s">
        <v>382</v>
      </c>
      <c r="E385" s="46"/>
      <c r="F385" s="47">
        <v>2000</v>
      </c>
      <c r="G385" s="48">
        <f>G384+Table22[[#This Row],[DEBITO ]]-Table22[[#This Row],[CREDITO]]</f>
        <v>149793357.18000001</v>
      </c>
    </row>
    <row r="386" spans="1:7" s="55" customFormat="1" ht="40.5" customHeight="1" x14ac:dyDescent="0.3">
      <c r="A386" s="51">
        <v>42885</v>
      </c>
      <c r="B386" s="52" t="s">
        <v>385</v>
      </c>
      <c r="C386" s="53" t="s">
        <v>86</v>
      </c>
      <c r="D386" s="54" t="s">
        <v>382</v>
      </c>
      <c r="E386" s="46"/>
      <c r="F386" s="47">
        <v>2000</v>
      </c>
      <c r="G386" s="48">
        <f>G385+Table22[[#This Row],[DEBITO ]]-Table22[[#This Row],[CREDITO]]</f>
        <v>149791357.18000001</v>
      </c>
    </row>
    <row r="387" spans="1:7" s="55" customFormat="1" ht="52.5" customHeight="1" x14ac:dyDescent="0.3">
      <c r="A387" s="51">
        <v>42885</v>
      </c>
      <c r="B387" s="52" t="s">
        <v>386</v>
      </c>
      <c r="C387" s="53" t="s">
        <v>87</v>
      </c>
      <c r="D387" s="54" t="s">
        <v>382</v>
      </c>
      <c r="E387" s="46"/>
      <c r="F387" s="47">
        <v>1600</v>
      </c>
      <c r="G387" s="48">
        <f>G386+Table22[[#This Row],[DEBITO ]]-Table22[[#This Row],[CREDITO]]</f>
        <v>149789757.18000001</v>
      </c>
    </row>
    <row r="388" spans="1:7" s="55" customFormat="1" ht="51" customHeight="1" x14ac:dyDescent="0.3">
      <c r="A388" s="51">
        <v>42885</v>
      </c>
      <c r="B388" s="52" t="s">
        <v>387</v>
      </c>
      <c r="C388" s="53" t="s">
        <v>388</v>
      </c>
      <c r="D388" s="54" t="s">
        <v>389</v>
      </c>
      <c r="E388" s="46"/>
      <c r="F388" s="47">
        <v>1600</v>
      </c>
      <c r="G388" s="48">
        <f>G387+Table22[[#This Row],[DEBITO ]]-Table22[[#This Row],[CREDITO]]</f>
        <v>149788157.18000001</v>
      </c>
    </row>
    <row r="389" spans="1:7" s="55" customFormat="1" ht="45.6" x14ac:dyDescent="0.3">
      <c r="A389" s="51">
        <v>42885</v>
      </c>
      <c r="B389" s="52" t="s">
        <v>390</v>
      </c>
      <c r="C389" s="53" t="s">
        <v>88</v>
      </c>
      <c r="D389" s="54" t="s">
        <v>389</v>
      </c>
      <c r="E389" s="46"/>
      <c r="F389" s="47">
        <v>2000</v>
      </c>
      <c r="G389" s="48">
        <f>G388+Table22[[#This Row],[DEBITO ]]-Table22[[#This Row],[CREDITO]]</f>
        <v>149786157.18000001</v>
      </c>
    </row>
    <row r="390" spans="1:7" s="55" customFormat="1" ht="34.200000000000003" x14ac:dyDescent="0.3">
      <c r="A390" s="51">
        <v>42885</v>
      </c>
      <c r="B390" s="52" t="s">
        <v>391</v>
      </c>
      <c r="C390" s="53" t="s">
        <v>90</v>
      </c>
      <c r="D390" s="54" t="s">
        <v>382</v>
      </c>
      <c r="E390" s="46"/>
      <c r="F390" s="47">
        <v>2000</v>
      </c>
      <c r="G390" s="48">
        <f>G389+Table22[[#This Row],[DEBITO ]]-Table22[[#This Row],[CREDITO]]</f>
        <v>149784157.18000001</v>
      </c>
    </row>
    <row r="391" spans="1:7" s="55" customFormat="1" ht="34.200000000000003" x14ac:dyDescent="0.3">
      <c r="A391" s="51">
        <v>42885</v>
      </c>
      <c r="B391" s="52" t="s">
        <v>392</v>
      </c>
      <c r="C391" s="53" t="s">
        <v>95</v>
      </c>
      <c r="D391" s="54" t="s">
        <v>382</v>
      </c>
      <c r="E391" s="46"/>
      <c r="F391" s="47">
        <v>2000</v>
      </c>
      <c r="G391" s="48">
        <f>G390+Table22[[#This Row],[DEBITO ]]-Table22[[#This Row],[CREDITO]]</f>
        <v>149782157.18000001</v>
      </c>
    </row>
    <row r="392" spans="1:7" s="55" customFormat="1" ht="45.6" x14ac:dyDescent="0.3">
      <c r="A392" s="51">
        <v>42885</v>
      </c>
      <c r="B392" s="52" t="s">
        <v>393</v>
      </c>
      <c r="C392" s="53" t="s">
        <v>91</v>
      </c>
      <c r="D392" s="54" t="s">
        <v>389</v>
      </c>
      <c r="E392" s="46"/>
      <c r="F392" s="47">
        <v>2000</v>
      </c>
      <c r="G392" s="48">
        <f>G391+Table22[[#This Row],[DEBITO ]]-Table22[[#This Row],[CREDITO]]</f>
        <v>149780157.18000001</v>
      </c>
    </row>
    <row r="393" spans="1:7" s="55" customFormat="1" ht="45.6" x14ac:dyDescent="0.3">
      <c r="A393" s="51">
        <v>42885</v>
      </c>
      <c r="B393" s="52" t="s">
        <v>394</v>
      </c>
      <c r="C393" s="53" t="s">
        <v>92</v>
      </c>
      <c r="D393" s="54" t="s">
        <v>389</v>
      </c>
      <c r="E393" s="46"/>
      <c r="F393" s="47">
        <v>1600</v>
      </c>
      <c r="G393" s="48">
        <f>G392+Table22[[#This Row],[DEBITO ]]-Table22[[#This Row],[CREDITO]]</f>
        <v>149778557.18000001</v>
      </c>
    </row>
    <row r="394" spans="1:7" s="55" customFormat="1" ht="34.200000000000003" x14ac:dyDescent="0.3">
      <c r="A394" s="51">
        <v>42885</v>
      </c>
      <c r="B394" s="52" t="s">
        <v>395</v>
      </c>
      <c r="C394" s="53" t="s">
        <v>105</v>
      </c>
      <c r="D394" s="54" t="s">
        <v>382</v>
      </c>
      <c r="E394" s="46"/>
      <c r="F394" s="47">
        <v>1600</v>
      </c>
      <c r="G394" s="48">
        <f>G393+Table22[[#This Row],[DEBITO ]]-Table22[[#This Row],[CREDITO]]</f>
        <v>149776957.18000001</v>
      </c>
    </row>
    <row r="395" spans="1:7" s="55" customFormat="1" ht="34.200000000000003" x14ac:dyDescent="0.3">
      <c r="A395" s="51">
        <v>42885</v>
      </c>
      <c r="B395" s="52" t="s">
        <v>396</v>
      </c>
      <c r="C395" s="53" t="s">
        <v>93</v>
      </c>
      <c r="D395" s="54" t="s">
        <v>382</v>
      </c>
      <c r="E395" s="46"/>
      <c r="F395" s="47">
        <v>2000</v>
      </c>
      <c r="G395" s="48">
        <f>G394+Table22[[#This Row],[DEBITO ]]-Table22[[#This Row],[CREDITO]]</f>
        <v>149774957.18000001</v>
      </c>
    </row>
    <row r="396" spans="1:7" s="55" customFormat="1" ht="34.200000000000003" x14ac:dyDescent="0.3">
      <c r="A396" s="51">
        <v>42885</v>
      </c>
      <c r="B396" s="52" t="s">
        <v>397</v>
      </c>
      <c r="C396" s="53" t="s">
        <v>108</v>
      </c>
      <c r="D396" s="54" t="s">
        <v>382</v>
      </c>
      <c r="E396" s="46"/>
      <c r="F396" s="47">
        <v>2000</v>
      </c>
      <c r="G396" s="48">
        <f>G395+Table22[[#This Row],[DEBITO ]]-Table22[[#This Row],[CREDITO]]</f>
        <v>149772957.18000001</v>
      </c>
    </row>
    <row r="397" spans="1:7" s="55" customFormat="1" ht="34.200000000000003" x14ac:dyDescent="0.3">
      <c r="A397" s="51">
        <v>42885</v>
      </c>
      <c r="B397" s="52" t="s">
        <v>398</v>
      </c>
      <c r="C397" s="53" t="s">
        <v>101</v>
      </c>
      <c r="D397" s="54" t="s">
        <v>382</v>
      </c>
      <c r="E397" s="46"/>
      <c r="F397" s="47">
        <v>1600</v>
      </c>
      <c r="G397" s="48">
        <f>G396+Table22[[#This Row],[DEBITO ]]-Table22[[#This Row],[CREDITO]]</f>
        <v>149771357.18000001</v>
      </c>
    </row>
    <row r="398" spans="1:7" s="55" customFormat="1" ht="34.200000000000003" x14ac:dyDescent="0.3">
      <c r="A398" s="51">
        <v>42885</v>
      </c>
      <c r="B398" s="52" t="s">
        <v>399</v>
      </c>
      <c r="C398" s="53" t="s">
        <v>111</v>
      </c>
      <c r="D398" s="54" t="s">
        <v>382</v>
      </c>
      <c r="E398" s="46"/>
      <c r="F398" s="47">
        <v>1600</v>
      </c>
      <c r="G398" s="48">
        <f>G397+Table22[[#This Row],[DEBITO ]]-Table22[[#This Row],[CREDITO]]</f>
        <v>149769757.18000001</v>
      </c>
    </row>
    <row r="399" spans="1:7" s="55" customFormat="1" ht="34.200000000000003" x14ac:dyDescent="0.3">
      <c r="A399" s="51">
        <v>42885</v>
      </c>
      <c r="B399" s="52" t="s">
        <v>400</v>
      </c>
      <c r="C399" s="53" t="s">
        <v>96</v>
      </c>
      <c r="D399" s="54" t="s">
        <v>382</v>
      </c>
      <c r="E399" s="46"/>
      <c r="F399" s="47">
        <v>1600</v>
      </c>
      <c r="G399" s="48">
        <f>G398+Table22[[#This Row],[DEBITO ]]-Table22[[#This Row],[CREDITO]]</f>
        <v>149768157.18000001</v>
      </c>
    </row>
    <row r="400" spans="1:7" s="55" customFormat="1" ht="45.6" x14ac:dyDescent="0.3">
      <c r="A400" s="51">
        <v>42885</v>
      </c>
      <c r="B400" s="52" t="s">
        <v>401</v>
      </c>
      <c r="C400" s="53" t="s">
        <v>97</v>
      </c>
      <c r="D400" s="54" t="s">
        <v>389</v>
      </c>
      <c r="E400" s="46"/>
      <c r="F400" s="47">
        <v>2000</v>
      </c>
      <c r="G400" s="48">
        <f>G399+Table22[[#This Row],[DEBITO ]]-Table22[[#This Row],[CREDITO]]</f>
        <v>149766157.18000001</v>
      </c>
    </row>
    <row r="401" spans="1:7" s="55" customFormat="1" ht="45.6" x14ac:dyDescent="0.3">
      <c r="A401" s="51">
        <v>42885</v>
      </c>
      <c r="B401" s="52" t="s">
        <v>402</v>
      </c>
      <c r="C401" s="53" t="s">
        <v>98</v>
      </c>
      <c r="D401" s="54" t="s">
        <v>389</v>
      </c>
      <c r="E401" s="46"/>
      <c r="F401" s="47">
        <v>2000</v>
      </c>
      <c r="G401" s="48">
        <f>G400+Table22[[#This Row],[DEBITO ]]-Table22[[#This Row],[CREDITO]]</f>
        <v>149764157.18000001</v>
      </c>
    </row>
    <row r="402" spans="1:7" s="55" customFormat="1" ht="34.200000000000003" x14ac:dyDescent="0.3">
      <c r="A402" s="51">
        <v>42885</v>
      </c>
      <c r="B402" s="52" t="s">
        <v>403</v>
      </c>
      <c r="C402" s="53" t="s">
        <v>99</v>
      </c>
      <c r="D402" s="54" t="s">
        <v>382</v>
      </c>
      <c r="E402" s="46"/>
      <c r="F402" s="47">
        <v>1600</v>
      </c>
      <c r="G402" s="48">
        <f>G401+Table22[[#This Row],[DEBITO ]]-Table22[[#This Row],[CREDITO]]</f>
        <v>149762557.18000001</v>
      </c>
    </row>
    <row r="403" spans="1:7" s="55" customFormat="1" ht="34.200000000000003" x14ac:dyDescent="0.3">
      <c r="A403" s="51">
        <v>42885</v>
      </c>
      <c r="B403" s="52" t="s">
        <v>404</v>
      </c>
      <c r="C403" s="53" t="s">
        <v>103</v>
      </c>
      <c r="D403" s="54" t="s">
        <v>382</v>
      </c>
      <c r="E403" s="46"/>
      <c r="F403" s="47">
        <v>1600</v>
      </c>
      <c r="G403" s="48">
        <f>G402+Table22[[#This Row],[DEBITO ]]-Table22[[#This Row],[CREDITO]]</f>
        <v>149760957.18000001</v>
      </c>
    </row>
    <row r="404" spans="1:7" s="55" customFormat="1" ht="45.6" x14ac:dyDescent="0.3">
      <c r="A404" s="51">
        <v>42885</v>
      </c>
      <c r="B404" s="52" t="s">
        <v>405</v>
      </c>
      <c r="C404" s="53" t="s">
        <v>106</v>
      </c>
      <c r="D404" s="54" t="s">
        <v>389</v>
      </c>
      <c r="E404" s="46"/>
      <c r="F404" s="47">
        <v>2000</v>
      </c>
      <c r="G404" s="48">
        <f>G403+Table22[[#This Row],[DEBITO ]]-Table22[[#This Row],[CREDITO]]</f>
        <v>149758957.18000001</v>
      </c>
    </row>
    <row r="405" spans="1:7" s="55" customFormat="1" ht="45.6" x14ac:dyDescent="0.3">
      <c r="A405" s="51">
        <v>42885</v>
      </c>
      <c r="B405" s="52" t="s">
        <v>406</v>
      </c>
      <c r="C405" s="53" t="s">
        <v>100</v>
      </c>
      <c r="D405" s="54" t="s">
        <v>389</v>
      </c>
      <c r="E405" s="46"/>
      <c r="F405" s="47">
        <v>2000</v>
      </c>
      <c r="G405" s="48">
        <f>G404+Table22[[#This Row],[DEBITO ]]-Table22[[#This Row],[CREDITO]]</f>
        <v>149756957.18000001</v>
      </c>
    </row>
    <row r="406" spans="1:7" s="55" customFormat="1" ht="45.6" x14ac:dyDescent="0.3">
      <c r="A406" s="51">
        <v>42885</v>
      </c>
      <c r="B406" s="52" t="s">
        <v>407</v>
      </c>
      <c r="C406" s="53" t="s">
        <v>102</v>
      </c>
      <c r="D406" s="54" t="s">
        <v>389</v>
      </c>
      <c r="E406" s="46"/>
      <c r="F406" s="47">
        <v>1600</v>
      </c>
      <c r="G406" s="48">
        <f>G405+Table22[[#This Row],[DEBITO ]]-Table22[[#This Row],[CREDITO]]</f>
        <v>149755357.18000001</v>
      </c>
    </row>
    <row r="407" spans="1:7" s="55" customFormat="1" ht="45.6" x14ac:dyDescent="0.3">
      <c r="A407" s="51">
        <v>42885</v>
      </c>
      <c r="B407" s="52" t="s">
        <v>408</v>
      </c>
      <c r="C407" s="53" t="s">
        <v>104</v>
      </c>
      <c r="D407" s="54" t="s">
        <v>389</v>
      </c>
      <c r="E407" s="46"/>
      <c r="F407" s="47">
        <v>2000</v>
      </c>
      <c r="G407" s="48">
        <f>G406+Table22[[#This Row],[DEBITO ]]-Table22[[#This Row],[CREDITO]]</f>
        <v>149753357.18000001</v>
      </c>
    </row>
    <row r="408" spans="1:7" s="55" customFormat="1" ht="20.100000000000001" customHeight="1" x14ac:dyDescent="0.3">
      <c r="A408" s="51">
        <v>42885</v>
      </c>
      <c r="B408" s="52" t="s">
        <v>72</v>
      </c>
      <c r="C408" s="53" t="s">
        <v>80</v>
      </c>
      <c r="D408" s="54"/>
      <c r="E408" s="46">
        <v>500</v>
      </c>
      <c r="F408" s="47"/>
      <c r="G408" s="48">
        <f>G407+Table22[[#This Row],[DEBITO ]]-Table22[[#This Row],[CREDITO]]</f>
        <v>149753857.18000001</v>
      </c>
    </row>
    <row r="409" spans="1:7" s="55" customFormat="1" ht="20.100000000000001" customHeight="1" x14ac:dyDescent="0.3">
      <c r="A409" s="51">
        <v>42885</v>
      </c>
      <c r="B409" s="52" t="s">
        <v>72</v>
      </c>
      <c r="C409" s="53" t="s">
        <v>80</v>
      </c>
      <c r="D409" s="54"/>
      <c r="E409" s="46">
        <v>2000</v>
      </c>
      <c r="F409" s="47"/>
      <c r="G409" s="48">
        <f>G408+Table22[[#This Row],[DEBITO ]]-Table22[[#This Row],[CREDITO]]</f>
        <v>149755857.18000001</v>
      </c>
    </row>
    <row r="410" spans="1:7" s="55" customFormat="1" ht="20.100000000000001" customHeight="1" x14ac:dyDescent="0.3">
      <c r="A410" s="51">
        <v>42885</v>
      </c>
      <c r="B410" s="52" t="s">
        <v>72</v>
      </c>
      <c r="C410" s="53" t="s">
        <v>80</v>
      </c>
      <c r="D410" s="54"/>
      <c r="E410" s="46">
        <v>1000</v>
      </c>
      <c r="F410" s="47"/>
      <c r="G410" s="48">
        <f>G409+Table22[[#This Row],[DEBITO ]]-Table22[[#This Row],[CREDITO]]</f>
        <v>149756857.18000001</v>
      </c>
    </row>
    <row r="411" spans="1:7" s="55" customFormat="1" ht="20.100000000000001" customHeight="1" x14ac:dyDescent="0.3">
      <c r="A411" s="51">
        <v>42885</v>
      </c>
      <c r="B411" s="52" t="s">
        <v>72</v>
      </c>
      <c r="C411" s="53" t="s">
        <v>75</v>
      </c>
      <c r="D411" s="54"/>
      <c r="E411" s="46">
        <v>14565</v>
      </c>
      <c r="F411" s="47"/>
      <c r="G411" s="48">
        <f>G410+Table22[[#This Row],[DEBITO ]]-Table22[[#This Row],[CREDITO]]</f>
        <v>149771422.18000001</v>
      </c>
    </row>
    <row r="412" spans="1:7" s="55" customFormat="1" ht="20.100000000000001" customHeight="1" x14ac:dyDescent="0.3">
      <c r="A412" s="51">
        <v>42885</v>
      </c>
      <c r="B412" s="52" t="s">
        <v>72</v>
      </c>
      <c r="C412" s="53" t="s">
        <v>75</v>
      </c>
      <c r="D412" s="54"/>
      <c r="E412" s="46">
        <v>20000</v>
      </c>
      <c r="F412" s="47"/>
      <c r="G412" s="48">
        <f>G411+Table22[[#This Row],[DEBITO ]]-Table22[[#This Row],[CREDITO]]</f>
        <v>149791422.18000001</v>
      </c>
    </row>
    <row r="413" spans="1:7" s="55" customFormat="1" ht="20.100000000000001" customHeight="1" x14ac:dyDescent="0.3">
      <c r="A413" s="51">
        <v>42885</v>
      </c>
      <c r="B413" s="52" t="s">
        <v>72</v>
      </c>
      <c r="C413" s="53" t="s">
        <v>75</v>
      </c>
      <c r="D413" s="54"/>
      <c r="E413" s="46">
        <v>56150</v>
      </c>
      <c r="F413" s="47"/>
      <c r="G413" s="48">
        <f>G412+Table22[[#This Row],[DEBITO ]]-Table22[[#This Row],[CREDITO]]</f>
        <v>149847572.18000001</v>
      </c>
    </row>
    <row r="414" spans="1:7" s="55" customFormat="1" ht="20.100000000000001" customHeight="1" x14ac:dyDescent="0.3">
      <c r="A414" s="51">
        <v>42885</v>
      </c>
      <c r="B414" s="52" t="s">
        <v>72</v>
      </c>
      <c r="C414" s="53" t="s">
        <v>75</v>
      </c>
      <c r="D414" s="54"/>
      <c r="E414" s="46">
        <v>123500</v>
      </c>
      <c r="F414" s="47"/>
      <c r="G414" s="48">
        <f>G413+Table22[[#This Row],[DEBITO ]]-Table22[[#This Row],[CREDITO]]</f>
        <v>149971072.18000001</v>
      </c>
    </row>
    <row r="415" spans="1:7" s="55" customFormat="1" ht="20.100000000000001" customHeight="1" x14ac:dyDescent="0.3">
      <c r="A415" s="51">
        <v>42885</v>
      </c>
      <c r="B415" s="52" t="s">
        <v>72</v>
      </c>
      <c r="C415" s="53" t="s">
        <v>75</v>
      </c>
      <c r="D415" s="54"/>
      <c r="E415" s="46">
        <v>86000</v>
      </c>
      <c r="F415" s="47"/>
      <c r="G415" s="48">
        <f>G414+Table22[[#This Row],[DEBITO ]]-Table22[[#This Row],[CREDITO]]</f>
        <v>150057072.18000001</v>
      </c>
    </row>
    <row r="416" spans="1:7" s="55" customFormat="1" ht="20.100000000000001" customHeight="1" x14ac:dyDescent="0.3">
      <c r="A416" s="51">
        <v>42886</v>
      </c>
      <c r="B416" s="52" t="s">
        <v>72</v>
      </c>
      <c r="C416" s="53" t="s">
        <v>80</v>
      </c>
      <c r="D416" s="54"/>
      <c r="E416" s="46">
        <v>500</v>
      </c>
      <c r="F416" s="47"/>
      <c r="G416" s="48">
        <f>G415+Table22[[#This Row],[DEBITO ]]-Table22[[#This Row],[CREDITO]]</f>
        <v>150057572.18000001</v>
      </c>
    </row>
    <row r="417" spans="1:7" s="55" customFormat="1" ht="20.100000000000001" customHeight="1" x14ac:dyDescent="0.3">
      <c r="A417" s="51">
        <v>42886</v>
      </c>
      <c r="B417" s="52" t="s">
        <v>72</v>
      </c>
      <c r="C417" s="53" t="s">
        <v>80</v>
      </c>
      <c r="D417" s="54"/>
      <c r="E417" s="46">
        <v>3000</v>
      </c>
      <c r="F417" s="47"/>
      <c r="G417" s="48">
        <f>G416+Table22[[#This Row],[DEBITO ]]-Table22[[#This Row],[CREDITO]]</f>
        <v>150060572.18000001</v>
      </c>
    </row>
    <row r="418" spans="1:7" s="55" customFormat="1" ht="20.100000000000001" customHeight="1" x14ac:dyDescent="0.3">
      <c r="A418" s="51">
        <v>42886</v>
      </c>
      <c r="B418" s="52" t="s">
        <v>72</v>
      </c>
      <c r="C418" s="53" t="s">
        <v>80</v>
      </c>
      <c r="D418" s="54"/>
      <c r="E418" s="46">
        <v>500</v>
      </c>
      <c r="F418" s="47"/>
      <c r="G418" s="48">
        <f>G417+Table22[[#This Row],[DEBITO ]]-Table22[[#This Row],[CREDITO]]</f>
        <v>150061072.18000001</v>
      </c>
    </row>
    <row r="419" spans="1:7" s="55" customFormat="1" ht="20.100000000000001" customHeight="1" x14ac:dyDescent="0.3">
      <c r="A419" s="51">
        <v>42886</v>
      </c>
      <c r="B419" s="52" t="s">
        <v>72</v>
      </c>
      <c r="C419" s="53" t="s">
        <v>75</v>
      </c>
      <c r="D419" s="54"/>
      <c r="E419" s="46">
        <v>6100</v>
      </c>
      <c r="F419" s="47"/>
      <c r="G419" s="48">
        <f>G418+Table22[[#This Row],[DEBITO ]]-Table22[[#This Row],[CREDITO]]</f>
        <v>150067172.18000001</v>
      </c>
    </row>
    <row r="420" spans="1:7" s="55" customFormat="1" ht="20.100000000000001" customHeight="1" x14ac:dyDescent="0.3">
      <c r="A420" s="51">
        <v>42886</v>
      </c>
      <c r="B420" s="52" t="s">
        <v>72</v>
      </c>
      <c r="C420" s="53" t="s">
        <v>75</v>
      </c>
      <c r="D420" s="54"/>
      <c r="E420" s="46">
        <v>7913</v>
      </c>
      <c r="F420" s="47"/>
      <c r="G420" s="48">
        <f>G419+Table22[[#This Row],[DEBITO ]]-Table22[[#This Row],[CREDITO]]</f>
        <v>150075085.18000001</v>
      </c>
    </row>
    <row r="421" spans="1:7" s="55" customFormat="1" ht="20.100000000000001" customHeight="1" x14ac:dyDescent="0.3">
      <c r="A421" s="51">
        <v>42886</v>
      </c>
      <c r="B421" s="52" t="s">
        <v>72</v>
      </c>
      <c r="C421" s="53" t="s">
        <v>75</v>
      </c>
      <c r="D421" s="54"/>
      <c r="E421" s="46">
        <v>1650</v>
      </c>
      <c r="F421" s="47"/>
      <c r="G421" s="48">
        <f>G420+Table22[[#This Row],[DEBITO ]]-Table22[[#This Row],[CREDITO]]</f>
        <v>150076735.18000001</v>
      </c>
    </row>
    <row r="422" spans="1:7" s="55" customFormat="1" ht="20.100000000000001" customHeight="1" x14ac:dyDescent="0.3">
      <c r="A422" s="51">
        <v>42886</v>
      </c>
      <c r="B422" s="52" t="s">
        <v>72</v>
      </c>
      <c r="C422" s="53" t="s">
        <v>75</v>
      </c>
      <c r="D422" s="54"/>
      <c r="E422" s="46">
        <v>49000</v>
      </c>
      <c r="F422" s="47"/>
      <c r="G422" s="48">
        <f>G421+Table22[[#This Row],[DEBITO ]]-Table22[[#This Row],[CREDITO]]</f>
        <v>150125735.18000001</v>
      </c>
    </row>
    <row r="423" spans="1:7" s="55" customFormat="1" ht="20.100000000000001" customHeight="1" x14ac:dyDescent="0.3">
      <c r="A423" s="51">
        <v>42886</v>
      </c>
      <c r="B423" s="52" t="s">
        <v>72</v>
      </c>
      <c r="C423" s="53" t="s">
        <v>75</v>
      </c>
      <c r="D423" s="54"/>
      <c r="E423" s="46">
        <v>16500</v>
      </c>
      <c r="F423" s="47"/>
      <c r="G423" s="48">
        <f>G422+Table22[[#This Row],[DEBITO ]]-Table22[[#This Row],[CREDITO]]</f>
        <v>150142235.18000001</v>
      </c>
    </row>
    <row r="424" spans="1:7" s="55" customFormat="1" ht="20.100000000000001" customHeight="1" x14ac:dyDescent="0.3">
      <c r="A424" s="51">
        <v>42886</v>
      </c>
      <c r="B424" s="52" t="s">
        <v>72</v>
      </c>
      <c r="C424" s="53" t="s">
        <v>75</v>
      </c>
      <c r="D424" s="54"/>
      <c r="E424" s="46">
        <v>151750</v>
      </c>
      <c r="F424" s="47"/>
      <c r="G424" s="48">
        <f>G423+Table22[[#This Row],[DEBITO ]]-Table22[[#This Row],[CREDITO]]</f>
        <v>150293985.18000001</v>
      </c>
    </row>
    <row r="425" spans="1:7" s="55" customFormat="1" ht="20.100000000000001" customHeight="1" x14ac:dyDescent="0.3">
      <c r="A425" s="51">
        <v>42886</v>
      </c>
      <c r="B425" s="52" t="s">
        <v>72</v>
      </c>
      <c r="C425" s="53" t="s">
        <v>75</v>
      </c>
      <c r="D425" s="54"/>
      <c r="E425" s="46">
        <v>485000</v>
      </c>
      <c r="F425" s="47"/>
      <c r="G425" s="48">
        <f>G424+Table22[[#This Row],[DEBITO ]]-Table22[[#This Row],[CREDITO]]</f>
        <v>150778985.18000001</v>
      </c>
    </row>
    <row r="426" spans="1:7" s="55" customFormat="1" ht="22.8" x14ac:dyDescent="0.3">
      <c r="A426" s="51">
        <v>42886</v>
      </c>
      <c r="B426" s="52" t="s">
        <v>489</v>
      </c>
      <c r="C426" s="53" t="s">
        <v>77</v>
      </c>
      <c r="D426" s="54" t="s">
        <v>490</v>
      </c>
      <c r="E426" s="46"/>
      <c r="F426" s="47">
        <v>7920306.0199999996</v>
      </c>
      <c r="G426" s="48">
        <f>G425+Table22[[#This Row],[DEBITO ]]-Table22[[#This Row],[CREDITO]]</f>
        <v>142858679.16</v>
      </c>
    </row>
    <row r="427" spans="1:7" s="55" customFormat="1" ht="34.200000000000003" x14ac:dyDescent="0.3">
      <c r="A427" s="51">
        <v>42886</v>
      </c>
      <c r="B427" s="52" t="s">
        <v>491</v>
      </c>
      <c r="C427" s="53" t="s">
        <v>77</v>
      </c>
      <c r="D427" s="54" t="s">
        <v>492</v>
      </c>
      <c r="E427" s="46">
        <v>548360.16</v>
      </c>
      <c r="F427" s="47"/>
      <c r="G427" s="48">
        <f>G426+Table22[[#This Row],[DEBITO ]]-Table22[[#This Row],[CREDITO]]</f>
        <v>143407039.31999999</v>
      </c>
    </row>
    <row r="428" spans="1:7" s="55" customFormat="1" ht="34.200000000000003" x14ac:dyDescent="0.3">
      <c r="A428" s="51">
        <v>42886</v>
      </c>
      <c r="B428" s="52" t="s">
        <v>493</v>
      </c>
      <c r="C428" s="53" t="s">
        <v>79</v>
      </c>
      <c r="D428" s="54" t="s">
        <v>494</v>
      </c>
      <c r="E428" s="46"/>
      <c r="F428" s="47">
        <v>261500</v>
      </c>
      <c r="G428" s="48">
        <f>G427+Table22[[#This Row],[DEBITO ]]-Table22[[#This Row],[CREDITO]]</f>
        <v>143145539.31999999</v>
      </c>
    </row>
    <row r="429" spans="1:7" s="55" customFormat="1" ht="45.6" x14ac:dyDescent="0.3">
      <c r="A429" s="51">
        <v>42886</v>
      </c>
      <c r="B429" s="52" t="s">
        <v>497</v>
      </c>
      <c r="C429" s="53" t="s">
        <v>77</v>
      </c>
      <c r="D429" s="54" t="s">
        <v>495</v>
      </c>
      <c r="E429" s="46">
        <v>11267928.189999999</v>
      </c>
      <c r="F429" s="47"/>
      <c r="G429" s="48">
        <f>G428+Table22[[#This Row],[DEBITO ]]-Table22[[#This Row],[CREDITO]]</f>
        <v>154413467.50999999</v>
      </c>
    </row>
    <row r="430" spans="1:7" s="55" customFormat="1" ht="45.6" x14ac:dyDescent="0.3">
      <c r="A430" s="51">
        <v>42886</v>
      </c>
      <c r="B430" s="52" t="s">
        <v>497</v>
      </c>
      <c r="C430" s="53" t="s">
        <v>81</v>
      </c>
      <c r="D430" s="54" t="s">
        <v>496</v>
      </c>
      <c r="E430" s="46"/>
      <c r="F430" s="47">
        <v>11267928.189999999</v>
      </c>
      <c r="G430" s="48">
        <f>G429+Table22[[#This Row],[DEBITO ]]-Table22[[#This Row],[CREDITO]]</f>
        <v>143145539.31999999</v>
      </c>
    </row>
    <row r="431" spans="1:7" s="55" customFormat="1" ht="45.6" x14ac:dyDescent="0.3">
      <c r="A431" s="51">
        <v>42886</v>
      </c>
      <c r="B431" s="52" t="s">
        <v>511</v>
      </c>
      <c r="C431" s="53" t="s">
        <v>73</v>
      </c>
      <c r="D431" s="54" t="s">
        <v>513</v>
      </c>
      <c r="E431" s="46"/>
      <c r="F431" s="47">
        <v>84026.61</v>
      </c>
      <c r="G431" s="48">
        <f>G430+Table22[[#This Row],[DEBITO ]]-Table22[[#This Row],[CREDITO]]</f>
        <v>143061512.70999998</v>
      </c>
    </row>
    <row r="432" spans="1:7" s="55" customFormat="1" ht="45.6" x14ac:dyDescent="0.3">
      <c r="A432" s="51">
        <v>42886</v>
      </c>
      <c r="B432" s="52" t="s">
        <v>511</v>
      </c>
      <c r="C432" s="53" t="s">
        <v>78</v>
      </c>
      <c r="D432" s="54" t="s">
        <v>512</v>
      </c>
      <c r="E432" s="46"/>
      <c r="F432" s="47">
        <v>198927.43</v>
      </c>
      <c r="G432" s="48">
        <f>G431+Table22[[#This Row],[DEBITO ]]-Table22[[#This Row],[CREDITO]]</f>
        <v>142862585.27999997</v>
      </c>
    </row>
    <row r="433" spans="1:14" s="55" customFormat="1" ht="22.8" x14ac:dyDescent="0.3">
      <c r="A433" s="51">
        <v>42886</v>
      </c>
      <c r="B433" s="52" t="s">
        <v>498</v>
      </c>
      <c r="C433" s="53" t="s">
        <v>73</v>
      </c>
      <c r="D433" s="54" t="s">
        <v>499</v>
      </c>
      <c r="E433" s="46"/>
      <c r="F433" s="47">
        <v>2375.77</v>
      </c>
      <c r="G433" s="48">
        <f>G432+Table22[[#This Row],[DEBITO ]]-Table22[[#This Row],[CREDITO]]</f>
        <v>142860209.50999996</v>
      </c>
    </row>
    <row r="434" spans="1:14" s="55" customFormat="1" ht="34.200000000000003" x14ac:dyDescent="0.3">
      <c r="A434" s="51">
        <v>42886</v>
      </c>
      <c r="B434" s="52" t="s">
        <v>498</v>
      </c>
      <c r="C434" s="53" t="s">
        <v>78</v>
      </c>
      <c r="D434" s="54" t="s">
        <v>500</v>
      </c>
      <c r="E434" s="46"/>
      <c r="F434" s="47">
        <v>15018.44</v>
      </c>
      <c r="G434" s="48">
        <f>G433+Table22[[#This Row],[DEBITO ]]-Table22[[#This Row],[CREDITO]]</f>
        <v>142845191.06999996</v>
      </c>
    </row>
    <row r="435" spans="1:14" s="55" customFormat="1" ht="34.200000000000003" x14ac:dyDescent="0.3">
      <c r="A435" s="51">
        <v>42886</v>
      </c>
      <c r="B435" s="52" t="s">
        <v>498</v>
      </c>
      <c r="C435" s="53" t="s">
        <v>74</v>
      </c>
      <c r="D435" s="54" t="s">
        <v>501</v>
      </c>
      <c r="E435" s="46"/>
      <c r="F435" s="47">
        <v>175</v>
      </c>
      <c r="G435" s="48">
        <f>G434+Table22[[#This Row],[DEBITO ]]-Table22[[#This Row],[CREDITO]]</f>
        <v>142845016.06999996</v>
      </c>
    </row>
    <row r="436" spans="1:14" s="55" customFormat="1" ht="34.200000000000003" x14ac:dyDescent="0.3">
      <c r="A436" s="51">
        <v>42886</v>
      </c>
      <c r="B436" s="52" t="s">
        <v>498</v>
      </c>
      <c r="C436" s="53" t="s">
        <v>136</v>
      </c>
      <c r="D436" s="54" t="s">
        <v>502</v>
      </c>
      <c r="E436" s="46"/>
      <c r="F436" s="47">
        <v>175</v>
      </c>
      <c r="G436" s="48">
        <f>G435+Table22[[#This Row],[DEBITO ]]-Table22[[#This Row],[CREDITO]]</f>
        <v>142844841.06999996</v>
      </c>
    </row>
    <row r="437" spans="1:14" s="55" customFormat="1" ht="34.200000000000003" x14ac:dyDescent="0.3">
      <c r="A437" s="51">
        <v>42886</v>
      </c>
      <c r="B437" s="52" t="s">
        <v>503</v>
      </c>
      <c r="C437" s="53" t="s">
        <v>73</v>
      </c>
      <c r="D437" s="54" t="s">
        <v>504</v>
      </c>
      <c r="E437" s="46">
        <v>2000</v>
      </c>
      <c r="F437" s="47"/>
      <c r="G437" s="48">
        <f>G436+Table22[[#This Row],[DEBITO ]]-Table22[[#This Row],[CREDITO]]</f>
        <v>142846841.06999996</v>
      </c>
    </row>
    <row r="438" spans="1:14" s="55" customFormat="1" ht="20.100000000000001" customHeight="1" x14ac:dyDescent="0.3">
      <c r="A438" s="51">
        <v>42886</v>
      </c>
      <c r="B438" s="52" t="s">
        <v>514</v>
      </c>
      <c r="C438" s="53" t="s">
        <v>137</v>
      </c>
      <c r="D438" s="54" t="s">
        <v>515</v>
      </c>
      <c r="E438" s="46"/>
      <c r="F438" s="47">
        <v>17952</v>
      </c>
      <c r="G438" s="48">
        <f>G437+Table22[[#This Row],[DEBITO ]]-Table22[[#This Row],[CREDITO]]</f>
        <v>142828889.06999996</v>
      </c>
    </row>
    <row r="439" spans="1:14" s="55" customFormat="1" ht="20.100000000000001" customHeight="1" x14ac:dyDescent="0.3">
      <c r="A439" s="51">
        <v>42886</v>
      </c>
      <c r="B439" s="52" t="s">
        <v>516</v>
      </c>
      <c r="C439" s="53" t="s">
        <v>137</v>
      </c>
      <c r="D439" s="54" t="s">
        <v>515</v>
      </c>
      <c r="E439" s="46"/>
      <c r="F439" s="47">
        <v>17511</v>
      </c>
      <c r="G439" s="48">
        <f>G438+Table22[[#This Row],[DEBITO ]]-Table22[[#This Row],[CREDITO]]</f>
        <v>142811378.06999996</v>
      </c>
    </row>
    <row r="440" spans="1:14" s="55" customFormat="1" ht="45.6" x14ac:dyDescent="0.3">
      <c r="A440" s="51">
        <v>42886</v>
      </c>
      <c r="B440" s="52" t="s">
        <v>509</v>
      </c>
      <c r="C440" s="53" t="s">
        <v>123</v>
      </c>
      <c r="D440" s="54" t="s">
        <v>510</v>
      </c>
      <c r="E440" s="46"/>
      <c r="F440" s="47">
        <v>992.64</v>
      </c>
      <c r="G440" s="48">
        <f>G439+Table22[[#This Row],[DEBITO ]]-Table22[[#This Row],[CREDITO]]</f>
        <v>142810385.42999998</v>
      </c>
    </row>
    <row r="441" spans="1:14" s="55" customFormat="1" ht="49.2" customHeight="1" x14ac:dyDescent="0.3">
      <c r="A441" s="51">
        <v>42886</v>
      </c>
      <c r="B441" s="52" t="s">
        <v>505</v>
      </c>
      <c r="C441" s="53" t="s">
        <v>76</v>
      </c>
      <c r="D441" s="54" t="s">
        <v>506</v>
      </c>
      <c r="E441" s="46">
        <v>125000</v>
      </c>
      <c r="F441" s="47"/>
      <c r="G441" s="48">
        <f>G440+Table22[[#This Row],[DEBITO ]]-Table22[[#This Row],[CREDITO]]</f>
        <v>142935385.42999998</v>
      </c>
    </row>
    <row r="442" spans="1:14" s="55" customFormat="1" ht="45.6" x14ac:dyDescent="0.3">
      <c r="A442" s="51">
        <v>42886</v>
      </c>
      <c r="B442" s="52" t="s">
        <v>507</v>
      </c>
      <c r="C442" s="53" t="s">
        <v>78</v>
      </c>
      <c r="D442" s="54" t="s">
        <v>508</v>
      </c>
      <c r="E442" s="46"/>
      <c r="F442" s="47">
        <v>205116.46</v>
      </c>
      <c r="G442" s="48">
        <f>G441+Table22[[#This Row],[DEBITO ]]-Table22[[#This Row],[CREDITO]]</f>
        <v>142730268.96999997</v>
      </c>
    </row>
    <row r="443" spans="1:14" ht="24" customHeight="1" x14ac:dyDescent="0.3">
      <c r="A443" s="30"/>
      <c r="B443" s="31"/>
      <c r="C443" s="32" t="s">
        <v>139</v>
      </c>
      <c r="D443" s="33"/>
      <c r="E443" s="34">
        <f>SUM(E9:E442)</f>
        <v>23844242.469999999</v>
      </c>
      <c r="F443" s="34">
        <f>SUM(F9:F442)</f>
        <v>27699278.149999999</v>
      </c>
      <c r="G443" s="35">
        <f>+E8+E443-F443</f>
        <v>142730268.97</v>
      </c>
      <c r="H443" s="37"/>
      <c r="I443" s="37"/>
      <c r="J443" s="37"/>
      <c r="K443" s="37"/>
      <c r="L443" s="37"/>
      <c r="M443" s="37"/>
      <c r="N443" s="37"/>
    </row>
    <row r="444" spans="1:14" ht="21.9" customHeight="1" x14ac:dyDescent="0.3">
      <c r="A444" s="23" t="s">
        <v>11</v>
      </c>
      <c r="B444" s="25"/>
      <c r="C444" s="24"/>
      <c r="D444" s="26"/>
      <c r="E444" s="28"/>
      <c r="F444" s="28"/>
      <c r="G444" s="27"/>
      <c r="H444" s="37"/>
      <c r="I444" s="37"/>
      <c r="J444" s="37"/>
      <c r="K444" s="37"/>
      <c r="L444" s="37"/>
      <c r="M444" s="37"/>
      <c r="N444" s="37"/>
    </row>
    <row r="445" spans="1:14" ht="21.9" customHeight="1" x14ac:dyDescent="0.3">
      <c r="G445" s="7"/>
      <c r="H445" s="37"/>
    </row>
    <row r="446" spans="1:14" ht="21.9" customHeight="1" x14ac:dyDescent="0.3">
      <c r="E446" s="6"/>
      <c r="G446" s="7"/>
      <c r="H446" s="37"/>
    </row>
    <row r="447" spans="1:14" x14ac:dyDescent="0.3">
      <c r="G447" s="8"/>
      <c r="H447" s="37"/>
    </row>
    <row r="448" spans="1:14" ht="31.5" customHeight="1" x14ac:dyDescent="0.3">
      <c r="H448" s="37"/>
    </row>
    <row r="449" spans="2:13" x14ac:dyDescent="0.3">
      <c r="H449" s="37"/>
    </row>
    <row r="450" spans="2:13" x14ac:dyDescent="0.3">
      <c r="H450" s="37"/>
    </row>
    <row r="451" spans="2:13" x14ac:dyDescent="0.3">
      <c r="H451" s="37"/>
    </row>
    <row r="452" spans="2:13" x14ac:dyDescent="0.3">
      <c r="H452" s="37"/>
    </row>
    <row r="453" spans="2:13" ht="21.9" customHeight="1" x14ac:dyDescent="0.3">
      <c r="H453" s="37"/>
    </row>
    <row r="454" spans="2:13" ht="21.9" customHeight="1" x14ac:dyDescent="0.3">
      <c r="H454" s="37"/>
    </row>
    <row r="455" spans="2:13" ht="21.9" customHeight="1" x14ac:dyDescent="0.3">
      <c r="H455" s="37"/>
    </row>
    <row r="456" spans="2:13" ht="21.9" customHeight="1" x14ac:dyDescent="0.3">
      <c r="H456" s="37"/>
    </row>
    <row r="457" spans="2:13" ht="21.9" customHeight="1" x14ac:dyDescent="0.3">
      <c r="H457" s="37"/>
    </row>
    <row r="458" spans="2:13" ht="21.9" customHeight="1" x14ac:dyDescent="0.3">
      <c r="H458" s="37"/>
    </row>
    <row r="459" spans="2:13" ht="21.9" customHeight="1" x14ac:dyDescent="0.3">
      <c r="H459" s="37"/>
    </row>
    <row r="460" spans="2:13" s="10" customFormat="1" ht="21.9" customHeight="1" x14ac:dyDescent="0.3">
      <c r="B460" s="5"/>
      <c r="C460" s="9"/>
      <c r="D460" s="1"/>
      <c r="E460" s="1"/>
      <c r="F460" s="1"/>
      <c r="G460" s="9"/>
      <c r="H460" s="37"/>
      <c r="I460" s="9"/>
      <c r="J460" s="9"/>
      <c r="K460" s="9"/>
      <c r="L460" s="9"/>
      <c r="M460" s="9"/>
    </row>
    <row r="461" spans="2:13" x14ac:dyDescent="0.3">
      <c r="H461" s="37"/>
    </row>
    <row r="462" spans="2:13" x14ac:dyDescent="0.3">
      <c r="H462" s="37"/>
    </row>
    <row r="463" spans="2:13" x14ac:dyDescent="0.3">
      <c r="H463" s="37"/>
    </row>
    <row r="464" spans="2:13" s="10" customFormat="1" ht="39" customHeight="1" x14ac:dyDescent="0.3">
      <c r="B464" s="5"/>
      <c r="C464" s="9"/>
      <c r="D464" s="1"/>
      <c r="E464" s="1"/>
      <c r="F464" s="1"/>
      <c r="G464" s="9"/>
      <c r="H464" s="37"/>
      <c r="I464" s="9"/>
      <c r="J464" s="9"/>
      <c r="K464" s="9"/>
      <c r="L464" s="9"/>
      <c r="M464" s="9"/>
    </row>
    <row r="465" spans="2:13" x14ac:dyDescent="0.3">
      <c r="H465" s="37"/>
    </row>
    <row r="466" spans="2:13" x14ac:dyDescent="0.3">
      <c r="H466" s="37"/>
    </row>
    <row r="467" spans="2:13" x14ac:dyDescent="0.3">
      <c r="H467" s="37"/>
    </row>
    <row r="468" spans="2:13" x14ac:dyDescent="0.3">
      <c r="H468" s="37"/>
    </row>
    <row r="469" spans="2:13" x14ac:dyDescent="0.3">
      <c r="H469" s="37"/>
    </row>
    <row r="470" spans="2:13" x14ac:dyDescent="0.3">
      <c r="H470" s="37"/>
    </row>
    <row r="471" spans="2:13" s="10" customFormat="1" ht="21.9" customHeight="1" x14ac:dyDescent="0.3">
      <c r="B471" s="5"/>
      <c r="C471" s="9"/>
      <c r="D471" s="1"/>
      <c r="E471" s="1"/>
      <c r="F471" s="1"/>
      <c r="G471" s="9"/>
      <c r="H471" s="37"/>
      <c r="I471" s="9"/>
      <c r="J471" s="9"/>
      <c r="K471" s="9"/>
      <c r="L471" s="9"/>
      <c r="M471" s="9"/>
    </row>
    <row r="472" spans="2:13" s="10" customFormat="1" ht="21.9" customHeight="1" x14ac:dyDescent="0.3">
      <c r="B472" s="5"/>
      <c r="C472" s="9"/>
      <c r="D472" s="1"/>
      <c r="E472" s="1"/>
      <c r="F472" s="1"/>
      <c r="G472" s="9"/>
      <c r="H472" s="37"/>
      <c r="I472" s="9"/>
      <c r="J472" s="9"/>
      <c r="K472" s="9"/>
      <c r="L472" s="9"/>
      <c r="M472" s="9"/>
    </row>
    <row r="473" spans="2:13" s="10" customFormat="1" ht="21.9" customHeight="1" x14ac:dyDescent="0.3">
      <c r="B473" s="5"/>
      <c r="C473" s="9"/>
      <c r="D473" s="1"/>
      <c r="E473" s="1"/>
      <c r="F473" s="1"/>
      <c r="G473" s="9"/>
      <c r="H473" s="37"/>
      <c r="I473" s="9"/>
      <c r="J473" s="9"/>
      <c r="K473" s="9"/>
      <c r="L473" s="9"/>
      <c r="M473" s="9"/>
    </row>
    <row r="474" spans="2:13" s="10" customFormat="1" ht="21.9" customHeight="1" x14ac:dyDescent="0.3">
      <c r="B474" s="5"/>
      <c r="C474" s="9"/>
      <c r="D474" s="1"/>
      <c r="E474" s="1"/>
      <c r="F474" s="1"/>
      <c r="G474" s="9"/>
      <c r="H474" s="37"/>
      <c r="I474" s="9"/>
      <c r="J474" s="9"/>
      <c r="K474" s="9"/>
      <c r="L474" s="9"/>
      <c r="M474" s="9"/>
    </row>
    <row r="475" spans="2:13" s="10" customFormat="1" ht="21.9" customHeight="1" x14ac:dyDescent="0.3">
      <c r="B475" s="5"/>
      <c r="C475" s="9"/>
      <c r="D475" s="1"/>
      <c r="E475" s="1"/>
      <c r="F475" s="1"/>
      <c r="G475" s="9"/>
      <c r="H475" s="37"/>
      <c r="I475" s="9"/>
      <c r="J475" s="9"/>
      <c r="K475" s="9"/>
      <c r="L475" s="9"/>
      <c r="M475" s="9"/>
    </row>
    <row r="476" spans="2:13" x14ac:dyDescent="0.3">
      <c r="H476" s="37"/>
    </row>
    <row r="477" spans="2:13" x14ac:dyDescent="0.3">
      <c r="H477" s="37"/>
    </row>
    <row r="478" spans="2:13" s="10" customFormat="1" ht="21.9" customHeight="1" x14ac:dyDescent="0.3">
      <c r="B478" s="5"/>
      <c r="C478" s="9"/>
      <c r="D478" s="1"/>
      <c r="E478" s="1"/>
      <c r="F478" s="1"/>
      <c r="G478" s="9"/>
      <c r="H478" s="37"/>
      <c r="I478" s="9"/>
      <c r="J478" s="9"/>
      <c r="K478" s="9"/>
      <c r="L478" s="9"/>
      <c r="M478" s="9"/>
    </row>
    <row r="479" spans="2:13" s="10" customFormat="1" ht="21.9" customHeight="1" x14ac:dyDescent="0.3">
      <c r="B479" s="5"/>
      <c r="C479" s="9"/>
      <c r="D479" s="1"/>
      <c r="E479" s="1"/>
      <c r="F479" s="1"/>
      <c r="G479" s="9"/>
      <c r="H479" s="37"/>
      <c r="I479" s="9"/>
      <c r="J479" s="9"/>
      <c r="K479" s="9"/>
      <c r="L479" s="9"/>
      <c r="M479" s="9"/>
    </row>
    <row r="480" spans="2:13" s="10" customFormat="1" ht="21.9" customHeight="1" x14ac:dyDescent="0.3">
      <c r="B480" s="5"/>
      <c r="C480" s="9"/>
      <c r="D480" s="1"/>
      <c r="E480" s="1"/>
      <c r="F480" s="1"/>
      <c r="G480" s="9"/>
      <c r="H480" s="37"/>
      <c r="I480" s="9"/>
      <c r="J480" s="9"/>
      <c r="K480" s="9"/>
      <c r="L480" s="9"/>
      <c r="M480" s="9"/>
    </row>
    <row r="481" spans="2:13" x14ac:dyDescent="0.3">
      <c r="H481" s="37"/>
    </row>
    <row r="482" spans="2:13" s="10" customFormat="1" ht="33.75" customHeight="1" x14ac:dyDescent="0.3">
      <c r="B482" s="5"/>
      <c r="C482" s="9"/>
      <c r="D482" s="1"/>
      <c r="E482" s="1"/>
      <c r="F482" s="1"/>
      <c r="G482" s="9"/>
      <c r="H482" s="37"/>
      <c r="I482" s="9"/>
      <c r="J482" s="9"/>
      <c r="K482" s="9"/>
      <c r="L482" s="9"/>
      <c r="M482" s="9"/>
    </row>
    <row r="483" spans="2:13" s="10" customFormat="1" ht="21.9" customHeight="1" x14ac:dyDescent="0.3">
      <c r="B483" s="5"/>
      <c r="C483" s="9"/>
      <c r="D483" s="1"/>
      <c r="E483" s="1"/>
      <c r="F483" s="1"/>
      <c r="G483" s="9"/>
      <c r="H483" s="37"/>
      <c r="I483" s="9"/>
      <c r="J483" s="9"/>
      <c r="K483" s="9"/>
      <c r="L483" s="9"/>
      <c r="M483" s="9"/>
    </row>
    <row r="484" spans="2:13" s="10" customFormat="1" ht="21.9" customHeight="1" x14ac:dyDescent="0.3">
      <c r="B484" s="5"/>
      <c r="C484" s="9"/>
      <c r="D484" s="1"/>
      <c r="E484" s="1"/>
      <c r="F484" s="1"/>
      <c r="G484" s="9"/>
      <c r="H484" s="37"/>
      <c r="I484" s="9"/>
      <c r="J484" s="9"/>
      <c r="K484" s="9"/>
      <c r="L484" s="9"/>
      <c r="M484" s="9"/>
    </row>
    <row r="485" spans="2:13" s="10" customFormat="1" ht="21.9" customHeight="1" x14ac:dyDescent="0.3">
      <c r="B485" s="5"/>
      <c r="C485" s="9"/>
      <c r="D485" s="1"/>
      <c r="E485" s="1"/>
      <c r="F485" s="1"/>
      <c r="G485" s="9"/>
      <c r="H485" s="37"/>
      <c r="I485" s="9"/>
      <c r="J485" s="9"/>
      <c r="K485" s="9"/>
      <c r="L485" s="9"/>
      <c r="M485" s="9"/>
    </row>
    <row r="486" spans="2:13" s="10" customFormat="1" ht="21.9" customHeight="1" x14ac:dyDescent="0.3">
      <c r="B486" s="5"/>
      <c r="C486" s="9"/>
      <c r="D486" s="1"/>
      <c r="E486" s="1"/>
      <c r="F486" s="1"/>
      <c r="G486" s="9"/>
      <c r="H486" s="37"/>
      <c r="I486" s="9"/>
      <c r="J486" s="9"/>
      <c r="K486" s="9"/>
      <c r="L486" s="9"/>
      <c r="M486" s="9"/>
    </row>
    <row r="487" spans="2:13" s="10" customFormat="1" ht="21.9" customHeight="1" x14ac:dyDescent="0.3">
      <c r="B487" s="5"/>
      <c r="C487" s="9"/>
      <c r="D487" s="1"/>
      <c r="E487" s="1"/>
      <c r="F487" s="1"/>
      <c r="G487" s="9"/>
      <c r="H487" s="37"/>
      <c r="I487" s="9"/>
      <c r="J487" s="9"/>
      <c r="K487" s="9"/>
      <c r="L487" s="9"/>
      <c r="M487" s="9"/>
    </row>
    <row r="488" spans="2:13" x14ac:dyDescent="0.3">
      <c r="H488" s="37"/>
    </row>
    <row r="489" spans="2:13" x14ac:dyDescent="0.3">
      <c r="H489" s="37"/>
    </row>
    <row r="490" spans="2:13" x14ac:dyDescent="0.3">
      <c r="H490" s="37"/>
    </row>
    <row r="491" spans="2:13" x14ac:dyDescent="0.3">
      <c r="H491" s="37"/>
    </row>
    <row r="492" spans="2:13" ht="21.9" customHeight="1" x14ac:dyDescent="0.3">
      <c r="H492" s="37"/>
    </row>
    <row r="493" spans="2:13" ht="21.9" customHeight="1" x14ac:dyDescent="0.3">
      <c r="H493" s="37"/>
    </row>
    <row r="494" spans="2:13" ht="21.9" customHeight="1" x14ac:dyDescent="0.3">
      <c r="H494" s="37"/>
    </row>
    <row r="495" spans="2:13" ht="21.9" customHeight="1" x14ac:dyDescent="0.3">
      <c r="H495" s="37"/>
    </row>
    <row r="496" spans="2:13" ht="21.9" customHeight="1" x14ac:dyDescent="0.3">
      <c r="H496" s="37"/>
    </row>
    <row r="497" spans="8:8" ht="21.9" customHeight="1" x14ac:dyDescent="0.3">
      <c r="H497" s="37"/>
    </row>
    <row r="498" spans="8:8" x14ac:dyDescent="0.3">
      <c r="H498" s="37"/>
    </row>
    <row r="499" spans="8:8" x14ac:dyDescent="0.3">
      <c r="H499" s="37"/>
    </row>
    <row r="500" spans="8:8" x14ac:dyDescent="0.3">
      <c r="H500" s="37"/>
    </row>
    <row r="501" spans="8:8" x14ac:dyDescent="0.3">
      <c r="H501" s="37"/>
    </row>
    <row r="502" spans="8:8" ht="21.9" customHeight="1" x14ac:dyDescent="0.3">
      <c r="H502" s="37"/>
    </row>
    <row r="503" spans="8:8" x14ac:dyDescent="0.3">
      <c r="H503" s="37"/>
    </row>
    <row r="504" spans="8:8" ht="21.9" customHeight="1" x14ac:dyDescent="0.3">
      <c r="H504" s="37"/>
    </row>
    <row r="505" spans="8:8" ht="21.9" customHeight="1" x14ac:dyDescent="0.3">
      <c r="H505" s="37"/>
    </row>
    <row r="506" spans="8:8" ht="21.9" customHeight="1" x14ac:dyDescent="0.3">
      <c r="H506" s="37"/>
    </row>
    <row r="507" spans="8:8" ht="21.9" customHeight="1" x14ac:dyDescent="0.3">
      <c r="H507" s="37"/>
    </row>
    <row r="508" spans="8:8" ht="21.9" customHeight="1" x14ac:dyDescent="0.3">
      <c r="H508" s="37"/>
    </row>
    <row r="509" spans="8:8" x14ac:dyDescent="0.3">
      <c r="H509" s="37"/>
    </row>
    <row r="510" spans="8:8" ht="21.9" customHeight="1" x14ac:dyDescent="0.3">
      <c r="H510" s="37"/>
    </row>
    <row r="511" spans="8:8" ht="21.9" customHeight="1" x14ac:dyDescent="0.3">
      <c r="H511" s="37"/>
    </row>
    <row r="512" spans="8:8" ht="21.9" customHeight="1" x14ac:dyDescent="0.3">
      <c r="H512" s="37"/>
    </row>
    <row r="513" spans="1:8" ht="21.9" customHeight="1" x14ac:dyDescent="0.3">
      <c r="H513" s="37"/>
    </row>
    <row r="514" spans="1:8" ht="21.9" customHeight="1" x14ac:dyDescent="0.3">
      <c r="H514" s="37"/>
    </row>
    <row r="515" spans="1:8" ht="21.9" customHeight="1" x14ac:dyDescent="0.3">
      <c r="H515" s="37"/>
    </row>
    <row r="516" spans="1:8" x14ac:dyDescent="0.3">
      <c r="H516" s="37"/>
    </row>
    <row r="517" spans="1:8" x14ac:dyDescent="0.3">
      <c r="H517" s="37"/>
    </row>
    <row r="518" spans="1:8" x14ac:dyDescent="0.3">
      <c r="H518" s="37"/>
    </row>
    <row r="519" spans="1:8" ht="21.9" customHeight="1" x14ac:dyDescent="0.3">
      <c r="H519" s="37"/>
    </row>
    <row r="520" spans="1:8" ht="21.9" customHeight="1" x14ac:dyDescent="0.3">
      <c r="H520" s="37"/>
    </row>
    <row r="521" spans="1:8" ht="21.9" customHeight="1" x14ac:dyDescent="0.3">
      <c r="H521" s="37"/>
    </row>
    <row r="522" spans="1:8" x14ac:dyDescent="0.3">
      <c r="H522" s="37"/>
    </row>
    <row r="523" spans="1:8" x14ac:dyDescent="0.3">
      <c r="H523" s="37"/>
    </row>
    <row r="524" spans="1:8" x14ac:dyDescent="0.3">
      <c r="H524" s="37"/>
    </row>
    <row r="525" spans="1:8" x14ac:dyDescent="0.3">
      <c r="H525" s="37"/>
    </row>
    <row r="526" spans="1:8" x14ac:dyDescent="0.3">
      <c r="H526" s="37"/>
    </row>
    <row r="527" spans="1:8" hidden="1" x14ac:dyDescent="0.3">
      <c r="H527" s="37"/>
    </row>
    <row r="528" spans="1:8" s="29" customFormat="1" ht="32.1" customHeight="1" x14ac:dyDescent="0.3">
      <c r="A528" s="10"/>
      <c r="B528" s="5"/>
      <c r="C528" s="9"/>
      <c r="D528" s="1"/>
      <c r="E528" s="1"/>
      <c r="F528" s="1"/>
      <c r="G528" s="9"/>
      <c r="H528" s="37"/>
    </row>
    <row r="529" spans="8:8" x14ac:dyDescent="0.3">
      <c r="H529" s="37"/>
    </row>
    <row r="530" spans="8:8" x14ac:dyDescent="0.3">
      <c r="H530" s="37"/>
    </row>
    <row r="531" spans="8:8" x14ac:dyDescent="0.3">
      <c r="H531" s="37"/>
    </row>
    <row r="532" spans="8:8" x14ac:dyDescent="0.3">
      <c r="H532" s="37"/>
    </row>
    <row r="533" spans="8:8" x14ac:dyDescent="0.3">
      <c r="H533" s="37"/>
    </row>
    <row r="534" spans="8:8" x14ac:dyDescent="0.3">
      <c r="H534" s="37"/>
    </row>
    <row r="535" spans="8:8" x14ac:dyDescent="0.3">
      <c r="H535" s="37"/>
    </row>
    <row r="536" spans="8:8" x14ac:dyDescent="0.3">
      <c r="H536" s="37"/>
    </row>
    <row r="537" spans="8:8" x14ac:dyDescent="0.3">
      <c r="H537" s="37"/>
    </row>
    <row r="538" spans="8:8" x14ac:dyDescent="0.3">
      <c r="H538" s="37"/>
    </row>
    <row r="539" spans="8:8" x14ac:dyDescent="0.3">
      <c r="H539" s="37"/>
    </row>
    <row r="540" spans="8:8" x14ac:dyDescent="0.3">
      <c r="H540" s="37"/>
    </row>
    <row r="541" spans="8:8" x14ac:dyDescent="0.3">
      <c r="H541" s="37"/>
    </row>
    <row r="542" spans="8:8" x14ac:dyDescent="0.3">
      <c r="H542" s="37"/>
    </row>
    <row r="543" spans="8:8" x14ac:dyDescent="0.3">
      <c r="H543" s="37"/>
    </row>
    <row r="544" spans="8:8" x14ac:dyDescent="0.3">
      <c r="H544" s="37"/>
    </row>
    <row r="545" spans="8:8" x14ac:dyDescent="0.3">
      <c r="H545" s="37"/>
    </row>
    <row r="546" spans="8:8" x14ac:dyDescent="0.3">
      <c r="H546" s="37"/>
    </row>
    <row r="547" spans="8:8" x14ac:dyDescent="0.3">
      <c r="H547" s="37"/>
    </row>
    <row r="548" spans="8:8" x14ac:dyDescent="0.3">
      <c r="H548" s="37"/>
    </row>
    <row r="549" spans="8:8" x14ac:dyDescent="0.3">
      <c r="H549" s="37"/>
    </row>
    <row r="550" spans="8:8" x14ac:dyDescent="0.3">
      <c r="H550" s="37"/>
    </row>
    <row r="551" spans="8:8" x14ac:dyDescent="0.3">
      <c r="H551" s="37"/>
    </row>
    <row r="552" spans="8:8" x14ac:dyDescent="0.3">
      <c r="H552" s="37"/>
    </row>
    <row r="553" spans="8:8" x14ac:dyDescent="0.3">
      <c r="H553" s="37"/>
    </row>
    <row r="554" spans="8:8" x14ac:dyDescent="0.3">
      <c r="H554" s="37"/>
    </row>
    <row r="555" spans="8:8" x14ac:dyDescent="0.3">
      <c r="H555" s="37"/>
    </row>
    <row r="556" spans="8:8" x14ac:dyDescent="0.3">
      <c r="H556" s="37"/>
    </row>
    <row r="557" spans="8:8" x14ac:dyDescent="0.3">
      <c r="H557" s="37"/>
    </row>
    <row r="558" spans="8:8" x14ac:dyDescent="0.3">
      <c r="H558" s="37"/>
    </row>
    <row r="559" spans="8:8" x14ac:dyDescent="0.3">
      <c r="H559" s="37"/>
    </row>
    <row r="560" spans="8:8" x14ac:dyDescent="0.3">
      <c r="H560" s="37"/>
    </row>
    <row r="561" spans="8:8" x14ac:dyDescent="0.3">
      <c r="H561" s="37"/>
    </row>
    <row r="562" spans="8:8" x14ac:dyDescent="0.3">
      <c r="H562" s="37"/>
    </row>
    <row r="563" spans="8:8" x14ac:dyDescent="0.3">
      <c r="H563" s="37"/>
    </row>
    <row r="564" spans="8:8" x14ac:dyDescent="0.3">
      <c r="H564" s="37"/>
    </row>
    <row r="565" spans="8:8" x14ac:dyDescent="0.3">
      <c r="H565" s="37"/>
    </row>
    <row r="566" spans="8:8" x14ac:dyDescent="0.3">
      <c r="H566" s="37"/>
    </row>
    <row r="567" spans="8:8" x14ac:dyDescent="0.3">
      <c r="H567" s="37"/>
    </row>
    <row r="568" spans="8:8" x14ac:dyDescent="0.3">
      <c r="H568" s="37"/>
    </row>
    <row r="569" spans="8:8" x14ac:dyDescent="0.3">
      <c r="H569" s="37"/>
    </row>
    <row r="570" spans="8:8" x14ac:dyDescent="0.3">
      <c r="H570" s="37"/>
    </row>
    <row r="571" spans="8:8" x14ac:dyDescent="0.3">
      <c r="H571" s="37"/>
    </row>
    <row r="572" spans="8:8" x14ac:dyDescent="0.3">
      <c r="H572" s="37"/>
    </row>
    <row r="615" spans="13:13" x14ac:dyDescent="0.3">
      <c r="M615" s="1"/>
    </row>
    <row r="616" spans="13:13" x14ac:dyDescent="0.3">
      <c r="M616" s="1"/>
    </row>
    <row r="617" spans="13:13" x14ac:dyDescent="0.3">
      <c r="M617" s="8"/>
    </row>
  </sheetData>
  <mergeCells count="2">
    <mergeCell ref="A2:G2"/>
    <mergeCell ref="A4:G4"/>
  </mergeCells>
  <printOptions horizontalCentered="1"/>
  <pageMargins left="0.23622047244094491" right="0.23622047244094491" top="0.74803149606299213" bottom="0.74803149606299213" header="0.31496062992125984" footer="0.31496062992125984"/>
  <pageSetup scale="67" fitToWidth="24" fitToHeight="24" orientation="landscape" r:id="rId1"/>
  <headerFooter>
    <oddFooter>Página &amp;P</oddFooter>
  </headerFooter>
  <rowBreaks count="1" manualBreakCount="1">
    <brk id="427" max="6"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9" workbookViewId="0">
      <selection activeCell="I24" sqref="I24"/>
    </sheetView>
  </sheetViews>
  <sheetFormatPr baseColWidth="10" defaultRowHeight="14.4" x14ac:dyDescent="0.3"/>
  <cols>
    <col min="3" max="3" width="38.44140625" bestFit="1" customWidth="1"/>
    <col min="4" max="4" width="49.44140625" customWidth="1"/>
  </cols>
  <sheetData>
    <row r="1" spans="1:5" x14ac:dyDescent="0.3">
      <c r="A1" s="18" t="s">
        <v>13</v>
      </c>
      <c r="B1" s="17" t="s">
        <v>17</v>
      </c>
      <c r="C1" s="14" t="s">
        <v>45</v>
      </c>
      <c r="D1" s="14"/>
      <c r="E1" s="15">
        <v>29600</v>
      </c>
    </row>
    <row r="2" spans="1:5" x14ac:dyDescent="0.3">
      <c r="A2" s="18" t="s">
        <v>13</v>
      </c>
      <c r="B2" s="17" t="s">
        <v>18</v>
      </c>
      <c r="C2" s="14" t="s">
        <v>12</v>
      </c>
      <c r="D2" s="14"/>
      <c r="E2" s="15">
        <v>49960.160000000003</v>
      </c>
    </row>
    <row r="3" spans="1:5" x14ac:dyDescent="0.3">
      <c r="A3" s="18" t="s">
        <v>13</v>
      </c>
      <c r="B3" s="17" t="s">
        <v>19</v>
      </c>
      <c r="C3" s="14" t="s">
        <v>53</v>
      </c>
      <c r="D3" s="14"/>
      <c r="E3" s="15">
        <v>29600</v>
      </c>
    </row>
    <row r="4" spans="1:5" x14ac:dyDescent="0.3">
      <c r="A4" s="18" t="s">
        <v>14</v>
      </c>
      <c r="B4" s="17" t="s">
        <v>20</v>
      </c>
      <c r="C4" s="14" t="s">
        <v>48</v>
      </c>
      <c r="D4" s="14"/>
      <c r="E4" s="15">
        <v>106991.74</v>
      </c>
    </row>
    <row r="5" spans="1:5" x14ac:dyDescent="0.3">
      <c r="A5" s="18" t="s">
        <v>15</v>
      </c>
      <c r="B5" s="17" t="s">
        <v>21</v>
      </c>
      <c r="C5" s="14" t="s">
        <v>52</v>
      </c>
      <c r="D5" s="14"/>
      <c r="E5" s="15">
        <v>30000</v>
      </c>
    </row>
    <row r="6" spans="1:5" x14ac:dyDescent="0.3">
      <c r="A6" s="18" t="s">
        <v>15</v>
      </c>
      <c r="B6" s="17" t="s">
        <v>22</v>
      </c>
      <c r="C6" s="14" t="s">
        <v>51</v>
      </c>
      <c r="D6" s="14"/>
      <c r="E6" s="15">
        <v>30000</v>
      </c>
    </row>
    <row r="7" spans="1:5" x14ac:dyDescent="0.3">
      <c r="A7" s="18" t="s">
        <v>15</v>
      </c>
      <c r="B7" s="17" t="s">
        <v>23</v>
      </c>
      <c r="C7" s="14" t="s">
        <v>50</v>
      </c>
      <c r="D7" s="14"/>
      <c r="E7" s="15">
        <v>30000</v>
      </c>
    </row>
    <row r="8" spans="1:5" x14ac:dyDescent="0.3">
      <c r="A8" s="18" t="s">
        <v>15</v>
      </c>
      <c r="B8" s="17" t="s">
        <v>24</v>
      </c>
      <c r="C8" s="14" t="s">
        <v>49</v>
      </c>
      <c r="D8" s="14"/>
      <c r="E8" s="15">
        <v>30000</v>
      </c>
    </row>
    <row r="9" spans="1:5" x14ac:dyDescent="0.3">
      <c r="A9" s="18" t="s">
        <v>15</v>
      </c>
      <c r="B9" s="17" t="s">
        <v>25</v>
      </c>
      <c r="C9" s="14" t="s">
        <v>48</v>
      </c>
      <c r="D9" s="14"/>
      <c r="E9" s="15">
        <v>30000</v>
      </c>
    </row>
    <row r="10" spans="1:5" x14ac:dyDescent="0.3">
      <c r="A10" s="18" t="s">
        <v>15</v>
      </c>
      <c r="B10" s="17" t="s">
        <v>26</v>
      </c>
      <c r="C10" s="14" t="s">
        <v>47</v>
      </c>
      <c r="D10" s="14"/>
      <c r="E10" s="15">
        <v>29118.39</v>
      </c>
    </row>
    <row r="11" spans="1:5" x14ac:dyDescent="0.3">
      <c r="A11" s="18" t="s">
        <v>15</v>
      </c>
      <c r="B11" s="17" t="s">
        <v>27</v>
      </c>
      <c r="C11" s="14" t="s">
        <v>46</v>
      </c>
      <c r="D11" s="14"/>
      <c r="E11" s="15">
        <v>213873.34</v>
      </c>
    </row>
    <row r="12" spans="1:5" x14ac:dyDescent="0.3">
      <c r="A12" s="18" t="s">
        <v>56</v>
      </c>
      <c r="B12" s="17" t="s">
        <v>28</v>
      </c>
      <c r="C12" s="14" t="s">
        <v>62</v>
      </c>
      <c r="D12" s="14"/>
      <c r="E12" s="15">
        <v>15017.95</v>
      </c>
    </row>
    <row r="13" spans="1:5" x14ac:dyDescent="0.3">
      <c r="A13" s="18" t="s">
        <v>56</v>
      </c>
      <c r="B13" s="17" t="s">
        <v>29</v>
      </c>
      <c r="C13" s="14" t="s">
        <v>63</v>
      </c>
      <c r="D13" s="14"/>
      <c r="E13" s="15">
        <v>30000</v>
      </c>
    </row>
    <row r="14" spans="1:5" x14ac:dyDescent="0.3">
      <c r="A14" s="18" t="s">
        <v>56</v>
      </c>
      <c r="B14" s="17" t="s">
        <v>30</v>
      </c>
      <c r="C14" s="14" t="s">
        <v>64</v>
      </c>
      <c r="D14" s="14"/>
      <c r="E14" s="15">
        <v>30000</v>
      </c>
    </row>
    <row r="15" spans="1:5" ht="37.799999999999997" x14ac:dyDescent="0.3">
      <c r="A15" s="18" t="s">
        <v>56</v>
      </c>
      <c r="B15" s="17" t="s">
        <v>31</v>
      </c>
      <c r="C15" s="14" t="s">
        <v>51</v>
      </c>
      <c r="D15" s="16" t="s">
        <v>61</v>
      </c>
      <c r="E15" s="15">
        <v>30000</v>
      </c>
    </row>
    <row r="16" spans="1:5" ht="37.799999999999997" x14ac:dyDescent="0.3">
      <c r="A16" s="18" t="s">
        <v>56</v>
      </c>
      <c r="B16" s="17" t="s">
        <v>32</v>
      </c>
      <c r="C16" s="14" t="s">
        <v>50</v>
      </c>
      <c r="D16" s="16" t="s">
        <v>61</v>
      </c>
      <c r="E16" s="15">
        <v>30000</v>
      </c>
    </row>
    <row r="17" spans="1:5" ht="37.799999999999997" x14ac:dyDescent="0.3">
      <c r="A17" s="18" t="s">
        <v>56</v>
      </c>
      <c r="B17" s="17" t="s">
        <v>33</v>
      </c>
      <c r="C17" s="14" t="s">
        <v>63</v>
      </c>
      <c r="D17" s="16" t="s">
        <v>61</v>
      </c>
      <c r="E17" s="15">
        <v>30000</v>
      </c>
    </row>
    <row r="18" spans="1:5" x14ac:dyDescent="0.3">
      <c r="A18" s="18" t="s">
        <v>56</v>
      </c>
      <c r="B18" s="17" t="s">
        <v>34</v>
      </c>
      <c r="C18" s="14" t="s">
        <v>51</v>
      </c>
      <c r="D18" s="14"/>
      <c r="E18" s="15">
        <v>30000</v>
      </c>
    </row>
    <row r="19" spans="1:5" x14ac:dyDescent="0.3">
      <c r="A19" s="18" t="s">
        <v>56</v>
      </c>
      <c r="B19" s="17" t="s">
        <v>35</v>
      </c>
      <c r="C19" s="14" t="s">
        <v>50</v>
      </c>
      <c r="D19" s="14"/>
      <c r="E19" s="15">
        <v>30000</v>
      </c>
    </row>
    <row r="20" spans="1:5" x14ac:dyDescent="0.3">
      <c r="A20" s="18" t="s">
        <v>56</v>
      </c>
      <c r="B20" s="17" t="s">
        <v>36</v>
      </c>
      <c r="C20" s="14" t="s">
        <v>65</v>
      </c>
      <c r="D20" s="14"/>
      <c r="E20" s="15">
        <v>30000</v>
      </c>
    </row>
    <row r="21" spans="1:5" x14ac:dyDescent="0.3">
      <c r="A21" s="18" t="s">
        <v>56</v>
      </c>
      <c r="B21" s="17" t="s">
        <v>37</v>
      </c>
      <c r="C21" s="14" t="s">
        <v>66</v>
      </c>
      <c r="D21" s="14"/>
      <c r="E21" s="15">
        <v>29600</v>
      </c>
    </row>
    <row r="22" spans="1:5" x14ac:dyDescent="0.3">
      <c r="A22" s="18" t="s">
        <v>57</v>
      </c>
      <c r="B22" s="17" t="s">
        <v>38</v>
      </c>
      <c r="C22" s="14" t="s">
        <v>54</v>
      </c>
      <c r="D22" s="14"/>
      <c r="E22" s="15">
        <v>2705</v>
      </c>
    </row>
    <row r="23" spans="1:5" x14ac:dyDescent="0.3">
      <c r="A23" s="18" t="s">
        <v>58</v>
      </c>
      <c r="B23" s="17" t="s">
        <v>39</v>
      </c>
      <c r="C23" s="14" t="s">
        <v>47</v>
      </c>
      <c r="D23" s="14"/>
      <c r="E23" s="15">
        <v>30163.58</v>
      </c>
    </row>
    <row r="24" spans="1:5" x14ac:dyDescent="0.3">
      <c r="A24" s="18" t="s">
        <v>58</v>
      </c>
      <c r="B24" s="17" t="s">
        <v>40</v>
      </c>
      <c r="C24" s="14" t="s">
        <v>67</v>
      </c>
      <c r="D24" s="14"/>
      <c r="E24" s="15">
        <v>119999.7</v>
      </c>
    </row>
    <row r="25" spans="1:5" x14ac:dyDescent="0.3">
      <c r="A25" s="18" t="s">
        <v>16</v>
      </c>
      <c r="B25" s="17" t="s">
        <v>41</v>
      </c>
      <c r="C25" s="14" t="s">
        <v>68</v>
      </c>
      <c r="D25" s="14"/>
      <c r="E25" s="15">
        <v>29962</v>
      </c>
    </row>
    <row r="26" spans="1:5" x14ac:dyDescent="0.3">
      <c r="A26" s="18" t="s">
        <v>59</v>
      </c>
      <c r="B26" s="17" t="s">
        <v>42</v>
      </c>
      <c r="C26" s="14" t="s">
        <v>55</v>
      </c>
      <c r="D26" s="14"/>
      <c r="E26" s="15">
        <v>25324.13</v>
      </c>
    </row>
    <row r="27" spans="1:5" x14ac:dyDescent="0.3">
      <c r="A27" s="18" t="s">
        <v>59</v>
      </c>
      <c r="B27" s="17" t="s">
        <v>43</v>
      </c>
      <c r="C27" s="14" t="s">
        <v>46</v>
      </c>
      <c r="D27" s="14"/>
      <c r="E27" s="15">
        <v>213973.61</v>
      </c>
    </row>
    <row r="28" spans="1:5" ht="37.799999999999997" x14ac:dyDescent="0.3">
      <c r="A28" s="18" t="s">
        <v>59</v>
      </c>
      <c r="B28" s="17" t="s">
        <v>44</v>
      </c>
      <c r="C28" s="14" t="s">
        <v>48</v>
      </c>
      <c r="D28" s="16" t="s">
        <v>60</v>
      </c>
      <c r="E28" s="15">
        <v>30000</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51"/>
  <sheetViews>
    <sheetView topLeftCell="A28" workbookViewId="0">
      <selection activeCell="C51" sqref="C51"/>
    </sheetView>
  </sheetViews>
  <sheetFormatPr baseColWidth="10" defaultRowHeight="14.4" x14ac:dyDescent="0.3"/>
  <sheetData>
    <row r="2" spans="3:3" x14ac:dyDescent="0.3">
      <c r="C2" s="19">
        <v>1500</v>
      </c>
    </row>
    <row r="3" spans="3:3" x14ac:dyDescent="0.3">
      <c r="C3" s="19">
        <v>6000</v>
      </c>
    </row>
    <row r="4" spans="3:3" x14ac:dyDescent="0.3">
      <c r="C4" s="19">
        <v>500</v>
      </c>
    </row>
    <row r="5" spans="3:3" x14ac:dyDescent="0.3">
      <c r="C5" s="19">
        <v>1500</v>
      </c>
    </row>
    <row r="6" spans="3:3" x14ac:dyDescent="0.3">
      <c r="C6" s="19">
        <v>4000</v>
      </c>
    </row>
    <row r="7" spans="3:3" x14ac:dyDescent="0.3">
      <c r="C7" s="19">
        <v>5000</v>
      </c>
    </row>
    <row r="8" spans="3:3" x14ac:dyDescent="0.3">
      <c r="C8" s="19">
        <v>2500</v>
      </c>
    </row>
    <row r="9" spans="3:3" x14ac:dyDescent="0.3">
      <c r="C9" s="19">
        <v>500</v>
      </c>
    </row>
    <row r="10" spans="3:3" x14ac:dyDescent="0.3">
      <c r="C10" s="19">
        <v>500</v>
      </c>
    </row>
    <row r="11" spans="3:3" x14ac:dyDescent="0.3">
      <c r="C11" s="19">
        <v>500</v>
      </c>
    </row>
    <row r="12" spans="3:3" x14ac:dyDescent="0.3">
      <c r="C12" s="19">
        <v>1500</v>
      </c>
    </row>
    <row r="13" spans="3:3" x14ac:dyDescent="0.3">
      <c r="C13" s="19">
        <v>500</v>
      </c>
    </row>
    <row r="14" spans="3:3" x14ac:dyDescent="0.3">
      <c r="C14" s="19">
        <v>4500</v>
      </c>
    </row>
    <row r="15" spans="3:3" x14ac:dyDescent="0.3">
      <c r="C15" s="19">
        <v>500</v>
      </c>
    </row>
    <row r="16" spans="3:3" x14ac:dyDescent="0.3">
      <c r="C16" s="19">
        <v>1000</v>
      </c>
    </row>
    <row r="17" spans="3:3" x14ac:dyDescent="0.3">
      <c r="C17" s="19">
        <v>9000</v>
      </c>
    </row>
    <row r="18" spans="3:3" x14ac:dyDescent="0.3">
      <c r="C18" s="19">
        <v>3000</v>
      </c>
    </row>
    <row r="19" spans="3:3" x14ac:dyDescent="0.3">
      <c r="C19" s="19">
        <v>1000</v>
      </c>
    </row>
    <row r="20" spans="3:3" x14ac:dyDescent="0.3">
      <c r="C20" s="19">
        <v>500</v>
      </c>
    </row>
    <row r="21" spans="3:3" x14ac:dyDescent="0.3">
      <c r="C21" s="19">
        <v>8000</v>
      </c>
    </row>
    <row r="22" spans="3:3" x14ac:dyDescent="0.3">
      <c r="C22" s="19">
        <v>3000</v>
      </c>
    </row>
    <row r="23" spans="3:3" x14ac:dyDescent="0.3">
      <c r="C23" s="19">
        <v>500</v>
      </c>
    </row>
    <row r="24" spans="3:3" x14ac:dyDescent="0.3">
      <c r="C24" s="19">
        <v>1000</v>
      </c>
    </row>
    <row r="25" spans="3:3" x14ac:dyDescent="0.3">
      <c r="C25" s="19">
        <v>3500</v>
      </c>
    </row>
    <row r="26" spans="3:3" x14ac:dyDescent="0.3">
      <c r="C26" s="19">
        <v>500</v>
      </c>
    </row>
    <row r="27" spans="3:3" x14ac:dyDescent="0.3">
      <c r="C27" s="19">
        <v>4500</v>
      </c>
    </row>
    <row r="28" spans="3:3" x14ac:dyDescent="0.3">
      <c r="C28" s="19">
        <v>7000</v>
      </c>
    </row>
    <row r="29" spans="3:3" x14ac:dyDescent="0.3">
      <c r="C29" s="19">
        <v>16760.29</v>
      </c>
    </row>
    <row r="30" spans="3:3" x14ac:dyDescent="0.3">
      <c r="C30" s="19">
        <v>500</v>
      </c>
    </row>
    <row r="31" spans="3:3" x14ac:dyDescent="0.3">
      <c r="C31" s="19">
        <v>500</v>
      </c>
    </row>
    <row r="32" spans="3:3" x14ac:dyDescent="0.3">
      <c r="C32" s="19">
        <v>5500</v>
      </c>
    </row>
    <row r="33" spans="3:3" x14ac:dyDescent="0.3">
      <c r="C33" s="19">
        <v>4000</v>
      </c>
    </row>
    <row r="34" spans="3:3" x14ac:dyDescent="0.3">
      <c r="C34" s="19">
        <v>5000</v>
      </c>
    </row>
    <row r="35" spans="3:3" x14ac:dyDescent="0.3">
      <c r="C35" s="19">
        <v>10000</v>
      </c>
    </row>
    <row r="36" spans="3:3" x14ac:dyDescent="0.3">
      <c r="C36" s="19">
        <v>500</v>
      </c>
    </row>
    <row r="37" spans="3:3" x14ac:dyDescent="0.3">
      <c r="C37" s="19">
        <v>3500</v>
      </c>
    </row>
    <row r="38" spans="3:3" x14ac:dyDescent="0.3">
      <c r="C38" s="19">
        <v>1000</v>
      </c>
    </row>
    <row r="39" spans="3:3" x14ac:dyDescent="0.3">
      <c r="C39" s="19">
        <v>7500</v>
      </c>
    </row>
    <row r="40" spans="3:3" x14ac:dyDescent="0.3">
      <c r="C40" s="19">
        <v>4500</v>
      </c>
    </row>
    <row r="41" spans="3:3" x14ac:dyDescent="0.3">
      <c r="C41" s="19">
        <v>500</v>
      </c>
    </row>
    <row r="42" spans="3:3" x14ac:dyDescent="0.3">
      <c r="C42" s="19">
        <v>2500</v>
      </c>
    </row>
    <row r="43" spans="3:3" x14ac:dyDescent="0.3">
      <c r="C43" s="19">
        <v>500</v>
      </c>
    </row>
    <row r="44" spans="3:3" x14ac:dyDescent="0.3">
      <c r="C44" s="19">
        <v>500</v>
      </c>
    </row>
    <row r="45" spans="3:3" x14ac:dyDescent="0.3">
      <c r="C45" s="19">
        <v>500</v>
      </c>
    </row>
    <row r="46" spans="3:3" x14ac:dyDescent="0.3">
      <c r="C46" s="19">
        <v>8000</v>
      </c>
    </row>
    <row r="47" spans="3:3" x14ac:dyDescent="0.3">
      <c r="C47" s="19">
        <v>4000</v>
      </c>
    </row>
    <row r="48" spans="3:3" x14ac:dyDescent="0.3">
      <c r="C48" s="19">
        <v>1000</v>
      </c>
    </row>
    <row r="49" spans="3:3" x14ac:dyDescent="0.3">
      <c r="C49" s="19">
        <v>500</v>
      </c>
    </row>
    <row r="50" spans="3:3" x14ac:dyDescent="0.3">
      <c r="C50" s="19">
        <v>10500</v>
      </c>
    </row>
    <row r="51" spans="3:3" x14ac:dyDescent="0.3">
      <c r="C51" s="21">
        <f>SUM(C2:C50)</f>
        <v>159760.29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0"/>
  <sheetViews>
    <sheetView topLeftCell="A121" workbookViewId="0">
      <selection activeCell="C52" sqref="C52"/>
    </sheetView>
  </sheetViews>
  <sheetFormatPr baseColWidth="10" defaultRowHeight="14.4" x14ac:dyDescent="0.3"/>
  <cols>
    <col min="2" max="2" width="13.44140625" bestFit="1" customWidth="1"/>
  </cols>
  <sheetData>
    <row r="2" spans="2:3" x14ac:dyDescent="0.3">
      <c r="B2" s="22" t="s">
        <v>69</v>
      </c>
      <c r="C2" s="22" t="s">
        <v>70</v>
      </c>
    </row>
    <row r="3" spans="2:3" x14ac:dyDescent="0.3">
      <c r="B3" s="19">
        <v>1050</v>
      </c>
      <c r="C3" s="19">
        <v>1500</v>
      </c>
    </row>
    <row r="4" spans="2:3" x14ac:dyDescent="0.3">
      <c r="B4" s="19">
        <v>18000</v>
      </c>
      <c r="C4" s="19">
        <v>6000</v>
      </c>
    </row>
    <row r="5" spans="2:3" x14ac:dyDescent="0.3">
      <c r="B5" s="19">
        <v>160000</v>
      </c>
      <c r="C5" s="19">
        <v>500</v>
      </c>
    </row>
    <row r="6" spans="2:3" x14ac:dyDescent="0.3">
      <c r="B6" s="19">
        <v>42500</v>
      </c>
      <c r="C6" s="19">
        <v>1500</v>
      </c>
    </row>
    <row r="7" spans="2:3" x14ac:dyDescent="0.3">
      <c r="B7" s="19">
        <v>350</v>
      </c>
      <c r="C7" s="19">
        <v>4000</v>
      </c>
    </row>
    <row r="8" spans="2:3" x14ac:dyDescent="0.3">
      <c r="B8" s="19">
        <v>30000</v>
      </c>
      <c r="C8" s="19">
        <v>5000</v>
      </c>
    </row>
    <row r="9" spans="2:3" x14ac:dyDescent="0.3">
      <c r="B9" s="19">
        <v>4200</v>
      </c>
      <c r="C9" s="19">
        <v>2500</v>
      </c>
    </row>
    <row r="10" spans="2:3" x14ac:dyDescent="0.3">
      <c r="B10" s="19">
        <v>63000</v>
      </c>
      <c r="C10" s="19">
        <v>500</v>
      </c>
    </row>
    <row r="11" spans="2:3" x14ac:dyDescent="0.3">
      <c r="B11" s="19">
        <v>30000</v>
      </c>
      <c r="C11" s="19">
        <v>500</v>
      </c>
    </row>
    <row r="12" spans="2:3" x14ac:dyDescent="0.3">
      <c r="B12" s="19">
        <v>295000</v>
      </c>
      <c r="C12" s="19">
        <v>500</v>
      </c>
    </row>
    <row r="13" spans="2:3" x14ac:dyDescent="0.3">
      <c r="B13" s="19">
        <v>7000</v>
      </c>
      <c r="C13" s="19">
        <v>1500</v>
      </c>
    </row>
    <row r="14" spans="2:3" x14ac:dyDescent="0.3">
      <c r="B14" s="19">
        <v>10000</v>
      </c>
      <c r="C14" s="19">
        <v>500</v>
      </c>
    </row>
    <row r="15" spans="2:3" x14ac:dyDescent="0.3">
      <c r="B15" s="19">
        <v>7000</v>
      </c>
      <c r="C15" s="19">
        <v>4500</v>
      </c>
    </row>
    <row r="16" spans="2:3" x14ac:dyDescent="0.3">
      <c r="B16" s="19">
        <v>673770.92</v>
      </c>
      <c r="C16" s="19">
        <v>500</v>
      </c>
    </row>
    <row r="17" spans="2:3" x14ac:dyDescent="0.3">
      <c r="B17" s="19">
        <v>150000</v>
      </c>
      <c r="C17" s="19">
        <v>1000</v>
      </c>
    </row>
    <row r="18" spans="2:3" x14ac:dyDescent="0.3">
      <c r="B18" s="19">
        <v>20000</v>
      </c>
      <c r="C18" s="19">
        <v>9000</v>
      </c>
    </row>
    <row r="19" spans="2:3" x14ac:dyDescent="0.3">
      <c r="B19" s="19">
        <v>36000</v>
      </c>
      <c r="C19" s="19">
        <v>3000</v>
      </c>
    </row>
    <row r="20" spans="2:3" x14ac:dyDescent="0.3">
      <c r="B20" s="19">
        <v>3000</v>
      </c>
      <c r="C20" s="19">
        <v>1000</v>
      </c>
    </row>
    <row r="21" spans="2:3" x14ac:dyDescent="0.3">
      <c r="B21" s="19">
        <v>4500</v>
      </c>
      <c r="C21" s="19">
        <v>500</v>
      </c>
    </row>
    <row r="22" spans="2:3" x14ac:dyDescent="0.3">
      <c r="B22" s="19">
        <v>59900.43</v>
      </c>
      <c r="C22" s="19">
        <v>8000</v>
      </c>
    </row>
    <row r="23" spans="2:3" x14ac:dyDescent="0.3">
      <c r="B23" s="19">
        <v>62000</v>
      </c>
      <c r="C23" s="19">
        <v>3000</v>
      </c>
    </row>
    <row r="24" spans="2:3" x14ac:dyDescent="0.3">
      <c r="B24" s="19">
        <v>50000</v>
      </c>
      <c r="C24" s="19">
        <v>500</v>
      </c>
    </row>
    <row r="25" spans="2:3" x14ac:dyDescent="0.3">
      <c r="B25" s="19">
        <v>80000</v>
      </c>
      <c r="C25" s="19">
        <v>1000</v>
      </c>
    </row>
    <row r="26" spans="2:3" x14ac:dyDescent="0.3">
      <c r="B26" s="19">
        <v>3500</v>
      </c>
      <c r="C26" s="19">
        <v>3500</v>
      </c>
    </row>
    <row r="27" spans="2:3" x14ac:dyDescent="0.3">
      <c r="B27" s="19">
        <v>1400</v>
      </c>
      <c r="C27" s="19">
        <v>500</v>
      </c>
    </row>
    <row r="28" spans="2:3" x14ac:dyDescent="0.3">
      <c r="B28" s="19">
        <v>10000</v>
      </c>
      <c r="C28" s="19">
        <v>4500</v>
      </c>
    </row>
    <row r="29" spans="2:3" x14ac:dyDescent="0.3">
      <c r="B29" s="19">
        <v>5700</v>
      </c>
      <c r="C29" s="19">
        <v>7000</v>
      </c>
    </row>
    <row r="30" spans="2:3" x14ac:dyDescent="0.3">
      <c r="B30" s="19">
        <v>20000</v>
      </c>
      <c r="C30" s="19">
        <v>16760.29</v>
      </c>
    </row>
    <row r="31" spans="2:3" x14ac:dyDescent="0.3">
      <c r="B31" s="19">
        <v>18250</v>
      </c>
      <c r="C31" s="19">
        <v>500</v>
      </c>
    </row>
    <row r="32" spans="2:3" x14ac:dyDescent="0.3">
      <c r="B32" s="19">
        <v>10500</v>
      </c>
      <c r="C32" s="19">
        <v>500</v>
      </c>
    </row>
    <row r="33" spans="2:3" x14ac:dyDescent="0.3">
      <c r="B33" s="19">
        <v>33000</v>
      </c>
      <c r="C33" s="19">
        <v>5500</v>
      </c>
    </row>
    <row r="34" spans="2:3" x14ac:dyDescent="0.3">
      <c r="B34" s="19">
        <v>3000</v>
      </c>
      <c r="C34" s="19">
        <v>4000</v>
      </c>
    </row>
    <row r="35" spans="2:3" x14ac:dyDescent="0.3">
      <c r="B35" s="19">
        <v>3000</v>
      </c>
      <c r="C35" s="19">
        <v>5000</v>
      </c>
    </row>
    <row r="36" spans="2:3" x14ac:dyDescent="0.3">
      <c r="B36" s="19">
        <v>16000</v>
      </c>
      <c r="C36" s="19">
        <v>10000</v>
      </c>
    </row>
    <row r="37" spans="2:3" x14ac:dyDescent="0.3">
      <c r="B37" s="19">
        <v>3150</v>
      </c>
      <c r="C37" s="19">
        <v>500</v>
      </c>
    </row>
    <row r="38" spans="2:3" x14ac:dyDescent="0.3">
      <c r="B38" s="19">
        <v>1400</v>
      </c>
      <c r="C38" s="19">
        <v>3500</v>
      </c>
    </row>
    <row r="39" spans="2:3" x14ac:dyDescent="0.3">
      <c r="B39" s="19">
        <v>24394</v>
      </c>
      <c r="C39" s="19">
        <v>1000</v>
      </c>
    </row>
    <row r="40" spans="2:3" x14ac:dyDescent="0.3">
      <c r="B40" s="19">
        <v>57250</v>
      </c>
      <c r="C40" s="19">
        <v>7500</v>
      </c>
    </row>
    <row r="41" spans="2:3" x14ac:dyDescent="0.3">
      <c r="B41" s="19">
        <v>27068</v>
      </c>
      <c r="C41" s="19">
        <v>4500</v>
      </c>
    </row>
    <row r="42" spans="2:3" x14ac:dyDescent="0.3">
      <c r="B42" s="19">
        <v>2100</v>
      </c>
      <c r="C42" s="19">
        <v>500</v>
      </c>
    </row>
    <row r="43" spans="2:3" x14ac:dyDescent="0.3">
      <c r="B43" s="19">
        <v>9510</v>
      </c>
      <c r="C43" s="19">
        <v>2500</v>
      </c>
    </row>
    <row r="44" spans="2:3" x14ac:dyDescent="0.3">
      <c r="B44" s="19">
        <v>18616</v>
      </c>
      <c r="C44" s="19">
        <v>500</v>
      </c>
    </row>
    <row r="45" spans="2:3" x14ac:dyDescent="0.3">
      <c r="B45" s="19">
        <v>4397</v>
      </c>
      <c r="C45" s="19">
        <v>500</v>
      </c>
    </row>
    <row r="46" spans="2:3" x14ac:dyDescent="0.3">
      <c r="B46" s="19">
        <v>24327</v>
      </c>
      <c r="C46" s="19">
        <v>500</v>
      </c>
    </row>
    <row r="47" spans="2:3" x14ac:dyDescent="0.3">
      <c r="B47" s="19">
        <v>60000</v>
      </c>
      <c r="C47" s="19">
        <v>8000</v>
      </c>
    </row>
    <row r="48" spans="2:3" x14ac:dyDescent="0.3">
      <c r="B48" s="19">
        <v>204400</v>
      </c>
      <c r="C48" s="19">
        <v>4000</v>
      </c>
    </row>
    <row r="49" spans="2:3" x14ac:dyDescent="0.3">
      <c r="B49" s="19">
        <v>28001</v>
      </c>
      <c r="C49" s="19">
        <v>1000</v>
      </c>
    </row>
    <row r="50" spans="2:3" x14ac:dyDescent="0.3">
      <c r="B50" s="19">
        <v>8416</v>
      </c>
      <c r="C50" s="19">
        <v>500</v>
      </c>
    </row>
    <row r="51" spans="2:3" x14ac:dyDescent="0.3">
      <c r="B51" s="19">
        <v>12518</v>
      </c>
      <c r="C51" s="19">
        <v>10500</v>
      </c>
    </row>
    <row r="52" spans="2:3" x14ac:dyDescent="0.3">
      <c r="B52" s="19">
        <v>21946</v>
      </c>
      <c r="C52" s="21">
        <f>SUM(C3:C51)</f>
        <v>159760.29</v>
      </c>
    </row>
    <row r="53" spans="2:3" x14ac:dyDescent="0.3">
      <c r="B53" s="19">
        <v>16055</v>
      </c>
    </row>
    <row r="54" spans="2:3" x14ac:dyDescent="0.3">
      <c r="B54" s="19">
        <v>4150</v>
      </c>
    </row>
    <row r="55" spans="2:3" x14ac:dyDescent="0.3">
      <c r="B55" s="19">
        <v>7500</v>
      </c>
    </row>
    <row r="56" spans="2:3" x14ac:dyDescent="0.3">
      <c r="B56" s="19">
        <v>1500</v>
      </c>
    </row>
    <row r="57" spans="2:3" x14ac:dyDescent="0.3">
      <c r="B57" s="19">
        <v>32798</v>
      </c>
    </row>
    <row r="58" spans="2:3" x14ac:dyDescent="0.3">
      <c r="B58" s="19">
        <v>2100</v>
      </c>
    </row>
    <row r="59" spans="2:3" x14ac:dyDescent="0.3">
      <c r="B59" s="19">
        <v>30000</v>
      </c>
    </row>
    <row r="60" spans="2:3" x14ac:dyDescent="0.3">
      <c r="B60" s="19">
        <v>197100</v>
      </c>
    </row>
    <row r="61" spans="2:3" x14ac:dyDescent="0.3">
      <c r="B61" s="19">
        <v>25000</v>
      </c>
    </row>
    <row r="62" spans="2:3" x14ac:dyDescent="0.3">
      <c r="B62" s="19">
        <v>76975.240000000005</v>
      </c>
    </row>
    <row r="63" spans="2:3" x14ac:dyDescent="0.3">
      <c r="B63" s="19">
        <v>350</v>
      </c>
    </row>
    <row r="64" spans="2:3" x14ac:dyDescent="0.3">
      <c r="B64" s="19">
        <v>170150</v>
      </c>
    </row>
    <row r="65" spans="2:2" x14ac:dyDescent="0.3">
      <c r="B65" s="19">
        <v>667006.41</v>
      </c>
    </row>
    <row r="66" spans="2:2" x14ac:dyDescent="0.3">
      <c r="B66" s="19">
        <v>3267</v>
      </c>
    </row>
    <row r="67" spans="2:2" x14ac:dyDescent="0.3">
      <c r="B67" s="19">
        <v>56500</v>
      </c>
    </row>
    <row r="68" spans="2:2" x14ac:dyDescent="0.3">
      <c r="B68" s="19">
        <v>254650</v>
      </c>
    </row>
    <row r="69" spans="2:2" x14ac:dyDescent="0.3">
      <c r="B69" s="19">
        <v>700</v>
      </c>
    </row>
    <row r="70" spans="2:2" x14ac:dyDescent="0.3">
      <c r="B70" s="19">
        <v>13572</v>
      </c>
    </row>
    <row r="71" spans="2:2" x14ac:dyDescent="0.3">
      <c r="B71" s="19">
        <v>40000</v>
      </c>
    </row>
    <row r="72" spans="2:2" x14ac:dyDescent="0.3">
      <c r="B72" s="19">
        <v>1700000</v>
      </c>
    </row>
    <row r="73" spans="2:2" x14ac:dyDescent="0.3">
      <c r="B73" s="19">
        <v>6750</v>
      </c>
    </row>
    <row r="74" spans="2:2" x14ac:dyDescent="0.3">
      <c r="B74" s="19">
        <v>15000</v>
      </c>
    </row>
    <row r="75" spans="2:2" x14ac:dyDescent="0.3">
      <c r="B75" s="19">
        <v>152700</v>
      </c>
    </row>
    <row r="76" spans="2:2" x14ac:dyDescent="0.3">
      <c r="B76" s="19">
        <v>3000</v>
      </c>
    </row>
    <row r="77" spans="2:2" x14ac:dyDescent="0.3">
      <c r="B77" s="19">
        <v>568500</v>
      </c>
    </row>
    <row r="78" spans="2:2" x14ac:dyDescent="0.3">
      <c r="B78" s="19">
        <v>1400</v>
      </c>
    </row>
    <row r="79" spans="2:2" x14ac:dyDescent="0.3">
      <c r="B79" s="19">
        <v>250757.23</v>
      </c>
    </row>
    <row r="80" spans="2:2" x14ac:dyDescent="0.3">
      <c r="B80" s="19">
        <v>57500</v>
      </c>
    </row>
    <row r="81" spans="2:2" x14ac:dyDescent="0.3">
      <c r="B81" s="19">
        <v>700</v>
      </c>
    </row>
    <row r="82" spans="2:2" x14ac:dyDescent="0.3">
      <c r="B82" s="19">
        <v>5500</v>
      </c>
    </row>
    <row r="83" spans="2:2" x14ac:dyDescent="0.3">
      <c r="B83" s="19">
        <v>475050</v>
      </c>
    </row>
    <row r="84" spans="2:2" x14ac:dyDescent="0.3">
      <c r="B84" s="19">
        <v>10000</v>
      </c>
    </row>
    <row r="85" spans="2:2" x14ac:dyDescent="0.3">
      <c r="B85" s="19">
        <v>350</v>
      </c>
    </row>
    <row r="86" spans="2:2" x14ac:dyDescent="0.3">
      <c r="B86" s="19">
        <v>326350</v>
      </c>
    </row>
    <row r="87" spans="2:2" x14ac:dyDescent="0.3">
      <c r="B87" s="19">
        <v>685924.21</v>
      </c>
    </row>
    <row r="88" spans="2:2" x14ac:dyDescent="0.3">
      <c r="B88" s="19">
        <v>20000</v>
      </c>
    </row>
    <row r="89" spans="2:2" x14ac:dyDescent="0.3">
      <c r="B89" s="19">
        <v>49500</v>
      </c>
    </row>
    <row r="90" spans="2:2" x14ac:dyDescent="0.3">
      <c r="B90" s="19">
        <v>700</v>
      </c>
    </row>
    <row r="91" spans="2:2" x14ac:dyDescent="0.3">
      <c r="B91" s="19">
        <v>1150635.6100000001</v>
      </c>
    </row>
    <row r="92" spans="2:2" x14ac:dyDescent="0.3">
      <c r="B92" s="19">
        <v>129500</v>
      </c>
    </row>
    <row r="93" spans="2:2" x14ac:dyDescent="0.3">
      <c r="B93" s="19">
        <v>700</v>
      </c>
    </row>
    <row r="94" spans="2:2" x14ac:dyDescent="0.3">
      <c r="B94" s="19">
        <v>129400</v>
      </c>
    </row>
    <row r="95" spans="2:2" x14ac:dyDescent="0.3">
      <c r="B95" s="19">
        <v>38250</v>
      </c>
    </row>
    <row r="96" spans="2:2" x14ac:dyDescent="0.3">
      <c r="B96" s="19">
        <v>136000</v>
      </c>
    </row>
    <row r="97" spans="2:2" x14ac:dyDescent="0.3">
      <c r="B97" s="19">
        <v>621300.63</v>
      </c>
    </row>
    <row r="98" spans="2:2" x14ac:dyDescent="0.3">
      <c r="B98" s="19">
        <v>32690</v>
      </c>
    </row>
    <row r="99" spans="2:2" x14ac:dyDescent="0.3">
      <c r="B99" s="19">
        <v>32249</v>
      </c>
    </row>
    <row r="100" spans="2:2" x14ac:dyDescent="0.3">
      <c r="B100" s="19">
        <v>27160</v>
      </c>
    </row>
    <row r="101" spans="2:2" x14ac:dyDescent="0.3">
      <c r="B101" s="19">
        <v>17159</v>
      </c>
    </row>
    <row r="102" spans="2:2" x14ac:dyDescent="0.3">
      <c r="B102" s="19">
        <v>18000</v>
      </c>
    </row>
    <row r="103" spans="2:2" x14ac:dyDescent="0.3">
      <c r="B103" s="19">
        <v>1400</v>
      </c>
    </row>
    <row r="104" spans="2:2" x14ac:dyDescent="0.3">
      <c r="B104" s="19">
        <v>423400</v>
      </c>
    </row>
    <row r="105" spans="2:2" x14ac:dyDescent="0.3">
      <c r="B105" s="19">
        <v>24794</v>
      </c>
    </row>
    <row r="106" spans="2:2" x14ac:dyDescent="0.3">
      <c r="B106" s="19">
        <v>9977</v>
      </c>
    </row>
    <row r="107" spans="2:2" x14ac:dyDescent="0.3">
      <c r="B107" s="19">
        <v>3615</v>
      </c>
    </row>
    <row r="108" spans="2:2" x14ac:dyDescent="0.3">
      <c r="B108" s="19">
        <v>27692</v>
      </c>
    </row>
    <row r="109" spans="2:2" x14ac:dyDescent="0.3">
      <c r="B109" s="19">
        <v>6550</v>
      </c>
    </row>
    <row r="110" spans="2:2" x14ac:dyDescent="0.3">
      <c r="B110" s="19">
        <v>4119</v>
      </c>
    </row>
    <row r="111" spans="2:2" x14ac:dyDescent="0.3">
      <c r="B111" s="19">
        <v>8850</v>
      </c>
    </row>
    <row r="112" spans="2:2" x14ac:dyDescent="0.3">
      <c r="B112" s="19">
        <v>41850</v>
      </c>
    </row>
    <row r="113" spans="2:2" x14ac:dyDescent="0.3">
      <c r="B113" s="19">
        <v>20000</v>
      </c>
    </row>
    <row r="114" spans="2:2" x14ac:dyDescent="0.3">
      <c r="B114" s="19">
        <v>423933</v>
      </c>
    </row>
    <row r="115" spans="2:2" x14ac:dyDescent="0.3">
      <c r="B115" s="19">
        <v>174757.23</v>
      </c>
    </row>
    <row r="116" spans="2:2" x14ac:dyDescent="0.3">
      <c r="B116" s="19">
        <v>1400</v>
      </c>
    </row>
    <row r="117" spans="2:2" x14ac:dyDescent="0.3">
      <c r="B117" s="19">
        <v>1259018.04</v>
      </c>
    </row>
    <row r="118" spans="2:2" x14ac:dyDescent="0.3">
      <c r="B118" s="19">
        <v>16122</v>
      </c>
    </row>
    <row r="119" spans="2:2" x14ac:dyDescent="0.3">
      <c r="B119" s="19">
        <v>510000</v>
      </c>
    </row>
    <row r="120" spans="2:2" x14ac:dyDescent="0.3">
      <c r="B120" s="19">
        <v>249783</v>
      </c>
    </row>
    <row r="121" spans="2:2" x14ac:dyDescent="0.3">
      <c r="B121" s="19">
        <v>700</v>
      </c>
    </row>
    <row r="122" spans="2:2" x14ac:dyDescent="0.3">
      <c r="B122" s="19">
        <v>23000</v>
      </c>
    </row>
    <row r="123" spans="2:2" x14ac:dyDescent="0.3">
      <c r="B123" s="19">
        <v>9850</v>
      </c>
    </row>
    <row r="124" spans="2:2" x14ac:dyDescent="0.3">
      <c r="B124" s="19">
        <v>786172.02</v>
      </c>
    </row>
    <row r="125" spans="2:2" x14ac:dyDescent="0.3">
      <c r="B125" s="19">
        <v>241400</v>
      </c>
    </row>
    <row r="126" spans="2:2" x14ac:dyDescent="0.3">
      <c r="B126" s="19">
        <v>217555</v>
      </c>
    </row>
    <row r="127" spans="2:2" x14ac:dyDescent="0.3">
      <c r="B127" s="19">
        <v>165000</v>
      </c>
    </row>
    <row r="128" spans="2:2" x14ac:dyDescent="0.3">
      <c r="B128" s="19">
        <v>13450</v>
      </c>
    </row>
    <row r="129" spans="2:2" x14ac:dyDescent="0.3">
      <c r="B129" s="19">
        <v>161700</v>
      </c>
    </row>
    <row r="130" spans="2:2" x14ac:dyDescent="0.3">
      <c r="B130" s="19">
        <v>1750</v>
      </c>
    </row>
    <row r="131" spans="2:2" x14ac:dyDescent="0.3">
      <c r="B131" s="19">
        <v>41500</v>
      </c>
    </row>
    <row r="132" spans="2:2" x14ac:dyDescent="0.3">
      <c r="B132" s="19">
        <v>391150</v>
      </c>
    </row>
    <row r="133" spans="2:2" x14ac:dyDescent="0.3">
      <c r="B133" s="19">
        <v>10000</v>
      </c>
    </row>
    <row r="134" spans="2:2" x14ac:dyDescent="0.3">
      <c r="B134" s="19">
        <v>125250</v>
      </c>
    </row>
    <row r="135" spans="2:2" x14ac:dyDescent="0.3">
      <c r="B135" s="19">
        <v>99610.37</v>
      </c>
    </row>
    <row r="136" spans="2:2" x14ac:dyDescent="0.3">
      <c r="B136" s="19">
        <v>40500</v>
      </c>
    </row>
    <row r="137" spans="2:2" x14ac:dyDescent="0.3">
      <c r="B137" s="19">
        <v>136950</v>
      </c>
    </row>
    <row r="138" spans="2:2" x14ac:dyDescent="0.3">
      <c r="B138" s="19">
        <v>11400</v>
      </c>
    </row>
    <row r="139" spans="2:2" x14ac:dyDescent="0.3">
      <c r="B139" s="19">
        <v>1742</v>
      </c>
    </row>
    <row r="140" spans="2:2" x14ac:dyDescent="0.3">
      <c r="B140" s="21">
        <f>SUM(B3:B139)</f>
        <v>16387153.340000002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0"/>
  <sheetViews>
    <sheetView workbookViewId="0">
      <selection activeCell="B2" sqref="B2"/>
    </sheetView>
  </sheetViews>
  <sheetFormatPr baseColWidth="10" defaultRowHeight="14.4" x14ac:dyDescent="0.3"/>
  <sheetData>
    <row r="1" spans="2:2" x14ac:dyDescent="0.3">
      <c r="B1" s="9" t="s">
        <v>71</v>
      </c>
    </row>
    <row r="2" spans="2:2" x14ac:dyDescent="0.3">
      <c r="B2" s="12">
        <v>0</v>
      </c>
    </row>
    <row r="3" spans="2:2" x14ac:dyDescent="0.3">
      <c r="B3" s="12">
        <v>146664.45000000001</v>
      </c>
    </row>
    <row r="4" spans="2:2" x14ac:dyDescent="0.3">
      <c r="B4" s="12">
        <v>0</v>
      </c>
    </row>
    <row r="5" spans="2:2" x14ac:dyDescent="0.3">
      <c r="B5" s="12">
        <v>0</v>
      </c>
    </row>
    <row r="6" spans="2:2" x14ac:dyDescent="0.3">
      <c r="B6" s="12">
        <v>0</v>
      </c>
    </row>
    <row r="7" spans="2:2" x14ac:dyDescent="0.3">
      <c r="B7" s="12">
        <v>0</v>
      </c>
    </row>
    <row r="8" spans="2:2" x14ac:dyDescent="0.3">
      <c r="B8" s="12">
        <v>0</v>
      </c>
    </row>
    <row r="9" spans="2:2" x14ac:dyDescent="0.3">
      <c r="B9" s="12">
        <v>0</v>
      </c>
    </row>
    <row r="10" spans="2:2" x14ac:dyDescent="0.3">
      <c r="B10" s="12">
        <v>2002</v>
      </c>
    </row>
    <row r="11" spans="2:2" x14ac:dyDescent="0.3">
      <c r="B11" s="12">
        <v>1274</v>
      </c>
    </row>
    <row r="12" spans="2:2" x14ac:dyDescent="0.3">
      <c r="B12" s="12">
        <v>1820</v>
      </c>
    </row>
    <row r="13" spans="2:2" x14ac:dyDescent="0.3">
      <c r="B13" s="12">
        <v>230401.46</v>
      </c>
    </row>
    <row r="14" spans="2:2" x14ac:dyDescent="0.3">
      <c r="B14" s="12">
        <v>0</v>
      </c>
    </row>
    <row r="15" spans="2:2" x14ac:dyDescent="0.3">
      <c r="B15" s="12">
        <v>0</v>
      </c>
    </row>
    <row r="16" spans="2:2" x14ac:dyDescent="0.3">
      <c r="B16" s="12">
        <v>0</v>
      </c>
    </row>
    <row r="17" spans="2:2" x14ac:dyDescent="0.3">
      <c r="B17" s="12">
        <v>0</v>
      </c>
    </row>
    <row r="18" spans="2:2" x14ac:dyDescent="0.3">
      <c r="B18" s="13">
        <v>23371.27</v>
      </c>
    </row>
    <row r="19" spans="2:2" x14ac:dyDescent="0.3">
      <c r="B19" s="12">
        <v>15103.43</v>
      </c>
    </row>
    <row r="20" spans="2:2" x14ac:dyDescent="0.3">
      <c r="B20" s="6">
        <f>SUM(B2:B19)</f>
        <v>420636.61000000004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2" sqref="B2:B5"/>
    </sheetView>
  </sheetViews>
  <sheetFormatPr baseColWidth="10" defaultRowHeight="14.4" x14ac:dyDescent="0.3"/>
  <cols>
    <col min="2" max="2" width="15.109375" bestFit="1" customWidth="1"/>
  </cols>
  <sheetData>
    <row r="2" spans="2:2" x14ac:dyDescent="0.3">
      <c r="B2" s="20">
        <v>74885175.269999996</v>
      </c>
    </row>
    <row r="3" spans="2:2" x14ac:dyDescent="0.3">
      <c r="B3" s="20">
        <v>53270811.090000004</v>
      </c>
    </row>
    <row r="4" spans="2:2" x14ac:dyDescent="0.3">
      <c r="B4" s="11">
        <v>12232059.1</v>
      </c>
    </row>
    <row r="5" spans="2:2" x14ac:dyDescent="0.3">
      <c r="B5" s="8">
        <f>SUM(B2:B4)</f>
        <v>140388045.46000001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Hoja1 (2)</vt:lpstr>
      <vt:lpstr>Hoja2</vt:lpstr>
      <vt:lpstr>Hoja3</vt:lpstr>
      <vt:lpstr>DEPOSITOS</vt:lpstr>
      <vt:lpstr>Hoja5</vt:lpstr>
      <vt:lpstr>Hoja6</vt:lpstr>
      <vt:lpstr>'Hoja1 (2)'!Área_de_impresión</vt:lpstr>
      <vt:lpstr>'Hoja1 (2)'!Títulos_a_imprimir</vt:lpstr>
    </vt:vector>
  </TitlesOfParts>
  <Company>Secretaria de Estado de Hacienda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vmejia</dc:creator>
  <cp:lastModifiedBy>Altagracia Arias Valdez</cp:lastModifiedBy>
  <cp:lastPrinted>2017-06-07T17:24:31Z</cp:lastPrinted>
  <dcterms:created xsi:type="dcterms:W3CDTF">2013-11-11T20:14:59Z</dcterms:created>
  <dcterms:modified xsi:type="dcterms:W3CDTF">2017-06-08T20:15:38Z</dcterms:modified>
</cp:coreProperties>
</file>