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15570" windowHeight="11580"/>
  </bookViews>
  <sheets>
    <sheet name="Hoja1 (2)" sheetId="9" r:id="rId1"/>
    <sheet name="Hoja2" sheetId="2" state="hidden" r:id="rId2"/>
    <sheet name="Hoja3" sheetId="3" state="hidden" r:id="rId3"/>
    <sheet name="DEPOSITOS" sheetId="4" state="hidden" r:id="rId4"/>
    <sheet name="Hoja5" sheetId="5" state="hidden" r:id="rId5"/>
    <sheet name="Hoja6" sheetId="6" state="hidden" r:id="rId6"/>
    <sheet name="Hoja7" sheetId="12" r:id="rId7"/>
  </sheets>
  <definedNames>
    <definedName name="_xlnm.Print_Area" localSheetId="0">'Hoja1 (2)'!$A$1:$G$432</definedName>
    <definedName name="_xlnm.Print_Titles" localSheetId="0">'Hoja1 (2)'!$1:$7</definedName>
  </definedNames>
  <calcPr calcId="145621"/>
</workbook>
</file>

<file path=xl/calcChain.xml><?xml version="1.0" encoding="utf-8"?>
<calcChain xmlns="http://schemas.openxmlformats.org/spreadsheetml/2006/main">
  <c r="B9" i="12" l="1"/>
  <c r="B5" i="12"/>
  <c r="G8" i="9" l="1"/>
  <c r="E431" i="9"/>
  <c r="F431" i="9" l="1"/>
  <c r="B5" i="6"/>
  <c r="B20" i="5"/>
  <c r="C52" i="4"/>
  <c r="B140" i="4"/>
  <c r="C51" i="3"/>
  <c r="G431" i="9" l="1"/>
  <c r="G9" i="9"/>
  <c r="G10" i="9" s="1"/>
  <c r="G11" i="9" s="1"/>
  <c r="G12" i="9" s="1"/>
  <c r="G13" i="9" s="1"/>
  <c r="G14" i="9" s="1"/>
  <c r="G15" i="9" s="1"/>
  <c r="G16" i="9" s="1"/>
  <c r="G17" i="9" s="1"/>
  <c r="G18" i="9" s="1"/>
  <c r="G19" i="9" s="1"/>
  <c r="G20" i="9" s="1"/>
  <c r="G21" i="9" s="1"/>
  <c r="G22" i="9" s="1"/>
  <c r="G23" i="9" s="1"/>
  <c r="G24" i="9" s="1"/>
  <c r="G25" i="9" s="1"/>
  <c r="G26" i="9" s="1"/>
  <c r="G27" i="9" s="1"/>
  <c r="G28" i="9" s="1"/>
  <c r="G29" i="9" s="1"/>
  <c r="G30" i="9" s="1"/>
  <c r="G31" i="9" s="1"/>
  <c r="G32" i="9" s="1"/>
  <c r="G33" i="9" s="1"/>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110" i="9" s="1"/>
  <c r="G111" i="9" s="1"/>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137" i="9" s="1"/>
  <c r="G138" i="9" s="1"/>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64" i="9" s="1"/>
  <c r="G165" i="9" s="1"/>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91" i="9" s="1"/>
  <c r="G192" i="9" s="1"/>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218" i="9" s="1"/>
  <c r="G219" i="9" s="1"/>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245" i="9" s="1"/>
  <c r="G246" i="9" s="1"/>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72" i="9" s="1"/>
  <c r="G273" i="9" s="1"/>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99" i="9" s="1"/>
  <c r="G300" i="9" s="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326" i="9" s="1"/>
  <c r="G327" i="9" s="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53" i="9" s="1"/>
  <c r="G354" i="9" s="1"/>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80" i="9" s="1"/>
  <c r="G381" i="9" s="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407" i="9" s="1"/>
  <c r="G408" i="9" s="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alcChain>
</file>

<file path=xl/sharedStrings.xml><?xml version="1.0" encoding="utf-8"?>
<sst xmlns="http://schemas.openxmlformats.org/spreadsheetml/2006/main" count="1221" uniqueCount="614">
  <si>
    <t>FECHA</t>
  </si>
  <si>
    <t>DESCRIPCION</t>
  </si>
  <si>
    <t xml:space="preserve">DEBITO </t>
  </si>
  <si>
    <t>CREDITO</t>
  </si>
  <si>
    <t>BALANCE</t>
  </si>
  <si>
    <t>MAYOR GENERAL</t>
  </si>
  <si>
    <t>RELACION DE INGRESOS Y EGRESOS</t>
  </si>
  <si>
    <t>CK / TR / DE</t>
  </si>
  <si>
    <t>BALANCE INICIAL</t>
  </si>
  <si>
    <t>Cta. No.</t>
  </si>
  <si>
    <t>CONCEPTO</t>
  </si>
  <si>
    <t>CK = CHEQUE E/D = ENTRADA DE DIARIO TR = TRANSFERENCIA</t>
  </si>
  <si>
    <t>COLECTOR DE IMPUESTOS INTERNOS</t>
  </si>
  <si>
    <t>04/08/2014</t>
  </si>
  <si>
    <t>08/08/2014</t>
  </si>
  <si>
    <t>11/08/2014</t>
  </si>
  <si>
    <t>28/08/2014</t>
  </si>
  <si>
    <t>CK#0068</t>
  </si>
  <si>
    <t>CK#0072</t>
  </si>
  <si>
    <t>CK#0073</t>
  </si>
  <si>
    <t>CK#0080</t>
  </si>
  <si>
    <t>CK#0082</t>
  </si>
  <si>
    <t>CK#0083</t>
  </si>
  <si>
    <t>CK#0084</t>
  </si>
  <si>
    <t>CK#0085</t>
  </si>
  <si>
    <t>CK#0086</t>
  </si>
  <si>
    <t>CK#0089</t>
  </si>
  <si>
    <t>CK#0091</t>
  </si>
  <si>
    <t>CK#0104</t>
  </si>
  <si>
    <t>CK#0105</t>
  </si>
  <si>
    <t>CK#0106</t>
  </si>
  <si>
    <t>CK#0107</t>
  </si>
  <si>
    <t>CK#0108</t>
  </si>
  <si>
    <t>CK#0110</t>
  </si>
  <si>
    <t>CK#0112</t>
  </si>
  <si>
    <t>CK#0113</t>
  </si>
  <si>
    <t>CK#0114</t>
  </si>
  <si>
    <t>CK#0115</t>
  </si>
  <si>
    <t>CK#0116</t>
  </si>
  <si>
    <t>CK#0117</t>
  </si>
  <si>
    <t>CK#0118</t>
  </si>
  <si>
    <t>CK#0119</t>
  </si>
  <si>
    <t>CK#0120</t>
  </si>
  <si>
    <t>CK#0121</t>
  </si>
  <si>
    <t>CK#0122</t>
  </si>
  <si>
    <t>SANDINO HERNANDEZ MENDEZ</t>
  </si>
  <si>
    <t>YAHAIRA MATILDE CRUZ PEYNADO</t>
  </si>
  <si>
    <t>ANA MAGGY DE LEON GOICOCHEZ</t>
  </si>
  <si>
    <t>FRANCISCO JOSE FELIZ PEREZ</t>
  </si>
  <si>
    <t>RAFAEL ARTURO JAQUEZ HERNANDEZ</t>
  </si>
  <si>
    <t>ROBERTO LEONEL RODRIGUEZ ESTRELLA</t>
  </si>
  <si>
    <t>FERNANDO ARTURO BAEZ POZO</t>
  </si>
  <si>
    <t>RAMON ANTONIO DOMINGO DILONE</t>
  </si>
  <si>
    <t>SANDINO R HERNANDEZ MENDEZ</t>
  </si>
  <si>
    <t>RICHARD MEDINA GOMEZ</t>
  </si>
  <si>
    <t>ANDEL STAR INC</t>
  </si>
  <si>
    <t>25/08/2014</t>
  </si>
  <si>
    <t>26/08/2014</t>
  </si>
  <si>
    <t>27/08/2014</t>
  </si>
  <si>
    <t>29/08/2014</t>
  </si>
  <si>
    <t>VIATICOS POR PARTICIPACION EN LA REUNION DE LA COMISION DE CASINOS LOS DIAS 19 Y 21 DE AGOSTO 2014 SEGÚN ACTA NO. 54-2014 Y 55-2014</t>
  </si>
  <si>
    <t>VIATICOS POR PARTICIPACION EN LA REUNION DE LA COMISION DE CASINOS LOS DIAS 12 Y 14 DE AGOSTO 2014 SEGÚN ACTA NO. 52-2014 Y 53-2014</t>
  </si>
  <si>
    <t>YOXENNITE BOBADILLA OTAÑO</t>
  </si>
  <si>
    <t>FRACISCO JOSE FELIZ PEREZ</t>
  </si>
  <si>
    <t>RAMON DOMINGO CRUZ DILONE</t>
  </si>
  <si>
    <t>RAMON A. DOMINGO CRUZ DILONE</t>
  </si>
  <si>
    <t>SANDINO RAFAEL HERNANDEZ MENDEZ</t>
  </si>
  <si>
    <t>GISELA ALTAGRACIA LAZALO BAUTISTA</t>
  </si>
  <si>
    <t>MIRQUELLA CUELLO COMAS</t>
  </si>
  <si>
    <t>COLECTORA</t>
  </si>
  <si>
    <t>COLECTOR</t>
  </si>
  <si>
    <t>PETROCARIBE</t>
  </si>
  <si>
    <t>DEPOSITO</t>
  </si>
  <si>
    <t>BCO. PETROCARIBE</t>
  </si>
  <si>
    <t>BCO. FONDO REPONIBLE</t>
  </si>
  <si>
    <t>BCO.COLECTORA DE REC DIRECTOS MH</t>
  </si>
  <si>
    <t>CUENTAS INDIRECTAS POR COBRAR AL SECTOR PRIVADO</t>
  </si>
  <si>
    <t>BCO. SUBCUENTA REC. DIRECTOS MH</t>
  </si>
  <si>
    <t>BCO. ARRENDAMIENTO CAFETERIA</t>
  </si>
  <si>
    <t>BCO. COLECTOR DE HACIENDA</t>
  </si>
  <si>
    <t>BCO. COLECTOR MH</t>
  </si>
  <si>
    <t>BCO. COLECTORA RECURSOS DIRECTOS MH</t>
  </si>
  <si>
    <t>COMPAÑIA DOMINICANA DE TELEFONOS (CLARO)</t>
  </si>
  <si>
    <t>HUMBERTO ALBERTI SANTANA DIAZ</t>
  </si>
  <si>
    <t>RAMON PEREZ POLANCO</t>
  </si>
  <si>
    <t>WILKIN CASTRO SOLANO</t>
  </si>
  <si>
    <t>FRANCISCO ALBERTO MANZUR MADERA</t>
  </si>
  <si>
    <t>WELYN MERAN RAMIREZ</t>
  </si>
  <si>
    <t>JUAN CARLOS PUJOLS CONTRERAS</t>
  </si>
  <si>
    <t>MIGUEL ANGEL PEROZO RONDON</t>
  </si>
  <si>
    <t>RONNY CARLOS SEGURA CABRERA</t>
  </si>
  <si>
    <t>WILFREDO CAMACHO</t>
  </si>
  <si>
    <t>MIGUEL ANTONIO POLANCO BERAS</t>
  </si>
  <si>
    <t>ANGEL GABRIEL PEREZ AQUINO</t>
  </si>
  <si>
    <t>LUIS MANUEL MEDINA CARVAJAL</t>
  </si>
  <si>
    <t>JOSE ALCIBIADES GARCIA GARCIA</t>
  </si>
  <si>
    <t>JUAN PABLO CIPION NOVAS</t>
  </si>
  <si>
    <t>PABLO DE LEON URBAEZ</t>
  </si>
  <si>
    <t>WILKINS ALEXANDER FELIZ CUEVAS</t>
  </si>
  <si>
    <t>KELVIN ANDRES GIL ZORRILLA</t>
  </si>
  <si>
    <t>JAIRO MANUEL GOMEZ SEGURA</t>
  </si>
  <si>
    <t>LUIS MIGUEL CARRERAS GUZMAN</t>
  </si>
  <si>
    <t>DURKIS CASTILLO SALVADOR</t>
  </si>
  <si>
    <t>CARLITO RODRIGUEZ GOMEZ</t>
  </si>
  <si>
    <t>SANDY MANUEL VALDEZ GONZALEZ</t>
  </si>
  <si>
    <t>RAFAEL DUARTE MARTE</t>
  </si>
  <si>
    <t>JORGE LUIS CABA OVALLE</t>
  </si>
  <si>
    <t>EVARISTA LUCIA MARTINEZ PARRA</t>
  </si>
  <si>
    <t>LEISI YURI JIMENEZ FRANCISCO</t>
  </si>
  <si>
    <t>JULIO JIMENEZ PEÑA</t>
  </si>
  <si>
    <t>ORLANDO MORALES SERRANO</t>
  </si>
  <si>
    <t>JUAN CONFESOR REINOSO TAVERAS</t>
  </si>
  <si>
    <t>AMBIORIS ENCARNACION CUEVAS</t>
  </si>
  <si>
    <t>BERNARDO FELIZ OGANDO</t>
  </si>
  <si>
    <t>JUAN ANTONIO MATEO MATEO</t>
  </si>
  <si>
    <t>OSCAR ENRIQUE GARCIA DURAN</t>
  </si>
  <si>
    <t>RUFINO SOLANO PEREZ</t>
  </si>
  <si>
    <t>PEDRO JULIO RAMIREZ SANTANA</t>
  </si>
  <si>
    <t>VIATICO AL PERSONAL MILITAR QUE PRESTA SUS SERVICIOS COMO SEGURIDAD EN ESTE MINISTERIO DEL 27 DE MARZO AL 02 DE ABRIL DEL 2017, SEGUN RELACION ANEXA.</t>
  </si>
  <si>
    <t>MARTIN SENA SENA</t>
  </si>
  <si>
    <t>JESUS ALBERTO CORONADO JAVIER</t>
  </si>
  <si>
    <t>PEDRO HERNANDEZ OLIVERO QUEVEDO</t>
  </si>
  <si>
    <t>TOMAS EMILIO JAVIER RODRIGUEZ</t>
  </si>
  <si>
    <t>NICOLAS ANTONIO GARCIA CARABALLO</t>
  </si>
  <si>
    <t>MARIO WILBERT MEJIA ALMONTE</t>
  </si>
  <si>
    <t>PEDRO SANTAMARIA HERRERA</t>
  </si>
  <si>
    <t>JUAN MIGUEL ROJAS HERRERA</t>
  </si>
  <si>
    <t>VICTOR MANUEL GONZALEZ DE JESUS</t>
  </si>
  <si>
    <t>SANTO DE LOS SANTOS AQUINO</t>
  </si>
  <si>
    <t>FRANCISCO RADHAMES ABREU BAEZ</t>
  </si>
  <si>
    <t>IRAN VASQUEZ TAVAREZ</t>
  </si>
  <si>
    <t>JOSE PABLO ORTIZ GIRALDEZ</t>
  </si>
  <si>
    <t>FRANCISCO ALBERTO MARTINEZ NAVEO</t>
  </si>
  <si>
    <t>EFRAIN SANTIAGO BAEZ FAJARDO</t>
  </si>
  <si>
    <t>GUILLERMO NICOLAS PEREZ CABRERA</t>
  </si>
  <si>
    <t>DAVID ANTONIO PEREZ SIERRA</t>
  </si>
  <si>
    <t>BCO. ARRENDAMIENTO DE CAFETERIA</t>
  </si>
  <si>
    <t>BALANCE FINAL AL 30 ABRIL 2017</t>
  </si>
  <si>
    <t>ABRIL 2017</t>
  </si>
  <si>
    <t>CK#4305</t>
  </si>
  <si>
    <t>ANNY STEPHANIE GARCIA BAEZ</t>
  </si>
  <si>
    <t>APERTURA DEL FONDO DE CAJA CHICA ASIGNADA AL DEPARTAMENTO DE PROTOCOLO Y EVENTOS, PARA CUBRIR LAS DIFERENTES NECESIDADES Y/O EMERGENCIAS QUE SE PRESENTAN, Y GARANTIZAR EL BUEN DESENVOLVIMIENTO DEL AREA, SEGUN COMUNICACION ANEXA PE/041 D/F 21/03/2017.</t>
  </si>
  <si>
    <t>CK#4306</t>
  </si>
  <si>
    <t>CK#4307</t>
  </si>
  <si>
    <t>VIATICO AL PERSONAL MILITAR QUE PRESTA SUS SERVICIOS COMO SEGURIDAD EN ESTE MINISTERIO DEL 03 AL 09 DE ABRIL DEL 2017, SEGUN RELACION ANEXA.</t>
  </si>
  <si>
    <t>CK#4308</t>
  </si>
  <si>
    <t>CK#4309</t>
  </si>
  <si>
    <t>CK#4310</t>
  </si>
  <si>
    <t>CK#4311</t>
  </si>
  <si>
    <t>CK#4312</t>
  </si>
  <si>
    <t>VIATICO POR TRANSPORTAR  AL PERSONAL MILITAR QUE PRESTA SUS SERVICIOS COMO SEGURIDAD EN ESTE MINISTERIO DEL 03 AL 09 DE ABRIL DEL 2017, SEGUN RELACION ANEXA.</t>
  </si>
  <si>
    <t>CK#4313</t>
  </si>
  <si>
    <t>CK#4314</t>
  </si>
  <si>
    <t>CK#4315</t>
  </si>
  <si>
    <t>CK#4316</t>
  </si>
  <si>
    <t>CK#4317</t>
  </si>
  <si>
    <t>CK#4318</t>
  </si>
  <si>
    <t>CK#4319</t>
  </si>
  <si>
    <t>CK#4320</t>
  </si>
  <si>
    <t>CK#4321</t>
  </si>
  <si>
    <t>CK#4322</t>
  </si>
  <si>
    <t>CK#4323</t>
  </si>
  <si>
    <t>CK#4324</t>
  </si>
  <si>
    <t>CK#4325</t>
  </si>
  <si>
    <t>CK#4326</t>
  </si>
  <si>
    <t>CK#4327</t>
  </si>
  <si>
    <t>CK#4328</t>
  </si>
  <si>
    <t>CK#4329</t>
  </si>
  <si>
    <t>CK#4330</t>
  </si>
  <si>
    <t>GENARA WILFRIDA SANCHEZ DOMINICI</t>
  </si>
  <si>
    <t>CK#4331</t>
  </si>
  <si>
    <t>PAGO POR SERVICIOS DE CATERING, PARA DIFERENTES ACTIVIDADES PROTOCOLARES DE ESTE MINISTERIO, SEGUN FACTURAS Y NCF NOS. 346, 347, 348, 349 DE FECHAS 22, 29 DE NOVIEMBRE, 06 Y 13 DE DICIEMBRE DEL 2016, RESPECTIVAMENTE. (VER ANEXOS)</t>
  </si>
  <si>
    <t>CK#4332</t>
  </si>
  <si>
    <t>LA COCINA DE DONA MARY, SRL</t>
  </si>
  <si>
    <t>CK#4333</t>
  </si>
  <si>
    <t>PAGO POR AQUISICION DE 159 ALMUERZOS EMPRESARIALES, PARA EMPLEADOS QUE LABORARON EN HORARIOS EXTENDIDOS DURANTE EL PERIODO DEL 01 AL 28 DE FEBRERO DEL 2017, EL OFICINA REGIONAL NORTE. SEGUN FACTURA Y NCF NO. 573 DE FECHA 28/02/2017.</t>
  </si>
  <si>
    <t>CK#4334</t>
  </si>
  <si>
    <t>CK#4335</t>
  </si>
  <si>
    <t>AUMENTO DEL FONDO DE CAJA CHICA ASIGNADA A LA DIRECCION GENERAL DE JUBILACIONES Y PENSIONES A CARGO DEL ESTADO (DIVISON ADMINISTRATIVA), SEGUN SOLICITUD ANEXA</t>
  </si>
  <si>
    <t>CK#4336</t>
  </si>
  <si>
    <t>MANUEL ARTURO PEREZ CANCEL</t>
  </si>
  <si>
    <t>REPOSICION DE CAJA CHICA PERTENECIENTE A LA DIVISION ADMINISTRATIVA DE PENSIONES, RECIBOS DEL 548 AL 558.</t>
  </si>
  <si>
    <t>CK#4337</t>
  </si>
  <si>
    <t>VIATICO A MANUEL A. PEREZ CANCEL VICEMINISTRO TECNICO ADM. POR TRASLADARSE A LA OFICINA REGIONAL NORTE DEL MINISTERIO DE HACIENDA, EN LA CIUDAD DE SANTIAGO, PARA REALIZAR TRABAJOS CONCERNIENTES A ESTA INSTITUCION. EN FECHA 28/03/2017 AL 01/04/2017.</t>
  </si>
  <si>
    <t>CK#4338</t>
  </si>
  <si>
    <t>VIATICO A JORGE LUIS CABA, POR TRASLADARSE A LA OFICINA REGIONAL NORTE DEL MINISTERIO DE HACIENDA, EN LA CIUDAD DE SANTIAGO, COMO SEGURIDAD DEL VICEMINISTRO TECNICO ADM. QUIEN REALIZA TRABAJOS CONCERNIENTES A ESTA INSTITUCION. EN FECHA 28/03/2017 AL 01/04/2017.</t>
  </si>
  <si>
    <t>CK#4339</t>
  </si>
  <si>
    <t>RIGOBERTO OROZCO FERNANDEZ</t>
  </si>
  <si>
    <t>VIATICO A JOSE ALCIBIADES GARCIA, POR TRASLADARSE A LA OFICINA REGIONAL NORTE DEL MINISTERIO DE HACIENDA, EN LA CIUDAD DE SANTIAGO, COMO SEGURIDAD DEL VICEMINISTRO TECNICO ADM. QUIEN REALIZA TRABAJOS CONCERNIENTES A ESTA INSTITUCION. EN FECHA 28/03/2017 AL 01/04/2017.</t>
  </si>
  <si>
    <t>CK#4340</t>
  </si>
  <si>
    <t>VIATICO A RIGOBERTO OROZCO MENSAJERO INTERNO DE ESTE MH, POR TRASLADARSE A LA OFICINA REGIONAL NORTE DEL MINISTERIO DE HACIENDA, EN LA CIUDAD DE SANTIAGO, PARA REALIZAR TRAMITES ADMINISTRATIVOS DE APOYO AL VICEMINISTRO TECNICO ADM. EN FECHA 30 DE MARZO 2017.</t>
  </si>
  <si>
    <t>CK#4341</t>
  </si>
  <si>
    <t>FRANCISCO MIGUEL CRUZ CUEVAS</t>
  </si>
  <si>
    <t>VIATICO A VICTOR GONZALEZ CHOFER DE ESTE MINISTERIO. POR TRASLADAR ABOGADO DEL DEPARTAMENTO DE JURIDICA A LA CORTE DE APELACION DE SANTIAGO PARA AUDIENCIA, EN FECHA 30 DE MARZO 2017.</t>
  </si>
  <si>
    <t>CK#4342</t>
  </si>
  <si>
    <t>WILLIAM ODALIS MARTINEZ SOTO</t>
  </si>
  <si>
    <t>VIATICO A FRANCISCO CRUZ CHOFER DE ESTE MH. POR TRASLADAR AL SEÑOR RIGOBERTO OROZCO A LA REGIONAL NORTE EN SANTIAGO, PARA SOPORTE DEL VICEMINISTRO TECNICO ADM. EN FECHA 30 DE MARZO 2017.</t>
  </si>
  <si>
    <t>CK#4343</t>
  </si>
  <si>
    <t>LEONOR PEÑA MENDEZ</t>
  </si>
  <si>
    <t>VIATICO AL PERSONAL MILITAR QUE PRESTA SUS SERVICIOS COMO SEGURIDAD EN ESTE MINISTERIO DEL 10 AL 16 DE ABRIL DEL 2017, SEGUN RELACION ANEXA.</t>
  </si>
  <si>
    <t>CK#4344</t>
  </si>
  <si>
    <t>CORPO MANUEL FLORIAN GONZALEZ</t>
  </si>
  <si>
    <t>DIETA A EMPLEADOS DE ESTE MINISTERIO, POR PARTICIPAR EN EL OPERATIVO DE PAGO CHEQUES DE BONOS NAVIDEÑOS A SINDICATOS PORTUARIOS AÑO 2016, EN SANTO DOMINGO EN FECHA 20 DE ENERO 2017.</t>
  </si>
  <si>
    <t>CK#4345</t>
  </si>
  <si>
    <t>ALEXIS RAFAEL RIVERA CRUZ</t>
  </si>
  <si>
    <t>CK#4346</t>
  </si>
  <si>
    <t>MALVINA ANTONIA FERNANDEZ PICHARDO</t>
  </si>
  <si>
    <t>DIETA A EMPLEADOS DE ESTE MINISTERIO, POR PARTICIPAR EN EL OPERATIVO DE PAGO CHEQUES DE BONOS NAVIDEÑOS A SINDICATOS PORTUARIOS AÑO 2016, EN BOCA CHICA EN FECHA 20 DE ENERO 2017.</t>
  </si>
  <si>
    <t>CK#4347</t>
  </si>
  <si>
    <t>EMMANUEL MATOS GUTIERREZ</t>
  </si>
  <si>
    <t>CK#4348</t>
  </si>
  <si>
    <t>DIETA A EMPLEADOS DE ESTE MINISTERIO, POR PARTICIPAR EN EL OPERATIVO DE PAGO CHEQUES DE BONOS NAVIDEÑOS A SINDICATOS PORTUARIOS AÑO 2016, EN HAINA  EN FECHA 19 DE ENERO 2017.</t>
  </si>
  <si>
    <t>CK#4349</t>
  </si>
  <si>
    <t>DAVID SOSA</t>
  </si>
  <si>
    <t>CK#4350</t>
  </si>
  <si>
    <t>MILDRED ANTONIA FERNANDEZ SEGURA</t>
  </si>
  <si>
    <t>DIETA A EMPLEADOS DE ESTE MINISTERIO, POR PARTICIPAR EN EL OPERATIVO DE PAGO CHEQUES DE BONOS NAVIDEÑOS A SINDICATOS PORTUARIOS AÑO 2016, EN HAINA EN FECHA 19 DE ENERO 2017.</t>
  </si>
  <si>
    <t>CK#4351</t>
  </si>
  <si>
    <t>MIRIAM MARGARITA POLANCO</t>
  </si>
  <si>
    <t>CK#4352</t>
  </si>
  <si>
    <t>FERNANDO FOSTEN</t>
  </si>
  <si>
    <t>CK#4353</t>
  </si>
  <si>
    <t>CK#4354</t>
  </si>
  <si>
    <t>DIETA A EMPLEADOS DE ESTE MINISTERIO, POR PARTICIPAR EN EL OPERATIVO DE PAGO CHEQUES DE BONOS NAVIDEÑOS A SINDICATOS PORTUARIOS AÑO 2016, EN HAINA EL 25 DE ENERO 2017.</t>
  </si>
  <si>
    <t>CK#4355</t>
  </si>
  <si>
    <t>DIETA A EMPLEADOS DE ESTE MINISTERIO, POR PARTICIPAR EN EL OPERATIVO DE PAGO CHEQUES DE BONOS NAVIDEÑOS A SINDICATOS PORTUARIOS AÑO 2016, EN HAINA EN FECHA 25 DE ENERO 2017.</t>
  </si>
  <si>
    <t>CK#4356</t>
  </si>
  <si>
    <t>CK#4357</t>
  </si>
  <si>
    <t>CK#4358</t>
  </si>
  <si>
    <t>MARIA ELENA PEÑA DE JESUS</t>
  </si>
  <si>
    <t>CK#4359</t>
  </si>
  <si>
    <t>FRANCISCO JAVIER ROBLES RUIZ</t>
  </si>
  <si>
    <t>DIETA A EMPLEADOS DE ESTE MINISTERIO, POR PARTICIPAR EN EL OPERATIVO DE PAGO CHEQUES DE BONOS NAVIDEÑOS A SINDICATOS PORTUARIOS AÑO 2016, EN  SANTO DOMINGO EN FECHA 19 DE ENERO 2017.</t>
  </si>
  <si>
    <t>CK#4360</t>
  </si>
  <si>
    <t>OMAR FRANCISCO DE LA CRUZ SANCHEZ</t>
  </si>
  <si>
    <t>CK#4361</t>
  </si>
  <si>
    <t>YNOCENCIA BIENVENIDA DE LA CRUZ CABRERA</t>
  </si>
  <si>
    <t>CK#4362</t>
  </si>
  <si>
    <t>FRANCISCO ALBERTO GARCIA</t>
  </si>
  <si>
    <t>CK#4363</t>
  </si>
  <si>
    <t>DIETA A EMPLEADOS DE ESTE MINISTERIO, POR PARTICIPAR EN EL OPERATIVO DE PAGO CHEQUES DE BONOS NAVIDEÑOS A SINDICATOS PORTUARIOS AÑO 2016, EN SANTO DOMINGO EN FECHA 19 DE ENERO 2017.</t>
  </si>
  <si>
    <t>CK#4364</t>
  </si>
  <si>
    <t>DIETA A EMPLEADOS DE ESTE MINISTERIO, POR PARTICIPAR EN EL OPERATIVO DE PAGO CHEQUES DE BONOS NAVIDEÑOS A SINDICATOS PORTUARIOS AÑO 2016, EN SANTO DOMINGO EN FECHA 31 DE ENERO 2017.</t>
  </si>
  <si>
    <t>CK#4365</t>
  </si>
  <si>
    <t>CK#4366</t>
  </si>
  <si>
    <t>DIETA A EMPLEADOS DE ESTE MINISTERIO, POR PARTICIPAR EN EL OPERATIVO DE PAGO CHEQUES DE BONOS NAVIDEÑOS A SINDICATOS PORTUARIOS AÑO 2016, EN HAINA  EN FECHA 18 DE ENERO 2017.</t>
  </si>
  <si>
    <t>CK#4367</t>
  </si>
  <si>
    <t>DENNIS DANAURIS LEDESMA BARRERA</t>
  </si>
  <si>
    <t>CK#4368</t>
  </si>
  <si>
    <t>CK#4369</t>
  </si>
  <si>
    <t>CK#4370</t>
  </si>
  <si>
    <t>LUIS MANUEL REYES MARIA</t>
  </si>
  <si>
    <t>CK#4371</t>
  </si>
  <si>
    <t>ROSARIO EVANGELINA JIMENEZ VALOY</t>
  </si>
  <si>
    <t>CK#4372</t>
  </si>
  <si>
    <t>CK#4373</t>
  </si>
  <si>
    <t>CK#4374</t>
  </si>
  <si>
    <t>CK#4375</t>
  </si>
  <si>
    <t>CK#4376</t>
  </si>
  <si>
    <t>CK#4377</t>
  </si>
  <si>
    <t>ALBERTO PEREZ GUILLEN</t>
  </si>
  <si>
    <t>CK#4378</t>
  </si>
  <si>
    <t>CK#4379</t>
  </si>
  <si>
    <t>CK#4380</t>
  </si>
  <si>
    <t>CK#4382</t>
  </si>
  <si>
    <t>CK#4383</t>
  </si>
  <si>
    <t>CK#4384</t>
  </si>
  <si>
    <t>VIATICO POR TRANSPORTAR AL PERSONAL MILITAR QUE PRESTA SUS SERVICIOS COMO SEGURIDAD EN ESTE MINISTERIO DEL 10 AL 16 DE ABRIL DEL 2017, SEGUN RELACION ANEXA.</t>
  </si>
  <si>
    <t>CK#4385</t>
  </si>
  <si>
    <t>CK#4386</t>
  </si>
  <si>
    <t>CK#4387</t>
  </si>
  <si>
    <t>CK#4388</t>
  </si>
  <si>
    <t>CK#4389</t>
  </si>
  <si>
    <t>CK#4390</t>
  </si>
  <si>
    <t>CK#4391</t>
  </si>
  <si>
    <t>CK#4392</t>
  </si>
  <si>
    <t>CK#4393</t>
  </si>
  <si>
    <t>CK#4394</t>
  </si>
  <si>
    <t>CK#4395</t>
  </si>
  <si>
    <t>CK#4396</t>
  </si>
  <si>
    <t>CK#4397</t>
  </si>
  <si>
    <t>CK#4398</t>
  </si>
  <si>
    <t>CK#4399</t>
  </si>
  <si>
    <t>CK#4400</t>
  </si>
  <si>
    <t>CK#4401</t>
  </si>
  <si>
    <t>CK#4402</t>
  </si>
  <si>
    <t>CK#4403</t>
  </si>
  <si>
    <t>CK#4404</t>
  </si>
  <si>
    <t>CK#4405</t>
  </si>
  <si>
    <t>RAMON ANTONIO GARCIA POLANCO</t>
  </si>
  <si>
    <t>CK#4406</t>
  </si>
  <si>
    <t>VIATICO A RAMON ANTONIO GARCIA EMPLEADO DE ESTE MINISTERIO (CHOFER), POR TRASLADO DE PERSONAL A LA PROVINCIA JUAN SANCHEZ RAMIREZ PARA ASISTIR A NOVENARIO MADRE INSPECTOR ALFREDO VARGAS DE LA DIVISION DE CASINOS Y JUEGOS DE AZAR, EN FECHA 15 DE ENERO 2017.</t>
  </si>
  <si>
    <t>CK#4407</t>
  </si>
  <si>
    <t>VIATICO A PEDRO OLIVERO EMPLEADO DE ESTE MINISTERIO (CHOFER), POR TRASLADAR EQUIPO DE LA DGJP PARA OPERATIVO ACTUALIZACION BASE DE DATOS Y VISITAS DOMICILIARIAS EN LA PROVINCIA BARAHONA, EN FECHA 20 Y 21 DE MARZO 2017.</t>
  </si>
  <si>
    <t>CK#4408</t>
  </si>
  <si>
    <t>VIATICO A TOMAS JAVIER EMPLEADO DE ESTE MINISTERIO (CHOFER), POR TRASLADAR EQUIPO DE LA DGJP PARA OPERATIVO ACTUALIZACION BASE DE DATOS Y VISITAS DOMICILIARIAS EN LA PROVINCIA DE SAMANA, EN FECHA 20 Y 21 DE MARZO 2017.</t>
  </si>
  <si>
    <t>CK#4409</t>
  </si>
  <si>
    <t>VIATICO A FRANCISCO ABREU EMPLEADO DE ESTE MINISTERIO (CHOFER), POR TRASLADAR EQUIPO DE LA DGJP PARA OPERATIVO ACTUALIZACION BASE DE DATOS Y VISITAS DOMICILIARIAS EN LA PROVINCIA DE SAN JUAN DE LA MAGUANA, EN FECHA 20 Y 21 DE MARZO 2017.</t>
  </si>
  <si>
    <t>CK#4410</t>
  </si>
  <si>
    <t>VIATICO A ORLANDO MORALES EMPLEADO DE ESTE MINISTERIO (CHOFER), POR TRASLADAR EQUIPO DE LA DGJP PARA OPERATIVO ACTUALIZACION BASE DE DATOS Y VISITAS DOMICILIARIAS EN LA PROVINCIA DE HATO MAYOR, EN FECHA 22 DE MARZO 2017.</t>
  </si>
  <si>
    <t>CK#4411</t>
  </si>
  <si>
    <t>VIATICO A NICOLAS GARCIA EMPLEADO DE ESTE MINISTERIO (CHOFER), POR TRASLADAR EQUIPO DE LA DGJP PARA OPERATIVO ACTUALIZACION BASE DE DATOS Y VISITAS DOMICILIARIAS EN EL MUNICIPIO DE VILLA ALTAGRACIA, PROVINCIA SAN CRISTOBAL, EN FECHA 22 DE MARZO 2017.</t>
  </si>
  <si>
    <t>CK#4412</t>
  </si>
  <si>
    <t>FUNDACION FRANCINA HUNGRIA, INC</t>
  </si>
  <si>
    <t>CK#4413</t>
  </si>
  <si>
    <t>CONFERENCIA DEL EPISCOPADO DOMINICANO</t>
  </si>
  <si>
    <t>CONSTRIBUCION ECONOMICA, PARA LA GRAN CENA DE GALA CELEBRADA EL 16 DE MARZO 2017, EN EL CENTRO DE CONVENCIONES DEL MINISTERIO DE RELACIONES EXTERIORES, SEGUN COMUNICACION ANEXA D/F 28/02/2017.</t>
  </si>
  <si>
    <t>CK#4414</t>
  </si>
  <si>
    <t>PATRONATO NACIONAL DE CIEGOS, D. N.</t>
  </si>
  <si>
    <t>CONSTRIBUCION ECONOMICA, PARA AUSPICIO DEL SEPTIMO CONGRESO NACIONAL DE COMUNICADORES CATOLICOS QUE SE DARA LI JORNADA MUNDIAL DE LAS COMUNICACIONES SOCIALES, A CELEBRAR EL 10 DE JUNIO DEL 2017, EN EL AUDITORIO DE LA UNIVERSIDAD CATOLICA DE SANTO DOMINGO. SEGUN COMUNICACION ANEXA D/F 06/02/2017.</t>
  </si>
  <si>
    <t>CK#4415</t>
  </si>
  <si>
    <t>FEDERACION DOMINICANA DE AJEDREZ</t>
  </si>
  <si>
    <t>CONSTRIBUCION ECONOMICA AL PATRONATO NACIONAL DE CIEGOS, D. N., POR AUSPICIO DE SU TRADICIONAL "TARDE DE PRIMAVERA" CON LA FINALIDAD DE RECAUDAR FONDOS PARA REALIZAR CIRUGIAS Y PROCEDIMIENTOS OFTALMOLOGICOS, CELEBRADO EL 28/03/2017, EN LA SALA DE FIESTA DEL SANTO DOMINGO COUNTRY CLUB, SEGUN COMUNICACION ANEXA D/F 17/01/2017.</t>
  </si>
  <si>
    <t>CK#4416</t>
  </si>
  <si>
    <t>ANDREA GUADALUPE POLANCO MARTE</t>
  </si>
  <si>
    <t>CONSTRIBUCION ECONOMICA A LA FEDERACION DOMINICANA DE AJEDREZ, PARA CELEBRACION DEL "CAMPEONATO NACIONAL DE AJEDREZ FEMENINO 2017" REALIZADO DEL 10 AL 19 DE MARZO 2017, SEGUN COMUNICACION ANEXA D/F 18/01/2017.</t>
  </si>
  <si>
    <t>CK#4417</t>
  </si>
  <si>
    <t>AYUDA ECONOMICA A ANDREA POLANCO, QUIEN PADECE DE SINDROME SJOGREN PRIMARIO, ENFERMEDAD PULMONAR INTERSTICIAL, OSTEOPOROSIS, TIROIDITIS AUTOINMUNE, SEGUN COMUNICACION ANEXA D/F 28/11/2016.</t>
  </si>
  <si>
    <t>CK#4418</t>
  </si>
  <si>
    <t>ALEJANDRO BUTEN HERNANDEZ</t>
  </si>
  <si>
    <t>VIATICO A JESUS CORONADO SEGURIDAD POR PRESTAR SERVICIO DE SEGURIDAD EN LOS OPERATIVOS PAGO DE CHEQUES A JUBILADOS Y PENSIONADOS DE LA NOMINA DE MARZO 2017, EN FECHA 23, 24, 29 Y 30 DE MARZO 2017, EN VILLA ALTAGRACIA-BONAO, SAN PEDRO DE MACORIS Y LA ROMANA.</t>
  </si>
  <si>
    <t>CK#4419</t>
  </si>
  <si>
    <t>VIATICO A ALEJANDRO BUTEN SEGURIDAD POR PRESTAR SERVICIO DE SEGURIDAD EN LOS OPERATIVOS PAGO DE CHEQUES A JUBILADOS Y PENSIONADOS DE LA NOMINA DE MARZO 2017, EN FECHA 23, 27,28,29 Y 30 DE MARZO 2017, EN DON JUAN, TAMAYO (PEDERNALES) Y HIGUERAL.</t>
  </si>
  <si>
    <t>CK#4420</t>
  </si>
  <si>
    <t>ANGEL HUMBERTO ACOSTA HERNANDEZ</t>
  </si>
  <si>
    <t>VIATICO A LUIS MEDINA SEGURIDAD POR PRESTAR SERVICIO DE SEGURIDAD EN LOS OPERATIVOS PAGO DE CHEQUES A JUBILADOS Y PENSIONADOS DE LA NOMINA DE MARZO 2017, EN FECHA 23 DE MARZO 2017, EN SABANA GRANDE DE BOYA.</t>
  </si>
  <si>
    <t>CK#4421</t>
  </si>
  <si>
    <t>BRAWNY BIENVENIDO ROSARIO MARTINEZ</t>
  </si>
  <si>
    <t>VIATICO A ANGEL ACOSTA SEGURIDAD POR PRESTAR SERVICIO DE SEGURIDAD EN LOS OPERATIVOS PAGO DE CHEQUES A JUBILADOS Y PENSIONADOS DE LA NOMINA DE MARZO 2017, EN FECHA 23, 27, 28, 29 Y 30 DE MARZO 2017, EN NIGUA-SAN CRISTOBAL, BARAHONA Y HIGUERAL.</t>
  </si>
  <si>
    <t>CK#4422</t>
  </si>
  <si>
    <t>VIATICO A BRAWNY ROSARIO SEGURIDAD POR PRESTAR SERVICIO DE SEGURIDAD EN LOS OPERATIVOS PAGO DE CHEQUES A JUBILADOS Y PENSIONADOS DE LA NOMINA DE MARZO 2017, EN FECHA 24 DE MARZO 2017, EN SAN PEDRO DE MACORIS.</t>
  </si>
  <si>
    <t>CK#4423</t>
  </si>
  <si>
    <t>VIATICO A MARTIN SENA SEGURIDAD POR PRESTAR SERVICIO DE SEGURIDAD EN LOS OPERATIVOS PAGO DE CHEQUES A JUBILADOS Y PENSIONADOS DE LA NOMINA DE MARZO 2017, EN FECHA 27 Y 28 DE MARZO 2017, EN PEDERNALES.</t>
  </si>
  <si>
    <t>CK#4424</t>
  </si>
  <si>
    <t>FERNANDO MORA MARIANO</t>
  </si>
  <si>
    <t>VIATICO A DURKIS CASTILLO SEGURIDAD POR PRESTAR SERVICIO DE SEGURIDAD EN LOS OPERATIVOS PAGO DE CHEQUES A JUBILADOS Y PENSIONADOS DE LA NOMINA DE MARZO 2017, EN FECHA 29 Y 30 DE MARZO 2017, EN LA ROMANA.</t>
  </si>
  <si>
    <t>CK#4425</t>
  </si>
  <si>
    <t>CLODOMIRO PEREZ BATISTA</t>
  </si>
  <si>
    <t>VIATICO A FERNANDO MORA SEGURIDAD POR PRESTAR SERVICIO DE SEGURIDAD EN LOS OPERATIVOS PAGO DE CHEQUES A JUBILADOS Y PENSIONADOS DE LA NOMINA DE MARZO 2017, EN FECHA 29 Y 30 DE MARZO 2017, EN BAIGUA.</t>
  </si>
  <si>
    <t>CK#4426</t>
  </si>
  <si>
    <t>VIATICO A CLODOMIRO PEREZ SEGURIDAD POR PRESTAR SERVICIO DE SEGURIDAD EN LOS OPERATIVOS PAGO DE CHEQUES A JUBILADOS Y PENSIONADOS DE LA NOMINA DE MARZO 2017, EN FECHA 29 Y 30 DE MARZO 2017, EN BAIGUA.</t>
  </si>
  <si>
    <t>CK#4427</t>
  </si>
  <si>
    <t>VIATICO AL PERSONAL MILITAR QUE PRESTA SUS SERVICIOS COMO SEGURIDAD EN ESTE MINISTERIO DEL 17 AL 23 DE ABRIL DEL 2017, SEGUN RELACION ANEXA.</t>
  </si>
  <si>
    <t>CK#4428</t>
  </si>
  <si>
    <t>CK#4429</t>
  </si>
  <si>
    <t>CK#4430</t>
  </si>
  <si>
    <t>CK#4431</t>
  </si>
  <si>
    <t>CK#4432</t>
  </si>
  <si>
    <t>VIATICO POR TRANSPORTAR AL PERSONAL MILITAR QUE PRESTA SUS SERVICIOS COMO SEGURIDAD EN ESTE MINISTERIO DEL 17 AL 23 DE ABRIL DEL 2017, SEGUN RELACION ANEXA.</t>
  </si>
  <si>
    <t>CK#4433</t>
  </si>
  <si>
    <t>CK#4434</t>
  </si>
  <si>
    <t>CK#4435</t>
  </si>
  <si>
    <t>CK#4436</t>
  </si>
  <si>
    <t>CK#4437</t>
  </si>
  <si>
    <t>CK#4438</t>
  </si>
  <si>
    <t>CK#4439</t>
  </si>
  <si>
    <t>CK#4440</t>
  </si>
  <si>
    <t>CK#4441</t>
  </si>
  <si>
    <t>CK#4442</t>
  </si>
  <si>
    <t>CK#4443</t>
  </si>
  <si>
    <t>CK#4444</t>
  </si>
  <si>
    <t>CK#4445</t>
  </si>
  <si>
    <t>CK#4446</t>
  </si>
  <si>
    <t>CK#4447</t>
  </si>
  <si>
    <t>CK#4448</t>
  </si>
  <si>
    <t>CK#4449</t>
  </si>
  <si>
    <t>CK#4450</t>
  </si>
  <si>
    <t>CK#4451</t>
  </si>
  <si>
    <t>VIATICO POR TRANSPORTAR PERSONAL DE ESTE MINISTERIO AL OPERATIVO PAGO DE PENSIONADOS CORRESPONDIENTE AL MES DE MARZO 2017 EN SAN PEDRO DE MACORIS, EL DIA 24/03/2017.</t>
  </si>
  <si>
    <t>CK#4452</t>
  </si>
  <si>
    <t>DANIEL PERDOMO</t>
  </si>
  <si>
    <t>VIATICO POR TRANSPORTAR PERSONAL DE ESTE MINISTERIO AL OPERATIVO PAGO DE PENSIONADOS CORRESPONDIENTE AL MES DE MARZO 2017 EN ING. QUISQUEYA Y ING. CONSUELO (SAN PEDRO DE MACORIS), EL DIA 24/03/2017.</t>
  </si>
  <si>
    <t>CK#4453</t>
  </si>
  <si>
    <t>JUNIOR GARCIA POLANCO</t>
  </si>
  <si>
    <t>VIATICO POR TRANSPORTAR PERSONAL DE ESTE MINISTERIO AL OPERATIVO PAGO DE PENSIONADOS CORRESPONDIENTE AL MES DE MARZO 2017 EN BPYA (SABANA GRANDE DE BOYA), EL DIA 23/03/2017.</t>
  </si>
  <si>
    <t>CK#4454</t>
  </si>
  <si>
    <t>ALEXIS MORALES DE LEON</t>
  </si>
  <si>
    <t>VIATICO POR TRANSPORTAR PERSONAL DE ESTE MINISTERIO AL OPERATIVO PAGO DE PENSIONADOS CORRESPONDIENTE AL MES DE MARZO 2017 EN SABANA GRANDE DE BOYA, EL DIA 23/03/2017.</t>
  </si>
  <si>
    <t>CK#4455</t>
  </si>
  <si>
    <t>VIATICO POR TRANSPORTAR PERSONAL DE ESTE MINISTERIO AL OPERATIVO PAGO DE PENSIONADOS CORRESPONDIENTE AL MES DE MARZO 2017 EN DON JUAN, EL DIA 23/03/2017.</t>
  </si>
  <si>
    <t>CK#4456</t>
  </si>
  <si>
    <t>VIATICO POR TRANSPORTAR PERSONAL DE ESTE MINISTERIO AL OPERATIVO PAGO DE PENSIONADOS CORRESPONDIENTE AL MES DE MARZO 2017 EN CAMBELEN-NIGUA, EL DIA 23/03/2017.</t>
  </si>
  <si>
    <t>CK#4457</t>
  </si>
  <si>
    <t>VIATICO POR TRANSPORTAR PERSONAL DE ESTE MINISTERIO AL OPERATIVO PAGO DE PENSIONADOS CORRESPONDIENTE AL MES DE MARZO 2017 EN VILLA ALTAGRACIA, EL DIA 23/03/2017.</t>
  </si>
  <si>
    <t>CK#4458</t>
  </si>
  <si>
    <t>JOSE MANUEL VALDEZ ROSARIO</t>
  </si>
  <si>
    <t>VIATICO POR TRANSPORTAR PERSONAL DE ESTE MINISTERIO AL OPERATIVO PAGO DE PENSIONADOS CORRESPONDIENTE AL MES DE MARZO 2017 EN LA ROMANA,LOS DIAS 29 Y 30 DE MARZO DEL 2017.</t>
  </si>
  <si>
    <t>CK#4459</t>
  </si>
  <si>
    <t>VIATICO POR TRANSPORTAR PERSONAL DE ESTE MINISTERIO AL OPERATIVO PAGO DE PENSIONADOS CORRESPONDIENTE AL MES DE MARZO 2017 EN LA ROMANA, LOS DIAS 29 Y 30 DE MARZO DEL 2017.</t>
  </si>
  <si>
    <t>CK#4460</t>
  </si>
  <si>
    <t>CK#4461</t>
  </si>
  <si>
    <t>VICTOR GARCIA GRULLON</t>
  </si>
  <si>
    <t>VIATICO POR TRANSPORTAR PERSONAL DE ESTE MINISTERIO AL OPERATIVO PAGO DE PENSIONADOS CORRESPONDIENTE AL MES DE MARZO 2017 EN BAIGUA, LOS DIAS 29 Y 30 DE MARZO DEL 2017.</t>
  </si>
  <si>
    <t>CK#4462</t>
  </si>
  <si>
    <t>CK#4463</t>
  </si>
  <si>
    <t>VIATICO POR TRANSPORTAR PERSONAL DE ESTE MINISTERIO AL OPERATIVO PAGO DE PENSIONADOS CORRESPONDIENTE AL MES DE MARZO 2017 EN HIGUEY, LOS DIAS 29 Y 30 DE MARZO DEL 2017.</t>
  </si>
  <si>
    <t>CK#4464</t>
  </si>
  <si>
    <t>FERNELYS ALBERTO ALMONTE</t>
  </si>
  <si>
    <t>CK#4465</t>
  </si>
  <si>
    <t>JOSE DARIO VERAS CONTRERAS</t>
  </si>
  <si>
    <t>VIATICO POR TRANSPORTAR PERSONAL DE ESTE MINISTERIO AL OPERATIVO PAGO DE PENSIONADOS CORRESPONDIENTE AL MES DE MARZO 2017 EN PERDENALES, LOS DIAS 27 Y 28 DE MARZO DEL 2017.</t>
  </si>
  <si>
    <t>CK#4466</t>
  </si>
  <si>
    <t>VIATICO POR TRANSPORTAR PERSONAL DE ESTE MINISTERIO AL OPERATIVO PAGO DE PENSIONADOS CORRESPONDIENTE AL MES DE MARZO 2017 EN BARAHONA, LOS DIAS 27 Y 28 DE MARZO DEL 2017.</t>
  </si>
  <si>
    <t>CK#4467</t>
  </si>
  <si>
    <t>VIATICO POR TRANSPORTAR PERSONAL DE ESTE MINISTERIO AL OPERATIVO PAGO DE PENSIONADOS CORRESPONDIENTE AL MES DE MARZO 2017 EN TAMAYO, LOS DIAS 27 Y 28 DE MARZO DEL 2017.</t>
  </si>
  <si>
    <t>CK#4468</t>
  </si>
  <si>
    <t>VIATICO POR TRANSPORTAL PERSONAL DE LA SEDE EN LA REGIONAL NORTE A SANTO DOMINGO PARA ASISTIR AL ENCUENTRO DE MUJER A MUJER, REALIZADO EL 09 DE MARZO DEL 2017.</t>
  </si>
  <si>
    <t>CK#4469</t>
  </si>
  <si>
    <t>EVELIN MARIANNI DIAZ</t>
  </si>
  <si>
    <t>REPOSICION DEL FONDO DE CAJA CHICA, PERTENECIENTE AL DPTO. ADM. DE LA OFICINA REGIONAL NORTE, RECIBOS DEL 873 AL 902.</t>
  </si>
  <si>
    <t>CK#4470</t>
  </si>
  <si>
    <t>REPOSICION DE CAJA CHICA PERTENECIENTE A LA DIRECC. GRAL. DE CREDITO PUBLICO, RECIBOS DEL 341 AL 360.</t>
  </si>
  <si>
    <t>CK#4471</t>
  </si>
  <si>
    <t>VIATICO POR PAGO BONO NAVIDEÑO A TRABAJADORES PORTUARIOS 2016 EN BARAHONA, LOS DIAS 26 Y 27  DE ENERO DEL 2017, SEGUN DOCUMENTOS ANEXOS.</t>
  </si>
  <si>
    <t>CK#4472</t>
  </si>
  <si>
    <t>VIATICO POR PAGO BONO NAVIDEÑO A TRABAJADORES PORTUARIOS 2016 EN AZUA, LOS DIAS 19, 20, 23 Y 24 DE ENERO DEL 2017, SEGUN DOCUMENTOS ANEXOS.</t>
  </si>
  <si>
    <t>CK#4473</t>
  </si>
  <si>
    <t>CK#4474</t>
  </si>
  <si>
    <t>CK#4475</t>
  </si>
  <si>
    <t>CK#4476</t>
  </si>
  <si>
    <t>CK#4477</t>
  </si>
  <si>
    <t>SARA YVELISSE GOMEZ RIVAS</t>
  </si>
  <si>
    <t>VIATICO POR PAGO BONO NAVIDEÑO A TRABAJADORES PORTUARIOS 2016 EN BOCA CHICA, SAN PEDRO DE MACORIS Y BARAHONA, LOS DIAS 24 Y 26  DE ENERO DEL 2017 RESPECTIVAMENTE, SEGUN DOCUMENTOS ANEXOS.</t>
  </si>
  <si>
    <t>CK#4478</t>
  </si>
  <si>
    <t>VIATICO POR PAGO BONO NAVIDEÑO A TRABAJADORES PORTUARIOS 2016 EN BOCA CHICA, SAN PEDRO DE MACORIS Y BARAHONA, LOS DIAS 24 Y 27  DE ENERO DEL 2017 RESPECTIVAMENTE, SEGUN DOCUMENTOS ANEXOS.</t>
  </si>
  <si>
    <t>CK#4479</t>
  </si>
  <si>
    <t>EULALIA TORRES DE LA CRUZ</t>
  </si>
  <si>
    <t>VIATICO POR PAGO BONO NAVIDEÑO A TRABAJADORES PORTUARIOS 2016 EN ENRIQUILLO, BOCA CHICA, SAN PEDRO DE MACORIS Y BARAHONA, LOS DIAS 23, 24, 26 Y 27  DE ENERO DEL 2017 RESPECTIVAMENTE, SEGUN DOCUMENTOS ANEXOS.</t>
  </si>
  <si>
    <t>CK#4480</t>
  </si>
  <si>
    <t>VIATICO POR PAGO BONO NAVIDEÑO A TRABAJADORES PORTUARIOS 2016 EN ENRIQUILLO, EL 23  DE ENERO DEL 2017, SEGUN DOCUMENTOS ANEXOS.</t>
  </si>
  <si>
    <t>CK#4481</t>
  </si>
  <si>
    <t>FERNANDA LOPEZ GARCIA</t>
  </si>
  <si>
    <t>VIATICO POR PAGO BONO NAVIDEÑO A TRABAJADORES PORTUARIOS 2016 EN PEDERNALES Y BARAHONA, LOS DIAS 23 Y 27  DE ENERO DEL 2017 RESPECTIVAMENTE, SEGUN DOCUMENTOS ANEXOS.</t>
  </si>
  <si>
    <t>CK#4482</t>
  </si>
  <si>
    <t>VIATICO POR PAGO BONO NAVIDEÑO A TRABAJADORES PORTUARIOS 2016 EN PEDERNALES Y BARAHONA, LOS DIAS 23, 26 Y 27  DE ENERO DEL 2017 RESPECTIVAMENTE, SEGUN DOCUMENTOS ANEXOS.</t>
  </si>
  <si>
    <t>CK#4483</t>
  </si>
  <si>
    <t>VIATICO POR PAGO BONO NAVIDEÑO A TRABAJADORES PORTUARIOS 2016 EN BARAHONA, EL 26 DE ENERO DEL 2017, SEGUN DOCUMENTOS ANEXOS.</t>
  </si>
  <si>
    <t>CK#4486</t>
  </si>
  <si>
    <t>CK#4487</t>
  </si>
  <si>
    <t>AQUILINA GONZALVO ORTIZ</t>
  </si>
  <si>
    <t>CK#4488</t>
  </si>
  <si>
    <t>VIATICO POR PAGO BONO NAVIDEÑO A TRABAJADORES PORTUARIOS 2016 EN BARAHONA, EL 26  DE ENERO DEL 2017, SEGUN DOCUMENTOS ANEXOS.</t>
  </si>
  <si>
    <t>CK#4489</t>
  </si>
  <si>
    <t>MARTIN PERALTA CORSINO</t>
  </si>
  <si>
    <t>CK#4490</t>
  </si>
  <si>
    <t>VIATICO POR PAGO BONO NAVIDEÑO A TRABAJADORES PORTUARIOS 2016 EN BARAHONA, EL 27  DE ENERO DEL 2017, SEGUN DOCUMENTOS ANEXOS.</t>
  </si>
  <si>
    <t>CK#4491</t>
  </si>
  <si>
    <t>ROSMERY QUEZADA</t>
  </si>
  <si>
    <t>CK#4492</t>
  </si>
  <si>
    <t>ESTHER CELENIA ACEVEDO GERMOSO</t>
  </si>
  <si>
    <t>CK#4493</t>
  </si>
  <si>
    <t>CK#4494</t>
  </si>
  <si>
    <t>CK#4495</t>
  </si>
  <si>
    <t>CK#4496</t>
  </si>
  <si>
    <t>JAIRY TAVAREZ DEVER</t>
  </si>
  <si>
    <t>CK#4497</t>
  </si>
  <si>
    <t>CK#4498</t>
  </si>
  <si>
    <t>NANCY MENDEZ RODRIGUEZ</t>
  </si>
  <si>
    <t>CK#4499</t>
  </si>
  <si>
    <t>HAURIS FRANCISCO FLORES ROSARIO</t>
  </si>
  <si>
    <t>CK#4500</t>
  </si>
  <si>
    <t>KENIA TAPIA RAMIREZ</t>
  </si>
  <si>
    <t>VIATICO POR VISITA A LA OFICINA REGIONAL NORTE PARA REALIZAR TRABAJOS CORRESPONDIENTE AL TALLER DE ACTUALIZACION DEL MODELO CAF, EL 11/04/2017 SEGUN ANEXOS.</t>
  </si>
  <si>
    <t>CK#4501</t>
  </si>
  <si>
    <t>CESAR SANDINO CEDANO MEJIA</t>
  </si>
  <si>
    <t>CK#4502</t>
  </si>
  <si>
    <t>WENDY MARGARET CATANO CONTIN</t>
  </si>
  <si>
    <t>CK#4503</t>
  </si>
  <si>
    <t>CRISTIAN ADALBERTO HERRERA TEJEDA</t>
  </si>
  <si>
    <t>REPOSICION CAJA CHICA, PERTENECIENTE A LA DIVISION ADMINISTRATIVA DE LA DIRECCION GRAL. DE POLITICA Y LEGISLACION TRIBUTARIA, RECIBOS DEL 974 AL 991.</t>
  </si>
  <si>
    <t>CK#4504</t>
  </si>
  <si>
    <t>JOSE ADAN BODDEN GARCIA</t>
  </si>
  <si>
    <t>VIATICO POR VIAJE A BOCA CHICA CON LA COMISION INMOBILIARIA DE HACIENDA, PARA REALIZAR TRABAJOS DE MEDICION Y COLOCACION DE BORNES EN TERRENOS PROPIEDAD DE ESTE MINISTERIO, LOS DIAS 4 Y 5 DE ABRIL DEL 2017, SEGUN DOCTOS. ANEXOS.</t>
  </si>
  <si>
    <t>CK#4505</t>
  </si>
  <si>
    <t>ROSA JULIA ROSA CASTILLO</t>
  </si>
  <si>
    <t>VIATICO POR VIAJE A BOCA CHICA CON LA COMISION INMOBILIARIA DE HACIENDA, A INSPECCIONAR LOS TRABAJOS REALIZADOS DE MEDICION Y COLOCACION DE BORNES Y TROCHAS EN TERRENOS PROPIEDAD DE ESTE MINISTERIO, LOS DIAS 4 Y 5 DE ABRIL DEL 2017, SEGUN DOCTOS. ANEXOS.</t>
  </si>
  <si>
    <t>CK#4506</t>
  </si>
  <si>
    <t>LEONARDO ARTURO DE JESUS ABREU</t>
  </si>
  <si>
    <t>VIATICO POR VIAJE A LA OFICINA REGIONAL NORTE DE ESTE MINISTERIO PARA REALIZAR RETIRO DE INVENTARIO DE EQUIPOS INCAUTADOS POR LA DIRECCION DE CASINO Y JUEGO DE AZAR, EL DIA DE 5 DE ABRIL DEL 2017, SEGUN DOCTOS. ANEXOS.</t>
  </si>
  <si>
    <t>CK#4507</t>
  </si>
  <si>
    <t>CLUB DEPORTIVO Y CULTURAL CALERO DE VILLA DUARTE</t>
  </si>
  <si>
    <t>CK#4508</t>
  </si>
  <si>
    <t>JOSE ALBERTO SANTANA PAULINO</t>
  </si>
  <si>
    <t>CONSTRIBUCION ECONOMICA AL CLUB DEPORTIVO Y CULTURAL CALERO DE VILLA DUARTE, PARA LA CELEBRACION DEL SEGUNDO CLASICO DE VOLEIBOL FEMENINO ORIENTAL 2017,  CELEBRADA EL 26 DE FEBRERO 2017.</t>
  </si>
  <si>
    <t>CK#4509</t>
  </si>
  <si>
    <t>VIATICO POR RECIBIR Y TRANSPORTAR DESDE EL AEROPUERTO LAS AMERICAS LA MISION DEL BCIE, EL DIA 04/04/2017, SEGUN DOCTOS. ANEXOS.</t>
  </si>
  <si>
    <t>CK#4510</t>
  </si>
  <si>
    <t>CK#4511</t>
  </si>
  <si>
    <t>VIATICO POR RECIBIR Y TRANSPORTAR DESDE EL AEROPUERTO LAS AMERICAS LA MISION DEL BCIE, EL DIA 05/04/2017, SEGUN DOCTOS. ANEXOS.</t>
  </si>
  <si>
    <t>CK#4512</t>
  </si>
  <si>
    <t>VIATICO POR TRANSPORTAR A BOCA CHICA EQUIPO DE AGRIMENSORES Y ASESOR, A LA MEDICION Y COLOCACION DE BORNE EN TERRENOS PROPIEDAD DE ESTE MINISTERIO DURANTE LOS DIAS 4 Y 5 DE ABRIL 2017.</t>
  </si>
  <si>
    <t>CK#4513</t>
  </si>
  <si>
    <t>VIATICO POR TRASLADAR PERSONAL DE LA DIRECC. DE ADM. DE BIENES Y SERVICIOS A LA OFICINA REGIONAL NORTE PARA SUPERVISION Y TRASLADO DE EQUIPOS INCAUTADOS, EL 05/04/2017 SEGUN DOCTOS. ANEXOS.</t>
  </si>
  <si>
    <t>CK#4514</t>
  </si>
  <si>
    <t>VIATICO POR VIAJE EN CAMION A LA OFICINA REGIONAL NORTE PARA TRASLADAR AL ALMACEN DE ESTE MINISTERIO LOS EQUIPOS INCAUTADOS POR LA DCJA, 05/04/2017 SEGUN DOCTOS. ANEXOS.</t>
  </si>
  <si>
    <t>CK#4515</t>
  </si>
  <si>
    <t>VIATICO AL PERSONAL MILITAR QUE PRESTA SUS SERVICIOS COMO SEGURIDAD EN ESTE MINISTERIO DEL 24 AL 30 DE ABRIL DEL 2017, SEGUN RELACION ANEXA.</t>
  </si>
  <si>
    <t>CK#4516</t>
  </si>
  <si>
    <t>CK#4517</t>
  </si>
  <si>
    <t>CK#4518</t>
  </si>
  <si>
    <t>CK#4519</t>
  </si>
  <si>
    <t>CK#4520</t>
  </si>
  <si>
    <t>VIATICO POR TRANSPORTAR AL PERSONAL MILITAR QUE PRESTA SUS SERVICIOS COMO SEGURIDAD EN ESTE MINISTERIO DEL 24 AL 30 DE ABRIL DEL 2017, SEGUN RELACION ANEXA.</t>
  </si>
  <si>
    <t>CK#4521</t>
  </si>
  <si>
    <t>CK#4522</t>
  </si>
  <si>
    <t>CK#4523</t>
  </si>
  <si>
    <t>CK#4524</t>
  </si>
  <si>
    <t>CK#4525</t>
  </si>
  <si>
    <t>CK#4526</t>
  </si>
  <si>
    <t>CK#4527</t>
  </si>
  <si>
    <t>CK#4528</t>
  </si>
  <si>
    <t>CK#4529</t>
  </si>
  <si>
    <t>CK#4530</t>
  </si>
  <si>
    <t>CK#4531</t>
  </si>
  <si>
    <t>CK#4532</t>
  </si>
  <si>
    <t>CK#4533</t>
  </si>
  <si>
    <t>CK#4534</t>
  </si>
  <si>
    <t>CK#4535</t>
  </si>
  <si>
    <t>CK#4536</t>
  </si>
  <si>
    <t>CK#4537</t>
  </si>
  <si>
    <t>CK#206</t>
  </si>
  <si>
    <t>CENTRO CUESTA NACIONAL, SAS</t>
  </si>
  <si>
    <t>PAGO POR ADQUISICION DE 421 BONOS DE DENOMINACION DE (500) Y 600 BONOS DE DENOMINACION DE (1000), PARA SER OBSEQUIADOS A EMPLEADOS  DE LA DIRECCION GRAL. DE POLITICA Y LEG. TRIBUTARIA, POR MOTIVO DE LA FESTIVIDADES NAVIDEÑAS 2016. FACTURA NCF 3888 D/F 27/12/2016.</t>
  </si>
  <si>
    <t>CK#207</t>
  </si>
  <si>
    <t>PAGO POR ADQUISICION DE 3 BONOS DE DENOMINACION DE (100), 1,261 BONOS DE DENOMINACION DE (500) Y 1,000 BONOS DE DENOMINACION DE (1000), PARA SER OBSEQUIADOS A EMPLEADOS  DE LA DIRECCION GRAL. DE JUBILACIONES Y PENSIONES, POR MOTIVO DE LA FESTIVIDADES NAVIDEÑAS 2016. FACTURA NCF 3890 D/F 27/12/2016.</t>
  </si>
  <si>
    <t>CK#208</t>
  </si>
  <si>
    <t>ELISA MORATO, SRL</t>
  </si>
  <si>
    <t>PAGO POR CONFECCION DE UNIFORMES, PARA LAS SECRETARIAS DE LA DIRECCION DE LA COORDINACION DEL DESPACHO DE ESTE MINISTERIO DE HACIENDA. FACTURA 008200 NCF NO. 58 D/F 21/03/2017.</t>
  </si>
  <si>
    <t>CK#209</t>
  </si>
  <si>
    <t>RAMON CEDANO MELO</t>
  </si>
  <si>
    <t>PAGO DE HONORARIOS PROFESIONALES POR TRADUCCION Y NOTARIZACION DE (2) DOCUMENTOS, SEGUN FACTURA Y NCF NO. 50 DE FECHA  23/01/2017</t>
  </si>
  <si>
    <t>CK#210</t>
  </si>
  <si>
    <t>COMPAÑIA ALIMENTICIA INDUSTRIAL DOMINICO-EUROPEA, SRL</t>
  </si>
  <si>
    <t>PAGO POR SERVICIOS DE CATERING PARA REUNIONES PROTOCOLARES DE ESTE MINISTERIOS, SEGUN FACTURAS NOS. 205763 NCF 679 D/F 08/07/2014, 36943 NCF 2208 D/F 01/07/2014, 37103 NCF 2212 D/F 15/07/2014, 207070 NCF 680 D/F 22/07/2014, 208401 NCF 684 Y 37389 NCF 2224 D/F 05/08/2014. VER DOCTOS. ANEXOS</t>
  </si>
  <si>
    <t>CK#212</t>
  </si>
  <si>
    <t>REPUESTO JOSE PAULINO EIRL</t>
  </si>
  <si>
    <t>PAGO POR SERVICIO DE REPARACION Y CAMBIO DE PIEZAS DEL MOTOR HONDA 125XR CHASIS 305961, ASIGNADO A ESTA INSTITUCION, SEGUN FACT. NO.6383 NCF 271 DE FECHA 10/05/2016, SEGUN DOCTOS. ANEXOS.</t>
  </si>
  <si>
    <t>CK#213</t>
  </si>
  <si>
    <t>BANCA WILSON SANCHEZ, SRL</t>
  </si>
  <si>
    <t>DEVOLUCION DEPOSITO REALIZADO NO.12647035 D/F 23/03/2016, EN EL CUAL SE ENCUENTRAN LOS CHEQUES CERTIFICADOS NO. 001107, POR CONCEPTO DE CAMBIO NOMBRE DE BANCA  Y EL NO.001110 (CAMBIO DE PROPIETARIO DE BANCA), LOS CUALES NO FUERON UTILIZADOS PARA LOS FINES CORRESPONDIENTES, SEGUN DOCTOS. ANEXOS.</t>
  </si>
  <si>
    <t>CK#214</t>
  </si>
  <si>
    <t>INVERSIONES ALTAMIRA, SRL</t>
  </si>
  <si>
    <t>DEVOLUCION DEPOSITO REALIZADO NO. 15399281 D/F 20-10-2016, PARA TRAMITES Y SOLICITUDES DE CAMBIO DE ADMINISTRACION RESPONSABLE Y APERTURA DE CASINOS (CHEQUES DE ADMINISTRACION QUE NO FUERON UTILZADO PARA LOS FINES EXPEDIDOS), SEGUN DOCTOS ANEXOS.</t>
  </si>
  <si>
    <t>CK#215</t>
  </si>
  <si>
    <t>JAVIER GUSTAVO SANTANA RODRIGUEZ</t>
  </si>
  <si>
    <t>DEVOLUCION DEPOSITO REALIZADO NO.12647035 D/F 23/03/2016, EN EL CUAL SE ENCUENTRAN LOS CHEQUES CERTIFICADOS NOS. 3885143 Y 3885196 DE FECHA 19/02/2015 RESPECTIVAMENTE, LOS CUALES NO FUERON USADOS PARA LOS FINES EXPEDIDOS, SEGUN DOCTOS. ANEXOS.</t>
  </si>
  <si>
    <t>CK#216</t>
  </si>
  <si>
    <t>RAMON MAURICIO COLLADO CRUZ</t>
  </si>
  <si>
    <t>DEVOLUCION DEPOSITO REALIZADO NO.13270645 D/F 16/10/2014, EN EL CUAL SE ENCUENTRAN LOS CHEQUES CERTIFICADOS NOS. 20335232 Y 20335233 DE FECHA 05/09/2013 RESPECTIVAMENTE, LOS CUALES NO FUERON USADOS PARA LOS FINES EXPEDIDOS, SEGUN DOCTOS. ANEXOS.</t>
  </si>
  <si>
    <t>CK#217</t>
  </si>
  <si>
    <t>REPOSICION FONDO DE CAJA CHICA, PERTENECIENTE A  LA COORDINACION ACTIVIDADES DEPORTIVAS, RECIBOS DEL 217 AL 228.</t>
  </si>
  <si>
    <t>CK#218</t>
  </si>
  <si>
    <t>COMUNICACIONES Y SERVICIOS GOMEZ, SRL</t>
  </si>
  <si>
    <t>PAGO FINAL CORRESPONDIENTE AL 30% DEL MONTO TOTAL DE RD1,454,576.20 (FACTURAS NCF NOS. 66Y 67) , DEL CABLEADO DE CONTABILIDAD GUBERNAMENTAL Y DEL 2DO. PISO DE LA DIRECC. GRAL DE JUBILACIONES Y PENSIONES A CARGO DEL ESTADO SEGUN PROFORMA NO. 485-02 DE FECHA 02/08/2012, VER ANEXOS.</t>
  </si>
  <si>
    <t>CK#219</t>
  </si>
  <si>
    <t>PAGO POR CABLEADO EN FIBRA OPTICA Y MATERIALES PARA ENLACE DEL IDF ENTRE EL 3ER Y 5TO NIVEL,  AREA DE CONTABILIDAD GUBERNAMENTAL EN ESTE MINISTERIO DE HACIENDA, SSEGUN FACTURA Y NCF NO.70 DE FECHA 21/08/2012, VER ANEXOS.</t>
  </si>
  <si>
    <t>CK#220</t>
  </si>
  <si>
    <t>SOWEY COMERCIAL, EIRL</t>
  </si>
  <si>
    <t>PAGO ADQ. DE COMPONENTES ELECTRICOS PARA REALIZAR ENLACE ENTRE EL CENTRO DE DATA DE CAPGEFI Y LA 5TA PLANTA, DONDE ESTA EL NUEVO PUNTO DE CONCETRACION DE ESTE MINISTERIO DE HACIENDA, SEGUN FACTURA NO.193 NCF 11 DE FECHA 22/05/2012, Y DOCTOS ANEXOS.</t>
  </si>
  <si>
    <t>CK#221</t>
  </si>
  <si>
    <t>VIATICO AL EXTERIOR PARA PARTICIPAR EN EL SEMINAR ON LEADERSHIP SKILLS FOR FEMALE OFFICIALS FROM DEVELOPING COUNTRIES, A CELEBRARSE EN LA CIUDAD DE BEIJING, CHINA, DEL 3 AL 19 DE MAYO DEL 2017.  (US$1,840.00 * RD$47.38= RD$87,179.20, TASA OFICIAL 11/04/2017 DEL BCO. DE RESERVAS), SEGUN DOCTOS ANEXOS.</t>
  </si>
  <si>
    <t>CK#222</t>
  </si>
  <si>
    <t>YUDITH YAMELL JIMENEZ GONZALEZ</t>
  </si>
  <si>
    <t>CK#223</t>
  </si>
  <si>
    <t>CYNTHIA IVETTE ARIAS BAEZ</t>
  </si>
  <si>
    <t>VIATICO AL EXTERIOR POR PARTICIPAR EN LA LVII REUNION ORDINARIA DE LA ASAMBLEA DE GOBERNADORES DE BCIE, CELEBRADO EN LA CIUDAD DE ANTIGUA, GUATEMALA, DEL 26 AL 29 DE ABRIL DEL 2017. (US$639.00 * RD$47.38 = RD$30,275.82, TASA OFICIAL 11/04/2017, DEL BCO. DE RESERVAS), SEGUN DOCTOS. ANEXOS.</t>
  </si>
  <si>
    <t>CK#224</t>
  </si>
  <si>
    <t>SORAYA PRISCILLA ASUNCION MONTILLA</t>
  </si>
  <si>
    <t>REGISTRO DE LOS LIBRAMIENTOS EJECUTADOS 
POR LA FUENTE 2084 EN EL MES DE ABRIL 2017.</t>
  </si>
  <si>
    <t>E/D 04-01</t>
  </si>
  <si>
    <t>PARA REGISTRAR. TRANSFERENCIAS AUTOMATICAS  AL FONDO 100 DE LA CUENTA NO. 010-250062-2 (COLECTOR HACIENDA) DURANTE EL MES DE ABRIL 2017.</t>
  </si>
  <si>
    <t>E/D 04-02</t>
  </si>
  <si>
    <t>PARA REGISTRAR EL DEBITO A LA SUBCUENTA DE RECURSOS DIRECTOS POR TRANSFERENCIA RECIBIDA DE LA CUENTA NO. 010-252046-1 (COLECTORA REC. DIRECTOS) CORRESPONDIENTES AL MES DEABRIL 2017.</t>
  </si>
  <si>
    <t>E/D 04-03</t>
  </si>
  <si>
    <t>PARA REGISTRAR EL CREDITO A LA CUENTA                            NO. 010-252046-1 (COLECTORA RECURSOS DIRECTOS) POR TRANSFERENCIA APLICADA A LA SUBCUENTA DE RECURSOS DIRECTOS CORRESPONDIENTES AL MES DE ABRIL 2017.</t>
  </si>
  <si>
    <t>E/D 04-04</t>
  </si>
  <si>
    <t>PARA REGISTRAR CARGOS BANCARIOS DE LA CTA. INTERNA (PETROCARIBE) CORRESPONDIENTE AL MES DE ABRIL 2017.</t>
  </si>
  <si>
    <t>PARA REGISTRAR CARGOS BANCARIOS DE LA CTA. INTERNA (ARRENDAMIENTO CAFETERIA) CORRESPONDIENTE AL MES DE ABRIL 2017.</t>
  </si>
  <si>
    <t>PARA REGISTRAR CARGOS BANCARIOS DE LA CTA. INTERNA (FONDO REPONIBLE) CORRESPONDIENTE AL MES DE ABRIL 2017.</t>
  </si>
  <si>
    <t>BCO. FONDO REPONIBLE (2)</t>
  </si>
  <si>
    <t>PARA REGISTRAR CARGOS BANCARIOS DE LA CTA. INTERNA (FONDO REPONIBLE 2) CORRESPONDIENTE AL MES DE ABRIL 2017.</t>
  </si>
  <si>
    <t>E/D 04-05</t>
  </si>
  <si>
    <t>PARA REGISTRAR TRANSFERENCIAS DEL FONDO 100 A LA CTA. NO. 314-000191-8 (FONDO REPONIBLE) CORRESP. AL MES DE ABRIL 2017</t>
  </si>
  <si>
    <t>E/D 04-06</t>
  </si>
  <si>
    <t>PARA REGISTRAR EL REINTEGRO DEL CHEQUE NO. 4235 PAGADO POR LA CTA. NO. 240-014086-8 (PETROCARIBE) DE FECHA 28-03-17</t>
  </si>
  <si>
    <t>E/D 04-07</t>
  </si>
  <si>
    <t>PARA REGISTRAR EL CHEQUE DE ADMINISTRACION NO. 20460624 POR CONCEPTO DE SERVICIOS A ESTE MINISTERIO DEL PADRON ELECTORAL CORRESPONDIENTE AL MES DE MAYO 2017</t>
  </si>
  <si>
    <t>E/D 04-08</t>
  </si>
  <si>
    <t>PARA REGISTRAR TRANSFERENCIA BANCARIA A LA EDITORA DEL CARIBE POR SERVICIOS DE PUBLICACION (CONVOCATORIA A LOS NUEVOS PENSIONADOS DEL SECTOR SALUD DE LA DIRECC. GRAL. DE JUBILACIONES Y PENSIONADOS A CARGO DEL ESTADO EDICION DEL 29-08-16 Y CON UNA RETENCION DE UN 5% DE ISR AL VALOR TOTAL DE ESTE SERVICIOS, PAGADO POR NUESTRA CTA. NO. 010-252517-0 (ARRENDAMIENTO DE CAFETERIA). CORRESP. AL MES DE ABRIL 2017.</t>
  </si>
  <si>
    <t>E/D 04-09</t>
  </si>
  <si>
    <t>PARA REGISTRAR TRANSFERENCIA BANCARIA A LA EDITORA HOY, S.A.S POR SERVICIOS DE PUBLICACION (CONVOCATORIA A LOS NUEVOS PENSIONADOS DEL SECTOR SALUD DE LA DIRECC. GRAL. DE JUBILACIONES Y PENSIONADOS A CARGO DEL ESTADO EDICION DEL 29-08-16 Y CON UNA RETENCION DE UN 5% DE ISR AL VALOR TOTAL DE ESTE SERVICIOS, PAGADO POR NUESTRA CTA. NO. 010-252517-0 (ARRENDAMIENTO DE CAFETERIA). CORRESP. AL MES DE ABRIL 2017.</t>
  </si>
  <si>
    <t>E/D 04-10</t>
  </si>
  <si>
    <t>PARA REGISTRAR TRANSFERENCIA BANCARIA A LA EDITORA EL NUEVO DIARIO, S.A.S POR SERVICIOS DE PUBLICACION (CONVOCATORIA A LOS NUEVOS PENSIONADOS DEL SECTOR SALUD DE LA DIRECC. GRAL. DE JUBILACIONES Y PENSIONADOS A CARGO DEL ESTADO EDICION DEL 29-08-16 Y CON UNA RETENCION DE UN 5% DE ISR AL VALOR TOTAL DE ESTE SERVICIOS, PAGADO POR NUESTRA CTA. NO. 010-252517-0 (ARRENDAMIENTO DE CAFETERIA). CORRESP. AL MES DE ABRIL 2017.</t>
  </si>
  <si>
    <t>E/D 04-11</t>
  </si>
  <si>
    <t>E/D 04-12</t>
  </si>
  <si>
    <t>PARA REGISTRAR EL CONSUMO DE COMBUSTIBLE DE LA FLOTILLA CORPORATIVA NO. 30, 40 Y 44 CUYO CARGO SE APLICO A LA CTA. 240-014086-8 (PETROCARIBE) DURANTE EL MES DE ABRIL 2017</t>
  </si>
  <si>
    <t>E/D 04-13</t>
  </si>
  <si>
    <t xml:space="preserve">REGISTRO DE LA CUENTA POR COBRAR POR CONCEPTO DE ARRENDAMIENTO CAFETERIA CORRESPONDIENTE AL MES DE ABRIL 2017.
</t>
  </si>
  <si>
    <t>E/D 04-14</t>
  </si>
  <si>
    <t>PARA REGISTRAR EL DEPOSITO NO. 228407631 A LA CTA. NO.010-250062-2 LLEVADA POR ERROR PUES SON INGRESOS DE LA CTA. 010-252046-1 COLECTORA DE RECURSOS DIRECTOS CORRESPONDIENTE AL MES DE ABRIL 2017.</t>
  </si>
  <si>
    <t>CUENTAS POR COBRAR</t>
  </si>
  <si>
    <t>E/D</t>
  </si>
  <si>
    <t>E/D 04-15</t>
  </si>
  <si>
    <t>PARA REGISTRAR NOTA DE CREDITO POR CONFECCION DE CHEQUES NO REALIZADA DE LA CTA. NO. 010-252537-4 FONDO REPONIBLE CORRESPONDIENTE EN EL MES DE ABRIL 2017</t>
  </si>
  <si>
    <t>CK#4381</t>
  </si>
  <si>
    <t>NULO</t>
  </si>
  <si>
    <t>PARA REGISTRAR LA CONFECCION DE 5000 CHEQUES DE LA CUENTA NO. 314-000191-8</t>
  </si>
  <si>
    <t>FONDO CAJA CHICA</t>
  </si>
  <si>
    <t>E/D 04/17</t>
  </si>
  <si>
    <t>AUMENTO DEL FONDO  DE CAJA CHICA ASIGNADA A LA DIRECCION GENERAL DE JUBILACIONES Y PENSIONES A CARGO DEL ESTADO (DIVISION ADMINISTRATIVA).</t>
  </si>
  <si>
    <t>PARA REGISTAR EL AUMENTO DEL FONDO  DE CAJA CHICA ASIGNADA A LA DIRECCION GENERAL DE JUBILACIONES Y PENSIONES A CARGO DEL ESTADO (DIVISION ADMINISTRATIVA).</t>
  </si>
  <si>
    <t>PARA REGISTRAR LA APERTURA DEL FONDO DE CAJA CHICA ASIGNADA AL DEPARTAMENTO DE PROTOCOLO Y EVENTOS, PARA CUBRIR LAS DIFERENTES NECESIDADES Y/O EMERGENCIAS QUE SE PRESENTAN, Y GARANTIZAR EL BUEN DESENVOLVIMIENTO DEL AREA, SEGUN COMUNICACION ANEXA PE/041 D/F 21/03/2017.</t>
  </si>
  <si>
    <t>E/D 04-16</t>
  </si>
  <si>
    <t>31/03/2017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</si>
</sst>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_);\-#,##0.00"/>
    <numFmt numFmtId="165" formatCode="dd\/mm\/yyyy"/>
  </numFmts>
  <fonts count="29" x14ac:knownFonts="1">
    <font>
      <sz val="11"/>
      <color theme="1"/>
      <name val="Calibri"/>
      <family val="2"/>
      <scheme val="minor"/>
    </font>
    <font>
      <sz val="10"/>
      <color indexed="8"/>
      <name val="Times New Roman"/>
      <family val="1"/>
    </font>
    <font>
      <sz val="10"/>
      <name val="Times New Roman"/>
      <family val="1"/>
    </font>
    <font>
      <sz val="10"/>
      <color indexed="8"/>
      <name val="MS Sans Serif"/>
      <family val="2"/>
    </font>
    <font>
      <sz val="10"/>
      <color indexed="8"/>
      <name val="Arial"/>
      <family val="2"/>
    </font>
    <font>
      <sz val="10"/>
      <name val="Arial"/>
      <family val="2"/>
    </font>
    <font>
      <sz val="9.9499999999999993"/>
      <color indexed="8"/>
      <name val="Arial"/>
      <family val="2"/>
    </font>
    <font>
      <b/>
      <sz val="9.85"/>
      <color indexed="8"/>
      <name val="Times New Roman"/>
      <family val="1"/>
    </font>
    <font>
      <b/>
      <sz val="10"/>
      <name val="Arial"/>
      <family val="2"/>
    </font>
    <font>
      <b/>
      <sz val="10"/>
      <color indexed="8"/>
      <name val="Arial"/>
      <family val="2"/>
    </font>
    <font>
      <sz val="9"/>
      <name val="Arial"/>
      <family val="2"/>
    </font>
    <font>
      <b/>
      <sz val="9"/>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0"/>
      <color theme="1"/>
      <name val="Arial"/>
      <family val="2"/>
    </font>
    <font>
      <sz val="10"/>
      <color theme="0"/>
      <name val="Arial"/>
      <family val="2"/>
    </font>
    <font>
      <b/>
      <sz val="10"/>
      <color theme="0"/>
      <name val="Arial"/>
      <family val="2"/>
    </font>
    <font>
      <b/>
      <sz val="12"/>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10"/>
      <color indexed="8"/>
      <name val="Arial"/>
      <family val="2"/>
    </font>
    <font>
      <sz val="8"/>
      <color indexed="8"/>
      <name val="Arial"/>
      <family val="2"/>
    </font>
    <font>
      <sz val="9"/>
      <color indexed="8"/>
      <name val="Arial"/>
      <family val="2"/>
    </font>
    <font>
      <sz val="10"/>
      <name val="Times New Roman"/>
    </font>
    <font>
      <sz val="10"/>
      <color indexed="8"/>
      <name val="Times New Roman"/>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11">
    <border>
      <left/>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left>
      <right style="thin">
        <color theme="3"/>
      </right>
      <top style="thin">
        <color theme="3"/>
      </top>
      <bottom style="thin">
        <color theme="3"/>
      </bottom>
      <diagonal/>
    </border>
    <border>
      <left style="thin">
        <color theme="3" tint="0.39997558519241921"/>
      </left>
      <right style="thin">
        <color theme="3"/>
      </right>
      <top style="thin">
        <color theme="3"/>
      </top>
      <bottom style="thin">
        <color theme="3"/>
      </bottom>
      <diagonal/>
    </border>
    <border>
      <left style="thin">
        <color theme="3" tint="-0.499984740745262"/>
      </left>
      <right style="thin">
        <color theme="3" tint="-0.499984740745262"/>
      </right>
      <top style="thin">
        <color theme="3" tint="-0.499984740745262"/>
      </top>
      <bottom/>
      <diagonal/>
    </border>
    <border>
      <left style="thin">
        <color rgb="FF538ED5"/>
      </left>
      <right style="thin">
        <color theme="3"/>
      </right>
      <top style="thin">
        <color theme="3"/>
      </top>
      <bottom style="thin">
        <color theme="3"/>
      </bottom>
      <diagonal/>
    </border>
    <border>
      <left style="thin">
        <color rgb="FF0070C0"/>
      </left>
      <right style="thin">
        <color theme="3"/>
      </right>
      <top style="thin">
        <color theme="3"/>
      </top>
      <bottom style="thin">
        <color rgb="FF0070C0"/>
      </bottom>
      <diagonal/>
    </border>
    <border>
      <left style="thin">
        <color theme="3"/>
      </left>
      <right style="thin">
        <color theme="3"/>
      </right>
      <top style="thin">
        <color theme="3"/>
      </top>
      <bottom style="thin">
        <color rgb="FF0070C0"/>
      </bottom>
      <diagonal/>
    </border>
    <border>
      <left style="thin">
        <color theme="3"/>
      </left>
      <right style="thin">
        <color rgb="FF0070C0"/>
      </right>
      <top style="thin">
        <color theme="3"/>
      </top>
      <bottom style="thin">
        <color rgb="FF0070C0"/>
      </bottom>
      <diagonal/>
    </border>
    <border>
      <left/>
      <right style="thin">
        <color theme="3"/>
      </right>
      <top style="thin">
        <color theme="3"/>
      </top>
      <bottom style="thin">
        <color theme="3"/>
      </bottom>
      <diagonal/>
    </border>
    <border>
      <left/>
      <right/>
      <top/>
      <bottom style="thin">
        <color indexed="64"/>
      </bottom>
      <diagonal/>
    </border>
  </borders>
  <cellStyleXfs count="21">
    <xf numFmtId="0" fontId="0" fillId="0" borderId="0"/>
    <xf numFmtId="43" fontId="12" fillId="0" borderId="0" applyFont="0" applyFill="0" applyBorder="0" applyAlignment="0" applyProtection="0"/>
    <xf numFmtId="0" fontId="3" fillId="0" borderId="0"/>
    <xf numFmtId="0" fontId="3" fillId="0" borderId="0"/>
    <xf numFmtId="0" fontId="3" fillId="0" borderId="0"/>
    <xf numFmtId="0" fontId="12" fillId="0" borderId="0"/>
    <xf numFmtId="43" fontId="12" fillId="0" borderId="0" applyFont="0" applyFill="0" applyBorder="0" applyAlignment="0" applyProtection="0"/>
    <xf numFmtId="0" fontId="3" fillId="0" borderId="0"/>
    <xf numFmtId="0" fontId="12" fillId="0" borderId="0"/>
    <xf numFmtId="0" fontId="12" fillId="0" borderId="0"/>
    <xf numFmtId="0" fontId="3" fillId="0" borderId="0"/>
    <xf numFmtId="0" fontId="12" fillId="0" borderId="0"/>
    <xf numFmtId="43" fontId="12" fillId="0" borderId="0" applyFont="0" applyFill="0" applyBorder="0" applyAlignment="0" applyProtection="0"/>
    <xf numFmtId="0" fontId="3" fillId="0" borderId="0"/>
    <xf numFmtId="0" fontId="3" fillId="0" borderId="0"/>
    <xf numFmtId="0" fontId="12" fillId="0" borderId="0"/>
    <xf numFmtId="0" fontId="3" fillId="0" borderId="0"/>
    <xf numFmtId="0" fontId="12" fillId="0" borderId="0"/>
    <xf numFmtId="0" fontId="3" fillId="0" borderId="0"/>
    <xf numFmtId="43" fontId="24" fillId="0" borderId="0" applyFont="0" applyFill="0" applyBorder="0" applyAlignment="0" applyProtection="0">
      <alignment vertical="top"/>
    </xf>
    <xf numFmtId="0" fontId="24" fillId="0" borderId="0">
      <alignment vertical="top"/>
    </xf>
  </cellStyleXfs>
  <cellXfs count="72">
    <xf numFmtId="0" fontId="0" fillId="0" borderId="0" xfId="0"/>
    <xf numFmtId="4" fontId="0" fillId="0" borderId="0" xfId="0" applyNumberFormat="1"/>
    <xf numFmtId="0" fontId="16" fillId="0" borderId="0" xfId="0" applyFont="1" applyAlignment="1"/>
    <xf numFmtId="4" fontId="16" fillId="0" borderId="0" xfId="0" applyNumberFormat="1" applyFont="1" applyAlignment="1"/>
    <xf numFmtId="0" fontId="16" fillId="0" borderId="0" xfId="0" applyFont="1" applyAlignment="1">
      <alignment horizontal="center"/>
    </xf>
    <xf numFmtId="0" fontId="0" fillId="0" borderId="0" xfId="0" applyFont="1" applyAlignment="1">
      <alignment horizontal="center"/>
    </xf>
    <xf numFmtId="4" fontId="15" fillId="0" borderId="0" xfId="0" applyNumberFormat="1" applyFont="1"/>
    <xf numFmtId="43" fontId="12" fillId="0" borderId="0" xfId="1" applyFont="1"/>
    <xf numFmtId="43" fontId="0" fillId="0" borderId="0" xfId="0" applyNumberFormat="1"/>
    <xf numFmtId="0" fontId="0" fillId="0" borderId="0" xfId="0"/>
    <xf numFmtId="0" fontId="0" fillId="0" borderId="0" xfId="0" applyAlignment="1">
      <alignment horizontal="center" vertical="center"/>
    </xf>
    <xf numFmtId="164" fontId="6" fillId="0" borderId="1" xfId="0" applyNumberFormat="1" applyFont="1" applyBorder="1" applyAlignment="1">
      <alignment horizontal="right" vertical="center"/>
    </xf>
    <xf numFmtId="4" fontId="5" fillId="0" borderId="1" xfId="0" applyNumberFormat="1" applyFont="1" applyFill="1" applyBorder="1" applyAlignment="1">
      <alignment wrapText="1"/>
    </xf>
    <xf numFmtId="43" fontId="17" fillId="0" borderId="1" xfId="1" applyNumberFormat="1" applyFont="1" applyBorder="1" applyAlignment="1">
      <alignment wrapText="1"/>
    </xf>
    <xf numFmtId="0" fontId="7" fillId="0" borderId="1" xfId="0" applyFont="1" applyBorder="1" applyAlignment="1">
      <alignment vertical="center"/>
    </xf>
    <xf numFmtId="4" fontId="8" fillId="0" borderId="1" xfId="0" applyNumberFormat="1" applyFont="1" applyFill="1" applyBorder="1" applyAlignment="1">
      <alignment wrapText="1"/>
    </xf>
    <xf numFmtId="0" fontId="7" fillId="0" borderId="1" xfId="0" applyFont="1" applyBorder="1" applyAlignment="1">
      <alignment vertical="center" wrapText="1"/>
    </xf>
    <xf numFmtId="1"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164" fontId="4" fillId="0" borderId="2" xfId="0" applyNumberFormat="1" applyFont="1" applyBorder="1" applyAlignment="1">
      <alignment horizontal="right" vertical="center" wrapText="1"/>
    </xf>
    <xf numFmtId="43" fontId="12" fillId="0" borderId="2" xfId="1" applyFont="1" applyBorder="1" applyAlignment="1">
      <alignment wrapText="1"/>
    </xf>
    <xf numFmtId="164" fontId="15" fillId="0" borderId="0" xfId="0" applyNumberFormat="1" applyFont="1"/>
    <xf numFmtId="0" fontId="15" fillId="0" borderId="0" xfId="0" applyFont="1" applyAlignment="1">
      <alignment horizontal="center"/>
    </xf>
    <xf numFmtId="0" fontId="2" fillId="0" borderId="2" xfId="0" applyFont="1" applyFill="1" applyBorder="1" applyAlignment="1">
      <alignment horizontal="left" vertical="center"/>
    </xf>
    <xf numFmtId="0" fontId="1" fillId="0" borderId="2" xfId="0" applyFont="1" applyBorder="1" applyAlignment="1">
      <alignment vertical="center"/>
    </xf>
    <xf numFmtId="0" fontId="2" fillId="0" borderId="2" xfId="0" applyFont="1" applyFill="1" applyBorder="1" applyAlignment="1">
      <alignment horizontal="center" vertical="center"/>
    </xf>
    <xf numFmtId="4" fontId="2" fillId="0" borderId="2" xfId="0" applyNumberFormat="1" applyFont="1" applyFill="1" applyBorder="1" applyAlignment="1">
      <alignment vertical="center" wrapText="1"/>
    </xf>
    <xf numFmtId="4" fontId="11" fillId="0" borderId="2" xfId="1" applyNumberFormat="1" applyFont="1" applyFill="1" applyBorder="1" applyAlignment="1">
      <alignment vertical="center" wrapText="1"/>
    </xf>
    <xf numFmtId="4" fontId="10" fillId="0" borderId="2" xfId="0" applyNumberFormat="1" applyFont="1" applyFill="1" applyBorder="1" applyAlignment="1">
      <alignment vertical="center" wrapText="1"/>
    </xf>
    <xf numFmtId="0" fontId="13" fillId="0" borderId="0" xfId="0" applyFont="1"/>
    <xf numFmtId="14" fontId="18" fillId="2" borderId="2"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2" xfId="0" applyFont="1" applyFill="1" applyBorder="1" applyAlignment="1">
      <alignment vertical="center" wrapText="1"/>
    </xf>
    <xf numFmtId="0" fontId="18" fillId="2" borderId="2" xfId="0" applyFont="1" applyFill="1" applyBorder="1" applyAlignment="1">
      <alignment vertical="center" wrapText="1"/>
    </xf>
    <xf numFmtId="4" fontId="19" fillId="2" borderId="2" xfId="1" applyNumberFormat="1" applyFont="1" applyFill="1" applyBorder="1" applyAlignment="1">
      <alignment vertical="center" wrapText="1"/>
    </xf>
    <xf numFmtId="4" fontId="19" fillId="2" borderId="2" xfId="0" applyNumberFormat="1" applyFont="1" applyFill="1" applyBorder="1" applyAlignment="1">
      <alignment vertical="center" wrapText="1"/>
    </xf>
    <xf numFmtId="49" fontId="20" fillId="0" borderId="0" xfId="0" applyNumberFormat="1" applyFont="1" applyAlignment="1">
      <alignment horizontal="right"/>
    </xf>
    <xf numFmtId="0" fontId="21" fillId="0" borderId="0" xfId="0" applyFont="1" applyAlignment="1">
      <alignment vertical="center"/>
    </xf>
    <xf numFmtId="0" fontId="14" fillId="0" borderId="4" xfId="0" applyFont="1" applyFill="1" applyBorder="1" applyAlignment="1">
      <alignment horizontal="center" vertical="center"/>
    </xf>
    <xf numFmtId="0" fontId="19" fillId="0" borderId="4" xfId="0" applyFont="1" applyFill="1" applyBorder="1" applyAlignment="1">
      <alignment horizontal="center" vertical="center"/>
    </xf>
    <xf numFmtId="4" fontId="14" fillId="0" borderId="4"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9" fillId="0" borderId="2" xfId="0" applyFont="1" applyBorder="1" applyAlignment="1">
      <alignment vertical="center" wrapText="1"/>
    </xf>
    <xf numFmtId="4" fontId="8" fillId="0" borderId="2" xfId="1" applyNumberFormat="1" applyFont="1" applyFill="1" applyBorder="1" applyAlignment="1">
      <alignment wrapText="1"/>
    </xf>
    <xf numFmtId="0" fontId="10" fillId="0" borderId="2" xfId="0" applyFont="1" applyBorder="1" applyAlignment="1">
      <alignment vertical="center"/>
    </xf>
    <xf numFmtId="0" fontId="10" fillId="0" borderId="2" xfId="0" applyFont="1" applyBorder="1" applyAlignment="1">
      <alignment horizontal="center" vertical="center"/>
    </xf>
    <xf numFmtId="165" fontId="10" fillId="0" borderId="5" xfId="20" applyNumberFormat="1" applyFont="1" applyBorder="1" applyAlignment="1">
      <alignment horizontal="center" vertical="center"/>
    </xf>
    <xf numFmtId="14" fontId="9" fillId="0" borderId="2" xfId="0" applyNumberFormat="1" applyFont="1" applyBorder="1" applyAlignment="1">
      <alignment vertical="center" wrapText="1"/>
    </xf>
    <xf numFmtId="0" fontId="15" fillId="0" borderId="0" xfId="0" applyFont="1" applyAlignment="1">
      <alignment horizontal="center" vertical="center"/>
    </xf>
    <xf numFmtId="4" fontId="26" fillId="0" borderId="8" xfId="0" applyNumberFormat="1" applyFont="1" applyFill="1" applyBorder="1" applyAlignment="1">
      <alignment horizontal="right" vertical="top"/>
    </xf>
    <xf numFmtId="0" fontId="10" fillId="0" borderId="7" xfId="0" applyFont="1" applyBorder="1" applyAlignment="1">
      <alignment vertical="center" wrapText="1"/>
    </xf>
    <xf numFmtId="0" fontId="1" fillId="0" borderId="2" xfId="0" applyFont="1" applyBorder="1" applyAlignment="1">
      <alignment vertical="center" wrapText="1"/>
    </xf>
    <xf numFmtId="4" fontId="2" fillId="0" borderId="2" xfId="0" applyNumberFormat="1" applyFont="1" applyFill="1" applyBorder="1" applyAlignment="1">
      <alignment horizontal="right" vertical="center" wrapText="1"/>
    </xf>
    <xf numFmtId="165" fontId="10" fillId="0" borderId="9" xfId="20" applyNumberFormat="1" applyFont="1" applyBorder="1" applyAlignment="1">
      <alignment horizontal="center" vertical="center"/>
    </xf>
    <xf numFmtId="0" fontId="10" fillId="0" borderId="2" xfId="0" applyFont="1" applyBorder="1" applyAlignment="1">
      <alignment vertical="center" wrapText="1"/>
    </xf>
    <xf numFmtId="4" fontId="26" fillId="0" borderId="0" xfId="0" applyNumberFormat="1" applyFont="1" applyFill="1" applyBorder="1" applyAlignment="1">
      <alignment horizontal="right" vertical="top"/>
    </xf>
    <xf numFmtId="4" fontId="26" fillId="0" borderId="10" xfId="0" applyNumberFormat="1" applyFont="1" applyFill="1" applyBorder="1" applyAlignment="1">
      <alignment horizontal="right" vertical="top"/>
    </xf>
    <xf numFmtId="4" fontId="15" fillId="3" borderId="0" xfId="0" applyNumberFormat="1" applyFont="1" applyFill="1"/>
    <xf numFmtId="165" fontId="27" fillId="0" borderId="9" xfId="2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2" xfId="0" applyFont="1" applyFill="1" applyBorder="1" applyAlignment="1">
      <alignment vertical="center" wrapText="1"/>
    </xf>
    <xf numFmtId="0" fontId="28" fillId="0" borderId="2" xfId="0" applyFont="1" applyBorder="1" applyAlignment="1">
      <alignment vertical="center" wrapText="1"/>
    </xf>
    <xf numFmtId="4" fontId="27" fillId="0" borderId="2" xfId="0" applyNumberFormat="1" applyFont="1" applyFill="1" applyBorder="1" applyAlignment="1">
      <alignment horizontal="right" vertical="center" wrapText="1"/>
    </xf>
    <xf numFmtId="4" fontId="26" fillId="0" borderId="8" xfId="0" applyNumberFormat="1" applyFont="1" applyFill="1" applyBorder="1" applyAlignment="1">
      <alignment horizontal="right" vertical="center"/>
    </xf>
    <xf numFmtId="43" fontId="26" fillId="0" borderId="8" xfId="1" applyFont="1" applyFill="1" applyBorder="1" applyAlignment="1">
      <alignment horizontal="right" vertical="center"/>
    </xf>
    <xf numFmtId="4" fontId="26" fillId="0" borderId="6" xfId="0" applyNumberFormat="1" applyFont="1" applyFill="1" applyBorder="1" applyAlignment="1">
      <alignment horizontal="right" vertical="center"/>
    </xf>
    <xf numFmtId="4" fontId="10" fillId="0" borderId="2" xfId="1" applyNumberFormat="1" applyFont="1" applyFill="1" applyBorder="1" applyAlignment="1">
      <alignment vertical="center" wrapText="1"/>
    </xf>
    <xf numFmtId="4" fontId="25" fillId="0" borderId="6" xfId="0" applyNumberFormat="1" applyFont="1" applyBorder="1" applyAlignment="1">
      <alignment horizontal="right" vertical="center"/>
    </xf>
    <xf numFmtId="4" fontId="25" fillId="0" borderId="8" xfId="0" applyNumberFormat="1" applyFont="1" applyBorder="1" applyAlignment="1">
      <alignment horizontal="right" vertical="center"/>
    </xf>
    <xf numFmtId="4" fontId="26" fillId="0" borderId="2" xfId="0" applyNumberFormat="1" applyFont="1" applyFill="1" applyBorder="1" applyAlignment="1">
      <alignment horizontal="right" vertical="center"/>
    </xf>
    <xf numFmtId="0" fontId="22" fillId="0" borderId="0" xfId="0" applyFont="1" applyAlignment="1">
      <alignment horizontal="center"/>
    </xf>
    <xf numFmtId="0" fontId="23" fillId="0" borderId="0" xfId="0" applyFont="1" applyAlignment="1">
      <alignment horizontal="center"/>
    </xf>
  </cellXfs>
  <cellStyles count="21">
    <cellStyle name="Millares" xfId="1" builtinId="3"/>
    <cellStyle name="Millares 2" xfId="6"/>
    <cellStyle name="Millares 2 2" xfId="12"/>
    <cellStyle name="Millares 3" xfId="19"/>
    <cellStyle name="Normal" xfId="0" builtinId="0"/>
    <cellStyle name="Normal 2" xfId="2"/>
    <cellStyle name="Normal 2 2" xfId="5"/>
    <cellStyle name="Normal 2 2 2" xfId="7"/>
    <cellStyle name="Normal 2 2 2 2" xfId="11"/>
    <cellStyle name="Normal 2 2 2 2 2" xfId="13"/>
    <cellStyle name="Normal 2 2 2 2 3" xfId="18"/>
    <cellStyle name="Normal 2 2 2 3" xfId="17"/>
    <cellStyle name="Normal 2 2 3" xfId="10"/>
    <cellStyle name="Normal 2 2 4" xfId="14"/>
    <cellStyle name="Normal 2 2 5" xfId="16"/>
    <cellStyle name="Normal 2 3" xfId="8"/>
    <cellStyle name="Normal 2 4" xfId="9"/>
    <cellStyle name="Normal 2 5" xfId="15"/>
    <cellStyle name="Normal 3" xfId="3"/>
    <cellStyle name="Normal 4" xfId="4"/>
    <cellStyle name="Normal 9" xfId="20"/>
  </cellStyles>
  <dxfs count="12">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vertical="center" textRotation="0" wrapText="1" indent="0" justifyLastLine="0" shrinkToFit="0" readingOrder="0"/>
      <border diagonalUp="0" diagonalDown="0">
        <left style="thin">
          <color theme="3"/>
        </left>
        <right/>
        <top style="thin">
          <color theme="3"/>
        </top>
        <bottom style="thin">
          <color theme="3"/>
        </bottom>
      </border>
    </dxf>
    <dxf>
      <font>
        <b val="0"/>
        <i val="0"/>
        <strike val="0"/>
        <condense val="0"/>
        <extend val="0"/>
        <outline val="0"/>
        <shadow val="0"/>
        <u val="none"/>
        <vertAlign val="baseline"/>
        <sz val="10"/>
        <color auto="1"/>
        <name val="Times New Roman"/>
        <scheme val="none"/>
      </font>
      <numFmt numFmtId="4" formatCode="#,##0.00"/>
      <fill>
        <patternFill patternType="none">
          <fgColor indexed="64"/>
          <bgColor indexed="65"/>
        </patternFill>
      </fill>
      <alignment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Times New Roman"/>
        <scheme val="none"/>
      </font>
      <numFmt numFmtId="4" formatCode="#,##0.00"/>
      <fill>
        <patternFill patternType="none">
          <fgColor indexed="64"/>
          <bgColor indexed="65"/>
        </patternFill>
      </fill>
      <alignment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indexed="8"/>
        <name val="Times New Roman"/>
        <scheme val="none"/>
      </font>
      <alignment horizontal="general"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theme="3"/>
        </right>
        <top style="thin">
          <color theme="3"/>
        </top>
        <bottom style="thin">
          <color theme="3"/>
        </bottom>
      </border>
    </dxf>
    <dxf>
      <border>
        <top style="thin">
          <color rgb="FF538ED5"/>
        </top>
      </border>
    </dxf>
    <dxf>
      <border diagonalUp="0" diagonalDown="0">
        <left style="thin">
          <color rgb="FF538ED5"/>
        </left>
        <right style="thin">
          <color rgb="FF538ED5"/>
        </right>
        <top style="thin">
          <color rgb="FF538ED5"/>
        </top>
        <bottom style="double">
          <color rgb="FF538ED5"/>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vertical="center" textRotation="0" wrapText="1" indent="0" justifyLastLine="0" shrinkToFit="0" readingOrder="0"/>
      <border diagonalUp="0" diagonalDown="0" outline="0"/>
    </dxf>
    <dxf>
      <border>
        <bottom style="thin">
          <color rgb="FF0F253F"/>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theme="3" tint="-0.499984740745262"/>
        </left>
        <right style="thin">
          <color theme="3" tint="-0.499984740745262"/>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485775</xdr:colOff>
      <xdr:row>0</xdr:row>
      <xdr:rowOff>133350</xdr:rowOff>
    </xdr:from>
    <xdr:to>
      <xdr:col>2</xdr:col>
      <xdr:colOff>466725</xdr:colOff>
      <xdr:row>3</xdr:row>
      <xdr:rowOff>47625</xdr:rowOff>
    </xdr:to>
    <xdr:pic>
      <xdr:nvPicPr>
        <xdr:cNvPr id="1041" name="Picture 2"/>
        <xdr:cNvPicPr>
          <a:picLocks noChangeAspect="1" noChangeArrowheads="1"/>
        </xdr:cNvPicPr>
      </xdr:nvPicPr>
      <xdr:blipFill>
        <a:blip xmlns:r="http://schemas.openxmlformats.org/officeDocument/2006/relationships" r:embed="rId1"/>
        <a:srcRect/>
        <a:stretch>
          <a:fillRect/>
        </a:stretch>
      </xdr:blipFill>
      <xdr:spPr bwMode="auto">
        <a:xfrm>
          <a:off x="1162050" y="133350"/>
          <a:ext cx="771525" cy="533400"/>
        </a:xfrm>
        <a:prstGeom prst="rect">
          <a:avLst/>
        </a:prstGeom>
        <a:noFill/>
        <a:ln w="9525">
          <a:noFill/>
          <a:miter lim="800000"/>
          <a:headEnd/>
          <a:tailEnd/>
        </a:ln>
      </xdr:spPr>
    </xdr:pic>
    <xdr:clientData/>
  </xdr:twoCellAnchor>
  <xdr:twoCellAnchor editAs="oneCell">
    <xdr:from>
      <xdr:col>5</xdr:col>
      <xdr:colOff>171450</xdr:colOff>
      <xdr:row>0</xdr:row>
      <xdr:rowOff>66675</xdr:rowOff>
    </xdr:from>
    <xdr:to>
      <xdr:col>5</xdr:col>
      <xdr:colOff>971550</xdr:colOff>
      <xdr:row>3</xdr:row>
      <xdr:rowOff>114300</xdr:rowOff>
    </xdr:to>
    <xdr:pic>
      <xdr:nvPicPr>
        <xdr:cNvPr id="1042" name="Picture 4"/>
        <xdr:cNvPicPr>
          <a:picLocks noChangeAspect="1" noChangeArrowheads="1"/>
        </xdr:cNvPicPr>
      </xdr:nvPicPr>
      <xdr:blipFill>
        <a:blip xmlns:r="http://schemas.openxmlformats.org/officeDocument/2006/relationships" r:embed="rId2"/>
        <a:srcRect/>
        <a:stretch>
          <a:fillRect/>
        </a:stretch>
      </xdr:blipFill>
      <xdr:spPr bwMode="auto">
        <a:xfrm>
          <a:off x="9010650" y="66675"/>
          <a:ext cx="800100" cy="66675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22" displayName="Table22" ref="A7:G431" totalsRowShown="0" headerRowDxfId="11" dataDxfId="9" headerRowBorderDxfId="10" tableBorderDxfId="8" totalsRowBorderDxfId="7">
  <autoFilter ref="A7:G431"/>
  <sortState ref="A8:G438">
    <sortCondition ref="A8:A438"/>
    <sortCondition ref="B8:B438"/>
  </sortState>
  <tableColumns count="7">
    <tableColumn id="1" name="FECHA" dataDxfId="6"/>
    <tableColumn id="2" name="CK / TR / DE" dataDxfId="5"/>
    <tableColumn id="3" name="DESCRIPCION" dataDxfId="4"/>
    <tableColumn id="7" name="CONCEPTO" dataDxfId="3"/>
    <tableColumn id="4" name="DEBITO " dataDxfId="2"/>
    <tableColumn id="5" name="CREDITO" dataDxfId="1"/>
    <tableColumn id="6" name="BALANC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05"/>
  <sheetViews>
    <sheetView showGridLines="0" tabSelected="1" showWhiteSpace="0" zoomScale="70" zoomScaleNormal="70" zoomScaleSheetLayoutView="75" workbookViewId="0">
      <selection activeCell="D427" sqref="D427"/>
    </sheetView>
  </sheetViews>
  <sheetFormatPr baseColWidth="10" defaultColWidth="11.42578125" defaultRowHeight="15" x14ac:dyDescent="0.25"/>
  <cols>
    <col min="1" max="1" width="12" style="10" customWidth="1"/>
    <col min="2" max="2" width="11.85546875" style="5" bestFit="1" customWidth="1"/>
    <col min="3" max="3" width="50" style="9" customWidth="1"/>
    <col min="4" max="4" width="50.7109375" style="1" customWidth="1"/>
    <col min="5" max="5" width="18.28515625" style="1" bestFit="1" customWidth="1"/>
    <col min="6" max="6" width="17.28515625" style="1" bestFit="1" customWidth="1"/>
    <col min="7" max="7" width="18.42578125" style="9" bestFit="1" customWidth="1"/>
    <col min="8" max="12" width="11.42578125" style="9"/>
    <col min="13" max="13" width="15.28515625" style="9" bestFit="1" customWidth="1"/>
    <col min="14" max="16384" width="11.42578125" style="9"/>
  </cols>
  <sheetData>
    <row r="2" spans="1:7" ht="18.75" x14ac:dyDescent="0.3">
      <c r="A2" s="70" t="s">
        <v>5</v>
      </c>
      <c r="B2" s="70"/>
      <c r="C2" s="70"/>
      <c r="D2" s="70"/>
      <c r="E2" s="70"/>
      <c r="F2" s="70"/>
      <c r="G2" s="70"/>
    </row>
    <row r="4" spans="1:7" ht="18.75" x14ac:dyDescent="0.3">
      <c r="A4" s="71" t="s">
        <v>6</v>
      </c>
      <c r="B4" s="71"/>
      <c r="C4" s="71"/>
      <c r="D4" s="71"/>
      <c r="E4" s="71"/>
      <c r="F4" s="71"/>
      <c r="G4" s="71"/>
    </row>
    <row r="5" spans="1:7" ht="15.75" x14ac:dyDescent="0.25">
      <c r="A5" s="48" t="s">
        <v>9</v>
      </c>
      <c r="B5" s="4"/>
      <c r="C5" s="2"/>
      <c r="D5" s="3"/>
      <c r="E5" s="3"/>
      <c r="G5" s="36" t="s">
        <v>138</v>
      </c>
    </row>
    <row r="7" spans="1:7" ht="32.1" customHeight="1" x14ac:dyDescent="0.25">
      <c r="A7" s="38" t="s">
        <v>0</v>
      </c>
      <c r="B7" s="39" t="s">
        <v>7</v>
      </c>
      <c r="C7" s="39" t="s">
        <v>1</v>
      </c>
      <c r="D7" s="39" t="s">
        <v>10</v>
      </c>
      <c r="E7" s="40" t="s">
        <v>2</v>
      </c>
      <c r="F7" s="40" t="s">
        <v>3</v>
      </c>
      <c r="G7" s="40" t="s">
        <v>4</v>
      </c>
    </row>
    <row r="8" spans="1:7" s="37" customFormat="1" ht="15" customHeight="1" x14ac:dyDescent="0.2">
      <c r="A8" s="47" t="s">
        <v>613</v>
      </c>
      <c r="B8" s="41"/>
      <c r="C8" s="41"/>
      <c r="D8" s="42" t="s">
        <v>8</v>
      </c>
      <c r="E8" s="43">
        <v>149731717.75999999</v>
      </c>
      <c r="F8" s="43"/>
      <c r="G8" s="43">
        <f>E8</f>
        <v>149731717.75999999</v>
      </c>
    </row>
    <row r="9" spans="1:7" s="37" customFormat="1" ht="76.5" customHeight="1" x14ac:dyDescent="0.25">
      <c r="A9" s="46">
        <v>42828</v>
      </c>
      <c r="B9" s="45" t="s">
        <v>139</v>
      </c>
      <c r="C9" s="44" t="s">
        <v>140</v>
      </c>
      <c r="D9" s="50" t="s">
        <v>141</v>
      </c>
      <c r="E9" s="63"/>
      <c r="F9" s="65">
        <v>10000</v>
      </c>
      <c r="G9" s="66">
        <f>G8+Table22[[#This Row],[DEBITO ]]-Table22[[#This Row],[CREDITO]]</f>
        <v>149721717.75999999</v>
      </c>
    </row>
    <row r="10" spans="1:7" s="37" customFormat="1" ht="98.25" customHeight="1" x14ac:dyDescent="0.25">
      <c r="A10" s="58">
        <v>42828</v>
      </c>
      <c r="B10" s="59" t="s">
        <v>612</v>
      </c>
      <c r="C10" s="60" t="s">
        <v>607</v>
      </c>
      <c r="D10" s="61" t="s">
        <v>611</v>
      </c>
      <c r="E10" s="62">
        <v>10000</v>
      </c>
      <c r="F10" s="62"/>
      <c r="G10" s="66">
        <f>G9+Table22[[#This Row],[DEBITO ]]-Table22[[#This Row],[CREDITO]]</f>
        <v>149731717.75999999</v>
      </c>
    </row>
    <row r="11" spans="1:7" s="37" customFormat="1" ht="15.95" customHeight="1" x14ac:dyDescent="0.25">
      <c r="A11" s="46">
        <v>42828</v>
      </c>
      <c r="B11" s="45" t="s">
        <v>72</v>
      </c>
      <c r="C11" s="44" t="s">
        <v>80</v>
      </c>
      <c r="D11" s="50"/>
      <c r="E11" s="63">
        <v>7500</v>
      </c>
      <c r="F11" s="67"/>
      <c r="G11" s="66">
        <f>G10+Table22[[#This Row],[DEBITO ]]-Table22[[#This Row],[CREDITO]]</f>
        <v>149739217.75999999</v>
      </c>
    </row>
    <row r="12" spans="1:7" s="37" customFormat="1" ht="15.95" customHeight="1" x14ac:dyDescent="0.25">
      <c r="A12" s="46">
        <v>42828</v>
      </c>
      <c r="B12" s="45" t="s">
        <v>72</v>
      </c>
      <c r="C12" s="44" t="s">
        <v>80</v>
      </c>
      <c r="D12" s="50"/>
      <c r="E12" s="63">
        <v>1000</v>
      </c>
      <c r="F12" s="67"/>
      <c r="G12" s="66">
        <f>G11+Table22[[#This Row],[DEBITO ]]-Table22[[#This Row],[CREDITO]]</f>
        <v>149740217.75999999</v>
      </c>
    </row>
    <row r="13" spans="1:7" s="37" customFormat="1" ht="15.95" customHeight="1" x14ac:dyDescent="0.25">
      <c r="A13" s="46">
        <v>42828</v>
      </c>
      <c r="B13" s="45" t="s">
        <v>72</v>
      </c>
      <c r="C13" s="44" t="s">
        <v>80</v>
      </c>
      <c r="D13" s="50"/>
      <c r="E13" s="63">
        <v>20000</v>
      </c>
      <c r="F13" s="67"/>
      <c r="G13" s="66">
        <f>G12+Table22[[#This Row],[DEBITO ]]-Table22[[#This Row],[CREDITO]]</f>
        <v>149760217.75999999</v>
      </c>
    </row>
    <row r="14" spans="1:7" s="37" customFormat="1" ht="15.95" customHeight="1" x14ac:dyDescent="0.25">
      <c r="A14" s="46">
        <v>42828</v>
      </c>
      <c r="B14" s="45" t="s">
        <v>72</v>
      </c>
      <c r="C14" s="44" t="s">
        <v>75</v>
      </c>
      <c r="D14" s="50"/>
      <c r="E14" s="63">
        <v>15000</v>
      </c>
      <c r="F14" s="65"/>
      <c r="G14" s="66">
        <f>G13+Table22[[#This Row],[DEBITO ]]-Table22[[#This Row],[CREDITO]]</f>
        <v>149775217.75999999</v>
      </c>
    </row>
    <row r="15" spans="1:7" s="37" customFormat="1" ht="15.95" customHeight="1" x14ac:dyDescent="0.25">
      <c r="A15" s="46">
        <v>42828</v>
      </c>
      <c r="B15" s="45" t="s">
        <v>72</v>
      </c>
      <c r="C15" s="44" t="s">
        <v>75</v>
      </c>
      <c r="D15" s="50"/>
      <c r="E15" s="63">
        <v>85500</v>
      </c>
      <c r="F15" s="65"/>
      <c r="G15" s="66">
        <f>G14+Table22[[#This Row],[DEBITO ]]-Table22[[#This Row],[CREDITO]]</f>
        <v>149860717.75999999</v>
      </c>
    </row>
    <row r="16" spans="1:7" s="37" customFormat="1" ht="15.95" customHeight="1" x14ac:dyDescent="0.25">
      <c r="A16" s="46">
        <v>42828</v>
      </c>
      <c r="B16" s="45" t="s">
        <v>72</v>
      </c>
      <c r="C16" s="44" t="s">
        <v>75</v>
      </c>
      <c r="D16" s="50"/>
      <c r="E16" s="63">
        <v>851562.84</v>
      </c>
      <c r="F16" s="65"/>
      <c r="G16" s="66">
        <f>G15+Table22[[#This Row],[DEBITO ]]-Table22[[#This Row],[CREDITO]]</f>
        <v>150712280.59999999</v>
      </c>
    </row>
    <row r="17" spans="1:7" s="37" customFormat="1" ht="15.95" customHeight="1" x14ac:dyDescent="0.25">
      <c r="A17" s="46">
        <v>42828</v>
      </c>
      <c r="B17" s="45" t="s">
        <v>72</v>
      </c>
      <c r="C17" s="44" t="s">
        <v>75</v>
      </c>
      <c r="D17" s="50"/>
      <c r="E17" s="63">
        <v>318000</v>
      </c>
      <c r="F17" s="65"/>
      <c r="G17" s="66">
        <f>G16+Table22[[#This Row],[DEBITO ]]-Table22[[#This Row],[CREDITO]]</f>
        <v>151030280.59999999</v>
      </c>
    </row>
    <row r="18" spans="1:7" s="37" customFormat="1" ht="48" customHeight="1" x14ac:dyDescent="0.25">
      <c r="A18" s="46">
        <v>42829</v>
      </c>
      <c r="B18" s="45" t="s">
        <v>142</v>
      </c>
      <c r="C18" s="44" t="s">
        <v>83</v>
      </c>
      <c r="D18" s="50" t="s">
        <v>118</v>
      </c>
      <c r="E18" s="63"/>
      <c r="F18" s="65">
        <v>2000</v>
      </c>
      <c r="G18" s="66">
        <f>G17+Table22[[#This Row],[DEBITO ]]-Table22[[#This Row],[CREDITO]]</f>
        <v>151028280.59999999</v>
      </c>
    </row>
    <row r="19" spans="1:7" s="37" customFormat="1" ht="48" customHeight="1" x14ac:dyDescent="0.25">
      <c r="A19" s="46">
        <v>42829</v>
      </c>
      <c r="B19" s="45" t="s">
        <v>143</v>
      </c>
      <c r="C19" s="44" t="s">
        <v>84</v>
      </c>
      <c r="D19" s="50" t="s">
        <v>144</v>
      </c>
      <c r="E19" s="63"/>
      <c r="F19" s="63">
        <v>2000</v>
      </c>
      <c r="G19" s="66">
        <f>G18+Table22[[#This Row],[DEBITO ]]-Table22[[#This Row],[CREDITO]]</f>
        <v>151026280.59999999</v>
      </c>
    </row>
    <row r="20" spans="1:7" s="37" customFormat="1" ht="48" customHeight="1" x14ac:dyDescent="0.25">
      <c r="A20" s="46">
        <v>42829</v>
      </c>
      <c r="B20" s="45" t="s">
        <v>145</v>
      </c>
      <c r="C20" s="44" t="s">
        <v>85</v>
      </c>
      <c r="D20" s="50" t="s">
        <v>144</v>
      </c>
      <c r="E20" s="63"/>
      <c r="F20" s="63">
        <v>2000</v>
      </c>
      <c r="G20" s="66">
        <f>G19+Table22[[#This Row],[DEBITO ]]-Table22[[#This Row],[CREDITO]]</f>
        <v>151024280.59999999</v>
      </c>
    </row>
    <row r="21" spans="1:7" s="37" customFormat="1" ht="48" customHeight="1" x14ac:dyDescent="0.25">
      <c r="A21" s="46">
        <v>42829</v>
      </c>
      <c r="B21" s="45" t="s">
        <v>146</v>
      </c>
      <c r="C21" s="44" t="s">
        <v>86</v>
      </c>
      <c r="D21" s="50" t="s">
        <v>144</v>
      </c>
      <c r="E21" s="63"/>
      <c r="F21" s="63">
        <v>2000</v>
      </c>
      <c r="G21" s="66">
        <f>G20+Table22[[#This Row],[DEBITO ]]-Table22[[#This Row],[CREDITO]]</f>
        <v>151022280.59999999</v>
      </c>
    </row>
    <row r="22" spans="1:7" s="37" customFormat="1" ht="48" customHeight="1" x14ac:dyDescent="0.25">
      <c r="A22" s="46">
        <v>42829</v>
      </c>
      <c r="B22" s="45" t="s">
        <v>147</v>
      </c>
      <c r="C22" s="44" t="s">
        <v>87</v>
      </c>
      <c r="D22" s="50" t="s">
        <v>144</v>
      </c>
      <c r="E22" s="63"/>
      <c r="F22" s="63">
        <v>1600</v>
      </c>
      <c r="G22" s="66">
        <f>G21+Table22[[#This Row],[DEBITO ]]-Table22[[#This Row],[CREDITO]]</f>
        <v>151020680.59999999</v>
      </c>
    </row>
    <row r="23" spans="1:7" s="37" customFormat="1" ht="48" customHeight="1" x14ac:dyDescent="0.25">
      <c r="A23" s="46">
        <v>42829</v>
      </c>
      <c r="B23" s="45" t="s">
        <v>148</v>
      </c>
      <c r="C23" s="44" t="s">
        <v>88</v>
      </c>
      <c r="D23" s="50" t="s">
        <v>144</v>
      </c>
      <c r="E23" s="63"/>
      <c r="F23" s="63">
        <v>2000</v>
      </c>
      <c r="G23" s="66">
        <f>G22+Table22[[#This Row],[DEBITO ]]-Table22[[#This Row],[CREDITO]]</f>
        <v>151018680.59999999</v>
      </c>
    </row>
    <row r="24" spans="1:7" s="37" customFormat="1" ht="54.75" customHeight="1" x14ac:dyDescent="0.25">
      <c r="A24" s="46">
        <v>42829</v>
      </c>
      <c r="B24" s="45" t="s">
        <v>149</v>
      </c>
      <c r="C24" s="44" t="s">
        <v>90</v>
      </c>
      <c r="D24" s="50" t="s">
        <v>150</v>
      </c>
      <c r="E24" s="63"/>
      <c r="F24" s="63">
        <v>2000</v>
      </c>
      <c r="G24" s="66">
        <f>G23+Table22[[#This Row],[DEBITO ]]-Table22[[#This Row],[CREDITO]]</f>
        <v>151016680.59999999</v>
      </c>
    </row>
    <row r="25" spans="1:7" s="37" customFormat="1" ht="48" customHeight="1" x14ac:dyDescent="0.25">
      <c r="A25" s="46">
        <v>42829</v>
      </c>
      <c r="B25" s="45" t="s">
        <v>151</v>
      </c>
      <c r="C25" s="44" t="s">
        <v>95</v>
      </c>
      <c r="D25" s="50" t="s">
        <v>144</v>
      </c>
      <c r="E25" s="63"/>
      <c r="F25" s="63">
        <v>2000</v>
      </c>
      <c r="G25" s="66">
        <f>G24+Table22[[#This Row],[DEBITO ]]-Table22[[#This Row],[CREDITO]]</f>
        <v>151014680.59999999</v>
      </c>
    </row>
    <row r="26" spans="1:7" s="37" customFormat="1" ht="48" customHeight="1" x14ac:dyDescent="0.25">
      <c r="A26" s="46">
        <v>42829</v>
      </c>
      <c r="B26" s="45" t="s">
        <v>152</v>
      </c>
      <c r="C26" s="44" t="s">
        <v>91</v>
      </c>
      <c r="D26" s="50" t="s">
        <v>144</v>
      </c>
      <c r="E26" s="63"/>
      <c r="F26" s="63">
        <v>2000</v>
      </c>
      <c r="G26" s="66">
        <f>G25+Table22[[#This Row],[DEBITO ]]-Table22[[#This Row],[CREDITO]]</f>
        <v>151012680.59999999</v>
      </c>
    </row>
    <row r="27" spans="1:7" s="37" customFormat="1" ht="53.25" customHeight="1" x14ac:dyDescent="0.25">
      <c r="A27" s="46">
        <v>42829</v>
      </c>
      <c r="B27" s="45" t="s">
        <v>153</v>
      </c>
      <c r="C27" s="44" t="s">
        <v>92</v>
      </c>
      <c r="D27" s="50" t="s">
        <v>150</v>
      </c>
      <c r="E27" s="63"/>
      <c r="F27" s="63">
        <v>1600</v>
      </c>
      <c r="G27" s="66">
        <f>G26+Table22[[#This Row],[DEBITO ]]-Table22[[#This Row],[CREDITO]]</f>
        <v>151011080.59999999</v>
      </c>
    </row>
    <row r="28" spans="1:7" s="37" customFormat="1" ht="53.25" customHeight="1" x14ac:dyDescent="0.25">
      <c r="A28" s="46">
        <v>42829</v>
      </c>
      <c r="B28" s="45" t="s">
        <v>154</v>
      </c>
      <c r="C28" s="44" t="s">
        <v>105</v>
      </c>
      <c r="D28" s="50" t="s">
        <v>150</v>
      </c>
      <c r="E28" s="63"/>
      <c r="F28" s="63">
        <v>1600</v>
      </c>
      <c r="G28" s="66">
        <f>G27+Table22[[#This Row],[DEBITO ]]-Table22[[#This Row],[CREDITO]]</f>
        <v>151009480.59999999</v>
      </c>
    </row>
    <row r="29" spans="1:7" s="37" customFormat="1" ht="48" customHeight="1" x14ac:dyDescent="0.25">
      <c r="A29" s="46">
        <v>42829</v>
      </c>
      <c r="B29" s="45" t="s">
        <v>155</v>
      </c>
      <c r="C29" s="44" t="s">
        <v>93</v>
      </c>
      <c r="D29" s="50" t="s">
        <v>144</v>
      </c>
      <c r="E29" s="63"/>
      <c r="F29" s="63">
        <v>2000</v>
      </c>
      <c r="G29" s="66">
        <f>G28+Table22[[#This Row],[DEBITO ]]-Table22[[#This Row],[CREDITO]]</f>
        <v>151007480.59999999</v>
      </c>
    </row>
    <row r="30" spans="1:7" s="37" customFormat="1" ht="48" customHeight="1" x14ac:dyDescent="0.25">
      <c r="A30" s="46">
        <v>42829</v>
      </c>
      <c r="B30" s="45" t="s">
        <v>156</v>
      </c>
      <c r="C30" s="44" t="s">
        <v>109</v>
      </c>
      <c r="D30" s="50" t="s">
        <v>144</v>
      </c>
      <c r="E30" s="63"/>
      <c r="F30" s="63">
        <v>2000</v>
      </c>
      <c r="G30" s="66">
        <f>G29+Table22[[#This Row],[DEBITO ]]-Table22[[#This Row],[CREDITO]]</f>
        <v>151005480.59999999</v>
      </c>
    </row>
    <row r="31" spans="1:7" s="37" customFormat="1" ht="48" customHeight="1" x14ac:dyDescent="0.25">
      <c r="A31" s="46">
        <v>42829</v>
      </c>
      <c r="B31" s="45" t="s">
        <v>157</v>
      </c>
      <c r="C31" s="44" t="s">
        <v>101</v>
      </c>
      <c r="D31" s="50" t="s">
        <v>144</v>
      </c>
      <c r="E31" s="63"/>
      <c r="F31" s="63">
        <v>1600</v>
      </c>
      <c r="G31" s="66">
        <f>G30+Table22[[#This Row],[DEBITO ]]-Table22[[#This Row],[CREDITO]]</f>
        <v>151003880.59999999</v>
      </c>
    </row>
    <row r="32" spans="1:7" s="37" customFormat="1" ht="48" customHeight="1" x14ac:dyDescent="0.25">
      <c r="A32" s="46">
        <v>42829</v>
      </c>
      <c r="B32" s="45" t="s">
        <v>158</v>
      </c>
      <c r="C32" s="44" t="s">
        <v>112</v>
      </c>
      <c r="D32" s="50" t="s">
        <v>144</v>
      </c>
      <c r="E32" s="63"/>
      <c r="F32" s="63">
        <v>1600</v>
      </c>
      <c r="G32" s="66">
        <f>G31+Table22[[#This Row],[DEBITO ]]-Table22[[#This Row],[CREDITO]]</f>
        <v>151002280.59999999</v>
      </c>
    </row>
    <row r="33" spans="1:7" s="37" customFormat="1" ht="48" customHeight="1" x14ac:dyDescent="0.25">
      <c r="A33" s="46">
        <v>42829</v>
      </c>
      <c r="B33" s="45" t="s">
        <v>159</v>
      </c>
      <c r="C33" s="44" t="s">
        <v>96</v>
      </c>
      <c r="D33" s="50" t="s">
        <v>144</v>
      </c>
      <c r="E33" s="63"/>
      <c r="F33" s="63">
        <v>1600</v>
      </c>
      <c r="G33" s="66">
        <f>G32+Table22[[#This Row],[DEBITO ]]-Table22[[#This Row],[CREDITO]]</f>
        <v>151000680.59999999</v>
      </c>
    </row>
    <row r="34" spans="1:7" s="37" customFormat="1" ht="48" customHeight="1" x14ac:dyDescent="0.25">
      <c r="A34" s="46">
        <v>42829</v>
      </c>
      <c r="B34" s="45" t="s">
        <v>160</v>
      </c>
      <c r="C34" s="44" t="s">
        <v>97</v>
      </c>
      <c r="D34" s="50" t="s">
        <v>144</v>
      </c>
      <c r="E34" s="63"/>
      <c r="F34" s="63">
        <v>2000</v>
      </c>
      <c r="G34" s="66">
        <f>G33+Table22[[#This Row],[DEBITO ]]-Table22[[#This Row],[CREDITO]]</f>
        <v>150998680.59999999</v>
      </c>
    </row>
    <row r="35" spans="1:7" s="37" customFormat="1" ht="54.75" customHeight="1" x14ac:dyDescent="0.25">
      <c r="A35" s="46">
        <v>42829</v>
      </c>
      <c r="B35" s="45" t="s">
        <v>161</v>
      </c>
      <c r="C35" s="44" t="s">
        <v>98</v>
      </c>
      <c r="D35" s="50" t="s">
        <v>150</v>
      </c>
      <c r="E35" s="63"/>
      <c r="F35" s="63">
        <v>2000</v>
      </c>
      <c r="G35" s="66">
        <f>G34+Table22[[#This Row],[DEBITO ]]-Table22[[#This Row],[CREDITO]]</f>
        <v>150996680.59999999</v>
      </c>
    </row>
    <row r="36" spans="1:7" s="37" customFormat="1" ht="52.5" customHeight="1" x14ac:dyDescent="0.25">
      <c r="A36" s="46">
        <v>42829</v>
      </c>
      <c r="B36" s="45" t="s">
        <v>162</v>
      </c>
      <c r="C36" s="44" t="s">
        <v>99</v>
      </c>
      <c r="D36" s="50" t="s">
        <v>150</v>
      </c>
      <c r="E36" s="63"/>
      <c r="F36" s="63">
        <v>1600</v>
      </c>
      <c r="G36" s="66">
        <f>G35+Table22[[#This Row],[DEBITO ]]-Table22[[#This Row],[CREDITO]]</f>
        <v>150995080.59999999</v>
      </c>
    </row>
    <row r="37" spans="1:7" s="37" customFormat="1" ht="42" customHeight="1" x14ac:dyDescent="0.25">
      <c r="A37" s="46">
        <v>42829</v>
      </c>
      <c r="B37" s="45" t="s">
        <v>163</v>
      </c>
      <c r="C37" s="44" t="s">
        <v>106</v>
      </c>
      <c r="D37" s="50" t="s">
        <v>144</v>
      </c>
      <c r="E37" s="63"/>
      <c r="F37" s="63">
        <v>2000</v>
      </c>
      <c r="G37" s="66">
        <f>G36+Table22[[#This Row],[DEBITO ]]-Table22[[#This Row],[CREDITO]]</f>
        <v>150993080.59999999</v>
      </c>
    </row>
    <row r="38" spans="1:7" s="37" customFormat="1" ht="53.25" customHeight="1" x14ac:dyDescent="0.25">
      <c r="A38" s="46">
        <v>42829</v>
      </c>
      <c r="B38" s="45" t="s">
        <v>164</v>
      </c>
      <c r="C38" s="44" t="s">
        <v>100</v>
      </c>
      <c r="D38" s="50" t="s">
        <v>150</v>
      </c>
      <c r="E38" s="63"/>
      <c r="F38" s="63">
        <v>2000</v>
      </c>
      <c r="G38" s="66">
        <f>G37+Table22[[#This Row],[DEBITO ]]-Table22[[#This Row],[CREDITO]]</f>
        <v>150991080.59999999</v>
      </c>
    </row>
    <row r="39" spans="1:7" s="37" customFormat="1" ht="51" customHeight="1" x14ac:dyDescent="0.25">
      <c r="A39" s="46">
        <v>42829</v>
      </c>
      <c r="B39" s="45" t="s">
        <v>165</v>
      </c>
      <c r="C39" s="44" t="s">
        <v>102</v>
      </c>
      <c r="D39" s="50" t="s">
        <v>150</v>
      </c>
      <c r="E39" s="63"/>
      <c r="F39" s="63">
        <v>1600</v>
      </c>
      <c r="G39" s="66">
        <f>G38+Table22[[#This Row],[DEBITO ]]-Table22[[#This Row],[CREDITO]]</f>
        <v>150989480.59999999</v>
      </c>
    </row>
    <row r="40" spans="1:7" s="37" customFormat="1" ht="51" customHeight="1" x14ac:dyDescent="0.25">
      <c r="A40" s="46">
        <v>42829</v>
      </c>
      <c r="B40" s="45" t="s">
        <v>166</v>
      </c>
      <c r="C40" s="44" t="s">
        <v>103</v>
      </c>
      <c r="D40" s="50" t="s">
        <v>150</v>
      </c>
      <c r="E40" s="63"/>
      <c r="F40" s="63">
        <v>1600</v>
      </c>
      <c r="G40" s="66">
        <f>G39+Table22[[#This Row],[DEBITO ]]-Table22[[#This Row],[CREDITO]]</f>
        <v>150987880.59999999</v>
      </c>
    </row>
    <row r="41" spans="1:7" s="37" customFormat="1" ht="46.5" customHeight="1" x14ac:dyDescent="0.25">
      <c r="A41" s="46">
        <v>42829</v>
      </c>
      <c r="B41" s="45" t="s">
        <v>167</v>
      </c>
      <c r="C41" s="44" t="s">
        <v>104</v>
      </c>
      <c r="D41" s="50" t="s">
        <v>144</v>
      </c>
      <c r="E41" s="63"/>
      <c r="F41" s="63">
        <v>2000</v>
      </c>
      <c r="G41" s="66">
        <f>G40+Table22[[#This Row],[DEBITO ]]-Table22[[#This Row],[CREDITO]]</f>
        <v>150985880.59999999</v>
      </c>
    </row>
    <row r="42" spans="1:7" s="37" customFormat="1" ht="50.25" customHeight="1" x14ac:dyDescent="0.25">
      <c r="A42" s="46">
        <v>42829</v>
      </c>
      <c r="B42" s="45" t="s">
        <v>168</v>
      </c>
      <c r="C42" s="44" t="s">
        <v>169</v>
      </c>
      <c r="D42" s="50" t="s">
        <v>150</v>
      </c>
      <c r="E42" s="63"/>
      <c r="F42" s="63">
        <v>42309.9</v>
      </c>
      <c r="G42" s="66">
        <f>G41+Table22[[#This Row],[DEBITO ]]-Table22[[#This Row],[CREDITO]]</f>
        <v>150943570.69999999</v>
      </c>
    </row>
    <row r="43" spans="1:7" s="37" customFormat="1" ht="66.75" customHeight="1" x14ac:dyDescent="0.25">
      <c r="A43" s="46">
        <v>42829</v>
      </c>
      <c r="B43" s="45" t="s">
        <v>170</v>
      </c>
      <c r="C43" s="44" t="s">
        <v>83</v>
      </c>
      <c r="D43" s="50" t="s">
        <v>171</v>
      </c>
      <c r="E43" s="63"/>
      <c r="F43" s="63">
        <v>2000</v>
      </c>
      <c r="G43" s="66">
        <f>G42+Table22[[#This Row],[DEBITO ]]-Table22[[#This Row],[CREDITO]]</f>
        <v>150941570.69999999</v>
      </c>
    </row>
    <row r="44" spans="1:7" s="37" customFormat="1" ht="12" x14ac:dyDescent="0.25">
      <c r="A44" s="46">
        <v>42829</v>
      </c>
      <c r="B44" s="45" t="s">
        <v>72</v>
      </c>
      <c r="C44" s="44" t="s">
        <v>80</v>
      </c>
      <c r="D44" s="50"/>
      <c r="E44" s="63">
        <v>4000</v>
      </c>
      <c r="F44" s="68"/>
      <c r="G44" s="66">
        <f>G43+Table22[[#This Row],[DEBITO ]]-Table22[[#This Row],[CREDITO]]</f>
        <v>150945570.69999999</v>
      </c>
    </row>
    <row r="45" spans="1:7" s="37" customFormat="1" ht="12" x14ac:dyDescent="0.25">
      <c r="A45" s="46">
        <v>42829</v>
      </c>
      <c r="B45" s="45" t="s">
        <v>72</v>
      </c>
      <c r="C45" s="44" t="s">
        <v>80</v>
      </c>
      <c r="D45" s="50"/>
      <c r="E45" s="63">
        <v>1500</v>
      </c>
      <c r="F45" s="68"/>
      <c r="G45" s="66">
        <f>G44+Table22[[#This Row],[DEBITO ]]-Table22[[#This Row],[CREDITO]]</f>
        <v>150947070.69999999</v>
      </c>
    </row>
    <row r="46" spans="1:7" s="37" customFormat="1" ht="12" x14ac:dyDescent="0.25">
      <c r="A46" s="46">
        <v>42829</v>
      </c>
      <c r="B46" s="45" t="s">
        <v>72</v>
      </c>
      <c r="C46" s="44" t="s">
        <v>80</v>
      </c>
      <c r="D46" s="50"/>
      <c r="E46" s="63">
        <v>1000</v>
      </c>
      <c r="F46" s="68"/>
      <c r="G46" s="66">
        <f>G45+Table22[[#This Row],[DEBITO ]]-Table22[[#This Row],[CREDITO]]</f>
        <v>150948070.69999999</v>
      </c>
    </row>
    <row r="47" spans="1:7" s="37" customFormat="1" ht="12" x14ac:dyDescent="0.25">
      <c r="A47" s="46">
        <v>42829</v>
      </c>
      <c r="B47" s="45" t="s">
        <v>72</v>
      </c>
      <c r="C47" s="44" t="s">
        <v>75</v>
      </c>
      <c r="D47" s="50"/>
      <c r="E47" s="63">
        <v>2500</v>
      </c>
      <c r="F47" s="63"/>
      <c r="G47" s="66">
        <f>G46+Table22[[#This Row],[DEBITO ]]-Table22[[#This Row],[CREDITO]]</f>
        <v>150950570.69999999</v>
      </c>
    </row>
    <row r="48" spans="1:7" s="37" customFormat="1" ht="12" x14ac:dyDescent="0.25">
      <c r="A48" s="46">
        <v>42829</v>
      </c>
      <c r="B48" s="45" t="s">
        <v>72</v>
      </c>
      <c r="C48" s="44" t="s">
        <v>75</v>
      </c>
      <c r="D48" s="50"/>
      <c r="E48" s="63">
        <v>18000</v>
      </c>
      <c r="F48" s="63"/>
      <c r="G48" s="66">
        <f>G47+Table22[[#This Row],[DEBITO ]]-Table22[[#This Row],[CREDITO]]</f>
        <v>150968570.69999999</v>
      </c>
    </row>
    <row r="49" spans="1:7" s="37" customFormat="1" ht="13.5" customHeight="1" x14ac:dyDescent="0.25">
      <c r="A49" s="46">
        <v>42829</v>
      </c>
      <c r="B49" s="45" t="s">
        <v>72</v>
      </c>
      <c r="C49" s="44" t="s">
        <v>75</v>
      </c>
      <c r="D49" s="50"/>
      <c r="E49" s="63">
        <v>197500</v>
      </c>
      <c r="F49" s="63"/>
      <c r="G49" s="66">
        <f>G48+Table22[[#This Row],[DEBITO ]]-Table22[[#This Row],[CREDITO]]</f>
        <v>151166070.69999999</v>
      </c>
    </row>
    <row r="50" spans="1:7" s="37" customFormat="1" ht="12" x14ac:dyDescent="0.25">
      <c r="A50" s="46">
        <v>42829</v>
      </c>
      <c r="B50" s="45" t="s">
        <v>72</v>
      </c>
      <c r="C50" s="44" t="s">
        <v>75</v>
      </c>
      <c r="D50" s="50"/>
      <c r="E50" s="63">
        <v>71000</v>
      </c>
      <c r="F50" s="63"/>
      <c r="G50" s="66">
        <f>G49+Table22[[#This Row],[DEBITO ]]-Table22[[#This Row],[CREDITO]]</f>
        <v>151237070.69999999</v>
      </c>
    </row>
    <row r="51" spans="1:7" s="37" customFormat="1" ht="12" x14ac:dyDescent="0.25">
      <c r="A51" s="46">
        <v>42830</v>
      </c>
      <c r="B51" s="45" t="s">
        <v>72</v>
      </c>
      <c r="C51" s="44" t="s">
        <v>80</v>
      </c>
      <c r="D51" s="50"/>
      <c r="E51" s="63">
        <v>2000</v>
      </c>
      <c r="F51" s="68"/>
      <c r="G51" s="66">
        <f>G50+Table22[[#This Row],[DEBITO ]]-Table22[[#This Row],[CREDITO]]</f>
        <v>151239070.69999999</v>
      </c>
    </row>
    <row r="52" spans="1:7" s="37" customFormat="1" ht="12" x14ac:dyDescent="0.25">
      <c r="A52" s="46">
        <v>42830</v>
      </c>
      <c r="B52" s="45" t="s">
        <v>72</v>
      </c>
      <c r="C52" s="44" t="s">
        <v>80</v>
      </c>
      <c r="D52" s="50"/>
      <c r="E52" s="63">
        <v>1000</v>
      </c>
      <c r="F52" s="68"/>
      <c r="G52" s="66">
        <f>G51+Table22[[#This Row],[DEBITO ]]-Table22[[#This Row],[CREDITO]]</f>
        <v>151240070.69999999</v>
      </c>
    </row>
    <row r="53" spans="1:7" s="37" customFormat="1" ht="12" x14ac:dyDescent="0.25">
      <c r="A53" s="46">
        <v>42830</v>
      </c>
      <c r="B53" s="45" t="s">
        <v>72</v>
      </c>
      <c r="C53" s="44" t="s">
        <v>80</v>
      </c>
      <c r="D53" s="50"/>
      <c r="E53" s="63">
        <v>2000</v>
      </c>
      <c r="F53" s="68"/>
      <c r="G53" s="66">
        <f>G52+Table22[[#This Row],[DEBITO ]]-Table22[[#This Row],[CREDITO]]</f>
        <v>151242070.69999999</v>
      </c>
    </row>
    <row r="54" spans="1:7" s="37" customFormat="1" ht="12" x14ac:dyDescent="0.25">
      <c r="A54" s="46">
        <v>42830</v>
      </c>
      <c r="B54" s="45" t="s">
        <v>72</v>
      </c>
      <c r="C54" s="44" t="s">
        <v>75</v>
      </c>
      <c r="D54" s="50"/>
      <c r="E54" s="63">
        <v>20242</v>
      </c>
      <c r="F54" s="63"/>
      <c r="G54" s="66">
        <f>G53+Table22[[#This Row],[DEBITO ]]-Table22[[#This Row],[CREDITO]]</f>
        <v>151262312.69999999</v>
      </c>
    </row>
    <row r="55" spans="1:7" s="37" customFormat="1" ht="12" x14ac:dyDescent="0.25">
      <c r="A55" s="46">
        <v>42830</v>
      </c>
      <c r="B55" s="45" t="s">
        <v>72</v>
      </c>
      <c r="C55" s="44" t="s">
        <v>75</v>
      </c>
      <c r="D55" s="50"/>
      <c r="E55" s="63">
        <v>14440</v>
      </c>
      <c r="F55" s="63"/>
      <c r="G55" s="66">
        <f>G54+Table22[[#This Row],[DEBITO ]]-Table22[[#This Row],[CREDITO]]</f>
        <v>151276752.69999999</v>
      </c>
    </row>
    <row r="56" spans="1:7" s="37" customFormat="1" ht="12" x14ac:dyDescent="0.25">
      <c r="A56" s="46">
        <v>42830</v>
      </c>
      <c r="B56" s="45" t="s">
        <v>72</v>
      </c>
      <c r="C56" s="44" t="s">
        <v>75</v>
      </c>
      <c r="D56" s="50"/>
      <c r="E56" s="63">
        <v>27917</v>
      </c>
      <c r="F56" s="63"/>
      <c r="G56" s="66">
        <f>G55+Table22[[#This Row],[DEBITO ]]-Table22[[#This Row],[CREDITO]]</f>
        <v>151304669.69999999</v>
      </c>
    </row>
    <row r="57" spans="1:7" s="37" customFormat="1" ht="12" x14ac:dyDescent="0.25">
      <c r="A57" s="46">
        <v>42830</v>
      </c>
      <c r="B57" s="45" t="s">
        <v>72</v>
      </c>
      <c r="C57" s="44" t="s">
        <v>75</v>
      </c>
      <c r="D57" s="50"/>
      <c r="E57" s="63">
        <v>290</v>
      </c>
      <c r="F57" s="63"/>
      <c r="G57" s="66">
        <f>G56+Table22[[#This Row],[DEBITO ]]-Table22[[#This Row],[CREDITO]]</f>
        <v>151304959.69999999</v>
      </c>
    </row>
    <row r="58" spans="1:7" s="37" customFormat="1" ht="12" x14ac:dyDescent="0.25">
      <c r="A58" s="46">
        <v>42830</v>
      </c>
      <c r="B58" s="45" t="s">
        <v>72</v>
      </c>
      <c r="C58" s="44" t="s">
        <v>75</v>
      </c>
      <c r="D58" s="50"/>
      <c r="E58" s="63">
        <v>24500</v>
      </c>
      <c r="F58" s="63"/>
      <c r="G58" s="66">
        <f>G57+Table22[[#This Row],[DEBITO ]]-Table22[[#This Row],[CREDITO]]</f>
        <v>151329459.69999999</v>
      </c>
    </row>
    <row r="59" spans="1:7" s="37" customFormat="1" ht="12" x14ac:dyDescent="0.25">
      <c r="A59" s="46">
        <v>42830</v>
      </c>
      <c r="B59" s="45" t="s">
        <v>72</v>
      </c>
      <c r="C59" s="44" t="s">
        <v>75</v>
      </c>
      <c r="D59" s="50"/>
      <c r="E59" s="63">
        <v>172500</v>
      </c>
      <c r="F59" s="63"/>
      <c r="G59" s="66">
        <f>G58+Table22[[#This Row],[DEBITO ]]-Table22[[#This Row],[CREDITO]]</f>
        <v>151501959.69999999</v>
      </c>
    </row>
    <row r="60" spans="1:7" s="37" customFormat="1" ht="15.95" customHeight="1" x14ac:dyDescent="0.25">
      <c r="A60" s="46">
        <v>42830</v>
      </c>
      <c r="B60" s="45" t="s">
        <v>72</v>
      </c>
      <c r="C60" s="44" t="s">
        <v>75</v>
      </c>
      <c r="D60" s="50"/>
      <c r="E60" s="63">
        <v>42000</v>
      </c>
      <c r="F60" s="63"/>
      <c r="G60" s="66">
        <f>G59+Table22[[#This Row],[DEBITO ]]-Table22[[#This Row],[CREDITO]]</f>
        <v>151543959.69999999</v>
      </c>
    </row>
    <row r="61" spans="1:7" s="37" customFormat="1" ht="48" x14ac:dyDescent="0.25">
      <c r="A61" s="46">
        <v>42830</v>
      </c>
      <c r="B61" s="45" t="s">
        <v>594</v>
      </c>
      <c r="C61" s="44" t="s">
        <v>73</v>
      </c>
      <c r="D61" s="50" t="s">
        <v>595</v>
      </c>
      <c r="E61" s="63"/>
      <c r="F61" s="63">
        <v>1142.18</v>
      </c>
      <c r="G61" s="66">
        <f>G60+Table22[[#This Row],[DEBITO ]]-Table22[[#This Row],[CREDITO]]</f>
        <v>151542817.51999998</v>
      </c>
    </row>
    <row r="62" spans="1:7" s="37" customFormat="1" ht="48" x14ac:dyDescent="0.25">
      <c r="A62" s="46">
        <v>42831</v>
      </c>
      <c r="B62" s="45" t="s">
        <v>172</v>
      </c>
      <c r="C62" s="44" t="s">
        <v>173</v>
      </c>
      <c r="D62" s="50" t="s">
        <v>118</v>
      </c>
      <c r="E62" s="63"/>
      <c r="F62" s="63">
        <v>26950.5</v>
      </c>
      <c r="G62" s="66">
        <f>G61+Table22[[#This Row],[DEBITO ]]-Table22[[#This Row],[CREDITO]]</f>
        <v>151515867.01999998</v>
      </c>
    </row>
    <row r="63" spans="1:7" s="37" customFormat="1" ht="15.95" customHeight="1" x14ac:dyDescent="0.25">
      <c r="A63" s="46">
        <v>42831</v>
      </c>
      <c r="B63" s="45" t="s">
        <v>72</v>
      </c>
      <c r="C63" s="44" t="s">
        <v>80</v>
      </c>
      <c r="D63" s="50"/>
      <c r="E63" s="63">
        <v>3500</v>
      </c>
      <c r="F63" s="63"/>
      <c r="G63" s="66">
        <f>G62+Table22[[#This Row],[DEBITO ]]-Table22[[#This Row],[CREDITO]]</f>
        <v>151519367.01999998</v>
      </c>
    </row>
    <row r="64" spans="1:7" s="37" customFormat="1" ht="15.95" customHeight="1" x14ac:dyDescent="0.25">
      <c r="A64" s="46">
        <v>42831</v>
      </c>
      <c r="B64" s="45" t="s">
        <v>72</v>
      </c>
      <c r="C64" s="44" t="s">
        <v>80</v>
      </c>
      <c r="D64" s="50"/>
      <c r="E64" s="63">
        <v>6000</v>
      </c>
      <c r="F64" s="63"/>
      <c r="G64" s="66">
        <f>G63+Table22[[#This Row],[DEBITO ]]-Table22[[#This Row],[CREDITO]]</f>
        <v>151525367.01999998</v>
      </c>
    </row>
    <row r="65" spans="1:7" s="37" customFormat="1" ht="15.95" customHeight="1" x14ac:dyDescent="0.25">
      <c r="A65" s="46">
        <v>42831</v>
      </c>
      <c r="B65" s="45" t="s">
        <v>72</v>
      </c>
      <c r="C65" s="44" t="s">
        <v>80</v>
      </c>
      <c r="D65" s="50"/>
      <c r="E65" s="63">
        <v>1500</v>
      </c>
      <c r="F65" s="63"/>
      <c r="G65" s="66">
        <f>G64+Table22[[#This Row],[DEBITO ]]-Table22[[#This Row],[CREDITO]]</f>
        <v>151526867.01999998</v>
      </c>
    </row>
    <row r="66" spans="1:7" s="37" customFormat="1" ht="12" x14ac:dyDescent="0.25">
      <c r="A66" s="46">
        <v>42831</v>
      </c>
      <c r="B66" s="45" t="s">
        <v>72</v>
      </c>
      <c r="C66" s="44" t="s">
        <v>75</v>
      </c>
      <c r="D66" s="50"/>
      <c r="E66" s="63">
        <v>50610</v>
      </c>
      <c r="F66" s="63"/>
      <c r="G66" s="66">
        <f>G65+Table22[[#This Row],[DEBITO ]]-Table22[[#This Row],[CREDITO]]</f>
        <v>151577477.01999998</v>
      </c>
    </row>
    <row r="67" spans="1:7" s="37" customFormat="1" ht="12" x14ac:dyDescent="0.25">
      <c r="A67" s="46">
        <v>42831</v>
      </c>
      <c r="B67" s="45" t="s">
        <v>72</v>
      </c>
      <c r="C67" s="44" t="s">
        <v>75</v>
      </c>
      <c r="D67" s="50"/>
      <c r="E67" s="63">
        <v>12085</v>
      </c>
      <c r="F67" s="63"/>
      <c r="G67" s="66">
        <f>G66+Table22[[#This Row],[DEBITO ]]-Table22[[#This Row],[CREDITO]]</f>
        <v>151589562.01999998</v>
      </c>
    </row>
    <row r="68" spans="1:7" s="37" customFormat="1" ht="12" x14ac:dyDescent="0.25">
      <c r="A68" s="46">
        <v>42831</v>
      </c>
      <c r="B68" s="45" t="s">
        <v>72</v>
      </c>
      <c r="C68" s="44" t="s">
        <v>75</v>
      </c>
      <c r="D68" s="50"/>
      <c r="E68" s="63">
        <v>92619.25</v>
      </c>
      <c r="F68" s="63"/>
      <c r="G68" s="66">
        <f>G67+Table22[[#This Row],[DEBITO ]]-Table22[[#This Row],[CREDITO]]</f>
        <v>151682181.26999998</v>
      </c>
    </row>
    <row r="69" spans="1:7" s="37" customFormat="1" ht="12" x14ac:dyDescent="0.25">
      <c r="A69" s="46">
        <v>42831</v>
      </c>
      <c r="B69" s="45" t="s">
        <v>72</v>
      </c>
      <c r="C69" s="44" t="s">
        <v>75</v>
      </c>
      <c r="D69" s="50"/>
      <c r="E69" s="63">
        <v>13000</v>
      </c>
      <c r="F69" s="63"/>
      <c r="G69" s="66">
        <f>G68+Table22[[#This Row],[DEBITO ]]-Table22[[#This Row],[CREDITO]]</f>
        <v>151695181.26999998</v>
      </c>
    </row>
    <row r="70" spans="1:7" s="37" customFormat="1" ht="12" x14ac:dyDescent="0.25">
      <c r="A70" s="46">
        <v>42831</v>
      </c>
      <c r="B70" s="45" t="s">
        <v>72</v>
      </c>
      <c r="C70" s="44" t="s">
        <v>75</v>
      </c>
      <c r="D70" s="50"/>
      <c r="E70" s="63">
        <v>98500</v>
      </c>
      <c r="F70" s="63"/>
      <c r="G70" s="66">
        <f>G69+Table22[[#This Row],[DEBITO ]]-Table22[[#This Row],[CREDITO]]</f>
        <v>151793681.26999998</v>
      </c>
    </row>
    <row r="71" spans="1:7" s="37" customFormat="1" ht="15.95" customHeight="1" x14ac:dyDescent="0.25">
      <c r="A71" s="46">
        <v>42831</v>
      </c>
      <c r="B71" s="45" t="s">
        <v>72</v>
      </c>
      <c r="C71" s="44" t="s">
        <v>75</v>
      </c>
      <c r="D71" s="50"/>
      <c r="E71" s="63">
        <v>76422.75</v>
      </c>
      <c r="F71" s="63"/>
      <c r="G71" s="66">
        <f>G70+Table22[[#This Row],[DEBITO ]]-Table22[[#This Row],[CREDITO]]</f>
        <v>151870104.01999998</v>
      </c>
    </row>
    <row r="72" spans="1:7" s="37" customFormat="1" ht="77.45" customHeight="1" x14ac:dyDescent="0.25">
      <c r="A72" s="46">
        <v>42832</v>
      </c>
      <c r="B72" s="45" t="s">
        <v>174</v>
      </c>
      <c r="C72" s="44" t="s">
        <v>108</v>
      </c>
      <c r="D72" s="50" t="s">
        <v>175</v>
      </c>
      <c r="E72" s="63"/>
      <c r="F72" s="63">
        <v>90777.83</v>
      </c>
      <c r="G72" s="66">
        <f>G71+Table22[[#This Row],[DEBITO ]]-Table22[[#This Row],[CREDITO]]</f>
        <v>151779326.18999997</v>
      </c>
    </row>
    <row r="73" spans="1:7" s="37" customFormat="1" ht="45" customHeight="1" x14ac:dyDescent="0.25">
      <c r="A73" s="46">
        <v>42832</v>
      </c>
      <c r="B73" s="45" t="s">
        <v>176</v>
      </c>
      <c r="C73" s="44" t="s">
        <v>107</v>
      </c>
      <c r="D73" s="50" t="s">
        <v>609</v>
      </c>
      <c r="E73" s="63"/>
      <c r="F73" s="63">
        <v>15000</v>
      </c>
      <c r="G73" s="66">
        <f>G72+Table22[[#This Row],[DEBITO ]]-Table22[[#This Row],[CREDITO]]</f>
        <v>151764326.18999997</v>
      </c>
    </row>
    <row r="74" spans="1:7" s="37" customFormat="1" ht="56.25" customHeight="1" x14ac:dyDescent="0.25">
      <c r="A74" s="58">
        <v>42832</v>
      </c>
      <c r="B74" s="59" t="s">
        <v>608</v>
      </c>
      <c r="C74" s="60" t="s">
        <v>607</v>
      </c>
      <c r="D74" s="50" t="s">
        <v>610</v>
      </c>
      <c r="E74" s="62">
        <v>15000</v>
      </c>
      <c r="F74" s="62"/>
      <c r="G74" s="66">
        <f>G73+Table22[[#This Row],[DEBITO ]]-Table22[[#This Row],[CREDITO]]</f>
        <v>151779326.18999997</v>
      </c>
    </row>
    <row r="75" spans="1:7" s="37" customFormat="1" ht="15.95" customHeight="1" x14ac:dyDescent="0.25">
      <c r="A75" s="46">
        <v>42832</v>
      </c>
      <c r="B75" s="45" t="s">
        <v>72</v>
      </c>
      <c r="C75" s="44" t="s">
        <v>80</v>
      </c>
      <c r="D75" s="50"/>
      <c r="E75" s="63">
        <v>1000</v>
      </c>
      <c r="F75" s="63"/>
      <c r="G75" s="66">
        <f>G74+Table22[[#This Row],[DEBITO ]]-Table22[[#This Row],[CREDITO]]</f>
        <v>151780326.18999997</v>
      </c>
    </row>
    <row r="76" spans="1:7" s="37" customFormat="1" ht="15.95" customHeight="1" x14ac:dyDescent="0.25">
      <c r="A76" s="46">
        <v>42832</v>
      </c>
      <c r="B76" s="45" t="s">
        <v>72</v>
      </c>
      <c r="C76" s="44" t="s">
        <v>80</v>
      </c>
      <c r="D76" s="50"/>
      <c r="E76" s="63">
        <v>7500</v>
      </c>
      <c r="F76" s="63"/>
      <c r="G76" s="66">
        <f>G75+Table22[[#This Row],[DEBITO ]]-Table22[[#This Row],[CREDITO]]</f>
        <v>151787826.18999997</v>
      </c>
    </row>
    <row r="77" spans="1:7" s="37" customFormat="1" ht="15.95" customHeight="1" x14ac:dyDescent="0.25">
      <c r="A77" s="46">
        <v>42832</v>
      </c>
      <c r="B77" s="45" t="s">
        <v>72</v>
      </c>
      <c r="C77" s="44" t="s">
        <v>80</v>
      </c>
      <c r="D77" s="50"/>
      <c r="E77" s="63">
        <v>500</v>
      </c>
      <c r="F77" s="63"/>
      <c r="G77" s="66">
        <f>G76+Table22[[#This Row],[DEBITO ]]-Table22[[#This Row],[CREDITO]]</f>
        <v>151788326.18999997</v>
      </c>
    </row>
    <row r="78" spans="1:7" s="37" customFormat="1" ht="15.95" customHeight="1" x14ac:dyDescent="0.25">
      <c r="A78" s="46">
        <v>42832</v>
      </c>
      <c r="B78" s="45" t="s">
        <v>72</v>
      </c>
      <c r="C78" s="44" t="s">
        <v>75</v>
      </c>
      <c r="D78" s="50"/>
      <c r="E78" s="63">
        <v>185843.41</v>
      </c>
      <c r="F78" s="63"/>
      <c r="G78" s="66">
        <f>G77+Table22[[#This Row],[DEBITO ]]-Table22[[#This Row],[CREDITO]]</f>
        <v>151974169.59999996</v>
      </c>
    </row>
    <row r="79" spans="1:7" s="37" customFormat="1" ht="12" x14ac:dyDescent="0.25">
      <c r="A79" s="46">
        <v>42832</v>
      </c>
      <c r="B79" s="45" t="s">
        <v>72</v>
      </c>
      <c r="C79" s="44" t="s">
        <v>75</v>
      </c>
      <c r="D79" s="50"/>
      <c r="E79" s="63">
        <v>151500</v>
      </c>
      <c r="F79" s="63"/>
      <c r="G79" s="66">
        <f>G78+Table22[[#This Row],[DEBITO ]]-Table22[[#This Row],[CREDITO]]</f>
        <v>152125669.59999996</v>
      </c>
    </row>
    <row r="80" spans="1:7" s="37" customFormat="1" ht="12" x14ac:dyDescent="0.25">
      <c r="A80" s="46">
        <v>42832</v>
      </c>
      <c r="B80" s="45" t="s">
        <v>72</v>
      </c>
      <c r="C80" s="44" t="s">
        <v>75</v>
      </c>
      <c r="D80" s="50"/>
      <c r="E80" s="63">
        <v>55400</v>
      </c>
      <c r="F80" s="63"/>
      <c r="G80" s="66">
        <f>G79+Table22[[#This Row],[DEBITO ]]-Table22[[#This Row],[CREDITO]]</f>
        <v>152181069.59999996</v>
      </c>
    </row>
    <row r="81" spans="1:7" s="37" customFormat="1" ht="12" x14ac:dyDescent="0.25">
      <c r="A81" s="46">
        <v>42832</v>
      </c>
      <c r="B81" s="45" t="s">
        <v>72</v>
      </c>
      <c r="C81" s="44" t="s">
        <v>75</v>
      </c>
      <c r="D81" s="50"/>
      <c r="E81" s="63">
        <v>66000</v>
      </c>
      <c r="F81" s="63"/>
      <c r="G81" s="66">
        <f>G80+Table22[[#This Row],[DEBITO ]]-Table22[[#This Row],[CREDITO]]</f>
        <v>152247069.59999996</v>
      </c>
    </row>
    <row r="82" spans="1:7" s="37" customFormat="1" ht="12" x14ac:dyDescent="0.25">
      <c r="A82" s="46">
        <v>42832</v>
      </c>
      <c r="B82" s="45" t="s">
        <v>72</v>
      </c>
      <c r="C82" s="44" t="s">
        <v>75</v>
      </c>
      <c r="D82" s="50"/>
      <c r="E82" s="63">
        <v>163700</v>
      </c>
      <c r="F82" s="63"/>
      <c r="G82" s="66">
        <f>G81+Table22[[#This Row],[DEBITO ]]-Table22[[#This Row],[CREDITO]]</f>
        <v>152410769.59999996</v>
      </c>
    </row>
    <row r="83" spans="1:7" s="37" customFormat="1" ht="55.5" customHeight="1" x14ac:dyDescent="0.25">
      <c r="A83" s="46">
        <v>42835</v>
      </c>
      <c r="B83" s="45" t="s">
        <v>177</v>
      </c>
      <c r="C83" s="44" t="s">
        <v>107</v>
      </c>
      <c r="D83" s="50" t="s">
        <v>178</v>
      </c>
      <c r="E83" s="63"/>
      <c r="F83" s="63">
        <v>5962</v>
      </c>
      <c r="G83" s="66">
        <f>G82+Table22[[#This Row],[DEBITO ]]-Table22[[#This Row],[CREDITO]]</f>
        <v>152404807.59999996</v>
      </c>
    </row>
    <row r="84" spans="1:7" s="37" customFormat="1" ht="31.5" customHeight="1" x14ac:dyDescent="0.25">
      <c r="A84" s="46">
        <v>42835</v>
      </c>
      <c r="B84" s="45" t="s">
        <v>179</v>
      </c>
      <c r="C84" s="44" t="s">
        <v>180</v>
      </c>
      <c r="D84" s="50" t="s">
        <v>181</v>
      </c>
      <c r="E84" s="63"/>
      <c r="F84" s="63">
        <v>27600</v>
      </c>
      <c r="G84" s="66">
        <f>G83+Table22[[#This Row],[DEBITO ]]-Table22[[#This Row],[CREDITO]]</f>
        <v>152377207.59999996</v>
      </c>
    </row>
    <row r="85" spans="1:7" s="37" customFormat="1" ht="72.75" customHeight="1" x14ac:dyDescent="0.25">
      <c r="A85" s="46">
        <v>42835</v>
      </c>
      <c r="B85" s="45" t="s">
        <v>182</v>
      </c>
      <c r="C85" s="44" t="s">
        <v>106</v>
      </c>
      <c r="D85" s="50" t="s">
        <v>183</v>
      </c>
      <c r="E85" s="63"/>
      <c r="F85" s="63">
        <v>9250</v>
      </c>
      <c r="G85" s="66">
        <f>G84+Table22[[#This Row],[DEBITO ]]-Table22[[#This Row],[CREDITO]]</f>
        <v>152367957.59999996</v>
      </c>
    </row>
    <row r="86" spans="1:7" s="37" customFormat="1" ht="78.75" customHeight="1" x14ac:dyDescent="0.25">
      <c r="A86" s="46">
        <v>42835</v>
      </c>
      <c r="B86" s="45" t="s">
        <v>184</v>
      </c>
      <c r="C86" s="44" t="s">
        <v>95</v>
      </c>
      <c r="D86" s="50" t="s">
        <v>185</v>
      </c>
      <c r="E86" s="63"/>
      <c r="F86" s="63">
        <v>9250</v>
      </c>
      <c r="G86" s="66">
        <f>G85+Table22[[#This Row],[DEBITO ]]-Table22[[#This Row],[CREDITO]]</f>
        <v>152358707.59999996</v>
      </c>
    </row>
    <row r="87" spans="1:7" s="37" customFormat="1" ht="79.5" customHeight="1" x14ac:dyDescent="0.25">
      <c r="A87" s="46">
        <v>42835</v>
      </c>
      <c r="B87" s="45" t="s">
        <v>186</v>
      </c>
      <c r="C87" s="44" t="s">
        <v>187</v>
      </c>
      <c r="D87" s="50" t="s">
        <v>188</v>
      </c>
      <c r="E87" s="63"/>
      <c r="F87" s="63">
        <v>1050</v>
      </c>
      <c r="G87" s="66">
        <f>G86+Table22[[#This Row],[DEBITO ]]-Table22[[#This Row],[CREDITO]]</f>
        <v>152357657.59999996</v>
      </c>
    </row>
    <row r="88" spans="1:7" s="37" customFormat="1" ht="78" customHeight="1" x14ac:dyDescent="0.25">
      <c r="A88" s="46">
        <v>42835</v>
      </c>
      <c r="B88" s="45" t="s">
        <v>189</v>
      </c>
      <c r="C88" s="44" t="s">
        <v>127</v>
      </c>
      <c r="D88" s="50" t="s">
        <v>190</v>
      </c>
      <c r="E88" s="63"/>
      <c r="F88" s="63">
        <v>750</v>
      </c>
      <c r="G88" s="66">
        <f>G87+Table22[[#This Row],[DEBITO ]]-Table22[[#This Row],[CREDITO]]</f>
        <v>152356907.59999996</v>
      </c>
    </row>
    <row r="89" spans="1:7" s="37" customFormat="1" ht="58.5" customHeight="1" x14ac:dyDescent="0.25">
      <c r="A89" s="46">
        <v>42835</v>
      </c>
      <c r="B89" s="45" t="s">
        <v>191</v>
      </c>
      <c r="C89" s="44" t="s">
        <v>192</v>
      </c>
      <c r="D89" s="50" t="s">
        <v>193</v>
      </c>
      <c r="E89" s="63"/>
      <c r="F89" s="63">
        <v>1050</v>
      </c>
      <c r="G89" s="66">
        <f>G88+Table22[[#This Row],[DEBITO ]]-Table22[[#This Row],[CREDITO]]</f>
        <v>152355857.59999996</v>
      </c>
    </row>
    <row r="90" spans="1:7" s="37" customFormat="1" ht="58.5" customHeight="1" x14ac:dyDescent="0.25">
      <c r="A90" s="46">
        <v>42835</v>
      </c>
      <c r="B90" s="45" t="s">
        <v>194</v>
      </c>
      <c r="C90" s="44" t="s">
        <v>195</v>
      </c>
      <c r="D90" s="50" t="s">
        <v>196</v>
      </c>
      <c r="E90" s="63"/>
      <c r="F90" s="63">
        <v>1050</v>
      </c>
      <c r="G90" s="66">
        <f>G89+Table22[[#This Row],[DEBITO ]]-Table22[[#This Row],[CREDITO]]</f>
        <v>152354807.59999996</v>
      </c>
    </row>
    <row r="91" spans="1:7" s="37" customFormat="1" ht="15.95" customHeight="1" x14ac:dyDescent="0.25">
      <c r="A91" s="46">
        <v>42835</v>
      </c>
      <c r="B91" s="45" t="s">
        <v>72</v>
      </c>
      <c r="C91" s="44" t="s">
        <v>80</v>
      </c>
      <c r="D91" s="50"/>
      <c r="E91" s="63">
        <v>500</v>
      </c>
      <c r="F91" s="63"/>
      <c r="G91" s="66">
        <f>G90+Table22[[#This Row],[DEBITO ]]-Table22[[#This Row],[CREDITO]]</f>
        <v>152355307.59999996</v>
      </c>
    </row>
    <row r="92" spans="1:7" s="37" customFormat="1" ht="15.95" customHeight="1" x14ac:dyDescent="0.25">
      <c r="A92" s="46">
        <v>42835</v>
      </c>
      <c r="B92" s="45" t="s">
        <v>72</v>
      </c>
      <c r="C92" s="44" t="s">
        <v>80</v>
      </c>
      <c r="D92" s="50"/>
      <c r="E92" s="63">
        <v>4000</v>
      </c>
      <c r="F92" s="63"/>
      <c r="G92" s="66">
        <f>G91+Table22[[#This Row],[DEBITO ]]-Table22[[#This Row],[CREDITO]]</f>
        <v>152359307.59999996</v>
      </c>
    </row>
    <row r="93" spans="1:7" s="37" customFormat="1" ht="15.95" customHeight="1" x14ac:dyDescent="0.25">
      <c r="A93" s="46">
        <v>42835</v>
      </c>
      <c r="B93" s="45" t="s">
        <v>72</v>
      </c>
      <c r="C93" s="44" t="s">
        <v>80</v>
      </c>
      <c r="D93" s="50"/>
      <c r="E93" s="63">
        <v>500</v>
      </c>
      <c r="F93" s="63"/>
      <c r="G93" s="66">
        <f>G92+Table22[[#This Row],[DEBITO ]]-Table22[[#This Row],[CREDITO]]</f>
        <v>152359807.59999996</v>
      </c>
    </row>
    <row r="94" spans="1:7" s="37" customFormat="1" ht="12" x14ac:dyDescent="0.25">
      <c r="A94" s="46">
        <v>42835</v>
      </c>
      <c r="B94" s="45" t="s">
        <v>72</v>
      </c>
      <c r="C94" s="44" t="s">
        <v>75</v>
      </c>
      <c r="D94" s="50"/>
      <c r="E94" s="63">
        <v>29500</v>
      </c>
      <c r="F94" s="63"/>
      <c r="G94" s="66">
        <f>G93+Table22[[#This Row],[DEBITO ]]-Table22[[#This Row],[CREDITO]]</f>
        <v>152389307.59999996</v>
      </c>
    </row>
    <row r="95" spans="1:7" s="37" customFormat="1" ht="15.95" customHeight="1" x14ac:dyDescent="0.25">
      <c r="A95" s="46">
        <v>42835</v>
      </c>
      <c r="B95" s="45" t="s">
        <v>72</v>
      </c>
      <c r="C95" s="44" t="s">
        <v>75</v>
      </c>
      <c r="D95" s="50"/>
      <c r="E95" s="63">
        <v>27000</v>
      </c>
      <c r="F95" s="63"/>
      <c r="G95" s="66">
        <f>G94+Table22[[#This Row],[DEBITO ]]-Table22[[#This Row],[CREDITO]]</f>
        <v>152416307.59999996</v>
      </c>
    </row>
    <row r="96" spans="1:7" s="37" customFormat="1" ht="15.95" customHeight="1" x14ac:dyDescent="0.25">
      <c r="A96" s="46">
        <v>42835</v>
      </c>
      <c r="B96" s="45" t="s">
        <v>72</v>
      </c>
      <c r="C96" s="44" t="s">
        <v>75</v>
      </c>
      <c r="D96" s="50"/>
      <c r="E96" s="63">
        <v>359000</v>
      </c>
      <c r="F96" s="63"/>
      <c r="G96" s="66">
        <f>G95+Table22[[#This Row],[DEBITO ]]-Table22[[#This Row],[CREDITO]]</f>
        <v>152775307.59999996</v>
      </c>
    </row>
    <row r="97" spans="1:7" s="37" customFormat="1" ht="15.95" customHeight="1" x14ac:dyDescent="0.25">
      <c r="A97" s="46">
        <v>42835</v>
      </c>
      <c r="B97" s="45" t="s">
        <v>72</v>
      </c>
      <c r="C97" s="44" t="s">
        <v>75</v>
      </c>
      <c r="D97" s="50"/>
      <c r="E97" s="63">
        <v>104650</v>
      </c>
      <c r="F97" s="63"/>
      <c r="G97" s="66">
        <f>G96+Table22[[#This Row],[DEBITO ]]-Table22[[#This Row],[CREDITO]]</f>
        <v>152879957.59999996</v>
      </c>
    </row>
    <row r="98" spans="1:7" s="37" customFormat="1" ht="76.5" customHeight="1" x14ac:dyDescent="0.25">
      <c r="A98" s="46">
        <v>42836</v>
      </c>
      <c r="B98" s="45" t="s">
        <v>520</v>
      </c>
      <c r="C98" s="44" t="s">
        <v>521</v>
      </c>
      <c r="D98" s="50" t="s">
        <v>522</v>
      </c>
      <c r="E98" s="63"/>
      <c r="F98" s="63">
        <v>769975</v>
      </c>
      <c r="G98" s="66">
        <f>G97+Table22[[#This Row],[DEBITO ]]-Table22[[#This Row],[CREDITO]]</f>
        <v>152109982.59999996</v>
      </c>
    </row>
    <row r="99" spans="1:7" s="37" customFormat="1" ht="88.5" customHeight="1" x14ac:dyDescent="0.25">
      <c r="A99" s="46">
        <v>42836</v>
      </c>
      <c r="B99" s="45" t="s">
        <v>523</v>
      </c>
      <c r="C99" s="44" t="s">
        <v>521</v>
      </c>
      <c r="D99" s="50" t="s">
        <v>524</v>
      </c>
      <c r="E99" s="63"/>
      <c r="F99" s="63">
        <v>1549260</v>
      </c>
      <c r="G99" s="66">
        <f>G98+Table22[[#This Row],[DEBITO ]]-Table22[[#This Row],[CREDITO]]</f>
        <v>150560722.59999996</v>
      </c>
    </row>
    <row r="100" spans="1:7" s="37" customFormat="1" ht="42" customHeight="1" x14ac:dyDescent="0.25">
      <c r="A100" s="46">
        <v>42836</v>
      </c>
      <c r="B100" s="45" t="s">
        <v>197</v>
      </c>
      <c r="C100" s="44" t="s">
        <v>198</v>
      </c>
      <c r="D100" s="50" t="s">
        <v>199</v>
      </c>
      <c r="E100" s="63"/>
      <c r="F100" s="63">
        <v>750</v>
      </c>
      <c r="G100" s="66">
        <f>G99+Table22[[#This Row],[DEBITO ]]-Table22[[#This Row],[CREDITO]]</f>
        <v>150559972.59999996</v>
      </c>
    </row>
    <row r="101" spans="1:7" s="37" customFormat="1" ht="55.5" customHeight="1" x14ac:dyDescent="0.25">
      <c r="A101" s="46">
        <v>42836</v>
      </c>
      <c r="B101" s="45" t="s">
        <v>200</v>
      </c>
      <c r="C101" s="44" t="s">
        <v>201</v>
      </c>
      <c r="D101" s="50" t="s">
        <v>202</v>
      </c>
      <c r="E101" s="63"/>
      <c r="F101" s="63">
        <v>750</v>
      </c>
      <c r="G101" s="66">
        <f>G100+Table22[[#This Row],[DEBITO ]]-Table22[[#This Row],[CREDITO]]</f>
        <v>150559222.59999996</v>
      </c>
    </row>
    <row r="102" spans="1:7" s="37" customFormat="1" ht="57.75" customHeight="1" x14ac:dyDescent="0.25">
      <c r="A102" s="46">
        <v>42836</v>
      </c>
      <c r="B102" s="45" t="s">
        <v>203</v>
      </c>
      <c r="C102" s="44" t="s">
        <v>204</v>
      </c>
      <c r="D102" s="50" t="s">
        <v>202</v>
      </c>
      <c r="E102" s="63"/>
      <c r="F102" s="63">
        <v>750</v>
      </c>
      <c r="G102" s="66">
        <f>G101+Table22[[#This Row],[DEBITO ]]-Table22[[#This Row],[CREDITO]]</f>
        <v>150558472.59999996</v>
      </c>
    </row>
    <row r="103" spans="1:7" s="37" customFormat="1" ht="57" customHeight="1" x14ac:dyDescent="0.25">
      <c r="A103" s="46">
        <v>42836</v>
      </c>
      <c r="B103" s="45" t="s">
        <v>205</v>
      </c>
      <c r="C103" s="44" t="s">
        <v>206</v>
      </c>
      <c r="D103" s="50" t="s">
        <v>207</v>
      </c>
      <c r="E103" s="63"/>
      <c r="F103" s="63">
        <v>750</v>
      </c>
      <c r="G103" s="66">
        <f>G102+Table22[[#This Row],[DEBITO ]]-Table22[[#This Row],[CREDITO]]</f>
        <v>150557722.59999996</v>
      </c>
    </row>
    <row r="104" spans="1:7" s="37" customFormat="1" ht="57" customHeight="1" x14ac:dyDescent="0.25">
      <c r="A104" s="46">
        <v>42836</v>
      </c>
      <c r="B104" s="45" t="s">
        <v>208</v>
      </c>
      <c r="C104" s="44" t="s">
        <v>209</v>
      </c>
      <c r="D104" s="50" t="s">
        <v>207</v>
      </c>
      <c r="E104" s="63"/>
      <c r="F104" s="63">
        <v>750</v>
      </c>
      <c r="G104" s="66">
        <f>G103+Table22[[#This Row],[DEBITO ]]-Table22[[#This Row],[CREDITO]]</f>
        <v>150556972.59999996</v>
      </c>
    </row>
    <row r="105" spans="1:7" s="37" customFormat="1" ht="57" customHeight="1" x14ac:dyDescent="0.25">
      <c r="A105" s="46">
        <v>42836</v>
      </c>
      <c r="B105" s="45" t="s">
        <v>210</v>
      </c>
      <c r="C105" s="44" t="s">
        <v>206</v>
      </c>
      <c r="D105" s="50" t="s">
        <v>211</v>
      </c>
      <c r="E105" s="63"/>
      <c r="F105" s="63">
        <v>750</v>
      </c>
      <c r="G105" s="66">
        <f>G104+Table22[[#This Row],[DEBITO ]]-Table22[[#This Row],[CREDITO]]</f>
        <v>150556222.59999996</v>
      </c>
    </row>
    <row r="106" spans="1:7" s="37" customFormat="1" ht="57" customHeight="1" x14ac:dyDescent="0.25">
      <c r="A106" s="46">
        <v>42836</v>
      </c>
      <c r="B106" s="45" t="s">
        <v>212</v>
      </c>
      <c r="C106" s="44" t="s">
        <v>213</v>
      </c>
      <c r="D106" s="50" t="s">
        <v>211</v>
      </c>
      <c r="E106" s="63"/>
      <c r="F106" s="63">
        <v>750</v>
      </c>
      <c r="G106" s="66">
        <f>G105+Table22[[#This Row],[DEBITO ]]-Table22[[#This Row],[CREDITO]]</f>
        <v>150555472.59999996</v>
      </c>
    </row>
    <row r="107" spans="1:7" s="37" customFormat="1" ht="57" customHeight="1" x14ac:dyDescent="0.25">
      <c r="A107" s="46">
        <v>42836</v>
      </c>
      <c r="B107" s="45" t="s">
        <v>214</v>
      </c>
      <c r="C107" s="44" t="s">
        <v>215</v>
      </c>
      <c r="D107" s="50" t="s">
        <v>216</v>
      </c>
      <c r="E107" s="63"/>
      <c r="F107" s="63">
        <v>750</v>
      </c>
      <c r="G107" s="66">
        <f>G106+Table22[[#This Row],[DEBITO ]]-Table22[[#This Row],[CREDITO]]</f>
        <v>150554722.59999996</v>
      </c>
    </row>
    <row r="108" spans="1:7" s="37" customFormat="1" ht="57" customHeight="1" x14ac:dyDescent="0.25">
      <c r="A108" s="46">
        <v>42836</v>
      </c>
      <c r="B108" s="45" t="s">
        <v>217</v>
      </c>
      <c r="C108" s="44" t="s">
        <v>218</v>
      </c>
      <c r="D108" s="50" t="s">
        <v>216</v>
      </c>
      <c r="E108" s="63"/>
      <c r="F108" s="63">
        <v>750</v>
      </c>
      <c r="G108" s="66">
        <f>G107+Table22[[#This Row],[DEBITO ]]-Table22[[#This Row],[CREDITO]]</f>
        <v>150553972.59999996</v>
      </c>
    </row>
    <row r="109" spans="1:7" s="37" customFormat="1" ht="57" customHeight="1" x14ac:dyDescent="0.25">
      <c r="A109" s="46">
        <v>42836</v>
      </c>
      <c r="B109" s="45" t="s">
        <v>219</v>
      </c>
      <c r="C109" s="44" t="s">
        <v>220</v>
      </c>
      <c r="D109" s="50" t="s">
        <v>216</v>
      </c>
      <c r="E109" s="63"/>
      <c r="F109" s="63">
        <v>750</v>
      </c>
      <c r="G109" s="66">
        <f>G108+Table22[[#This Row],[DEBITO ]]-Table22[[#This Row],[CREDITO]]</f>
        <v>150553222.59999996</v>
      </c>
    </row>
    <row r="110" spans="1:7" s="37" customFormat="1" ht="57" customHeight="1" x14ac:dyDescent="0.25">
      <c r="A110" s="46">
        <v>42836</v>
      </c>
      <c r="B110" s="45" t="s">
        <v>221</v>
      </c>
      <c r="C110" s="44" t="s">
        <v>134</v>
      </c>
      <c r="D110" s="50" t="s">
        <v>216</v>
      </c>
      <c r="E110" s="63"/>
      <c r="F110" s="63">
        <v>750</v>
      </c>
      <c r="G110" s="66">
        <f>G109+Table22[[#This Row],[DEBITO ]]-Table22[[#This Row],[CREDITO]]</f>
        <v>150552472.59999996</v>
      </c>
    </row>
    <row r="111" spans="1:7" s="37" customFormat="1" ht="57" customHeight="1" x14ac:dyDescent="0.25">
      <c r="A111" s="46">
        <v>42836</v>
      </c>
      <c r="B111" s="45" t="s">
        <v>222</v>
      </c>
      <c r="C111" s="44" t="s">
        <v>133</v>
      </c>
      <c r="D111" s="50" t="s">
        <v>223</v>
      </c>
      <c r="E111" s="63"/>
      <c r="F111" s="63">
        <v>750</v>
      </c>
      <c r="G111" s="66">
        <f>G110+Table22[[#This Row],[DEBITO ]]-Table22[[#This Row],[CREDITO]]</f>
        <v>150551722.59999996</v>
      </c>
    </row>
    <row r="112" spans="1:7" s="37" customFormat="1" ht="57" customHeight="1" x14ac:dyDescent="0.25">
      <c r="A112" s="46">
        <v>42836</v>
      </c>
      <c r="B112" s="45" t="s">
        <v>224</v>
      </c>
      <c r="C112" s="44" t="s">
        <v>131</v>
      </c>
      <c r="D112" s="50" t="s">
        <v>225</v>
      </c>
      <c r="E112" s="63"/>
      <c r="F112" s="63">
        <v>750</v>
      </c>
      <c r="G112" s="66">
        <f>G111+Table22[[#This Row],[DEBITO ]]-Table22[[#This Row],[CREDITO]]</f>
        <v>150550972.59999996</v>
      </c>
    </row>
    <row r="113" spans="1:7" s="37" customFormat="1" ht="57" customHeight="1" x14ac:dyDescent="0.25">
      <c r="A113" s="46">
        <v>42836</v>
      </c>
      <c r="B113" s="45" t="s">
        <v>226</v>
      </c>
      <c r="C113" s="44" t="s">
        <v>132</v>
      </c>
      <c r="D113" s="50" t="s">
        <v>225</v>
      </c>
      <c r="E113" s="63"/>
      <c r="F113" s="63">
        <v>750</v>
      </c>
      <c r="G113" s="66">
        <f>G112+Table22[[#This Row],[DEBITO ]]-Table22[[#This Row],[CREDITO]]</f>
        <v>150550222.59999996</v>
      </c>
    </row>
    <row r="114" spans="1:7" s="37" customFormat="1" ht="57" customHeight="1" x14ac:dyDescent="0.25">
      <c r="A114" s="46">
        <v>42836</v>
      </c>
      <c r="B114" s="45" t="s">
        <v>227</v>
      </c>
      <c r="C114" s="44" t="s">
        <v>135</v>
      </c>
      <c r="D114" s="50" t="s">
        <v>225</v>
      </c>
      <c r="E114" s="63"/>
      <c r="F114" s="63">
        <v>750</v>
      </c>
      <c r="G114" s="66">
        <f>G113+Table22[[#This Row],[DEBITO ]]-Table22[[#This Row],[CREDITO]]</f>
        <v>150549472.59999996</v>
      </c>
    </row>
    <row r="115" spans="1:7" s="37" customFormat="1" ht="57" customHeight="1" x14ac:dyDescent="0.25">
      <c r="A115" s="46">
        <v>42836</v>
      </c>
      <c r="B115" s="45" t="s">
        <v>228</v>
      </c>
      <c r="C115" s="44" t="s">
        <v>229</v>
      </c>
      <c r="D115" s="50" t="s">
        <v>225</v>
      </c>
      <c r="E115" s="63"/>
      <c r="F115" s="63">
        <v>750</v>
      </c>
      <c r="G115" s="66">
        <f>G114+Table22[[#This Row],[DEBITO ]]-Table22[[#This Row],[CREDITO]]</f>
        <v>150548722.59999996</v>
      </c>
    </row>
    <row r="116" spans="1:7" s="37" customFormat="1" ht="57" customHeight="1" x14ac:dyDescent="0.25">
      <c r="A116" s="46">
        <v>42836</v>
      </c>
      <c r="B116" s="45" t="s">
        <v>230</v>
      </c>
      <c r="C116" s="44" t="s">
        <v>231</v>
      </c>
      <c r="D116" s="50" t="s">
        <v>232</v>
      </c>
      <c r="E116" s="63"/>
      <c r="F116" s="63">
        <v>750</v>
      </c>
      <c r="G116" s="66">
        <f>G115+Table22[[#This Row],[DEBITO ]]-Table22[[#This Row],[CREDITO]]</f>
        <v>150547972.59999996</v>
      </c>
    </row>
    <row r="117" spans="1:7" s="37" customFormat="1" ht="57" customHeight="1" x14ac:dyDescent="0.25">
      <c r="A117" s="46">
        <v>42836</v>
      </c>
      <c r="B117" s="45" t="s">
        <v>233</v>
      </c>
      <c r="C117" s="44" t="s">
        <v>234</v>
      </c>
      <c r="D117" s="50" t="s">
        <v>232</v>
      </c>
      <c r="E117" s="63"/>
      <c r="F117" s="63">
        <v>750</v>
      </c>
      <c r="G117" s="66">
        <f>G116+Table22[[#This Row],[DEBITO ]]-Table22[[#This Row],[CREDITO]]</f>
        <v>150547222.59999996</v>
      </c>
    </row>
    <row r="118" spans="1:7" s="37" customFormat="1" ht="57" customHeight="1" x14ac:dyDescent="0.25">
      <c r="A118" s="46">
        <v>42836</v>
      </c>
      <c r="B118" s="45" t="s">
        <v>235</v>
      </c>
      <c r="C118" s="44" t="s">
        <v>236</v>
      </c>
      <c r="D118" s="50" t="s">
        <v>232</v>
      </c>
      <c r="E118" s="63"/>
      <c r="F118" s="63">
        <v>750</v>
      </c>
      <c r="G118" s="66">
        <f>G117+Table22[[#This Row],[DEBITO ]]-Table22[[#This Row],[CREDITO]]</f>
        <v>150546472.59999996</v>
      </c>
    </row>
    <row r="119" spans="1:7" s="37" customFormat="1" ht="57" customHeight="1" x14ac:dyDescent="0.25">
      <c r="A119" s="46">
        <v>42836</v>
      </c>
      <c r="B119" s="45" t="s">
        <v>237</v>
      </c>
      <c r="C119" s="44" t="s">
        <v>238</v>
      </c>
      <c r="D119" s="50" t="s">
        <v>232</v>
      </c>
      <c r="E119" s="63"/>
      <c r="F119" s="63">
        <v>750</v>
      </c>
      <c r="G119" s="66">
        <f>G118+Table22[[#This Row],[DEBITO ]]-Table22[[#This Row],[CREDITO]]</f>
        <v>150545722.59999996</v>
      </c>
    </row>
    <row r="120" spans="1:7" s="37" customFormat="1" ht="57" customHeight="1" x14ac:dyDescent="0.25">
      <c r="A120" s="46">
        <v>42836</v>
      </c>
      <c r="B120" s="45" t="s">
        <v>239</v>
      </c>
      <c r="C120" s="44" t="s">
        <v>209</v>
      </c>
      <c r="D120" s="50" t="s">
        <v>240</v>
      </c>
      <c r="E120" s="63"/>
      <c r="F120" s="63">
        <v>750</v>
      </c>
      <c r="G120" s="66">
        <f>G119+Table22[[#This Row],[DEBITO ]]-Table22[[#This Row],[CREDITO]]</f>
        <v>150544972.59999996</v>
      </c>
    </row>
    <row r="121" spans="1:7" s="37" customFormat="1" ht="57" customHeight="1" x14ac:dyDescent="0.25">
      <c r="A121" s="46">
        <v>42836</v>
      </c>
      <c r="B121" s="45" t="s">
        <v>241</v>
      </c>
      <c r="C121" s="44" t="s">
        <v>206</v>
      </c>
      <c r="D121" s="50" t="s">
        <v>242</v>
      </c>
      <c r="E121" s="63"/>
      <c r="F121" s="63">
        <v>750</v>
      </c>
      <c r="G121" s="66">
        <f>G120+Table22[[#This Row],[DEBITO ]]-Table22[[#This Row],[CREDITO]]</f>
        <v>150544222.59999996</v>
      </c>
    </row>
    <row r="122" spans="1:7" s="37" customFormat="1" ht="57" customHeight="1" x14ac:dyDescent="0.25">
      <c r="A122" s="46">
        <v>42836</v>
      </c>
      <c r="B122" s="45" t="s">
        <v>243</v>
      </c>
      <c r="C122" s="44" t="s">
        <v>134</v>
      </c>
      <c r="D122" s="50" t="s">
        <v>242</v>
      </c>
      <c r="E122" s="63"/>
      <c r="F122" s="63">
        <v>750</v>
      </c>
      <c r="G122" s="66">
        <f>G121+Table22[[#This Row],[DEBITO ]]-Table22[[#This Row],[CREDITO]]</f>
        <v>150543472.59999996</v>
      </c>
    </row>
    <row r="123" spans="1:7" s="37" customFormat="1" ht="57" customHeight="1" x14ac:dyDescent="0.25">
      <c r="A123" s="46">
        <v>42836</v>
      </c>
      <c r="B123" s="45" t="s">
        <v>244</v>
      </c>
      <c r="C123" s="44" t="s">
        <v>209</v>
      </c>
      <c r="D123" s="50" t="s">
        <v>245</v>
      </c>
      <c r="E123" s="63"/>
      <c r="F123" s="63">
        <v>750</v>
      </c>
      <c r="G123" s="66">
        <f>G122+Table22[[#This Row],[DEBITO ]]-Table22[[#This Row],[CREDITO]]</f>
        <v>150542722.59999996</v>
      </c>
    </row>
    <row r="124" spans="1:7" s="37" customFormat="1" ht="57" customHeight="1" x14ac:dyDescent="0.25">
      <c r="A124" s="46">
        <v>42836</v>
      </c>
      <c r="B124" s="45" t="s">
        <v>246</v>
      </c>
      <c r="C124" s="44" t="s">
        <v>247</v>
      </c>
      <c r="D124" s="50" t="s">
        <v>245</v>
      </c>
      <c r="E124" s="63"/>
      <c r="F124" s="63">
        <v>750</v>
      </c>
      <c r="G124" s="66">
        <f>G123+Table22[[#This Row],[DEBITO ]]-Table22[[#This Row],[CREDITO]]</f>
        <v>150541972.59999996</v>
      </c>
    </row>
    <row r="125" spans="1:7" s="37" customFormat="1" ht="57" customHeight="1" x14ac:dyDescent="0.25">
      <c r="A125" s="46">
        <v>42836</v>
      </c>
      <c r="B125" s="45" t="s">
        <v>248</v>
      </c>
      <c r="C125" s="44" t="s">
        <v>204</v>
      </c>
      <c r="D125" s="50" t="s">
        <v>245</v>
      </c>
      <c r="E125" s="63"/>
      <c r="F125" s="63">
        <v>750</v>
      </c>
      <c r="G125" s="66">
        <f>G124+Table22[[#This Row],[DEBITO ]]-Table22[[#This Row],[CREDITO]]</f>
        <v>150541222.59999996</v>
      </c>
    </row>
    <row r="126" spans="1:7" s="37" customFormat="1" ht="57" customHeight="1" x14ac:dyDescent="0.25">
      <c r="A126" s="46">
        <v>42836</v>
      </c>
      <c r="B126" s="45" t="s">
        <v>249</v>
      </c>
      <c r="C126" s="44" t="s">
        <v>133</v>
      </c>
      <c r="D126" s="50" t="s">
        <v>245</v>
      </c>
      <c r="E126" s="63"/>
      <c r="F126" s="63">
        <v>750</v>
      </c>
      <c r="G126" s="66">
        <f>G125+Table22[[#This Row],[DEBITO ]]-Table22[[#This Row],[CREDITO]]</f>
        <v>150540472.59999996</v>
      </c>
    </row>
    <row r="127" spans="1:7" s="37" customFormat="1" ht="57" customHeight="1" x14ac:dyDescent="0.25">
      <c r="A127" s="46">
        <v>42836</v>
      </c>
      <c r="B127" s="45" t="s">
        <v>250</v>
      </c>
      <c r="C127" s="44" t="s">
        <v>251</v>
      </c>
      <c r="D127" s="50" t="s">
        <v>245</v>
      </c>
      <c r="E127" s="63"/>
      <c r="F127" s="63">
        <v>750</v>
      </c>
      <c r="G127" s="66">
        <f>G126+Table22[[#This Row],[DEBITO ]]-Table22[[#This Row],[CREDITO]]</f>
        <v>150539722.59999996</v>
      </c>
    </row>
    <row r="128" spans="1:7" s="37" customFormat="1" ht="57" customHeight="1" x14ac:dyDescent="0.25">
      <c r="A128" s="46">
        <v>42836</v>
      </c>
      <c r="B128" s="45" t="s">
        <v>252</v>
      </c>
      <c r="C128" s="44" t="s">
        <v>253</v>
      </c>
      <c r="D128" s="50" t="s">
        <v>245</v>
      </c>
      <c r="E128" s="63"/>
      <c r="F128" s="63">
        <v>750</v>
      </c>
      <c r="G128" s="66">
        <f>G127+Table22[[#This Row],[DEBITO ]]-Table22[[#This Row],[CREDITO]]</f>
        <v>150538972.59999996</v>
      </c>
    </row>
    <row r="129" spans="1:7" s="37" customFormat="1" ht="57" customHeight="1" x14ac:dyDescent="0.25">
      <c r="A129" s="46">
        <v>42836</v>
      </c>
      <c r="B129" s="45" t="s">
        <v>254</v>
      </c>
      <c r="C129" s="44" t="s">
        <v>131</v>
      </c>
      <c r="D129" s="50" t="s">
        <v>245</v>
      </c>
      <c r="E129" s="63"/>
      <c r="F129" s="63">
        <v>750</v>
      </c>
      <c r="G129" s="66">
        <f>G128+Table22[[#This Row],[DEBITO ]]-Table22[[#This Row],[CREDITO]]</f>
        <v>150538222.59999996</v>
      </c>
    </row>
    <row r="130" spans="1:7" s="37" customFormat="1" ht="57" customHeight="1" x14ac:dyDescent="0.25">
      <c r="A130" s="46">
        <v>42836</v>
      </c>
      <c r="B130" s="45" t="s">
        <v>255</v>
      </c>
      <c r="C130" s="44" t="s">
        <v>234</v>
      </c>
      <c r="D130" s="50" t="s">
        <v>245</v>
      </c>
      <c r="E130" s="63"/>
      <c r="F130" s="63">
        <v>750</v>
      </c>
      <c r="G130" s="66">
        <f>G129+Table22[[#This Row],[DEBITO ]]-Table22[[#This Row],[CREDITO]]</f>
        <v>150537472.59999996</v>
      </c>
    </row>
    <row r="131" spans="1:7" s="37" customFormat="1" ht="57" customHeight="1" x14ac:dyDescent="0.25">
      <c r="A131" s="46">
        <v>42836</v>
      </c>
      <c r="B131" s="45" t="s">
        <v>256</v>
      </c>
      <c r="C131" s="44" t="s">
        <v>231</v>
      </c>
      <c r="D131" s="50" t="s">
        <v>245</v>
      </c>
      <c r="E131" s="63"/>
      <c r="F131" s="63">
        <v>750</v>
      </c>
      <c r="G131" s="66">
        <f>G130+Table22[[#This Row],[DEBITO ]]-Table22[[#This Row],[CREDITO]]</f>
        <v>150536722.59999996</v>
      </c>
    </row>
    <row r="132" spans="1:7" s="37" customFormat="1" ht="57" customHeight="1" x14ac:dyDescent="0.25">
      <c r="A132" s="46">
        <v>42836</v>
      </c>
      <c r="B132" s="45" t="s">
        <v>257</v>
      </c>
      <c r="C132" s="44" t="s">
        <v>135</v>
      </c>
      <c r="D132" s="50" t="s">
        <v>245</v>
      </c>
      <c r="E132" s="63"/>
      <c r="F132" s="63">
        <v>750</v>
      </c>
      <c r="G132" s="66">
        <f>G131+Table22[[#This Row],[DEBITO ]]-Table22[[#This Row],[CREDITO]]</f>
        <v>150535972.59999996</v>
      </c>
    </row>
    <row r="133" spans="1:7" s="37" customFormat="1" ht="57" customHeight="1" x14ac:dyDescent="0.25">
      <c r="A133" s="46">
        <v>42836</v>
      </c>
      <c r="B133" s="45" t="s">
        <v>258</v>
      </c>
      <c r="C133" s="44" t="s">
        <v>215</v>
      </c>
      <c r="D133" s="50" t="s">
        <v>245</v>
      </c>
      <c r="E133" s="63"/>
      <c r="F133" s="63">
        <v>750</v>
      </c>
      <c r="G133" s="66">
        <f>G132+Table22[[#This Row],[DEBITO ]]-Table22[[#This Row],[CREDITO]]</f>
        <v>150535222.59999996</v>
      </c>
    </row>
    <row r="134" spans="1:7" s="37" customFormat="1" ht="57" customHeight="1" x14ac:dyDescent="0.25">
      <c r="A134" s="46">
        <v>42836</v>
      </c>
      <c r="B134" s="45" t="s">
        <v>259</v>
      </c>
      <c r="C134" s="44" t="s">
        <v>260</v>
      </c>
      <c r="D134" s="50" t="s">
        <v>245</v>
      </c>
      <c r="E134" s="63"/>
      <c r="F134" s="63">
        <v>750</v>
      </c>
      <c r="G134" s="66">
        <f>G133+Table22[[#This Row],[DEBITO ]]-Table22[[#This Row],[CREDITO]]</f>
        <v>150534472.59999996</v>
      </c>
    </row>
    <row r="135" spans="1:7" s="37" customFormat="1" ht="57" customHeight="1" x14ac:dyDescent="0.25">
      <c r="A135" s="46">
        <v>42836</v>
      </c>
      <c r="B135" s="45" t="s">
        <v>261</v>
      </c>
      <c r="C135" s="44" t="s">
        <v>132</v>
      </c>
      <c r="D135" s="50" t="s">
        <v>245</v>
      </c>
      <c r="E135" s="63"/>
      <c r="F135" s="63">
        <v>750</v>
      </c>
      <c r="G135" s="66">
        <f>G134+Table22[[#This Row],[DEBITO ]]-Table22[[#This Row],[CREDITO]]</f>
        <v>150533722.59999996</v>
      </c>
    </row>
    <row r="136" spans="1:7" s="37" customFormat="1" ht="57" customHeight="1" x14ac:dyDescent="0.25">
      <c r="A136" s="46">
        <v>42836</v>
      </c>
      <c r="B136" s="45" t="s">
        <v>262</v>
      </c>
      <c r="C136" s="44" t="s">
        <v>198</v>
      </c>
      <c r="D136" s="50" t="s">
        <v>245</v>
      </c>
      <c r="E136" s="63"/>
      <c r="F136" s="63">
        <v>750</v>
      </c>
      <c r="G136" s="66">
        <f>G135+Table22[[#This Row],[DEBITO ]]-Table22[[#This Row],[CREDITO]]</f>
        <v>150532972.59999996</v>
      </c>
    </row>
    <row r="137" spans="1:7" s="37" customFormat="1" ht="57" customHeight="1" x14ac:dyDescent="0.25">
      <c r="A137" s="46">
        <v>42836</v>
      </c>
      <c r="B137" s="45" t="s">
        <v>263</v>
      </c>
      <c r="C137" s="44" t="s">
        <v>201</v>
      </c>
      <c r="D137" s="50" t="s">
        <v>245</v>
      </c>
      <c r="E137" s="63"/>
      <c r="F137" s="63">
        <v>750</v>
      </c>
      <c r="G137" s="66">
        <f>G136+Table22[[#This Row],[DEBITO ]]-Table22[[#This Row],[CREDITO]]</f>
        <v>150532222.59999996</v>
      </c>
    </row>
    <row r="138" spans="1:7" s="37" customFormat="1" ht="21.75" customHeight="1" x14ac:dyDescent="0.25">
      <c r="A138" s="46">
        <v>42836</v>
      </c>
      <c r="B138" s="45" t="s">
        <v>604</v>
      </c>
      <c r="C138" s="60" t="s">
        <v>605</v>
      </c>
      <c r="D138" s="61" t="s">
        <v>605</v>
      </c>
      <c r="E138" s="62"/>
      <c r="F138" s="64">
        <v>0</v>
      </c>
      <c r="G138" s="66">
        <f>G137+Table22[[#This Row],[DEBITO ]]-Table22[[#This Row],[CREDITO]]</f>
        <v>150532222.59999996</v>
      </c>
    </row>
    <row r="139" spans="1:7" s="37" customFormat="1" ht="48" customHeight="1" x14ac:dyDescent="0.25">
      <c r="A139" s="46">
        <v>42836</v>
      </c>
      <c r="B139" s="45" t="s">
        <v>264</v>
      </c>
      <c r="C139" s="44" t="s">
        <v>84</v>
      </c>
      <c r="D139" s="50" t="s">
        <v>245</v>
      </c>
      <c r="E139" s="63"/>
      <c r="F139" s="63">
        <v>2000</v>
      </c>
      <c r="G139" s="66">
        <f>G138+Table22[[#This Row],[DEBITO ]]-Table22[[#This Row],[CREDITO]]</f>
        <v>150530222.59999996</v>
      </c>
    </row>
    <row r="140" spans="1:7" s="37" customFormat="1" ht="48" customHeight="1" x14ac:dyDescent="0.25">
      <c r="A140" s="46">
        <v>42836</v>
      </c>
      <c r="B140" s="45" t="s">
        <v>265</v>
      </c>
      <c r="C140" s="44" t="s">
        <v>91</v>
      </c>
      <c r="D140" s="50" t="s">
        <v>199</v>
      </c>
      <c r="E140" s="63"/>
      <c r="F140" s="63">
        <v>2000</v>
      </c>
      <c r="G140" s="66">
        <f>G139+Table22[[#This Row],[DEBITO ]]-Table22[[#This Row],[CREDITO]]</f>
        <v>150528222.59999996</v>
      </c>
    </row>
    <row r="141" spans="1:7" s="37" customFormat="1" ht="48" customHeight="1" x14ac:dyDescent="0.25">
      <c r="A141" s="46">
        <v>42836</v>
      </c>
      <c r="B141" s="45" t="s">
        <v>266</v>
      </c>
      <c r="C141" s="44" t="s">
        <v>92</v>
      </c>
      <c r="D141" s="50" t="s">
        <v>267</v>
      </c>
      <c r="E141" s="63"/>
      <c r="F141" s="63">
        <v>1600</v>
      </c>
      <c r="G141" s="66">
        <f>G140+Table22[[#This Row],[DEBITO ]]-Table22[[#This Row],[CREDITO]]</f>
        <v>150526622.59999996</v>
      </c>
    </row>
    <row r="142" spans="1:7" s="37" customFormat="1" ht="48" customHeight="1" x14ac:dyDescent="0.25">
      <c r="A142" s="46">
        <v>42836</v>
      </c>
      <c r="B142" s="45" t="s">
        <v>268</v>
      </c>
      <c r="C142" s="44" t="s">
        <v>94</v>
      </c>
      <c r="D142" s="50" t="s">
        <v>267</v>
      </c>
      <c r="E142" s="63"/>
      <c r="F142" s="63">
        <v>1600</v>
      </c>
      <c r="G142" s="66">
        <f>G141+Table22[[#This Row],[DEBITO ]]-Table22[[#This Row],[CREDITO]]</f>
        <v>150525022.59999996</v>
      </c>
    </row>
    <row r="143" spans="1:7" s="37" customFormat="1" ht="48" customHeight="1" x14ac:dyDescent="0.25">
      <c r="A143" s="46">
        <v>42836</v>
      </c>
      <c r="B143" s="45" t="s">
        <v>269</v>
      </c>
      <c r="C143" s="44" t="s">
        <v>93</v>
      </c>
      <c r="D143" s="50" t="s">
        <v>199</v>
      </c>
      <c r="E143" s="63"/>
      <c r="F143" s="63">
        <v>2000</v>
      </c>
      <c r="G143" s="66">
        <f>G142+Table22[[#This Row],[DEBITO ]]-Table22[[#This Row],[CREDITO]]</f>
        <v>150523022.59999996</v>
      </c>
    </row>
    <row r="144" spans="1:7" s="37" customFormat="1" ht="48" customHeight="1" x14ac:dyDescent="0.25">
      <c r="A144" s="46">
        <v>42836</v>
      </c>
      <c r="B144" s="45" t="s">
        <v>270</v>
      </c>
      <c r="C144" s="44" t="s">
        <v>109</v>
      </c>
      <c r="D144" s="50" t="s">
        <v>199</v>
      </c>
      <c r="E144" s="63"/>
      <c r="F144" s="63">
        <v>2000</v>
      </c>
      <c r="G144" s="66">
        <f>G143+Table22[[#This Row],[DEBITO ]]-Table22[[#This Row],[CREDITO]]</f>
        <v>150521022.59999996</v>
      </c>
    </row>
    <row r="145" spans="1:7" s="37" customFormat="1" ht="48" customHeight="1" x14ac:dyDescent="0.25">
      <c r="A145" s="46">
        <v>42836</v>
      </c>
      <c r="B145" s="45" t="s">
        <v>271</v>
      </c>
      <c r="C145" s="44" t="s">
        <v>101</v>
      </c>
      <c r="D145" s="50" t="s">
        <v>199</v>
      </c>
      <c r="E145" s="63"/>
      <c r="F145" s="63">
        <v>1600</v>
      </c>
      <c r="G145" s="66">
        <f>G144+Table22[[#This Row],[DEBITO ]]-Table22[[#This Row],[CREDITO]]</f>
        <v>150519422.59999996</v>
      </c>
    </row>
    <row r="146" spans="1:7" s="37" customFormat="1" ht="48" customHeight="1" x14ac:dyDescent="0.25">
      <c r="A146" s="46">
        <v>42836</v>
      </c>
      <c r="B146" s="45" t="s">
        <v>272</v>
      </c>
      <c r="C146" s="44" t="s">
        <v>112</v>
      </c>
      <c r="D146" s="50" t="s">
        <v>199</v>
      </c>
      <c r="E146" s="63"/>
      <c r="F146" s="63">
        <v>1600</v>
      </c>
      <c r="G146" s="66">
        <f>G145+Table22[[#This Row],[DEBITO ]]-Table22[[#This Row],[CREDITO]]</f>
        <v>150517822.59999996</v>
      </c>
    </row>
    <row r="147" spans="1:7" s="37" customFormat="1" ht="48" customHeight="1" x14ac:dyDescent="0.25">
      <c r="A147" s="46">
        <v>42836</v>
      </c>
      <c r="B147" s="45" t="s">
        <v>273</v>
      </c>
      <c r="C147" s="44" t="s">
        <v>96</v>
      </c>
      <c r="D147" s="50" t="s">
        <v>199</v>
      </c>
      <c r="E147" s="63"/>
      <c r="F147" s="63">
        <v>1600</v>
      </c>
      <c r="G147" s="66">
        <f>G146+Table22[[#This Row],[DEBITO ]]-Table22[[#This Row],[CREDITO]]</f>
        <v>150516222.59999996</v>
      </c>
    </row>
    <row r="148" spans="1:7" s="37" customFormat="1" ht="48" customHeight="1" x14ac:dyDescent="0.25">
      <c r="A148" s="46">
        <v>42836</v>
      </c>
      <c r="B148" s="45" t="s">
        <v>274</v>
      </c>
      <c r="C148" s="44" t="s">
        <v>97</v>
      </c>
      <c r="D148" s="50" t="s">
        <v>199</v>
      </c>
      <c r="E148" s="63"/>
      <c r="F148" s="63">
        <v>2000</v>
      </c>
      <c r="G148" s="66">
        <f>G147+Table22[[#This Row],[DEBITO ]]-Table22[[#This Row],[CREDITO]]</f>
        <v>150514222.59999996</v>
      </c>
    </row>
    <row r="149" spans="1:7" s="37" customFormat="1" ht="48" customHeight="1" x14ac:dyDescent="0.25">
      <c r="A149" s="46">
        <v>42836</v>
      </c>
      <c r="B149" s="45" t="s">
        <v>275</v>
      </c>
      <c r="C149" s="44" t="s">
        <v>98</v>
      </c>
      <c r="D149" s="50" t="s">
        <v>267</v>
      </c>
      <c r="E149" s="63"/>
      <c r="F149" s="63">
        <v>2000</v>
      </c>
      <c r="G149" s="66">
        <f>G148+Table22[[#This Row],[DEBITO ]]-Table22[[#This Row],[CREDITO]]</f>
        <v>150512222.59999996</v>
      </c>
    </row>
    <row r="150" spans="1:7" s="37" customFormat="1" ht="48" customHeight="1" x14ac:dyDescent="0.25">
      <c r="A150" s="46">
        <v>42836</v>
      </c>
      <c r="B150" s="45" t="s">
        <v>276</v>
      </c>
      <c r="C150" s="44" t="s">
        <v>85</v>
      </c>
      <c r="D150" s="50" t="s">
        <v>267</v>
      </c>
      <c r="E150" s="63"/>
      <c r="F150" s="63">
        <v>2000</v>
      </c>
      <c r="G150" s="66">
        <f>G149+Table22[[#This Row],[DEBITO ]]-Table22[[#This Row],[CREDITO]]</f>
        <v>150510222.59999996</v>
      </c>
    </row>
    <row r="151" spans="1:7" s="37" customFormat="1" ht="48" customHeight="1" x14ac:dyDescent="0.25">
      <c r="A151" s="46">
        <v>42836</v>
      </c>
      <c r="B151" s="45" t="s">
        <v>277</v>
      </c>
      <c r="C151" s="44" t="s">
        <v>86</v>
      </c>
      <c r="D151" s="50" t="s">
        <v>199</v>
      </c>
      <c r="E151" s="63"/>
      <c r="F151" s="63">
        <v>2000</v>
      </c>
      <c r="G151" s="66">
        <f>G150+Table22[[#This Row],[DEBITO ]]-Table22[[#This Row],[CREDITO]]</f>
        <v>150508222.59999996</v>
      </c>
    </row>
    <row r="152" spans="1:7" s="37" customFormat="1" ht="55.5" customHeight="1" x14ac:dyDescent="0.25">
      <c r="A152" s="46">
        <v>42836</v>
      </c>
      <c r="B152" s="45" t="s">
        <v>278</v>
      </c>
      <c r="C152" s="44" t="s">
        <v>87</v>
      </c>
      <c r="D152" s="50" t="s">
        <v>199</v>
      </c>
      <c r="E152" s="63"/>
      <c r="F152" s="63">
        <v>1600</v>
      </c>
      <c r="G152" s="66">
        <f>G151+Table22[[#This Row],[DEBITO ]]-Table22[[#This Row],[CREDITO]]</f>
        <v>150506622.59999996</v>
      </c>
    </row>
    <row r="153" spans="1:7" s="37" customFormat="1" ht="55.5" customHeight="1" x14ac:dyDescent="0.25">
      <c r="A153" s="46">
        <v>42836</v>
      </c>
      <c r="B153" s="45" t="s">
        <v>279</v>
      </c>
      <c r="C153" s="44" t="s">
        <v>88</v>
      </c>
      <c r="D153" s="50" t="s">
        <v>199</v>
      </c>
      <c r="E153" s="63"/>
      <c r="F153" s="63">
        <v>2000</v>
      </c>
      <c r="G153" s="66">
        <f>G152+Table22[[#This Row],[DEBITO ]]-Table22[[#This Row],[CREDITO]]</f>
        <v>150504622.59999996</v>
      </c>
    </row>
    <row r="154" spans="1:7" s="37" customFormat="1" ht="55.5" customHeight="1" x14ac:dyDescent="0.25">
      <c r="A154" s="46">
        <v>42836</v>
      </c>
      <c r="B154" s="45" t="s">
        <v>280</v>
      </c>
      <c r="C154" s="44" t="s">
        <v>89</v>
      </c>
      <c r="D154" s="50" t="s">
        <v>267</v>
      </c>
      <c r="E154" s="63"/>
      <c r="F154" s="63">
        <v>1600</v>
      </c>
      <c r="G154" s="66">
        <f>G153+Table22[[#This Row],[DEBITO ]]-Table22[[#This Row],[CREDITO]]</f>
        <v>150503022.59999996</v>
      </c>
    </row>
    <row r="155" spans="1:7" s="37" customFormat="1" ht="55.5" customHeight="1" x14ac:dyDescent="0.25">
      <c r="A155" s="46">
        <v>42836</v>
      </c>
      <c r="B155" s="45" t="s">
        <v>281</v>
      </c>
      <c r="C155" s="44" t="s">
        <v>90</v>
      </c>
      <c r="D155" s="50" t="s">
        <v>199</v>
      </c>
      <c r="E155" s="63"/>
      <c r="F155" s="63">
        <v>2000</v>
      </c>
      <c r="G155" s="66">
        <f>G154+Table22[[#This Row],[DEBITO ]]-Table22[[#This Row],[CREDITO]]</f>
        <v>150501022.59999996</v>
      </c>
    </row>
    <row r="156" spans="1:7" s="37" customFormat="1" ht="55.5" customHeight="1" x14ac:dyDescent="0.25">
      <c r="A156" s="46">
        <v>42836</v>
      </c>
      <c r="B156" s="45" t="s">
        <v>282</v>
      </c>
      <c r="C156" s="44" t="s">
        <v>95</v>
      </c>
      <c r="D156" s="50" t="s">
        <v>199</v>
      </c>
      <c r="E156" s="63"/>
      <c r="F156" s="63">
        <v>2000</v>
      </c>
      <c r="G156" s="66">
        <f>G155+Table22[[#This Row],[DEBITO ]]-Table22[[#This Row],[CREDITO]]</f>
        <v>150499022.59999996</v>
      </c>
    </row>
    <row r="157" spans="1:7" s="37" customFormat="1" ht="55.5" customHeight="1" x14ac:dyDescent="0.25">
      <c r="A157" s="46">
        <v>42836</v>
      </c>
      <c r="B157" s="45" t="s">
        <v>283</v>
      </c>
      <c r="C157" s="44" t="s">
        <v>99</v>
      </c>
      <c r="D157" s="50" t="s">
        <v>199</v>
      </c>
      <c r="E157" s="63"/>
      <c r="F157" s="63">
        <v>1600</v>
      </c>
      <c r="G157" s="66">
        <f>G156+Table22[[#This Row],[DEBITO ]]-Table22[[#This Row],[CREDITO]]</f>
        <v>150497422.59999996</v>
      </c>
    </row>
    <row r="158" spans="1:7" s="37" customFormat="1" ht="55.5" customHeight="1" x14ac:dyDescent="0.25">
      <c r="A158" s="46">
        <v>42836</v>
      </c>
      <c r="B158" s="45" t="s">
        <v>284</v>
      </c>
      <c r="C158" s="44" t="s">
        <v>103</v>
      </c>
      <c r="D158" s="50" t="s">
        <v>199</v>
      </c>
      <c r="E158" s="63"/>
      <c r="F158" s="63">
        <v>1600</v>
      </c>
      <c r="G158" s="66">
        <f>G157+Table22[[#This Row],[DEBITO ]]-Table22[[#This Row],[CREDITO]]</f>
        <v>150495822.59999996</v>
      </c>
    </row>
    <row r="159" spans="1:7" s="37" customFormat="1" ht="55.5" customHeight="1" x14ac:dyDescent="0.25">
      <c r="A159" s="46">
        <v>42836</v>
      </c>
      <c r="B159" s="45" t="s">
        <v>285</v>
      </c>
      <c r="C159" s="44" t="s">
        <v>106</v>
      </c>
      <c r="D159" s="50" t="s">
        <v>199</v>
      </c>
      <c r="E159" s="63"/>
      <c r="F159" s="63">
        <v>2000</v>
      </c>
      <c r="G159" s="66">
        <f>G158+Table22[[#This Row],[DEBITO ]]-Table22[[#This Row],[CREDITO]]</f>
        <v>150493822.59999996</v>
      </c>
    </row>
    <row r="160" spans="1:7" s="37" customFormat="1" ht="55.5" customHeight="1" x14ac:dyDescent="0.25">
      <c r="A160" s="46">
        <v>42836</v>
      </c>
      <c r="B160" s="45" t="s">
        <v>286</v>
      </c>
      <c r="C160" s="44" t="s">
        <v>100</v>
      </c>
      <c r="D160" s="50" t="s">
        <v>267</v>
      </c>
      <c r="E160" s="63"/>
      <c r="F160" s="63">
        <v>2000</v>
      </c>
      <c r="G160" s="66">
        <f>G159+Table22[[#This Row],[DEBITO ]]-Table22[[#This Row],[CREDITO]]</f>
        <v>150491822.59999996</v>
      </c>
    </row>
    <row r="161" spans="1:7" s="37" customFormat="1" ht="55.5" customHeight="1" x14ac:dyDescent="0.25">
      <c r="A161" s="46">
        <v>42836</v>
      </c>
      <c r="B161" s="45" t="s">
        <v>287</v>
      </c>
      <c r="C161" s="44" t="s">
        <v>104</v>
      </c>
      <c r="D161" s="50" t="s">
        <v>267</v>
      </c>
      <c r="E161" s="63"/>
      <c r="F161" s="63">
        <v>2000</v>
      </c>
      <c r="G161" s="66">
        <f>G160+Table22[[#This Row],[DEBITO ]]-Table22[[#This Row],[CREDITO]]</f>
        <v>150489822.59999996</v>
      </c>
    </row>
    <row r="162" spans="1:7" s="37" customFormat="1" ht="55.5" customHeight="1" x14ac:dyDescent="0.25">
      <c r="A162" s="46">
        <v>42836</v>
      </c>
      <c r="B162" s="45" t="s">
        <v>288</v>
      </c>
      <c r="C162" s="44" t="s">
        <v>289</v>
      </c>
      <c r="D162" s="50" t="s">
        <v>267</v>
      </c>
      <c r="E162" s="63"/>
      <c r="F162" s="63">
        <v>1050</v>
      </c>
      <c r="G162" s="66">
        <f>G161+Table22[[#This Row],[DEBITO ]]-Table22[[#This Row],[CREDITO]]</f>
        <v>150488772.59999996</v>
      </c>
    </row>
    <row r="163" spans="1:7" s="37" customFormat="1" ht="77.25" customHeight="1" x14ac:dyDescent="0.25">
      <c r="A163" s="46">
        <v>42836</v>
      </c>
      <c r="B163" s="45" t="s">
        <v>290</v>
      </c>
      <c r="C163" s="44" t="s">
        <v>121</v>
      </c>
      <c r="D163" s="50" t="s">
        <v>291</v>
      </c>
      <c r="E163" s="63"/>
      <c r="F163" s="63">
        <v>3100</v>
      </c>
      <c r="G163" s="66">
        <f>G162+Table22[[#This Row],[DEBITO ]]-Table22[[#This Row],[CREDITO]]</f>
        <v>150485672.59999996</v>
      </c>
    </row>
    <row r="164" spans="1:7" s="37" customFormat="1" ht="69.95" customHeight="1" x14ac:dyDescent="0.25">
      <c r="A164" s="46">
        <v>42836</v>
      </c>
      <c r="B164" s="45" t="s">
        <v>292</v>
      </c>
      <c r="C164" s="44" t="s">
        <v>122</v>
      </c>
      <c r="D164" s="50" t="s">
        <v>293</v>
      </c>
      <c r="E164" s="63"/>
      <c r="F164" s="63">
        <v>3100</v>
      </c>
      <c r="G164" s="66">
        <f>G163+Table22[[#This Row],[DEBITO ]]-Table22[[#This Row],[CREDITO]]</f>
        <v>150482572.59999996</v>
      </c>
    </row>
    <row r="165" spans="1:7" s="37" customFormat="1" ht="69.95" customHeight="1" x14ac:dyDescent="0.25">
      <c r="A165" s="46">
        <v>42836</v>
      </c>
      <c r="B165" s="45" t="s">
        <v>294</v>
      </c>
      <c r="C165" s="44" t="s">
        <v>129</v>
      </c>
      <c r="D165" s="50" t="s">
        <v>295</v>
      </c>
      <c r="E165" s="63"/>
      <c r="F165" s="63">
        <v>3100</v>
      </c>
      <c r="G165" s="66">
        <f>G164+Table22[[#This Row],[DEBITO ]]-Table22[[#This Row],[CREDITO]]</f>
        <v>150479472.59999996</v>
      </c>
    </row>
    <row r="166" spans="1:7" s="37" customFormat="1" ht="69.95" customHeight="1" x14ac:dyDescent="0.25">
      <c r="A166" s="46">
        <v>42836</v>
      </c>
      <c r="B166" s="45" t="s">
        <v>296</v>
      </c>
      <c r="C166" s="44" t="s">
        <v>110</v>
      </c>
      <c r="D166" s="50" t="s">
        <v>297</v>
      </c>
      <c r="E166" s="63"/>
      <c r="F166" s="63">
        <v>1050</v>
      </c>
      <c r="G166" s="66">
        <f>G165+Table22[[#This Row],[DEBITO ]]-Table22[[#This Row],[CREDITO]]</f>
        <v>150478422.59999996</v>
      </c>
    </row>
    <row r="167" spans="1:7" s="37" customFormat="1" ht="69.95" customHeight="1" x14ac:dyDescent="0.25">
      <c r="A167" s="46">
        <v>42836</v>
      </c>
      <c r="B167" s="45" t="s">
        <v>298</v>
      </c>
      <c r="C167" s="44" t="s">
        <v>123</v>
      </c>
      <c r="D167" s="50" t="s">
        <v>299</v>
      </c>
      <c r="E167" s="63"/>
      <c r="F167" s="63">
        <v>1050</v>
      </c>
      <c r="G167" s="66">
        <f>G166+Table22[[#This Row],[DEBITO ]]-Table22[[#This Row],[CREDITO]]</f>
        <v>150477372.59999996</v>
      </c>
    </row>
    <row r="168" spans="1:7" s="37" customFormat="1" ht="69.95" customHeight="1" x14ac:dyDescent="0.25">
      <c r="A168" s="46">
        <v>42836</v>
      </c>
      <c r="B168" s="45" t="s">
        <v>300</v>
      </c>
      <c r="C168" s="44" t="s">
        <v>83</v>
      </c>
      <c r="D168" s="50" t="s">
        <v>301</v>
      </c>
      <c r="E168" s="63"/>
      <c r="F168" s="63">
        <v>2000</v>
      </c>
      <c r="G168" s="66">
        <f>G167+Table22[[#This Row],[DEBITO ]]-Table22[[#This Row],[CREDITO]]</f>
        <v>150475372.59999996</v>
      </c>
    </row>
    <row r="169" spans="1:7" s="37" customFormat="1" ht="12" x14ac:dyDescent="0.25">
      <c r="A169" s="46">
        <v>42836</v>
      </c>
      <c r="B169" s="45" t="s">
        <v>72</v>
      </c>
      <c r="C169" s="44" t="s">
        <v>80</v>
      </c>
      <c r="D169" s="50"/>
      <c r="E169" s="63">
        <v>500</v>
      </c>
      <c r="F169" s="63"/>
      <c r="G169" s="66">
        <f>G168+Table22[[#This Row],[DEBITO ]]-Table22[[#This Row],[CREDITO]]</f>
        <v>150475872.59999996</v>
      </c>
    </row>
    <row r="170" spans="1:7" s="37" customFormat="1" ht="12" x14ac:dyDescent="0.25">
      <c r="A170" s="46">
        <v>42836</v>
      </c>
      <c r="B170" s="45" t="s">
        <v>72</v>
      </c>
      <c r="C170" s="44" t="s">
        <v>80</v>
      </c>
      <c r="D170" s="50"/>
      <c r="E170" s="63">
        <v>8000</v>
      </c>
      <c r="F170" s="63"/>
      <c r="G170" s="66">
        <f>G169+Table22[[#This Row],[DEBITO ]]-Table22[[#This Row],[CREDITO]]</f>
        <v>150483872.59999996</v>
      </c>
    </row>
    <row r="171" spans="1:7" s="37" customFormat="1" ht="12" x14ac:dyDescent="0.25">
      <c r="A171" s="46">
        <v>42836</v>
      </c>
      <c r="B171" s="45" t="s">
        <v>72</v>
      </c>
      <c r="C171" s="44" t="s">
        <v>80</v>
      </c>
      <c r="D171" s="50"/>
      <c r="E171" s="63">
        <v>500</v>
      </c>
      <c r="F171" s="63"/>
      <c r="G171" s="66">
        <f>G170+Table22[[#This Row],[DEBITO ]]-Table22[[#This Row],[CREDITO]]</f>
        <v>150484372.59999996</v>
      </c>
    </row>
    <row r="172" spans="1:7" s="37" customFormat="1" ht="12" x14ac:dyDescent="0.25">
      <c r="A172" s="46">
        <v>42836</v>
      </c>
      <c r="B172" s="45" t="s">
        <v>72</v>
      </c>
      <c r="C172" s="44" t="s">
        <v>75</v>
      </c>
      <c r="D172" s="50"/>
      <c r="E172" s="63">
        <v>10000</v>
      </c>
      <c r="F172" s="63"/>
      <c r="G172" s="66">
        <f>G171+Table22[[#This Row],[DEBITO ]]-Table22[[#This Row],[CREDITO]]</f>
        <v>150494372.59999996</v>
      </c>
    </row>
    <row r="173" spans="1:7" s="37" customFormat="1" ht="12" x14ac:dyDescent="0.25">
      <c r="A173" s="46">
        <v>42836</v>
      </c>
      <c r="B173" s="45" t="s">
        <v>72</v>
      </c>
      <c r="C173" s="44" t="s">
        <v>75</v>
      </c>
      <c r="D173" s="50"/>
      <c r="E173" s="63">
        <v>25500</v>
      </c>
      <c r="F173" s="63"/>
      <c r="G173" s="66">
        <f>G172+Table22[[#This Row],[DEBITO ]]-Table22[[#This Row],[CREDITO]]</f>
        <v>150519872.59999996</v>
      </c>
    </row>
    <row r="174" spans="1:7" s="37" customFormat="1" ht="12" x14ac:dyDescent="0.25">
      <c r="A174" s="46">
        <v>42836</v>
      </c>
      <c r="B174" s="45" t="s">
        <v>72</v>
      </c>
      <c r="C174" s="44" t="s">
        <v>75</v>
      </c>
      <c r="D174" s="50"/>
      <c r="E174" s="63">
        <v>70000</v>
      </c>
      <c r="F174" s="63"/>
      <c r="G174" s="66">
        <f>G173+Table22[[#This Row],[DEBITO ]]-Table22[[#This Row],[CREDITO]]</f>
        <v>150589872.59999996</v>
      </c>
    </row>
    <row r="175" spans="1:7" s="37" customFormat="1" ht="12" x14ac:dyDescent="0.25">
      <c r="A175" s="46">
        <v>42836</v>
      </c>
      <c r="B175" s="45" t="s">
        <v>72</v>
      </c>
      <c r="C175" s="44" t="s">
        <v>75</v>
      </c>
      <c r="D175" s="50"/>
      <c r="E175" s="63">
        <v>132000</v>
      </c>
      <c r="F175" s="63"/>
      <c r="G175" s="66">
        <f>G174+Table22[[#This Row],[DEBITO ]]-Table22[[#This Row],[CREDITO]]</f>
        <v>150721872.59999996</v>
      </c>
    </row>
    <row r="176" spans="1:7" s="37" customFormat="1" ht="12" x14ac:dyDescent="0.25">
      <c r="A176" s="46">
        <v>42836</v>
      </c>
      <c r="B176" s="45" t="s">
        <v>72</v>
      </c>
      <c r="C176" s="44" t="s">
        <v>75</v>
      </c>
      <c r="D176" s="50"/>
      <c r="E176" s="63">
        <v>420000</v>
      </c>
      <c r="F176" s="63"/>
      <c r="G176" s="66">
        <f>G175+Table22[[#This Row],[DEBITO ]]-Table22[[#This Row],[CREDITO]]</f>
        <v>151141872.59999996</v>
      </c>
    </row>
    <row r="177" spans="1:7" s="37" customFormat="1" ht="113.25" customHeight="1" x14ac:dyDescent="0.25">
      <c r="A177" s="46">
        <v>42836</v>
      </c>
      <c r="B177" s="45" t="s">
        <v>587</v>
      </c>
      <c r="C177" s="44" t="s">
        <v>136</v>
      </c>
      <c r="D177" s="50" t="s">
        <v>588</v>
      </c>
      <c r="E177" s="63"/>
      <c r="F177" s="63">
        <v>37604.14</v>
      </c>
      <c r="G177" s="66">
        <f>G176+Table22[[#This Row],[DEBITO ]]-Table22[[#This Row],[CREDITO]]</f>
        <v>151104268.45999998</v>
      </c>
    </row>
    <row r="178" spans="1:7" s="37" customFormat="1" ht="53.25" customHeight="1" x14ac:dyDescent="0.25">
      <c r="A178" s="46">
        <v>42837</v>
      </c>
      <c r="B178" s="45" t="s">
        <v>525</v>
      </c>
      <c r="C178" s="44" t="s">
        <v>526</v>
      </c>
      <c r="D178" s="50" t="s">
        <v>527</v>
      </c>
      <c r="E178" s="63"/>
      <c r="F178" s="63">
        <v>76288.399999999994</v>
      </c>
      <c r="G178" s="66">
        <f>G177+Table22[[#This Row],[DEBITO ]]-Table22[[#This Row],[CREDITO]]</f>
        <v>151027980.05999997</v>
      </c>
    </row>
    <row r="179" spans="1:7" s="37" customFormat="1" ht="45.75" customHeight="1" x14ac:dyDescent="0.25">
      <c r="A179" s="46">
        <v>42837</v>
      </c>
      <c r="B179" s="45" t="s">
        <v>302</v>
      </c>
      <c r="C179" s="44" t="s">
        <v>303</v>
      </c>
      <c r="D179" s="50" t="s">
        <v>199</v>
      </c>
      <c r="E179" s="63"/>
      <c r="F179" s="63">
        <v>20000</v>
      </c>
      <c r="G179" s="66">
        <f>G178+Table22[[#This Row],[DEBITO ]]-Table22[[#This Row],[CREDITO]]</f>
        <v>151007980.05999997</v>
      </c>
    </row>
    <row r="180" spans="1:7" s="37" customFormat="1" ht="66.75" customHeight="1" x14ac:dyDescent="0.25">
      <c r="A180" s="46">
        <v>42837</v>
      </c>
      <c r="B180" s="45" t="s">
        <v>304</v>
      </c>
      <c r="C180" s="44" t="s">
        <v>305</v>
      </c>
      <c r="D180" s="50" t="s">
        <v>306</v>
      </c>
      <c r="E180" s="63"/>
      <c r="F180" s="63">
        <v>20000</v>
      </c>
      <c r="G180" s="66">
        <f>G179+Table22[[#This Row],[DEBITO ]]-Table22[[#This Row],[CREDITO]]</f>
        <v>150987980.05999997</v>
      </c>
    </row>
    <row r="181" spans="1:7" s="37" customFormat="1" ht="84" x14ac:dyDescent="0.25">
      <c r="A181" s="46">
        <v>42837</v>
      </c>
      <c r="B181" s="45" t="s">
        <v>307</v>
      </c>
      <c r="C181" s="44" t="s">
        <v>308</v>
      </c>
      <c r="D181" s="50" t="s">
        <v>309</v>
      </c>
      <c r="E181" s="63"/>
      <c r="F181" s="63">
        <v>75000</v>
      </c>
      <c r="G181" s="66">
        <f>G180+Table22[[#This Row],[DEBITO ]]-Table22[[#This Row],[CREDITO]]</f>
        <v>150912980.05999997</v>
      </c>
    </row>
    <row r="182" spans="1:7" s="37" customFormat="1" ht="92.25" customHeight="1" x14ac:dyDescent="0.25">
      <c r="A182" s="46">
        <v>42837</v>
      </c>
      <c r="B182" s="45" t="s">
        <v>310</v>
      </c>
      <c r="C182" s="44" t="s">
        <v>311</v>
      </c>
      <c r="D182" s="50" t="s">
        <v>312</v>
      </c>
      <c r="E182" s="63"/>
      <c r="F182" s="63">
        <v>50000</v>
      </c>
      <c r="G182" s="66">
        <f>G181+Table22[[#This Row],[DEBITO ]]-Table22[[#This Row],[CREDITO]]</f>
        <v>150862980.05999997</v>
      </c>
    </row>
    <row r="183" spans="1:7" s="37" customFormat="1" ht="68.25" customHeight="1" x14ac:dyDescent="0.25">
      <c r="A183" s="46">
        <v>42837</v>
      </c>
      <c r="B183" s="45" t="s">
        <v>313</v>
      </c>
      <c r="C183" s="44" t="s">
        <v>314</v>
      </c>
      <c r="D183" s="50" t="s">
        <v>315</v>
      </c>
      <c r="E183" s="63"/>
      <c r="F183" s="63">
        <v>10000</v>
      </c>
      <c r="G183" s="66">
        <f>G182+Table22[[#This Row],[DEBITO ]]-Table22[[#This Row],[CREDITO]]</f>
        <v>150852980.05999997</v>
      </c>
    </row>
    <row r="184" spans="1:7" s="37" customFormat="1" ht="12" x14ac:dyDescent="0.25">
      <c r="A184" s="46">
        <v>42837</v>
      </c>
      <c r="B184" s="45" t="s">
        <v>72</v>
      </c>
      <c r="C184" s="44" t="s">
        <v>80</v>
      </c>
      <c r="D184" s="50"/>
      <c r="E184" s="63">
        <v>1000</v>
      </c>
      <c r="F184" s="63"/>
      <c r="G184" s="66">
        <f>G183+Table22[[#This Row],[DEBITO ]]-Table22[[#This Row],[CREDITO]]</f>
        <v>150853980.05999997</v>
      </c>
    </row>
    <row r="185" spans="1:7" s="37" customFormat="1" ht="12" x14ac:dyDescent="0.25">
      <c r="A185" s="46">
        <v>42837</v>
      </c>
      <c r="B185" s="45" t="s">
        <v>72</v>
      </c>
      <c r="C185" s="44" t="s">
        <v>80</v>
      </c>
      <c r="D185" s="50"/>
      <c r="E185" s="63">
        <v>13000</v>
      </c>
      <c r="F185" s="63"/>
      <c r="G185" s="66">
        <f>G184+Table22[[#This Row],[DEBITO ]]-Table22[[#This Row],[CREDITO]]</f>
        <v>150866980.05999997</v>
      </c>
    </row>
    <row r="186" spans="1:7" s="37" customFormat="1" ht="15.95" customHeight="1" x14ac:dyDescent="0.25">
      <c r="A186" s="46">
        <v>42837</v>
      </c>
      <c r="B186" s="45" t="s">
        <v>72</v>
      </c>
      <c r="C186" s="44" t="s">
        <v>75</v>
      </c>
      <c r="D186" s="50"/>
      <c r="E186" s="63">
        <v>6000</v>
      </c>
      <c r="F186" s="63"/>
      <c r="G186" s="66">
        <f>G185+Table22[[#This Row],[DEBITO ]]-Table22[[#This Row],[CREDITO]]</f>
        <v>150872980.05999997</v>
      </c>
    </row>
    <row r="187" spans="1:7" s="37" customFormat="1" ht="15.95" customHeight="1" x14ac:dyDescent="0.25">
      <c r="A187" s="46">
        <v>42837</v>
      </c>
      <c r="B187" s="45" t="s">
        <v>72</v>
      </c>
      <c r="C187" s="44" t="s">
        <v>75</v>
      </c>
      <c r="D187" s="50"/>
      <c r="E187" s="63">
        <v>100</v>
      </c>
      <c r="F187" s="63"/>
      <c r="G187" s="66">
        <f>G186+Table22[[#This Row],[DEBITO ]]-Table22[[#This Row],[CREDITO]]</f>
        <v>150873080.05999997</v>
      </c>
    </row>
    <row r="188" spans="1:7" s="37" customFormat="1" ht="15.95" customHeight="1" x14ac:dyDescent="0.25">
      <c r="A188" s="46">
        <v>42837</v>
      </c>
      <c r="B188" s="45" t="s">
        <v>72</v>
      </c>
      <c r="C188" s="44" t="s">
        <v>75</v>
      </c>
      <c r="D188" s="50"/>
      <c r="E188" s="63">
        <v>26075</v>
      </c>
      <c r="F188" s="63"/>
      <c r="G188" s="66">
        <f>G187+Table22[[#This Row],[DEBITO ]]-Table22[[#This Row],[CREDITO]]</f>
        <v>150899155.05999997</v>
      </c>
    </row>
    <row r="189" spans="1:7" s="37" customFormat="1" ht="15.95" customHeight="1" x14ac:dyDescent="0.25">
      <c r="A189" s="46">
        <v>42837</v>
      </c>
      <c r="B189" s="45" t="s">
        <v>72</v>
      </c>
      <c r="C189" s="44" t="s">
        <v>75</v>
      </c>
      <c r="D189" s="50"/>
      <c r="E189" s="63">
        <v>8287</v>
      </c>
      <c r="F189" s="63"/>
      <c r="G189" s="66">
        <f>G188+Table22[[#This Row],[DEBITO ]]-Table22[[#This Row],[CREDITO]]</f>
        <v>150907442.05999997</v>
      </c>
    </row>
    <row r="190" spans="1:7" s="37" customFormat="1" ht="15.95" customHeight="1" x14ac:dyDescent="0.25">
      <c r="A190" s="46">
        <v>42837</v>
      </c>
      <c r="B190" s="45" t="s">
        <v>72</v>
      </c>
      <c r="C190" s="44" t="s">
        <v>75</v>
      </c>
      <c r="D190" s="50"/>
      <c r="E190" s="63">
        <v>1827</v>
      </c>
      <c r="F190" s="63"/>
      <c r="G190" s="66">
        <f>G189+Table22[[#This Row],[DEBITO ]]-Table22[[#This Row],[CREDITO]]</f>
        <v>150909269.05999997</v>
      </c>
    </row>
    <row r="191" spans="1:7" s="37" customFormat="1" ht="15.95" customHeight="1" x14ac:dyDescent="0.25">
      <c r="A191" s="46">
        <v>42837</v>
      </c>
      <c r="B191" s="45" t="s">
        <v>72</v>
      </c>
      <c r="C191" s="44" t="s">
        <v>75</v>
      </c>
      <c r="D191" s="50"/>
      <c r="E191" s="63">
        <v>25480</v>
      </c>
      <c r="F191" s="63"/>
      <c r="G191" s="66">
        <f>G190+Table22[[#This Row],[DEBITO ]]-Table22[[#This Row],[CREDITO]]</f>
        <v>150934749.05999997</v>
      </c>
    </row>
    <row r="192" spans="1:7" s="37" customFormat="1" ht="15.95" customHeight="1" x14ac:dyDescent="0.25">
      <c r="A192" s="46">
        <v>42837</v>
      </c>
      <c r="B192" s="45" t="s">
        <v>72</v>
      </c>
      <c r="C192" s="44" t="s">
        <v>75</v>
      </c>
      <c r="D192" s="50"/>
      <c r="E192" s="63">
        <v>26</v>
      </c>
      <c r="F192" s="63"/>
      <c r="G192" s="66">
        <f>G191+Table22[[#This Row],[DEBITO ]]-Table22[[#This Row],[CREDITO]]</f>
        <v>150934775.05999997</v>
      </c>
    </row>
    <row r="193" spans="1:7" s="37" customFormat="1" ht="15.95" customHeight="1" x14ac:dyDescent="0.25">
      <c r="A193" s="46">
        <v>42837</v>
      </c>
      <c r="B193" s="45" t="s">
        <v>72</v>
      </c>
      <c r="C193" s="44" t="s">
        <v>75</v>
      </c>
      <c r="D193" s="50"/>
      <c r="E193" s="63">
        <v>23500</v>
      </c>
      <c r="F193" s="63"/>
      <c r="G193" s="66">
        <f>G192+Table22[[#This Row],[DEBITO ]]-Table22[[#This Row],[CREDITO]]</f>
        <v>150958275.05999997</v>
      </c>
    </row>
    <row r="194" spans="1:7" s="37" customFormat="1" ht="12" x14ac:dyDescent="0.25">
      <c r="A194" s="46">
        <v>42837</v>
      </c>
      <c r="B194" s="45" t="s">
        <v>72</v>
      </c>
      <c r="C194" s="44" t="s">
        <v>75</v>
      </c>
      <c r="D194" s="50"/>
      <c r="E194" s="63">
        <v>759598.47</v>
      </c>
      <c r="F194" s="63"/>
      <c r="G194" s="66">
        <f>G193+Table22[[#This Row],[DEBITO ]]-Table22[[#This Row],[CREDITO]]</f>
        <v>151717873.52999997</v>
      </c>
    </row>
    <row r="195" spans="1:7" s="37" customFormat="1" ht="15.95" customHeight="1" x14ac:dyDescent="0.25">
      <c r="A195" s="46">
        <v>42837</v>
      </c>
      <c r="B195" s="45" t="s">
        <v>72</v>
      </c>
      <c r="C195" s="44" t="s">
        <v>75</v>
      </c>
      <c r="D195" s="50"/>
      <c r="E195" s="63">
        <v>65500</v>
      </c>
      <c r="F195" s="63"/>
      <c r="G195" s="66">
        <f>G194+Table22[[#This Row],[DEBITO ]]-Table22[[#This Row],[CREDITO]]</f>
        <v>151783373.52999997</v>
      </c>
    </row>
    <row r="196" spans="1:7" s="37" customFormat="1" ht="12" x14ac:dyDescent="0.25">
      <c r="A196" s="46">
        <v>42837</v>
      </c>
      <c r="B196" s="45" t="s">
        <v>72</v>
      </c>
      <c r="C196" s="44" t="s">
        <v>75</v>
      </c>
      <c r="D196" s="50"/>
      <c r="E196" s="63">
        <v>387000</v>
      </c>
      <c r="F196" s="63"/>
      <c r="G196" s="66">
        <f>G195+Table22[[#This Row],[DEBITO ]]-Table22[[#This Row],[CREDITO]]</f>
        <v>152170373.52999997</v>
      </c>
    </row>
    <row r="197" spans="1:7" s="37" customFormat="1" ht="12" x14ac:dyDescent="0.25">
      <c r="A197" s="46">
        <v>42842</v>
      </c>
      <c r="B197" s="45" t="s">
        <v>72</v>
      </c>
      <c r="C197" s="44" t="s">
        <v>80</v>
      </c>
      <c r="D197" s="50"/>
      <c r="E197" s="63">
        <v>2000</v>
      </c>
      <c r="F197" s="63"/>
      <c r="G197" s="66">
        <f>G196+Table22[[#This Row],[DEBITO ]]-Table22[[#This Row],[CREDITO]]</f>
        <v>152172373.52999997</v>
      </c>
    </row>
    <row r="198" spans="1:7" s="37" customFormat="1" ht="12" x14ac:dyDescent="0.25">
      <c r="A198" s="46">
        <v>42842</v>
      </c>
      <c r="B198" s="45" t="s">
        <v>72</v>
      </c>
      <c r="C198" s="44" t="s">
        <v>80</v>
      </c>
      <c r="D198" s="50"/>
      <c r="E198" s="63">
        <v>5500</v>
      </c>
      <c r="F198" s="63"/>
      <c r="G198" s="66">
        <f>G197+Table22[[#This Row],[DEBITO ]]-Table22[[#This Row],[CREDITO]]</f>
        <v>152177873.52999997</v>
      </c>
    </row>
    <row r="199" spans="1:7" s="37" customFormat="1" ht="12" x14ac:dyDescent="0.25">
      <c r="A199" s="46">
        <v>42842</v>
      </c>
      <c r="B199" s="45" t="s">
        <v>72</v>
      </c>
      <c r="C199" s="44" t="s">
        <v>75</v>
      </c>
      <c r="D199" s="50"/>
      <c r="E199" s="63">
        <v>1500</v>
      </c>
      <c r="F199" s="63"/>
      <c r="G199" s="66">
        <f>G198+Table22[[#This Row],[DEBITO ]]-Table22[[#This Row],[CREDITO]]</f>
        <v>152179373.52999997</v>
      </c>
    </row>
    <row r="200" spans="1:7" s="37" customFormat="1" ht="12" x14ac:dyDescent="0.25">
      <c r="A200" s="46">
        <v>42842</v>
      </c>
      <c r="B200" s="45" t="s">
        <v>72</v>
      </c>
      <c r="C200" s="44" t="s">
        <v>75</v>
      </c>
      <c r="D200" s="50"/>
      <c r="E200" s="63">
        <v>4500</v>
      </c>
      <c r="F200" s="63"/>
      <c r="G200" s="66">
        <f>G199+Table22[[#This Row],[DEBITO ]]-Table22[[#This Row],[CREDITO]]</f>
        <v>152183873.52999997</v>
      </c>
    </row>
    <row r="201" spans="1:7" s="37" customFormat="1" ht="12" x14ac:dyDescent="0.25">
      <c r="A201" s="46">
        <v>42842</v>
      </c>
      <c r="B201" s="45" t="s">
        <v>72</v>
      </c>
      <c r="C201" s="44" t="s">
        <v>75</v>
      </c>
      <c r="D201" s="50"/>
      <c r="E201" s="63">
        <v>53000</v>
      </c>
      <c r="F201" s="63"/>
      <c r="G201" s="66">
        <f>G200+Table22[[#This Row],[DEBITO ]]-Table22[[#This Row],[CREDITO]]</f>
        <v>152236873.52999997</v>
      </c>
    </row>
    <row r="202" spans="1:7" s="37" customFormat="1" ht="12" x14ac:dyDescent="0.25">
      <c r="A202" s="46">
        <v>42842</v>
      </c>
      <c r="B202" s="45" t="s">
        <v>72</v>
      </c>
      <c r="C202" s="44" t="s">
        <v>75</v>
      </c>
      <c r="D202" s="50"/>
      <c r="E202" s="63">
        <v>312874.73</v>
      </c>
      <c r="F202" s="63"/>
      <c r="G202" s="66">
        <f>G201+Table22[[#This Row],[DEBITO ]]-Table22[[#This Row],[CREDITO]]</f>
        <v>152549748.25999996</v>
      </c>
    </row>
    <row r="203" spans="1:7" s="37" customFormat="1" ht="12" x14ac:dyDescent="0.25">
      <c r="A203" s="46">
        <v>42842</v>
      </c>
      <c r="B203" s="45" t="s">
        <v>72</v>
      </c>
      <c r="C203" s="44" t="s">
        <v>75</v>
      </c>
      <c r="D203" s="50"/>
      <c r="E203" s="63">
        <v>128500</v>
      </c>
      <c r="F203" s="63"/>
      <c r="G203" s="66">
        <f>G202+Table22[[#This Row],[DEBITO ]]-Table22[[#This Row],[CREDITO]]</f>
        <v>152678248.25999996</v>
      </c>
    </row>
    <row r="204" spans="1:7" s="37" customFormat="1" ht="12" x14ac:dyDescent="0.25">
      <c r="A204" s="46">
        <v>42843</v>
      </c>
      <c r="B204" s="45" t="s">
        <v>72</v>
      </c>
      <c r="C204" s="44" t="s">
        <v>80</v>
      </c>
      <c r="D204" s="50"/>
      <c r="E204" s="63">
        <v>4000</v>
      </c>
      <c r="F204" s="63"/>
      <c r="G204" s="66">
        <f>G203+Table22[[#This Row],[DEBITO ]]-Table22[[#This Row],[CREDITO]]</f>
        <v>152682248.25999996</v>
      </c>
    </row>
    <row r="205" spans="1:7" s="37" customFormat="1" ht="12" x14ac:dyDescent="0.25">
      <c r="A205" s="46">
        <v>42843</v>
      </c>
      <c r="B205" s="45" t="s">
        <v>72</v>
      </c>
      <c r="C205" s="44" t="s">
        <v>80</v>
      </c>
      <c r="D205" s="50"/>
      <c r="E205" s="63">
        <v>65000</v>
      </c>
      <c r="F205" s="63"/>
      <c r="G205" s="66">
        <f>G204+Table22[[#This Row],[DEBITO ]]-Table22[[#This Row],[CREDITO]]</f>
        <v>152747248.25999996</v>
      </c>
    </row>
    <row r="206" spans="1:7" s="37" customFormat="1" ht="12" x14ac:dyDescent="0.25">
      <c r="A206" s="46">
        <v>42843</v>
      </c>
      <c r="B206" s="45" t="s">
        <v>72</v>
      </c>
      <c r="C206" s="44" t="s">
        <v>80</v>
      </c>
      <c r="D206" s="50"/>
      <c r="E206" s="63">
        <v>2500</v>
      </c>
      <c r="F206" s="63"/>
      <c r="G206" s="66">
        <f>G205+Table22[[#This Row],[DEBITO ]]-Table22[[#This Row],[CREDITO]]</f>
        <v>152749748.25999996</v>
      </c>
    </row>
    <row r="207" spans="1:7" s="37" customFormat="1" ht="12" x14ac:dyDescent="0.25">
      <c r="A207" s="46">
        <v>42843</v>
      </c>
      <c r="B207" s="45" t="s">
        <v>72</v>
      </c>
      <c r="C207" s="44" t="s">
        <v>75</v>
      </c>
      <c r="D207" s="50"/>
      <c r="E207" s="63">
        <v>3500</v>
      </c>
      <c r="F207" s="63"/>
      <c r="G207" s="66">
        <f>G206+Table22[[#This Row],[DEBITO ]]-Table22[[#This Row],[CREDITO]]</f>
        <v>152753248.25999996</v>
      </c>
    </row>
    <row r="208" spans="1:7" s="37" customFormat="1" ht="12" x14ac:dyDescent="0.25">
      <c r="A208" s="46">
        <v>42843</v>
      </c>
      <c r="B208" s="45" t="s">
        <v>72</v>
      </c>
      <c r="C208" s="44" t="s">
        <v>75</v>
      </c>
      <c r="D208" s="50"/>
      <c r="E208" s="63">
        <v>36500</v>
      </c>
      <c r="F208" s="63"/>
      <c r="G208" s="66">
        <f>G207+Table22[[#This Row],[DEBITO ]]-Table22[[#This Row],[CREDITO]]</f>
        <v>152789748.25999996</v>
      </c>
    </row>
    <row r="209" spans="1:7" s="37" customFormat="1" ht="12" x14ac:dyDescent="0.25">
      <c r="A209" s="46">
        <v>42843</v>
      </c>
      <c r="B209" s="45" t="s">
        <v>72</v>
      </c>
      <c r="C209" s="44" t="s">
        <v>75</v>
      </c>
      <c r="D209" s="50"/>
      <c r="E209" s="63">
        <v>821425.58</v>
      </c>
      <c r="F209" s="63"/>
      <c r="G209" s="66">
        <f>G208+Table22[[#This Row],[DEBITO ]]-Table22[[#This Row],[CREDITO]]</f>
        <v>153611173.83999997</v>
      </c>
    </row>
    <row r="210" spans="1:7" s="37" customFormat="1" ht="12" x14ac:dyDescent="0.25">
      <c r="A210" s="46">
        <v>42843</v>
      </c>
      <c r="B210" s="45" t="s">
        <v>72</v>
      </c>
      <c r="C210" s="44" t="s">
        <v>75</v>
      </c>
      <c r="D210" s="50"/>
      <c r="E210" s="63">
        <v>50000</v>
      </c>
      <c r="F210" s="63"/>
      <c r="G210" s="66">
        <f>G209+Table22[[#This Row],[DEBITO ]]-Table22[[#This Row],[CREDITO]]</f>
        <v>153661173.83999997</v>
      </c>
    </row>
    <row r="211" spans="1:7" s="37" customFormat="1" ht="12" x14ac:dyDescent="0.25">
      <c r="A211" s="46">
        <v>42843</v>
      </c>
      <c r="B211" s="45" t="s">
        <v>72</v>
      </c>
      <c r="C211" s="44" t="s">
        <v>75</v>
      </c>
      <c r="D211" s="50"/>
      <c r="E211" s="63">
        <v>81500</v>
      </c>
      <c r="F211" s="63"/>
      <c r="G211" s="66">
        <f>G210+Table22[[#This Row],[DEBITO ]]-Table22[[#This Row],[CREDITO]]</f>
        <v>153742673.83999997</v>
      </c>
    </row>
    <row r="212" spans="1:7" s="37" customFormat="1" ht="48" customHeight="1" x14ac:dyDescent="0.25">
      <c r="A212" s="46">
        <v>42844</v>
      </c>
      <c r="B212" s="45" t="s">
        <v>528</v>
      </c>
      <c r="C212" s="44" t="s">
        <v>529</v>
      </c>
      <c r="D212" s="50" t="s">
        <v>530</v>
      </c>
      <c r="E212" s="63"/>
      <c r="F212" s="63">
        <v>11031.86</v>
      </c>
      <c r="G212" s="66">
        <f>G211+Table22[[#This Row],[DEBITO ]]-Table22[[#This Row],[CREDITO]]</f>
        <v>153731641.97999996</v>
      </c>
    </row>
    <row r="213" spans="1:7" s="37" customFormat="1" ht="66.75" customHeight="1" x14ac:dyDescent="0.25">
      <c r="A213" s="46">
        <v>42844</v>
      </c>
      <c r="B213" s="45" t="s">
        <v>316</v>
      </c>
      <c r="C213" s="44" t="s">
        <v>120</v>
      </c>
      <c r="D213" s="50" t="s">
        <v>317</v>
      </c>
      <c r="E213" s="63"/>
      <c r="F213" s="63">
        <v>5200</v>
      </c>
      <c r="G213" s="66">
        <f>G212+Table22[[#This Row],[DEBITO ]]-Table22[[#This Row],[CREDITO]]</f>
        <v>153726441.97999996</v>
      </c>
    </row>
    <row r="214" spans="1:7" s="37" customFormat="1" ht="79.5" customHeight="1" x14ac:dyDescent="0.25">
      <c r="A214" s="46">
        <v>42844</v>
      </c>
      <c r="B214" s="45" t="s">
        <v>318</v>
      </c>
      <c r="C214" s="44" t="s">
        <v>319</v>
      </c>
      <c r="D214" s="50" t="s">
        <v>320</v>
      </c>
      <c r="E214" s="63"/>
      <c r="F214" s="63">
        <v>7250</v>
      </c>
      <c r="G214" s="66">
        <f>G213+Table22[[#This Row],[DEBITO ]]-Table22[[#This Row],[CREDITO]]</f>
        <v>153719191.97999996</v>
      </c>
    </row>
    <row r="215" spans="1:7" s="37" customFormat="1" ht="72" customHeight="1" x14ac:dyDescent="0.25">
      <c r="A215" s="46">
        <v>42844</v>
      </c>
      <c r="B215" s="45" t="s">
        <v>321</v>
      </c>
      <c r="C215" s="44" t="s">
        <v>94</v>
      </c>
      <c r="D215" s="50" t="s">
        <v>322</v>
      </c>
      <c r="E215" s="63"/>
      <c r="F215" s="63">
        <v>1050</v>
      </c>
      <c r="G215" s="66">
        <f>G214+Table22[[#This Row],[DEBITO ]]-Table22[[#This Row],[CREDITO]]</f>
        <v>153718141.97999996</v>
      </c>
    </row>
    <row r="216" spans="1:7" s="37" customFormat="1" ht="60" x14ac:dyDescent="0.25">
      <c r="A216" s="46">
        <v>42844</v>
      </c>
      <c r="B216" s="45" t="s">
        <v>323</v>
      </c>
      <c r="C216" s="44" t="s">
        <v>324</v>
      </c>
      <c r="D216" s="50" t="s">
        <v>325</v>
      </c>
      <c r="E216" s="63"/>
      <c r="F216" s="63">
        <v>7250</v>
      </c>
      <c r="G216" s="66">
        <f>G215+Table22[[#This Row],[DEBITO ]]-Table22[[#This Row],[CREDITO]]</f>
        <v>153710891.97999996</v>
      </c>
    </row>
    <row r="217" spans="1:7" s="37" customFormat="1" ht="66.75" customHeight="1" x14ac:dyDescent="0.25">
      <c r="A217" s="46">
        <v>42844</v>
      </c>
      <c r="B217" s="45" t="s">
        <v>326</v>
      </c>
      <c r="C217" s="44" t="s">
        <v>327</v>
      </c>
      <c r="D217" s="50" t="s">
        <v>328</v>
      </c>
      <c r="E217" s="63"/>
      <c r="F217" s="63">
        <v>1050</v>
      </c>
      <c r="G217" s="66">
        <f>G216+Table22[[#This Row],[DEBITO ]]-Table22[[#This Row],[CREDITO]]</f>
        <v>153709841.97999996</v>
      </c>
    </row>
    <row r="218" spans="1:7" s="37" customFormat="1" ht="63" customHeight="1" x14ac:dyDescent="0.25">
      <c r="A218" s="46">
        <v>42844</v>
      </c>
      <c r="B218" s="45" t="s">
        <v>329</v>
      </c>
      <c r="C218" s="44" t="s">
        <v>119</v>
      </c>
      <c r="D218" s="50" t="s">
        <v>330</v>
      </c>
      <c r="E218" s="63"/>
      <c r="F218" s="63">
        <v>3100</v>
      </c>
      <c r="G218" s="66">
        <f>G217+Table22[[#This Row],[DEBITO ]]-Table22[[#This Row],[CREDITO]]</f>
        <v>153706741.97999996</v>
      </c>
    </row>
    <row r="219" spans="1:7" s="37" customFormat="1" ht="66.75" customHeight="1" x14ac:dyDescent="0.25">
      <c r="A219" s="46">
        <v>42844</v>
      </c>
      <c r="B219" s="45" t="s">
        <v>331</v>
      </c>
      <c r="C219" s="44" t="s">
        <v>102</v>
      </c>
      <c r="D219" s="50" t="s">
        <v>332</v>
      </c>
      <c r="E219" s="63"/>
      <c r="F219" s="63">
        <v>3100</v>
      </c>
      <c r="G219" s="66">
        <f>G218+Table22[[#This Row],[DEBITO ]]-Table22[[#This Row],[CREDITO]]</f>
        <v>153703641.97999996</v>
      </c>
    </row>
    <row r="220" spans="1:7" s="37" customFormat="1" ht="67.5" customHeight="1" x14ac:dyDescent="0.25">
      <c r="A220" s="46">
        <v>42844</v>
      </c>
      <c r="B220" s="45" t="s">
        <v>333</v>
      </c>
      <c r="C220" s="44" t="s">
        <v>334</v>
      </c>
      <c r="D220" s="50" t="s">
        <v>335</v>
      </c>
      <c r="E220" s="63"/>
      <c r="F220" s="63">
        <v>3100</v>
      </c>
      <c r="G220" s="66">
        <f>G219+Table22[[#This Row],[DEBITO ]]-Table22[[#This Row],[CREDITO]]</f>
        <v>153700541.97999996</v>
      </c>
    </row>
    <row r="221" spans="1:7" s="37" customFormat="1" ht="60" x14ac:dyDescent="0.25">
      <c r="A221" s="46">
        <v>42844</v>
      </c>
      <c r="B221" s="45" t="s">
        <v>336</v>
      </c>
      <c r="C221" s="44" t="s">
        <v>337</v>
      </c>
      <c r="D221" s="50" t="s">
        <v>338</v>
      </c>
      <c r="E221" s="63"/>
      <c r="F221" s="63">
        <v>3100</v>
      </c>
      <c r="G221" s="66">
        <f>G220+Table22[[#This Row],[DEBITO ]]-Table22[[#This Row],[CREDITO]]</f>
        <v>153697441.97999996</v>
      </c>
    </row>
    <row r="222" spans="1:7" s="37" customFormat="1" ht="60.75" customHeight="1" x14ac:dyDescent="0.25">
      <c r="A222" s="46">
        <v>42844</v>
      </c>
      <c r="B222" s="45" t="s">
        <v>339</v>
      </c>
      <c r="C222" s="44" t="s">
        <v>83</v>
      </c>
      <c r="D222" s="50" t="s">
        <v>340</v>
      </c>
      <c r="E222" s="63"/>
      <c r="F222" s="63">
        <v>2000</v>
      </c>
      <c r="G222" s="66">
        <f>G221+Table22[[#This Row],[DEBITO ]]-Table22[[#This Row],[CREDITO]]</f>
        <v>153695441.97999996</v>
      </c>
    </row>
    <row r="223" spans="1:7" s="37" customFormat="1" ht="39.950000000000003" customHeight="1" x14ac:dyDescent="0.25">
      <c r="A223" s="46">
        <v>42844</v>
      </c>
      <c r="B223" s="45" t="s">
        <v>341</v>
      </c>
      <c r="C223" s="44" t="s">
        <v>84</v>
      </c>
      <c r="D223" s="50" t="s">
        <v>342</v>
      </c>
      <c r="E223" s="63"/>
      <c r="F223" s="63">
        <v>2000</v>
      </c>
      <c r="G223" s="66">
        <f>G222+Table22[[#This Row],[DEBITO ]]-Table22[[#This Row],[CREDITO]]</f>
        <v>153693441.97999996</v>
      </c>
    </row>
    <row r="224" spans="1:7" s="37" customFormat="1" ht="39.950000000000003" customHeight="1" x14ac:dyDescent="0.25">
      <c r="A224" s="46">
        <v>42844</v>
      </c>
      <c r="B224" s="45" t="s">
        <v>343</v>
      </c>
      <c r="C224" s="44" t="s">
        <v>85</v>
      </c>
      <c r="D224" s="50" t="s">
        <v>342</v>
      </c>
      <c r="E224" s="63"/>
      <c r="F224" s="63">
        <v>2000</v>
      </c>
      <c r="G224" s="66">
        <f>G223+Table22[[#This Row],[DEBITO ]]-Table22[[#This Row],[CREDITO]]</f>
        <v>153691441.97999996</v>
      </c>
    </row>
    <row r="225" spans="1:7" s="37" customFormat="1" ht="39.950000000000003" customHeight="1" x14ac:dyDescent="0.25">
      <c r="A225" s="46">
        <v>42844</v>
      </c>
      <c r="B225" s="45" t="s">
        <v>344</v>
      </c>
      <c r="C225" s="44" t="s">
        <v>86</v>
      </c>
      <c r="D225" s="50" t="s">
        <v>342</v>
      </c>
      <c r="E225" s="63"/>
      <c r="F225" s="63">
        <v>2000</v>
      </c>
      <c r="G225" s="66">
        <f>G224+Table22[[#This Row],[DEBITO ]]-Table22[[#This Row],[CREDITO]]</f>
        <v>153689441.97999996</v>
      </c>
    </row>
    <row r="226" spans="1:7" s="37" customFormat="1" ht="39.950000000000003" customHeight="1" x14ac:dyDescent="0.25">
      <c r="A226" s="46">
        <v>42844</v>
      </c>
      <c r="B226" s="45" t="s">
        <v>345</v>
      </c>
      <c r="C226" s="44" t="s">
        <v>87</v>
      </c>
      <c r="D226" s="50" t="s">
        <v>342</v>
      </c>
      <c r="E226" s="63"/>
      <c r="F226" s="63">
        <v>1600</v>
      </c>
      <c r="G226" s="66">
        <f>G225+Table22[[#This Row],[DEBITO ]]-Table22[[#This Row],[CREDITO]]</f>
        <v>153687841.97999996</v>
      </c>
    </row>
    <row r="227" spans="1:7" s="37" customFormat="1" ht="39.950000000000003" customHeight="1" x14ac:dyDescent="0.25">
      <c r="A227" s="46">
        <v>42844</v>
      </c>
      <c r="B227" s="45" t="s">
        <v>346</v>
      </c>
      <c r="C227" s="44" t="s">
        <v>88</v>
      </c>
      <c r="D227" s="50" t="s">
        <v>342</v>
      </c>
      <c r="E227" s="63"/>
      <c r="F227" s="63">
        <v>2000</v>
      </c>
      <c r="G227" s="66">
        <f>G226+Table22[[#This Row],[DEBITO ]]-Table22[[#This Row],[CREDITO]]</f>
        <v>153685841.97999996</v>
      </c>
    </row>
    <row r="228" spans="1:7" s="37" customFormat="1" ht="48" x14ac:dyDescent="0.25">
      <c r="A228" s="46">
        <v>42844</v>
      </c>
      <c r="B228" s="45" t="s">
        <v>347</v>
      </c>
      <c r="C228" s="44" t="s">
        <v>90</v>
      </c>
      <c r="D228" s="50" t="s">
        <v>348</v>
      </c>
      <c r="E228" s="63"/>
      <c r="F228" s="63">
        <v>2000</v>
      </c>
      <c r="G228" s="66">
        <f>G227+Table22[[#This Row],[DEBITO ]]-Table22[[#This Row],[CREDITO]]</f>
        <v>153683841.97999996</v>
      </c>
    </row>
    <row r="229" spans="1:7" s="37" customFormat="1" ht="39.950000000000003" customHeight="1" x14ac:dyDescent="0.25">
      <c r="A229" s="46">
        <v>42844</v>
      </c>
      <c r="B229" s="45" t="s">
        <v>349</v>
      </c>
      <c r="C229" s="44" t="s">
        <v>95</v>
      </c>
      <c r="D229" s="50" t="s">
        <v>342</v>
      </c>
      <c r="E229" s="63"/>
      <c r="F229" s="63">
        <v>2000</v>
      </c>
      <c r="G229" s="66">
        <f>G228+Table22[[#This Row],[DEBITO ]]-Table22[[#This Row],[CREDITO]]</f>
        <v>153681841.97999996</v>
      </c>
    </row>
    <row r="230" spans="1:7" s="37" customFormat="1" ht="39.950000000000003" customHeight="1" x14ac:dyDescent="0.25">
      <c r="A230" s="46">
        <v>42844</v>
      </c>
      <c r="B230" s="45" t="s">
        <v>350</v>
      </c>
      <c r="C230" s="44" t="s">
        <v>91</v>
      </c>
      <c r="D230" s="50" t="s">
        <v>342</v>
      </c>
      <c r="E230" s="63"/>
      <c r="F230" s="63">
        <v>2000</v>
      </c>
      <c r="G230" s="66">
        <f>G229+Table22[[#This Row],[DEBITO ]]-Table22[[#This Row],[CREDITO]]</f>
        <v>153679841.97999996</v>
      </c>
    </row>
    <row r="231" spans="1:7" s="37" customFormat="1" ht="50.25" customHeight="1" x14ac:dyDescent="0.25">
      <c r="A231" s="46">
        <v>42844</v>
      </c>
      <c r="B231" s="45" t="s">
        <v>351</v>
      </c>
      <c r="C231" s="44" t="s">
        <v>92</v>
      </c>
      <c r="D231" s="50" t="s">
        <v>348</v>
      </c>
      <c r="E231" s="63"/>
      <c r="F231" s="63">
        <v>1600</v>
      </c>
      <c r="G231" s="66">
        <f>G230+Table22[[#This Row],[DEBITO ]]-Table22[[#This Row],[CREDITO]]</f>
        <v>153678241.97999996</v>
      </c>
    </row>
    <row r="232" spans="1:7" s="37" customFormat="1" ht="48.75" customHeight="1" x14ac:dyDescent="0.25">
      <c r="A232" s="46">
        <v>42844</v>
      </c>
      <c r="B232" s="45" t="s">
        <v>352</v>
      </c>
      <c r="C232" s="44" t="s">
        <v>105</v>
      </c>
      <c r="D232" s="50" t="s">
        <v>348</v>
      </c>
      <c r="E232" s="63"/>
      <c r="F232" s="63">
        <v>1600</v>
      </c>
      <c r="G232" s="66">
        <f>G231+Table22[[#This Row],[DEBITO ]]-Table22[[#This Row],[CREDITO]]</f>
        <v>153676641.97999996</v>
      </c>
    </row>
    <row r="233" spans="1:7" s="37" customFormat="1" ht="42.75" customHeight="1" x14ac:dyDescent="0.25">
      <c r="A233" s="46">
        <v>42844</v>
      </c>
      <c r="B233" s="45" t="s">
        <v>353</v>
      </c>
      <c r="C233" s="44" t="s">
        <v>93</v>
      </c>
      <c r="D233" s="50" t="s">
        <v>342</v>
      </c>
      <c r="E233" s="63"/>
      <c r="F233" s="63">
        <v>2000</v>
      </c>
      <c r="G233" s="66">
        <f>G232+Table22[[#This Row],[DEBITO ]]-Table22[[#This Row],[CREDITO]]</f>
        <v>153674641.97999996</v>
      </c>
    </row>
    <row r="234" spans="1:7" s="37" customFormat="1" ht="40.5" customHeight="1" x14ac:dyDescent="0.25">
      <c r="A234" s="46">
        <v>42844</v>
      </c>
      <c r="B234" s="45" t="s">
        <v>354</v>
      </c>
      <c r="C234" s="44" t="s">
        <v>109</v>
      </c>
      <c r="D234" s="50" t="s">
        <v>342</v>
      </c>
      <c r="E234" s="63"/>
      <c r="F234" s="63">
        <v>2000</v>
      </c>
      <c r="G234" s="66">
        <f>G233+Table22[[#This Row],[DEBITO ]]-Table22[[#This Row],[CREDITO]]</f>
        <v>153672641.97999996</v>
      </c>
    </row>
    <row r="235" spans="1:7" s="37" customFormat="1" ht="39.950000000000003" customHeight="1" x14ac:dyDescent="0.25">
      <c r="A235" s="46">
        <v>42844</v>
      </c>
      <c r="B235" s="45" t="s">
        <v>355</v>
      </c>
      <c r="C235" s="44" t="s">
        <v>101</v>
      </c>
      <c r="D235" s="50" t="s">
        <v>342</v>
      </c>
      <c r="E235" s="63"/>
      <c r="F235" s="63">
        <v>1600</v>
      </c>
      <c r="G235" s="66">
        <f>G234+Table22[[#This Row],[DEBITO ]]-Table22[[#This Row],[CREDITO]]</f>
        <v>153671041.97999996</v>
      </c>
    </row>
    <row r="236" spans="1:7" s="37" customFormat="1" ht="39.950000000000003" customHeight="1" x14ac:dyDescent="0.25">
      <c r="A236" s="46">
        <v>42844</v>
      </c>
      <c r="B236" s="45" t="s">
        <v>356</v>
      </c>
      <c r="C236" s="44" t="s">
        <v>112</v>
      </c>
      <c r="D236" s="50" t="s">
        <v>342</v>
      </c>
      <c r="E236" s="63"/>
      <c r="F236" s="63">
        <v>1600</v>
      </c>
      <c r="G236" s="66">
        <f>G235+Table22[[#This Row],[DEBITO ]]-Table22[[#This Row],[CREDITO]]</f>
        <v>153669441.97999996</v>
      </c>
    </row>
    <row r="237" spans="1:7" s="37" customFormat="1" ht="39.950000000000003" customHeight="1" x14ac:dyDescent="0.25">
      <c r="A237" s="46">
        <v>42844</v>
      </c>
      <c r="B237" s="45" t="s">
        <v>357</v>
      </c>
      <c r="C237" s="44" t="s">
        <v>96</v>
      </c>
      <c r="D237" s="50" t="s">
        <v>342</v>
      </c>
      <c r="E237" s="63"/>
      <c r="F237" s="63">
        <v>1600</v>
      </c>
      <c r="G237" s="66">
        <f>G236+Table22[[#This Row],[DEBITO ]]-Table22[[#This Row],[CREDITO]]</f>
        <v>153667841.97999996</v>
      </c>
    </row>
    <row r="238" spans="1:7" s="37" customFormat="1" ht="39.950000000000003" customHeight="1" x14ac:dyDescent="0.25">
      <c r="A238" s="46">
        <v>42844</v>
      </c>
      <c r="B238" s="45" t="s">
        <v>358</v>
      </c>
      <c r="C238" s="44" t="s">
        <v>97</v>
      </c>
      <c r="D238" s="50" t="s">
        <v>342</v>
      </c>
      <c r="E238" s="63"/>
      <c r="F238" s="63">
        <v>2000</v>
      </c>
      <c r="G238" s="66">
        <f>G237+Table22[[#This Row],[DEBITO ]]-Table22[[#This Row],[CREDITO]]</f>
        <v>153665841.97999996</v>
      </c>
    </row>
    <row r="239" spans="1:7" s="37" customFormat="1" ht="54.75" customHeight="1" x14ac:dyDescent="0.25">
      <c r="A239" s="46">
        <v>42844</v>
      </c>
      <c r="B239" s="45" t="s">
        <v>359</v>
      </c>
      <c r="C239" s="44" t="s">
        <v>98</v>
      </c>
      <c r="D239" s="50" t="s">
        <v>348</v>
      </c>
      <c r="E239" s="63"/>
      <c r="F239" s="63">
        <v>2000</v>
      </c>
      <c r="G239" s="66">
        <f>G238+Table22[[#This Row],[DEBITO ]]-Table22[[#This Row],[CREDITO]]</f>
        <v>153663841.97999996</v>
      </c>
    </row>
    <row r="240" spans="1:7" s="37" customFormat="1" ht="48" x14ac:dyDescent="0.25">
      <c r="A240" s="46">
        <v>42844</v>
      </c>
      <c r="B240" s="45" t="s">
        <v>360</v>
      </c>
      <c r="C240" s="44" t="s">
        <v>99</v>
      </c>
      <c r="D240" s="50" t="s">
        <v>348</v>
      </c>
      <c r="E240" s="63"/>
      <c r="F240" s="63">
        <v>1600</v>
      </c>
      <c r="G240" s="66">
        <f>G239+Table22[[#This Row],[DEBITO ]]-Table22[[#This Row],[CREDITO]]</f>
        <v>153662241.97999996</v>
      </c>
    </row>
    <row r="241" spans="1:7" s="37" customFormat="1" ht="41.25" customHeight="1" x14ac:dyDescent="0.25">
      <c r="A241" s="46">
        <v>42844</v>
      </c>
      <c r="B241" s="45" t="s">
        <v>361</v>
      </c>
      <c r="C241" s="44" t="s">
        <v>103</v>
      </c>
      <c r="D241" s="50" t="s">
        <v>342</v>
      </c>
      <c r="E241" s="63"/>
      <c r="F241" s="63">
        <v>1600</v>
      </c>
      <c r="G241" s="66">
        <f>G240+Table22[[#This Row],[DEBITO ]]-Table22[[#This Row],[CREDITO]]</f>
        <v>153660641.97999996</v>
      </c>
    </row>
    <row r="242" spans="1:7" s="37" customFormat="1" ht="40.5" customHeight="1" x14ac:dyDescent="0.25">
      <c r="A242" s="46">
        <v>42844</v>
      </c>
      <c r="B242" s="45" t="s">
        <v>362</v>
      </c>
      <c r="C242" s="44" t="s">
        <v>106</v>
      </c>
      <c r="D242" s="50" t="s">
        <v>342</v>
      </c>
      <c r="E242" s="63"/>
      <c r="F242" s="63">
        <v>2000</v>
      </c>
      <c r="G242" s="66">
        <f>G241+Table22[[#This Row],[DEBITO ]]-Table22[[#This Row],[CREDITO]]</f>
        <v>153658641.97999996</v>
      </c>
    </row>
    <row r="243" spans="1:7" s="37" customFormat="1" ht="48" x14ac:dyDescent="0.25">
      <c r="A243" s="46">
        <v>42844</v>
      </c>
      <c r="B243" s="45" t="s">
        <v>363</v>
      </c>
      <c r="C243" s="44" t="s">
        <v>100</v>
      </c>
      <c r="D243" s="50" t="s">
        <v>348</v>
      </c>
      <c r="E243" s="63"/>
      <c r="F243" s="63">
        <v>2000</v>
      </c>
      <c r="G243" s="66">
        <f>G242+Table22[[#This Row],[DEBITO ]]-Table22[[#This Row],[CREDITO]]</f>
        <v>153656641.97999996</v>
      </c>
    </row>
    <row r="244" spans="1:7" s="37" customFormat="1" ht="55.5" customHeight="1" x14ac:dyDescent="0.25">
      <c r="A244" s="46">
        <v>42844</v>
      </c>
      <c r="B244" s="45" t="s">
        <v>364</v>
      </c>
      <c r="C244" s="44" t="s">
        <v>102</v>
      </c>
      <c r="D244" s="50" t="s">
        <v>348</v>
      </c>
      <c r="E244" s="63"/>
      <c r="F244" s="63">
        <v>1600</v>
      </c>
      <c r="G244" s="66">
        <f>G243+Table22[[#This Row],[DEBITO ]]-Table22[[#This Row],[CREDITO]]</f>
        <v>153655041.97999996</v>
      </c>
    </row>
    <row r="245" spans="1:7" s="37" customFormat="1" ht="53.25" customHeight="1" x14ac:dyDescent="0.25">
      <c r="A245" s="46">
        <v>42844</v>
      </c>
      <c r="B245" s="45" t="s">
        <v>365</v>
      </c>
      <c r="C245" s="44" t="s">
        <v>104</v>
      </c>
      <c r="D245" s="50" t="s">
        <v>348</v>
      </c>
      <c r="E245" s="63"/>
      <c r="F245" s="63">
        <v>2000</v>
      </c>
      <c r="G245" s="66">
        <f>G244+Table22[[#This Row],[DEBITO ]]-Table22[[#This Row],[CREDITO]]</f>
        <v>153653041.97999996</v>
      </c>
    </row>
    <row r="246" spans="1:7" s="37" customFormat="1" ht="52.5" customHeight="1" x14ac:dyDescent="0.25">
      <c r="A246" s="46">
        <v>42844</v>
      </c>
      <c r="B246" s="45" t="s">
        <v>366</v>
      </c>
      <c r="C246" s="44" t="s">
        <v>124</v>
      </c>
      <c r="D246" s="50" t="s">
        <v>348</v>
      </c>
      <c r="E246" s="63"/>
      <c r="F246" s="63">
        <v>1050</v>
      </c>
      <c r="G246" s="66">
        <f>G245+Table22[[#This Row],[DEBITO ]]-Table22[[#This Row],[CREDITO]]</f>
        <v>153651991.97999996</v>
      </c>
    </row>
    <row r="247" spans="1:7" s="37" customFormat="1" ht="48" x14ac:dyDescent="0.25">
      <c r="A247" s="46">
        <v>42844</v>
      </c>
      <c r="B247" s="45" t="s">
        <v>367</v>
      </c>
      <c r="C247" s="44" t="s">
        <v>127</v>
      </c>
      <c r="D247" s="50" t="s">
        <v>368</v>
      </c>
      <c r="E247" s="63"/>
      <c r="F247" s="63">
        <v>1050</v>
      </c>
      <c r="G247" s="66">
        <f>G246+Table22[[#This Row],[DEBITO ]]-Table22[[#This Row],[CREDITO]]</f>
        <v>153650941.97999996</v>
      </c>
    </row>
    <row r="248" spans="1:7" s="37" customFormat="1" ht="62.25" customHeight="1" x14ac:dyDescent="0.25">
      <c r="A248" s="46">
        <v>42844</v>
      </c>
      <c r="B248" s="45" t="s">
        <v>369</v>
      </c>
      <c r="C248" s="44" t="s">
        <v>370</v>
      </c>
      <c r="D248" s="50" t="s">
        <v>371</v>
      </c>
      <c r="E248" s="63"/>
      <c r="F248" s="63">
        <v>1050</v>
      </c>
      <c r="G248" s="66">
        <f>G247+Table22[[#This Row],[DEBITO ]]-Table22[[#This Row],[CREDITO]]</f>
        <v>153649891.97999996</v>
      </c>
    </row>
    <row r="249" spans="1:7" s="37" customFormat="1" ht="55.5" customHeight="1" x14ac:dyDescent="0.25">
      <c r="A249" s="46">
        <v>42844</v>
      </c>
      <c r="B249" s="45" t="s">
        <v>372</v>
      </c>
      <c r="C249" s="44" t="s">
        <v>373</v>
      </c>
      <c r="D249" s="50" t="s">
        <v>374</v>
      </c>
      <c r="E249" s="63"/>
      <c r="F249" s="63">
        <v>1050</v>
      </c>
      <c r="G249" s="66">
        <f>G248+Table22[[#This Row],[DEBITO ]]-Table22[[#This Row],[CREDITO]]</f>
        <v>153648841.97999996</v>
      </c>
    </row>
    <row r="250" spans="1:7" s="37" customFormat="1" ht="53.25" customHeight="1" x14ac:dyDescent="0.25">
      <c r="A250" s="46">
        <v>42844</v>
      </c>
      <c r="B250" s="45" t="s">
        <v>375</v>
      </c>
      <c r="C250" s="44" t="s">
        <v>376</v>
      </c>
      <c r="D250" s="50" t="s">
        <v>377</v>
      </c>
      <c r="E250" s="63"/>
      <c r="F250" s="63">
        <v>1050</v>
      </c>
      <c r="G250" s="66">
        <f>G249+Table22[[#This Row],[DEBITO ]]-Table22[[#This Row],[CREDITO]]</f>
        <v>153647791.97999996</v>
      </c>
    </row>
    <row r="251" spans="1:7" s="37" customFormat="1" ht="54.75" customHeight="1" x14ac:dyDescent="0.25">
      <c r="A251" s="46">
        <v>42844</v>
      </c>
      <c r="B251" s="45" t="s">
        <v>378</v>
      </c>
      <c r="C251" s="44" t="s">
        <v>113</v>
      </c>
      <c r="D251" s="50" t="s">
        <v>379</v>
      </c>
      <c r="E251" s="63"/>
      <c r="F251" s="63">
        <v>1050</v>
      </c>
      <c r="G251" s="66">
        <f>G250+Table22[[#This Row],[DEBITO ]]-Table22[[#This Row],[CREDITO]]</f>
        <v>153646741.97999996</v>
      </c>
    </row>
    <row r="252" spans="1:7" s="37" customFormat="1" ht="60" customHeight="1" x14ac:dyDescent="0.25">
      <c r="A252" s="46">
        <v>42844</v>
      </c>
      <c r="B252" s="45" t="s">
        <v>380</v>
      </c>
      <c r="C252" s="44" t="s">
        <v>125</v>
      </c>
      <c r="D252" s="50" t="s">
        <v>381</v>
      </c>
      <c r="E252" s="63"/>
      <c r="F252" s="63">
        <v>1050</v>
      </c>
      <c r="G252" s="66">
        <f>G251+Table22[[#This Row],[DEBITO ]]-Table22[[#This Row],[CREDITO]]</f>
        <v>153645691.97999996</v>
      </c>
    </row>
    <row r="253" spans="1:7" s="37" customFormat="1" ht="60" customHeight="1" x14ac:dyDescent="0.25">
      <c r="A253" s="46">
        <v>42844</v>
      </c>
      <c r="B253" s="45" t="s">
        <v>382</v>
      </c>
      <c r="C253" s="44" t="s">
        <v>289</v>
      </c>
      <c r="D253" s="50" t="s">
        <v>383</v>
      </c>
      <c r="E253" s="63"/>
      <c r="F253" s="63">
        <v>3100</v>
      </c>
      <c r="G253" s="66">
        <f>G252+Table22[[#This Row],[DEBITO ]]-Table22[[#This Row],[CREDITO]]</f>
        <v>153642591.97999996</v>
      </c>
    </row>
    <row r="254" spans="1:7" s="37" customFormat="1" ht="60" customHeight="1" x14ac:dyDescent="0.25">
      <c r="A254" s="46">
        <v>42844</v>
      </c>
      <c r="B254" s="45" t="s">
        <v>384</v>
      </c>
      <c r="C254" s="44" t="s">
        <v>385</v>
      </c>
      <c r="D254" s="50" t="s">
        <v>386</v>
      </c>
      <c r="E254" s="63"/>
      <c r="F254" s="63">
        <v>3100</v>
      </c>
      <c r="G254" s="66">
        <f>G253+Table22[[#This Row],[DEBITO ]]-Table22[[#This Row],[CREDITO]]</f>
        <v>153639491.97999996</v>
      </c>
    </row>
    <row r="255" spans="1:7" s="37" customFormat="1" ht="60" customHeight="1" x14ac:dyDescent="0.25">
      <c r="A255" s="46">
        <v>42844</v>
      </c>
      <c r="B255" s="45" t="s">
        <v>387</v>
      </c>
      <c r="C255" s="44" t="s">
        <v>130</v>
      </c>
      <c r="D255" s="50" t="s">
        <v>388</v>
      </c>
      <c r="E255" s="63"/>
      <c r="F255" s="63">
        <v>3100</v>
      </c>
      <c r="G255" s="66">
        <f>G254+Table22[[#This Row],[DEBITO ]]-Table22[[#This Row],[CREDITO]]</f>
        <v>153636391.97999996</v>
      </c>
    </row>
    <row r="256" spans="1:7" s="37" customFormat="1" ht="60" customHeight="1" x14ac:dyDescent="0.25">
      <c r="A256" s="46">
        <v>42844</v>
      </c>
      <c r="B256" s="45" t="s">
        <v>389</v>
      </c>
      <c r="C256" s="44" t="s">
        <v>195</v>
      </c>
      <c r="D256" s="50" t="s">
        <v>388</v>
      </c>
      <c r="E256" s="63"/>
      <c r="F256" s="63">
        <v>3100</v>
      </c>
      <c r="G256" s="66">
        <f>G255+Table22[[#This Row],[DEBITO ]]-Table22[[#This Row],[CREDITO]]</f>
        <v>153633291.97999996</v>
      </c>
    </row>
    <row r="257" spans="1:7" s="37" customFormat="1" ht="60" customHeight="1" x14ac:dyDescent="0.25">
      <c r="A257" s="46">
        <v>42844</v>
      </c>
      <c r="B257" s="45" t="s">
        <v>390</v>
      </c>
      <c r="C257" s="44" t="s">
        <v>391</v>
      </c>
      <c r="D257" s="50" t="s">
        <v>392</v>
      </c>
      <c r="E257" s="63"/>
      <c r="F257" s="63">
        <v>3100</v>
      </c>
      <c r="G257" s="66">
        <f>G256+Table22[[#This Row],[DEBITO ]]-Table22[[#This Row],[CREDITO]]</f>
        <v>153630191.97999996</v>
      </c>
    </row>
    <row r="258" spans="1:7" s="37" customFormat="1" ht="60" customHeight="1" x14ac:dyDescent="0.25">
      <c r="A258" s="46">
        <v>42844</v>
      </c>
      <c r="B258" s="45" t="s">
        <v>393</v>
      </c>
      <c r="C258" s="44" t="s">
        <v>116</v>
      </c>
      <c r="D258" s="50" t="s">
        <v>392</v>
      </c>
      <c r="E258" s="63"/>
      <c r="F258" s="63">
        <v>3100</v>
      </c>
      <c r="G258" s="66">
        <f>G257+Table22[[#This Row],[DEBITO ]]-Table22[[#This Row],[CREDITO]]</f>
        <v>153627091.97999996</v>
      </c>
    </row>
    <row r="259" spans="1:7" s="37" customFormat="1" ht="60" customHeight="1" x14ac:dyDescent="0.25">
      <c r="A259" s="46">
        <v>42844</v>
      </c>
      <c r="B259" s="45" t="s">
        <v>394</v>
      </c>
      <c r="C259" s="44" t="s">
        <v>128</v>
      </c>
      <c r="D259" s="50" t="s">
        <v>395</v>
      </c>
      <c r="E259" s="63"/>
      <c r="F259" s="63">
        <v>3100</v>
      </c>
      <c r="G259" s="66">
        <f>G258+Table22[[#This Row],[DEBITO ]]-Table22[[#This Row],[CREDITO]]</f>
        <v>153623991.97999996</v>
      </c>
    </row>
    <row r="260" spans="1:7" s="37" customFormat="1" ht="60" customHeight="1" x14ac:dyDescent="0.25">
      <c r="A260" s="46">
        <v>42844</v>
      </c>
      <c r="B260" s="45" t="s">
        <v>396</v>
      </c>
      <c r="C260" s="44" t="s">
        <v>397</v>
      </c>
      <c r="D260" s="50" t="s">
        <v>395</v>
      </c>
      <c r="E260" s="63"/>
      <c r="F260" s="63">
        <v>3100</v>
      </c>
      <c r="G260" s="66">
        <f>G259+Table22[[#This Row],[DEBITO ]]-Table22[[#This Row],[CREDITO]]</f>
        <v>153620891.97999996</v>
      </c>
    </row>
    <row r="261" spans="1:7" s="37" customFormat="1" ht="60" customHeight="1" x14ac:dyDescent="0.25">
      <c r="A261" s="46">
        <v>42844</v>
      </c>
      <c r="B261" s="45" t="s">
        <v>398</v>
      </c>
      <c r="C261" s="44" t="s">
        <v>399</v>
      </c>
      <c r="D261" s="50" t="s">
        <v>400</v>
      </c>
      <c r="E261" s="63"/>
      <c r="F261" s="63">
        <v>3100</v>
      </c>
      <c r="G261" s="66">
        <f>G260+Table22[[#This Row],[DEBITO ]]-Table22[[#This Row],[CREDITO]]</f>
        <v>153617791.97999996</v>
      </c>
    </row>
    <row r="262" spans="1:7" s="37" customFormat="1" ht="60" customHeight="1" x14ac:dyDescent="0.25">
      <c r="A262" s="46">
        <v>42844</v>
      </c>
      <c r="B262" s="45" t="s">
        <v>401</v>
      </c>
      <c r="C262" s="44" t="s">
        <v>114</v>
      </c>
      <c r="D262" s="50" t="s">
        <v>402</v>
      </c>
      <c r="E262" s="63"/>
      <c r="F262" s="63">
        <v>3100</v>
      </c>
      <c r="G262" s="66">
        <f>G261+Table22[[#This Row],[DEBITO ]]-Table22[[#This Row],[CREDITO]]</f>
        <v>153614691.97999996</v>
      </c>
    </row>
    <row r="263" spans="1:7" s="37" customFormat="1" ht="60" customHeight="1" x14ac:dyDescent="0.25">
      <c r="A263" s="46">
        <v>42844</v>
      </c>
      <c r="B263" s="45" t="s">
        <v>403</v>
      </c>
      <c r="C263" s="44" t="s">
        <v>111</v>
      </c>
      <c r="D263" s="50" t="s">
        <v>404</v>
      </c>
      <c r="E263" s="63"/>
      <c r="F263" s="63">
        <v>800</v>
      </c>
      <c r="G263" s="66">
        <f>G262+Table22[[#This Row],[DEBITO ]]-Table22[[#This Row],[CREDITO]]</f>
        <v>153613891.97999996</v>
      </c>
    </row>
    <row r="264" spans="1:7" s="37" customFormat="1" ht="60" customHeight="1" x14ac:dyDescent="0.25">
      <c r="A264" s="46">
        <v>42844</v>
      </c>
      <c r="B264" s="45" t="s">
        <v>405</v>
      </c>
      <c r="C264" s="44" t="s">
        <v>115</v>
      </c>
      <c r="D264" s="50" t="s">
        <v>406</v>
      </c>
      <c r="E264" s="63"/>
      <c r="F264" s="63">
        <v>11969</v>
      </c>
      <c r="G264" s="66">
        <f>G263+Table22[[#This Row],[DEBITO ]]-Table22[[#This Row],[CREDITO]]</f>
        <v>153601922.97999996</v>
      </c>
    </row>
    <row r="265" spans="1:7" s="37" customFormat="1" ht="40.5" customHeight="1" x14ac:dyDescent="0.25">
      <c r="A265" s="46">
        <v>42844</v>
      </c>
      <c r="B265" s="45" t="s">
        <v>407</v>
      </c>
      <c r="C265" s="44" t="s">
        <v>408</v>
      </c>
      <c r="D265" s="50" t="s">
        <v>409</v>
      </c>
      <c r="E265" s="63"/>
      <c r="F265" s="63">
        <v>15631.85</v>
      </c>
      <c r="G265" s="66">
        <f>G264+Table22[[#This Row],[DEBITO ]]-Table22[[#This Row],[CREDITO]]</f>
        <v>153586291.12999997</v>
      </c>
    </row>
    <row r="266" spans="1:7" s="37" customFormat="1" ht="36" x14ac:dyDescent="0.25">
      <c r="A266" s="46">
        <v>42844</v>
      </c>
      <c r="B266" s="45" t="s">
        <v>410</v>
      </c>
      <c r="C266" s="44" t="s">
        <v>82</v>
      </c>
      <c r="D266" s="50" t="s">
        <v>411</v>
      </c>
      <c r="E266" s="63"/>
      <c r="F266" s="63">
        <v>20651.75</v>
      </c>
      <c r="G266" s="66">
        <f>G265+Table22[[#This Row],[DEBITO ]]-Table22[[#This Row],[CREDITO]]</f>
        <v>153565639.37999997</v>
      </c>
    </row>
    <row r="267" spans="1:7" s="37" customFormat="1" ht="12" x14ac:dyDescent="0.25">
      <c r="A267" s="46">
        <v>42844</v>
      </c>
      <c r="B267" s="45" t="s">
        <v>72</v>
      </c>
      <c r="C267" s="44" t="s">
        <v>80</v>
      </c>
      <c r="D267" s="50"/>
      <c r="E267" s="63">
        <v>1000</v>
      </c>
      <c r="F267" s="63"/>
      <c r="G267" s="66">
        <f>G266+Table22[[#This Row],[DEBITO ]]-Table22[[#This Row],[CREDITO]]</f>
        <v>153566639.37999997</v>
      </c>
    </row>
    <row r="268" spans="1:7" s="37" customFormat="1" ht="12" x14ac:dyDescent="0.25">
      <c r="A268" s="46">
        <v>42844</v>
      </c>
      <c r="B268" s="45" t="s">
        <v>72</v>
      </c>
      <c r="C268" s="44" t="s">
        <v>80</v>
      </c>
      <c r="D268" s="50"/>
      <c r="E268" s="63">
        <v>8000</v>
      </c>
      <c r="F268" s="63"/>
      <c r="G268" s="66">
        <f>G267+Table22[[#This Row],[DEBITO ]]-Table22[[#This Row],[CREDITO]]</f>
        <v>153574639.37999997</v>
      </c>
    </row>
    <row r="269" spans="1:7" s="37" customFormat="1" ht="12" x14ac:dyDescent="0.25">
      <c r="A269" s="46">
        <v>42844</v>
      </c>
      <c r="B269" s="45" t="s">
        <v>72</v>
      </c>
      <c r="C269" s="44" t="s">
        <v>75</v>
      </c>
      <c r="D269" s="50"/>
      <c r="E269" s="63">
        <v>25960</v>
      </c>
      <c r="F269" s="63"/>
      <c r="G269" s="66">
        <f>G268+Table22[[#This Row],[DEBITO ]]-Table22[[#This Row],[CREDITO]]</f>
        <v>153600599.37999997</v>
      </c>
    </row>
    <row r="270" spans="1:7" s="37" customFormat="1" ht="12" x14ac:dyDescent="0.25">
      <c r="A270" s="46">
        <v>42844</v>
      </c>
      <c r="B270" s="45" t="s">
        <v>72</v>
      </c>
      <c r="C270" s="44" t="s">
        <v>75</v>
      </c>
      <c r="D270" s="50"/>
      <c r="E270" s="63">
        <v>17985</v>
      </c>
      <c r="F270" s="63"/>
      <c r="G270" s="66">
        <f>G269+Table22[[#This Row],[DEBITO ]]-Table22[[#This Row],[CREDITO]]</f>
        <v>153618584.37999997</v>
      </c>
    </row>
    <row r="271" spans="1:7" s="37" customFormat="1" ht="12" x14ac:dyDescent="0.25">
      <c r="A271" s="46">
        <v>42844</v>
      </c>
      <c r="B271" s="45" t="s">
        <v>72</v>
      </c>
      <c r="C271" s="44" t="s">
        <v>75</v>
      </c>
      <c r="D271" s="50"/>
      <c r="E271" s="63">
        <v>19690</v>
      </c>
      <c r="F271" s="63"/>
      <c r="G271" s="66">
        <f>G270+Table22[[#This Row],[DEBITO ]]-Table22[[#This Row],[CREDITO]]</f>
        <v>153638274.37999997</v>
      </c>
    </row>
    <row r="272" spans="1:7" s="37" customFormat="1" ht="12" x14ac:dyDescent="0.25">
      <c r="A272" s="46">
        <v>42844</v>
      </c>
      <c r="B272" s="45" t="s">
        <v>72</v>
      </c>
      <c r="C272" s="44" t="s">
        <v>75</v>
      </c>
      <c r="D272" s="50"/>
      <c r="E272" s="63">
        <v>18313</v>
      </c>
      <c r="F272" s="63"/>
      <c r="G272" s="66">
        <f>G271+Table22[[#This Row],[DEBITO ]]-Table22[[#This Row],[CREDITO]]</f>
        <v>153656587.37999997</v>
      </c>
    </row>
    <row r="273" spans="1:7" s="37" customFormat="1" ht="12" x14ac:dyDescent="0.25">
      <c r="A273" s="46">
        <v>42844</v>
      </c>
      <c r="B273" s="45" t="s">
        <v>72</v>
      </c>
      <c r="C273" s="44" t="s">
        <v>75</v>
      </c>
      <c r="D273" s="50"/>
      <c r="E273" s="63">
        <v>15853</v>
      </c>
      <c r="F273" s="63"/>
      <c r="G273" s="66">
        <f>G272+Table22[[#This Row],[DEBITO ]]-Table22[[#This Row],[CREDITO]]</f>
        <v>153672440.37999997</v>
      </c>
    </row>
    <row r="274" spans="1:7" s="37" customFormat="1" ht="12" x14ac:dyDescent="0.25">
      <c r="A274" s="46">
        <v>42844</v>
      </c>
      <c r="B274" s="45" t="s">
        <v>72</v>
      </c>
      <c r="C274" s="44" t="s">
        <v>75</v>
      </c>
      <c r="D274" s="50"/>
      <c r="E274" s="63">
        <v>30500</v>
      </c>
      <c r="F274" s="63"/>
      <c r="G274" s="66">
        <f>G273+Table22[[#This Row],[DEBITO ]]-Table22[[#This Row],[CREDITO]]</f>
        <v>153702940.37999997</v>
      </c>
    </row>
    <row r="275" spans="1:7" s="37" customFormat="1" ht="12" x14ac:dyDescent="0.25">
      <c r="A275" s="46">
        <v>42844</v>
      </c>
      <c r="B275" s="45" t="s">
        <v>72</v>
      </c>
      <c r="C275" s="44" t="s">
        <v>75</v>
      </c>
      <c r="D275" s="50"/>
      <c r="E275" s="63">
        <v>53000</v>
      </c>
      <c r="F275" s="63"/>
      <c r="G275" s="66">
        <f>G274+Table22[[#This Row],[DEBITO ]]-Table22[[#This Row],[CREDITO]]</f>
        <v>153755940.37999997</v>
      </c>
    </row>
    <row r="276" spans="1:7" s="37" customFormat="1" ht="12" x14ac:dyDescent="0.25">
      <c r="A276" s="46">
        <v>42844</v>
      </c>
      <c r="B276" s="45" t="s">
        <v>72</v>
      </c>
      <c r="C276" s="44" t="s">
        <v>75</v>
      </c>
      <c r="D276" s="50"/>
      <c r="E276" s="63">
        <v>145500</v>
      </c>
      <c r="F276" s="63"/>
      <c r="G276" s="66">
        <f>G275+Table22[[#This Row],[DEBITO ]]-Table22[[#This Row],[CREDITO]]</f>
        <v>153901440.37999997</v>
      </c>
    </row>
    <row r="277" spans="1:7" s="37" customFormat="1" ht="12" x14ac:dyDescent="0.25">
      <c r="A277" s="46">
        <v>42844</v>
      </c>
      <c r="B277" s="45" t="s">
        <v>72</v>
      </c>
      <c r="C277" s="44" t="s">
        <v>75</v>
      </c>
      <c r="D277" s="50"/>
      <c r="E277" s="63">
        <v>84500</v>
      </c>
      <c r="F277" s="63"/>
      <c r="G277" s="66">
        <f>G276+Table22[[#This Row],[DEBITO ]]-Table22[[#This Row],[CREDITO]]</f>
        <v>153985940.37999997</v>
      </c>
    </row>
    <row r="278" spans="1:7" s="37" customFormat="1" ht="54.75" customHeight="1" x14ac:dyDescent="0.25">
      <c r="A278" s="46">
        <v>42844</v>
      </c>
      <c r="B278" s="45" t="s">
        <v>585</v>
      </c>
      <c r="C278" s="44" t="s">
        <v>73</v>
      </c>
      <c r="D278" s="50" t="s">
        <v>586</v>
      </c>
      <c r="E278" s="63"/>
      <c r="F278" s="63">
        <v>15000</v>
      </c>
      <c r="G278" s="66">
        <f>G277+Table22[[#This Row],[DEBITO ]]-Table22[[#This Row],[CREDITO]]</f>
        <v>153970940.37999997</v>
      </c>
    </row>
    <row r="279" spans="1:7" s="37" customFormat="1" ht="39.950000000000003" customHeight="1" x14ac:dyDescent="0.25">
      <c r="A279" s="46">
        <v>42845</v>
      </c>
      <c r="B279" s="45" t="s">
        <v>412</v>
      </c>
      <c r="C279" s="44" t="s">
        <v>134</v>
      </c>
      <c r="D279" s="50" t="s">
        <v>413</v>
      </c>
      <c r="E279" s="63"/>
      <c r="F279" s="63">
        <v>4200</v>
      </c>
      <c r="G279" s="66">
        <f>G278+Table22[[#This Row],[DEBITO ]]-Table22[[#This Row],[CREDITO]]</f>
        <v>153966740.37999997</v>
      </c>
    </row>
    <row r="280" spans="1:7" s="37" customFormat="1" ht="39.950000000000003" customHeight="1" x14ac:dyDescent="0.25">
      <c r="A280" s="46">
        <v>42845</v>
      </c>
      <c r="B280" s="45" t="s">
        <v>414</v>
      </c>
      <c r="C280" s="44" t="s">
        <v>132</v>
      </c>
      <c r="D280" s="50" t="s">
        <v>415</v>
      </c>
      <c r="E280" s="63"/>
      <c r="F280" s="63">
        <v>4200</v>
      </c>
      <c r="G280" s="66">
        <f>G279+Table22[[#This Row],[DEBITO ]]-Table22[[#This Row],[CREDITO]]</f>
        <v>153962540.37999997</v>
      </c>
    </row>
    <row r="281" spans="1:7" s="37" customFormat="1" ht="39.950000000000003" customHeight="1" x14ac:dyDescent="0.25">
      <c r="A281" s="46">
        <v>42845</v>
      </c>
      <c r="B281" s="45" t="s">
        <v>416</v>
      </c>
      <c r="C281" s="44" t="s">
        <v>133</v>
      </c>
      <c r="D281" s="50" t="s">
        <v>415</v>
      </c>
      <c r="E281" s="63"/>
      <c r="F281" s="63">
        <v>4200</v>
      </c>
      <c r="G281" s="66">
        <f>G280+Table22[[#This Row],[DEBITO ]]-Table22[[#This Row],[CREDITO]]</f>
        <v>153958340.37999997</v>
      </c>
    </row>
    <row r="282" spans="1:7" s="37" customFormat="1" ht="39.950000000000003" customHeight="1" x14ac:dyDescent="0.25">
      <c r="A282" s="46">
        <v>42845</v>
      </c>
      <c r="B282" s="45" t="s">
        <v>417</v>
      </c>
      <c r="C282" s="44" t="s">
        <v>131</v>
      </c>
      <c r="D282" s="50" t="s">
        <v>415</v>
      </c>
      <c r="E282" s="63"/>
      <c r="F282" s="63">
        <v>4200</v>
      </c>
      <c r="G282" s="66">
        <f>G281+Table22[[#This Row],[DEBITO ]]-Table22[[#This Row],[CREDITO]]</f>
        <v>153954140.37999997</v>
      </c>
    </row>
    <row r="283" spans="1:7" s="37" customFormat="1" ht="39.950000000000003" customHeight="1" x14ac:dyDescent="0.25">
      <c r="A283" s="46">
        <v>42845</v>
      </c>
      <c r="B283" s="45" t="s">
        <v>418</v>
      </c>
      <c r="C283" s="44" t="s">
        <v>135</v>
      </c>
      <c r="D283" s="50" t="s">
        <v>415</v>
      </c>
      <c r="E283" s="63"/>
      <c r="F283" s="63">
        <v>4200</v>
      </c>
      <c r="G283" s="66">
        <f>G282+Table22[[#This Row],[DEBITO ]]-Table22[[#This Row],[CREDITO]]</f>
        <v>153949940.37999997</v>
      </c>
    </row>
    <row r="284" spans="1:7" s="37" customFormat="1" ht="39.950000000000003" customHeight="1" x14ac:dyDescent="0.25">
      <c r="A284" s="46">
        <v>42845</v>
      </c>
      <c r="B284" s="45" t="s">
        <v>419</v>
      </c>
      <c r="C284" s="44" t="s">
        <v>198</v>
      </c>
      <c r="D284" s="50" t="s">
        <v>415</v>
      </c>
      <c r="E284" s="63"/>
      <c r="F284" s="63">
        <v>2100</v>
      </c>
      <c r="G284" s="66">
        <f>G283+Table22[[#This Row],[DEBITO ]]-Table22[[#This Row],[CREDITO]]</f>
        <v>153947840.37999997</v>
      </c>
    </row>
    <row r="285" spans="1:7" s="37" customFormat="1" ht="55.5" customHeight="1" x14ac:dyDescent="0.25">
      <c r="A285" s="46">
        <v>42845</v>
      </c>
      <c r="B285" s="45" t="s">
        <v>420</v>
      </c>
      <c r="C285" s="44" t="s">
        <v>421</v>
      </c>
      <c r="D285" s="50" t="s">
        <v>422</v>
      </c>
      <c r="E285" s="63"/>
      <c r="F285" s="63">
        <v>2100</v>
      </c>
      <c r="G285" s="66">
        <f>G284+Table22[[#This Row],[DEBITO ]]-Table22[[#This Row],[CREDITO]]</f>
        <v>153945740.37999997</v>
      </c>
    </row>
    <row r="286" spans="1:7" s="37" customFormat="1" ht="52.5" customHeight="1" x14ac:dyDescent="0.25">
      <c r="A286" s="46">
        <v>42845</v>
      </c>
      <c r="B286" s="45" t="s">
        <v>423</v>
      </c>
      <c r="C286" s="44" t="s">
        <v>213</v>
      </c>
      <c r="D286" s="50" t="s">
        <v>424</v>
      </c>
      <c r="E286" s="63"/>
      <c r="F286" s="63">
        <v>4200</v>
      </c>
      <c r="G286" s="66">
        <f>G285+Table22[[#This Row],[DEBITO ]]-Table22[[#This Row],[CREDITO]]</f>
        <v>153941540.37999997</v>
      </c>
    </row>
    <row r="287" spans="1:7" s="37" customFormat="1" ht="63.75" customHeight="1" x14ac:dyDescent="0.25">
      <c r="A287" s="46">
        <v>42845</v>
      </c>
      <c r="B287" s="45" t="s">
        <v>425</v>
      </c>
      <c r="C287" s="44" t="s">
        <v>426</v>
      </c>
      <c r="D287" s="50" t="s">
        <v>427</v>
      </c>
      <c r="E287" s="63"/>
      <c r="F287" s="63">
        <v>1050</v>
      </c>
      <c r="G287" s="66">
        <f>G286+Table22[[#This Row],[DEBITO ]]-Table22[[#This Row],[CREDITO]]</f>
        <v>153940490.37999997</v>
      </c>
    </row>
    <row r="288" spans="1:7" s="37" customFormat="1" ht="41.25" customHeight="1" x14ac:dyDescent="0.25">
      <c r="A288" s="46">
        <v>42845</v>
      </c>
      <c r="B288" s="45" t="s">
        <v>428</v>
      </c>
      <c r="C288" s="44" t="s">
        <v>215</v>
      </c>
      <c r="D288" s="50" t="s">
        <v>429</v>
      </c>
      <c r="E288" s="63"/>
      <c r="F288" s="63">
        <v>2100</v>
      </c>
      <c r="G288" s="66">
        <f>G287+Table22[[#This Row],[DEBITO ]]-Table22[[#This Row],[CREDITO]]</f>
        <v>153938390.37999997</v>
      </c>
    </row>
    <row r="289" spans="1:7" s="37" customFormat="1" ht="53.25" customHeight="1" x14ac:dyDescent="0.25">
      <c r="A289" s="46">
        <v>42845</v>
      </c>
      <c r="B289" s="45" t="s">
        <v>430</v>
      </c>
      <c r="C289" s="44" t="s">
        <v>431</v>
      </c>
      <c r="D289" s="50" t="s">
        <v>432</v>
      </c>
      <c r="E289" s="63"/>
      <c r="F289" s="63">
        <v>3150</v>
      </c>
      <c r="G289" s="66">
        <f>G288+Table22[[#This Row],[DEBITO ]]-Table22[[#This Row],[CREDITO]]</f>
        <v>153935240.37999997</v>
      </c>
    </row>
    <row r="290" spans="1:7" s="37" customFormat="1" ht="53.25" customHeight="1" x14ac:dyDescent="0.25">
      <c r="A290" s="46">
        <v>42845</v>
      </c>
      <c r="B290" s="45" t="s">
        <v>433</v>
      </c>
      <c r="C290" s="44" t="s">
        <v>209</v>
      </c>
      <c r="D290" s="50" t="s">
        <v>434</v>
      </c>
      <c r="E290" s="63"/>
      <c r="F290" s="63">
        <v>1050</v>
      </c>
      <c r="G290" s="66">
        <f>G289+Table22[[#This Row],[DEBITO ]]-Table22[[#This Row],[CREDITO]]</f>
        <v>153934190.37999997</v>
      </c>
    </row>
    <row r="291" spans="1:7" s="37" customFormat="1" ht="39.950000000000003" customHeight="1" x14ac:dyDescent="0.25">
      <c r="A291" s="46">
        <v>42845</v>
      </c>
      <c r="B291" s="45" t="s">
        <v>435</v>
      </c>
      <c r="C291" s="44" t="s">
        <v>247</v>
      </c>
      <c r="D291" s="50" t="s">
        <v>436</v>
      </c>
      <c r="E291" s="63"/>
      <c r="F291" s="63">
        <v>2100</v>
      </c>
      <c r="G291" s="66">
        <f>G290+Table22[[#This Row],[DEBITO ]]-Table22[[#This Row],[CREDITO]]</f>
        <v>153932090.37999997</v>
      </c>
    </row>
    <row r="292" spans="1:7" s="37" customFormat="1" ht="39.950000000000003" customHeight="1" x14ac:dyDescent="0.25">
      <c r="A292" s="46">
        <v>42845</v>
      </c>
      <c r="B292" s="45" t="s">
        <v>437</v>
      </c>
      <c r="C292" s="44" t="s">
        <v>201</v>
      </c>
      <c r="D292" s="50" t="s">
        <v>413</v>
      </c>
      <c r="E292" s="63"/>
      <c r="F292" s="63">
        <v>2100</v>
      </c>
      <c r="G292" s="66">
        <f>G291+Table22[[#This Row],[DEBITO ]]-Table22[[#This Row],[CREDITO]]</f>
        <v>153929990.37999997</v>
      </c>
    </row>
    <row r="293" spans="1:7" s="37" customFormat="1" ht="39.950000000000003" customHeight="1" x14ac:dyDescent="0.25">
      <c r="A293" s="46">
        <v>42845</v>
      </c>
      <c r="B293" s="45" t="s">
        <v>438</v>
      </c>
      <c r="C293" s="44" t="s">
        <v>439</v>
      </c>
      <c r="D293" s="50" t="s">
        <v>413</v>
      </c>
      <c r="E293" s="63"/>
      <c r="F293" s="63">
        <v>1050</v>
      </c>
      <c r="G293" s="66">
        <f>G292+Table22[[#This Row],[DEBITO ]]-Table22[[#This Row],[CREDITO]]</f>
        <v>153928940.37999997</v>
      </c>
    </row>
    <row r="294" spans="1:7" s="37" customFormat="1" ht="39.950000000000003" customHeight="1" x14ac:dyDescent="0.25">
      <c r="A294" s="46">
        <v>42845</v>
      </c>
      <c r="B294" s="45" t="s">
        <v>440</v>
      </c>
      <c r="C294" s="44" t="s">
        <v>236</v>
      </c>
      <c r="D294" s="50" t="s">
        <v>441</v>
      </c>
      <c r="E294" s="63"/>
      <c r="F294" s="63">
        <v>1050</v>
      </c>
      <c r="G294" s="66">
        <f>G293+Table22[[#This Row],[DEBITO ]]-Table22[[#This Row],[CREDITO]]</f>
        <v>153927890.37999997</v>
      </c>
    </row>
    <row r="295" spans="1:7" s="37" customFormat="1" ht="39.950000000000003" customHeight="1" x14ac:dyDescent="0.25">
      <c r="A295" s="46">
        <v>42845</v>
      </c>
      <c r="B295" s="45" t="s">
        <v>442</v>
      </c>
      <c r="C295" s="44" t="s">
        <v>443</v>
      </c>
      <c r="D295" s="50" t="s">
        <v>441</v>
      </c>
      <c r="E295" s="63"/>
      <c r="F295" s="63">
        <v>1050</v>
      </c>
      <c r="G295" s="66">
        <f>G294+Table22[[#This Row],[DEBITO ]]-Table22[[#This Row],[CREDITO]]</f>
        <v>153926840.37999997</v>
      </c>
    </row>
    <row r="296" spans="1:7" s="37" customFormat="1" ht="39.950000000000003" customHeight="1" x14ac:dyDescent="0.25">
      <c r="A296" s="46">
        <v>42845</v>
      </c>
      <c r="B296" s="45" t="s">
        <v>444</v>
      </c>
      <c r="C296" s="44" t="s">
        <v>204</v>
      </c>
      <c r="D296" s="50" t="s">
        <v>445</v>
      </c>
      <c r="E296" s="63"/>
      <c r="F296" s="63">
        <v>1050</v>
      </c>
      <c r="G296" s="66">
        <f>G295+Table22[[#This Row],[DEBITO ]]-Table22[[#This Row],[CREDITO]]</f>
        <v>153925790.37999997</v>
      </c>
    </row>
    <row r="297" spans="1:7" s="37" customFormat="1" ht="39.950000000000003" customHeight="1" x14ac:dyDescent="0.25">
      <c r="A297" s="46">
        <v>42845</v>
      </c>
      <c r="B297" s="45" t="s">
        <v>446</v>
      </c>
      <c r="C297" s="44" t="s">
        <v>447</v>
      </c>
      <c r="D297" s="50" t="s">
        <v>445</v>
      </c>
      <c r="E297" s="63"/>
      <c r="F297" s="63">
        <v>1050</v>
      </c>
      <c r="G297" s="66">
        <f>G296+Table22[[#This Row],[DEBITO ]]-Table22[[#This Row],[CREDITO]]</f>
        <v>153924740.37999997</v>
      </c>
    </row>
    <row r="298" spans="1:7" s="37" customFormat="1" ht="39.950000000000003" customHeight="1" x14ac:dyDescent="0.25">
      <c r="A298" s="46">
        <v>42845</v>
      </c>
      <c r="B298" s="45" t="s">
        <v>448</v>
      </c>
      <c r="C298" s="44" t="s">
        <v>449</v>
      </c>
      <c r="D298" s="50" t="s">
        <v>445</v>
      </c>
      <c r="E298" s="63"/>
      <c r="F298" s="63">
        <v>1050</v>
      </c>
      <c r="G298" s="66">
        <f>G297+Table22[[#This Row],[DEBITO ]]-Table22[[#This Row],[CREDITO]]</f>
        <v>153923690.37999997</v>
      </c>
    </row>
    <row r="299" spans="1:7" s="37" customFormat="1" ht="39.950000000000003" customHeight="1" x14ac:dyDescent="0.25">
      <c r="A299" s="46">
        <v>42845</v>
      </c>
      <c r="B299" s="45" t="s">
        <v>450</v>
      </c>
      <c r="C299" s="44" t="s">
        <v>251</v>
      </c>
      <c r="D299" s="50" t="s">
        <v>445</v>
      </c>
      <c r="E299" s="63"/>
      <c r="F299" s="63">
        <v>1050</v>
      </c>
      <c r="G299" s="66">
        <f>G298+Table22[[#This Row],[DEBITO ]]-Table22[[#This Row],[CREDITO]]</f>
        <v>153922640.37999997</v>
      </c>
    </row>
    <row r="300" spans="1:7" s="37" customFormat="1" ht="39.950000000000003" customHeight="1" x14ac:dyDescent="0.25">
      <c r="A300" s="46">
        <v>42845</v>
      </c>
      <c r="B300" s="45" t="s">
        <v>451</v>
      </c>
      <c r="C300" s="44" t="s">
        <v>229</v>
      </c>
      <c r="D300" s="50" t="s">
        <v>445</v>
      </c>
      <c r="E300" s="63"/>
      <c r="F300" s="63">
        <v>1050</v>
      </c>
      <c r="G300" s="66">
        <f>G299+Table22[[#This Row],[DEBITO ]]-Table22[[#This Row],[CREDITO]]</f>
        <v>153921590.37999997</v>
      </c>
    </row>
    <row r="301" spans="1:7" s="37" customFormat="1" ht="39.950000000000003" customHeight="1" x14ac:dyDescent="0.25">
      <c r="A301" s="46">
        <v>42845</v>
      </c>
      <c r="B301" s="45" t="s">
        <v>452</v>
      </c>
      <c r="C301" s="44" t="s">
        <v>234</v>
      </c>
      <c r="D301" s="50" t="s">
        <v>445</v>
      </c>
      <c r="E301" s="63"/>
      <c r="F301" s="63">
        <v>1050</v>
      </c>
      <c r="G301" s="66">
        <f>G300+Table22[[#This Row],[DEBITO ]]-Table22[[#This Row],[CREDITO]]</f>
        <v>153920540.37999997</v>
      </c>
    </row>
    <row r="302" spans="1:7" s="37" customFormat="1" ht="39.950000000000003" customHeight="1" x14ac:dyDescent="0.25">
      <c r="A302" s="46">
        <v>42845</v>
      </c>
      <c r="B302" s="45" t="s">
        <v>453</v>
      </c>
      <c r="C302" s="44" t="s">
        <v>454</v>
      </c>
      <c r="D302" s="50" t="s">
        <v>445</v>
      </c>
      <c r="E302" s="63"/>
      <c r="F302" s="63">
        <v>1050</v>
      </c>
      <c r="G302" s="66">
        <f>G301+Table22[[#This Row],[DEBITO ]]-Table22[[#This Row],[CREDITO]]</f>
        <v>153919490.37999997</v>
      </c>
    </row>
    <row r="303" spans="1:7" s="37" customFormat="1" ht="39.950000000000003" customHeight="1" x14ac:dyDescent="0.25">
      <c r="A303" s="46">
        <v>42845</v>
      </c>
      <c r="B303" s="45" t="s">
        <v>455</v>
      </c>
      <c r="C303" s="44" t="s">
        <v>206</v>
      </c>
      <c r="D303" s="50" t="s">
        <v>445</v>
      </c>
      <c r="E303" s="63"/>
      <c r="F303" s="63">
        <v>2100</v>
      </c>
      <c r="G303" s="66">
        <f>G302+Table22[[#This Row],[DEBITO ]]-Table22[[#This Row],[CREDITO]]</f>
        <v>153917390.37999997</v>
      </c>
    </row>
    <row r="304" spans="1:7" s="37" customFormat="1" ht="39.950000000000003" customHeight="1" x14ac:dyDescent="0.25">
      <c r="A304" s="46">
        <v>42845</v>
      </c>
      <c r="B304" s="45" t="s">
        <v>456</v>
      </c>
      <c r="C304" s="44" t="s">
        <v>457</v>
      </c>
      <c r="D304" s="50" t="s">
        <v>413</v>
      </c>
      <c r="E304" s="63"/>
      <c r="F304" s="63">
        <v>1050</v>
      </c>
      <c r="G304" s="66">
        <f>G303+Table22[[#This Row],[DEBITO ]]-Table22[[#This Row],[CREDITO]]</f>
        <v>153916340.37999997</v>
      </c>
    </row>
    <row r="305" spans="1:7" s="37" customFormat="1" ht="39.950000000000003" customHeight="1" x14ac:dyDescent="0.25">
      <c r="A305" s="46">
        <v>42845</v>
      </c>
      <c r="B305" s="45" t="s">
        <v>458</v>
      </c>
      <c r="C305" s="44" t="s">
        <v>459</v>
      </c>
      <c r="D305" s="50" t="s">
        <v>436</v>
      </c>
      <c r="E305" s="63"/>
      <c r="F305" s="63">
        <v>1050</v>
      </c>
      <c r="G305" s="66">
        <f>G304+Table22[[#This Row],[DEBITO ]]-Table22[[#This Row],[CREDITO]]</f>
        <v>153915290.37999997</v>
      </c>
    </row>
    <row r="306" spans="1:7" s="37" customFormat="1" ht="57.95" customHeight="1" x14ac:dyDescent="0.25">
      <c r="A306" s="46">
        <v>42845</v>
      </c>
      <c r="B306" s="45" t="s">
        <v>460</v>
      </c>
      <c r="C306" s="44" t="s">
        <v>461</v>
      </c>
      <c r="D306" s="50" t="s">
        <v>462</v>
      </c>
      <c r="E306" s="63"/>
      <c r="F306" s="63">
        <v>2100</v>
      </c>
      <c r="G306" s="66">
        <f>G305+Table22[[#This Row],[DEBITO ]]-Table22[[#This Row],[CREDITO]]</f>
        <v>153913190.37999997</v>
      </c>
    </row>
    <row r="307" spans="1:7" s="37" customFormat="1" ht="57.95" customHeight="1" x14ac:dyDescent="0.25">
      <c r="A307" s="46">
        <v>42845</v>
      </c>
      <c r="B307" s="45" t="s">
        <v>463</v>
      </c>
      <c r="C307" s="44" t="s">
        <v>464</v>
      </c>
      <c r="D307" s="50" t="s">
        <v>462</v>
      </c>
      <c r="E307" s="63"/>
      <c r="F307" s="63">
        <v>1050</v>
      </c>
      <c r="G307" s="66">
        <f>G306+Table22[[#This Row],[DEBITO ]]-Table22[[#This Row],[CREDITO]]</f>
        <v>153912140.37999997</v>
      </c>
    </row>
    <row r="308" spans="1:7" s="37" customFormat="1" ht="57.95" customHeight="1" x14ac:dyDescent="0.25">
      <c r="A308" s="46">
        <v>42845</v>
      </c>
      <c r="B308" s="45" t="s">
        <v>465</v>
      </c>
      <c r="C308" s="44" t="s">
        <v>466</v>
      </c>
      <c r="D308" s="50" t="s">
        <v>462</v>
      </c>
      <c r="E308" s="63"/>
      <c r="F308" s="63">
        <v>5976.58</v>
      </c>
      <c r="G308" s="66">
        <f>G307+Table22[[#This Row],[DEBITO ]]-Table22[[#This Row],[CREDITO]]</f>
        <v>153906163.79999995</v>
      </c>
    </row>
    <row r="309" spans="1:7" s="37" customFormat="1" ht="45.75" customHeight="1" x14ac:dyDescent="0.25">
      <c r="A309" s="46">
        <v>42845</v>
      </c>
      <c r="B309" s="45" t="s">
        <v>467</v>
      </c>
      <c r="C309" s="44" t="s">
        <v>468</v>
      </c>
      <c r="D309" s="50" t="s">
        <v>469</v>
      </c>
      <c r="E309" s="63"/>
      <c r="F309" s="63">
        <v>1500</v>
      </c>
      <c r="G309" s="66">
        <f>G308+Table22[[#This Row],[DEBITO ]]-Table22[[#This Row],[CREDITO]]</f>
        <v>153904663.79999995</v>
      </c>
    </row>
    <row r="310" spans="1:7" s="37" customFormat="1" ht="66.75" customHeight="1" x14ac:dyDescent="0.25">
      <c r="A310" s="46">
        <v>42845</v>
      </c>
      <c r="B310" s="45" t="s">
        <v>470</v>
      </c>
      <c r="C310" s="44" t="s">
        <v>471</v>
      </c>
      <c r="D310" s="50" t="s">
        <v>472</v>
      </c>
      <c r="E310" s="63"/>
      <c r="F310" s="63">
        <v>4800</v>
      </c>
      <c r="G310" s="66">
        <f>G309+Table22[[#This Row],[DEBITO ]]-Table22[[#This Row],[CREDITO]]</f>
        <v>153899863.79999995</v>
      </c>
    </row>
    <row r="311" spans="1:7" s="37" customFormat="1" ht="77.25" customHeight="1" x14ac:dyDescent="0.25">
      <c r="A311" s="46">
        <v>42845</v>
      </c>
      <c r="B311" s="45" t="s">
        <v>473</v>
      </c>
      <c r="C311" s="44" t="s">
        <v>474</v>
      </c>
      <c r="D311" s="50" t="s">
        <v>475</v>
      </c>
      <c r="E311" s="63"/>
      <c r="F311" s="63">
        <v>1050</v>
      </c>
      <c r="G311" s="66">
        <f>G310+Table22[[#This Row],[DEBITO ]]-Table22[[#This Row],[CREDITO]]</f>
        <v>153898813.79999995</v>
      </c>
    </row>
    <row r="312" spans="1:7" s="37" customFormat="1" ht="68.25" customHeight="1" x14ac:dyDescent="0.25">
      <c r="A312" s="46">
        <v>42845</v>
      </c>
      <c r="B312" s="45" t="s">
        <v>476</v>
      </c>
      <c r="C312" s="44" t="s">
        <v>477</v>
      </c>
      <c r="D312" s="50" t="s">
        <v>478</v>
      </c>
      <c r="E312" s="63"/>
      <c r="F312" s="63">
        <v>1050</v>
      </c>
      <c r="G312" s="66">
        <f>G311+Table22[[#This Row],[DEBITO ]]-Table22[[#This Row],[CREDITO]]</f>
        <v>153897763.79999995</v>
      </c>
    </row>
    <row r="313" spans="1:7" s="37" customFormat="1" ht="12" x14ac:dyDescent="0.25">
      <c r="A313" s="46">
        <v>42845</v>
      </c>
      <c r="B313" s="45" t="s">
        <v>72</v>
      </c>
      <c r="C313" s="44" t="s">
        <v>80</v>
      </c>
      <c r="D313" s="50"/>
      <c r="E313" s="63">
        <v>2500</v>
      </c>
      <c r="F313" s="63"/>
      <c r="G313" s="66">
        <f>G312+Table22[[#This Row],[DEBITO ]]-Table22[[#This Row],[CREDITO]]</f>
        <v>153900263.79999995</v>
      </c>
    </row>
    <row r="314" spans="1:7" s="37" customFormat="1" ht="12" x14ac:dyDescent="0.25">
      <c r="A314" s="46">
        <v>42845</v>
      </c>
      <c r="B314" s="45" t="s">
        <v>72</v>
      </c>
      <c r="C314" s="44" t="s">
        <v>80</v>
      </c>
      <c r="D314" s="50"/>
      <c r="E314" s="63">
        <v>4000</v>
      </c>
      <c r="F314" s="63"/>
      <c r="G314" s="66">
        <f>G313+Table22[[#This Row],[DEBITO ]]-Table22[[#This Row],[CREDITO]]</f>
        <v>153904263.79999995</v>
      </c>
    </row>
    <row r="315" spans="1:7" s="37" customFormat="1" ht="12" x14ac:dyDescent="0.25">
      <c r="A315" s="46">
        <v>42845</v>
      </c>
      <c r="B315" s="45" t="s">
        <v>72</v>
      </c>
      <c r="C315" s="44" t="s">
        <v>75</v>
      </c>
      <c r="D315" s="50"/>
      <c r="E315" s="63">
        <v>12000</v>
      </c>
      <c r="F315" s="63"/>
      <c r="G315" s="66">
        <f>G314+Table22[[#This Row],[DEBITO ]]-Table22[[#This Row],[CREDITO]]</f>
        <v>153916263.79999995</v>
      </c>
    </row>
    <row r="316" spans="1:7" s="37" customFormat="1" ht="12" x14ac:dyDescent="0.25">
      <c r="A316" s="46">
        <v>42845</v>
      </c>
      <c r="B316" s="45" t="s">
        <v>72</v>
      </c>
      <c r="C316" s="44" t="s">
        <v>75</v>
      </c>
      <c r="D316" s="50"/>
      <c r="E316" s="63">
        <v>60568</v>
      </c>
      <c r="F316" s="63"/>
      <c r="G316" s="66">
        <f>G315+Table22[[#This Row],[DEBITO ]]-Table22[[#This Row],[CREDITO]]</f>
        <v>153976831.79999995</v>
      </c>
    </row>
    <row r="317" spans="1:7" s="37" customFormat="1" ht="12" x14ac:dyDescent="0.25">
      <c r="A317" s="46">
        <v>42845</v>
      </c>
      <c r="B317" s="45" t="s">
        <v>72</v>
      </c>
      <c r="C317" s="44" t="s">
        <v>75</v>
      </c>
      <c r="D317" s="50"/>
      <c r="E317" s="63">
        <v>125000</v>
      </c>
      <c r="F317" s="63"/>
      <c r="G317" s="66">
        <f>G316+Table22[[#This Row],[DEBITO ]]-Table22[[#This Row],[CREDITO]]</f>
        <v>154101831.79999995</v>
      </c>
    </row>
    <row r="318" spans="1:7" s="37" customFormat="1" ht="12" x14ac:dyDescent="0.25">
      <c r="A318" s="46">
        <v>42845</v>
      </c>
      <c r="B318" s="45" t="s">
        <v>72</v>
      </c>
      <c r="C318" s="44" t="s">
        <v>75</v>
      </c>
      <c r="D318" s="50"/>
      <c r="E318" s="63">
        <v>319500</v>
      </c>
      <c r="F318" s="63"/>
      <c r="G318" s="66">
        <f>G317+Table22[[#This Row],[DEBITO ]]-Table22[[#This Row],[CREDITO]]</f>
        <v>154421331.79999995</v>
      </c>
    </row>
    <row r="319" spans="1:7" s="37" customFormat="1" ht="12" x14ac:dyDescent="0.25">
      <c r="A319" s="46">
        <v>42845</v>
      </c>
      <c r="B319" s="45" t="s">
        <v>72</v>
      </c>
      <c r="C319" s="44" t="s">
        <v>75</v>
      </c>
      <c r="D319" s="50"/>
      <c r="E319" s="63">
        <v>25000</v>
      </c>
      <c r="F319" s="63"/>
      <c r="G319" s="66">
        <f>G318+Table22[[#This Row],[DEBITO ]]-Table22[[#This Row],[CREDITO]]</f>
        <v>154446331.79999995</v>
      </c>
    </row>
    <row r="320" spans="1:7" s="37" customFormat="1" ht="12" x14ac:dyDescent="0.25">
      <c r="A320" s="46">
        <v>42846</v>
      </c>
      <c r="B320" s="45" t="s">
        <v>72</v>
      </c>
      <c r="C320" s="44" t="s">
        <v>80</v>
      </c>
      <c r="D320" s="50"/>
      <c r="E320" s="63">
        <v>3500</v>
      </c>
      <c r="F320" s="63"/>
      <c r="G320" s="66">
        <f>G319+Table22[[#This Row],[DEBITO ]]-Table22[[#This Row],[CREDITO]]</f>
        <v>154449831.79999995</v>
      </c>
    </row>
    <row r="321" spans="1:7" s="37" customFormat="1" ht="12" x14ac:dyDescent="0.25">
      <c r="A321" s="46">
        <v>42846</v>
      </c>
      <c r="B321" s="45" t="s">
        <v>72</v>
      </c>
      <c r="C321" s="44" t="s">
        <v>80</v>
      </c>
      <c r="D321" s="50"/>
      <c r="E321" s="63">
        <v>4500</v>
      </c>
      <c r="F321" s="63"/>
      <c r="G321" s="66">
        <f>G320+Table22[[#This Row],[DEBITO ]]-Table22[[#This Row],[CREDITO]]</f>
        <v>154454331.79999995</v>
      </c>
    </row>
    <row r="322" spans="1:7" s="37" customFormat="1" ht="12" x14ac:dyDescent="0.25">
      <c r="A322" s="46">
        <v>42846</v>
      </c>
      <c r="B322" s="45" t="s">
        <v>72</v>
      </c>
      <c r="C322" s="44" t="s">
        <v>75</v>
      </c>
      <c r="D322" s="50"/>
      <c r="E322" s="63">
        <v>3700</v>
      </c>
      <c r="F322" s="63"/>
      <c r="G322" s="66">
        <f>G321+Table22[[#This Row],[DEBITO ]]-Table22[[#This Row],[CREDITO]]</f>
        <v>154458031.79999995</v>
      </c>
    </row>
    <row r="323" spans="1:7" s="37" customFormat="1" ht="12" x14ac:dyDescent="0.25">
      <c r="A323" s="46">
        <v>42846</v>
      </c>
      <c r="B323" s="45" t="s">
        <v>72</v>
      </c>
      <c r="C323" s="44" t="s">
        <v>75</v>
      </c>
      <c r="D323" s="50"/>
      <c r="E323" s="63">
        <v>164636.96</v>
      </c>
      <c r="F323" s="63"/>
      <c r="G323" s="66">
        <f>G322+Table22[[#This Row],[DEBITO ]]-Table22[[#This Row],[CREDITO]]</f>
        <v>154622668.75999996</v>
      </c>
    </row>
    <row r="324" spans="1:7" s="37" customFormat="1" ht="12" x14ac:dyDescent="0.25">
      <c r="A324" s="46">
        <v>42846</v>
      </c>
      <c r="B324" s="45" t="s">
        <v>72</v>
      </c>
      <c r="C324" s="44" t="s">
        <v>75</v>
      </c>
      <c r="D324" s="50"/>
      <c r="E324" s="63">
        <v>7500</v>
      </c>
      <c r="F324" s="63"/>
      <c r="G324" s="66">
        <f>G323+Table22[[#This Row],[DEBITO ]]-Table22[[#This Row],[CREDITO]]</f>
        <v>154630168.75999996</v>
      </c>
    </row>
    <row r="325" spans="1:7" s="37" customFormat="1" ht="12" x14ac:dyDescent="0.25">
      <c r="A325" s="46">
        <v>42846</v>
      </c>
      <c r="B325" s="45" t="s">
        <v>72</v>
      </c>
      <c r="C325" s="44" t="s">
        <v>75</v>
      </c>
      <c r="D325" s="50"/>
      <c r="E325" s="63">
        <v>667</v>
      </c>
      <c r="F325" s="63"/>
      <c r="G325" s="66">
        <f>G324+Table22[[#This Row],[DEBITO ]]-Table22[[#This Row],[CREDITO]]</f>
        <v>154630835.75999996</v>
      </c>
    </row>
    <row r="326" spans="1:7" s="37" customFormat="1" ht="12" x14ac:dyDescent="0.25">
      <c r="A326" s="46">
        <v>42846</v>
      </c>
      <c r="B326" s="45" t="s">
        <v>72</v>
      </c>
      <c r="C326" s="44" t="s">
        <v>75</v>
      </c>
      <c r="D326" s="50"/>
      <c r="E326" s="63">
        <v>23500</v>
      </c>
      <c r="F326" s="63"/>
      <c r="G326" s="66">
        <f>G325+Table22[[#This Row],[DEBITO ]]-Table22[[#This Row],[CREDITO]]</f>
        <v>154654335.75999996</v>
      </c>
    </row>
    <row r="327" spans="1:7" s="37" customFormat="1" ht="12" x14ac:dyDescent="0.25">
      <c r="A327" s="46">
        <v>42846</v>
      </c>
      <c r="B327" s="45" t="s">
        <v>72</v>
      </c>
      <c r="C327" s="44" t="s">
        <v>75</v>
      </c>
      <c r="D327" s="50"/>
      <c r="E327" s="63">
        <v>111500</v>
      </c>
      <c r="F327" s="63"/>
      <c r="G327" s="66">
        <f>G326+Table22[[#This Row],[DEBITO ]]-Table22[[#This Row],[CREDITO]]</f>
        <v>154765835.75999996</v>
      </c>
    </row>
    <row r="328" spans="1:7" s="37" customFormat="1" ht="53.25" customHeight="1" x14ac:dyDescent="0.25">
      <c r="A328" s="46">
        <v>42846</v>
      </c>
      <c r="B328" s="45" t="s">
        <v>593</v>
      </c>
      <c r="C328" s="44" t="s">
        <v>74</v>
      </c>
      <c r="D328" s="50" t="s">
        <v>603</v>
      </c>
      <c r="E328" s="63">
        <v>48004</v>
      </c>
      <c r="F328" s="63"/>
      <c r="G328" s="66">
        <f>G327+Table22[[#This Row],[DEBITO ]]-Table22[[#This Row],[CREDITO]]</f>
        <v>154813839.75999996</v>
      </c>
    </row>
    <row r="329" spans="1:7" s="37" customFormat="1" ht="12" x14ac:dyDescent="0.25">
      <c r="A329" s="46">
        <v>42849</v>
      </c>
      <c r="B329" s="45" t="s">
        <v>72</v>
      </c>
      <c r="C329" s="44" t="s">
        <v>80</v>
      </c>
      <c r="D329" s="50"/>
      <c r="E329" s="63">
        <v>1000</v>
      </c>
      <c r="F329" s="63"/>
      <c r="G329" s="66">
        <f>G328+Table22[[#This Row],[DEBITO ]]-Table22[[#This Row],[CREDITO]]</f>
        <v>154814839.75999996</v>
      </c>
    </row>
    <row r="330" spans="1:7" s="37" customFormat="1" ht="12" x14ac:dyDescent="0.25">
      <c r="A330" s="46">
        <v>42849</v>
      </c>
      <c r="B330" s="45" t="s">
        <v>72</v>
      </c>
      <c r="C330" s="44" t="s">
        <v>80</v>
      </c>
      <c r="D330" s="50"/>
      <c r="E330" s="63">
        <v>4000</v>
      </c>
      <c r="F330" s="63"/>
      <c r="G330" s="66">
        <f>G329+Table22[[#This Row],[DEBITO ]]-Table22[[#This Row],[CREDITO]]</f>
        <v>154818839.75999996</v>
      </c>
    </row>
    <row r="331" spans="1:7" s="37" customFormat="1" ht="12" x14ac:dyDescent="0.25">
      <c r="A331" s="46">
        <v>42849</v>
      </c>
      <c r="B331" s="45" t="s">
        <v>72</v>
      </c>
      <c r="C331" s="44" t="s">
        <v>75</v>
      </c>
      <c r="D331" s="50"/>
      <c r="E331" s="63">
        <v>6945</v>
      </c>
      <c r="F331" s="63"/>
      <c r="G331" s="66">
        <f>G330+Table22[[#This Row],[DEBITO ]]-Table22[[#This Row],[CREDITO]]</f>
        <v>154825784.75999996</v>
      </c>
    </row>
    <row r="332" spans="1:7" s="37" customFormat="1" ht="12" x14ac:dyDescent="0.25">
      <c r="A332" s="46">
        <v>42849</v>
      </c>
      <c r="B332" s="45" t="s">
        <v>72</v>
      </c>
      <c r="C332" s="44" t="s">
        <v>75</v>
      </c>
      <c r="D332" s="50"/>
      <c r="E332" s="63">
        <v>49113</v>
      </c>
      <c r="F332" s="63"/>
      <c r="G332" s="66">
        <f>G331+Table22[[#This Row],[DEBITO ]]-Table22[[#This Row],[CREDITO]]</f>
        <v>154874897.75999996</v>
      </c>
    </row>
    <row r="333" spans="1:7" s="37" customFormat="1" ht="12" x14ac:dyDescent="0.25">
      <c r="A333" s="46">
        <v>42849</v>
      </c>
      <c r="B333" s="45" t="s">
        <v>72</v>
      </c>
      <c r="C333" s="44" t="s">
        <v>75</v>
      </c>
      <c r="D333" s="50"/>
      <c r="E333" s="63">
        <v>15000</v>
      </c>
      <c r="F333" s="63"/>
      <c r="G333" s="66">
        <f>G332+Table22[[#This Row],[DEBITO ]]-Table22[[#This Row],[CREDITO]]</f>
        <v>154889897.75999996</v>
      </c>
    </row>
    <row r="334" spans="1:7" s="37" customFormat="1" ht="12" x14ac:dyDescent="0.25">
      <c r="A334" s="46">
        <v>42849</v>
      </c>
      <c r="B334" s="45" t="s">
        <v>72</v>
      </c>
      <c r="C334" s="44" t="s">
        <v>75</v>
      </c>
      <c r="D334" s="50"/>
      <c r="E334" s="63">
        <v>5874</v>
      </c>
      <c r="F334" s="63"/>
      <c r="G334" s="66">
        <f>G333+Table22[[#This Row],[DEBITO ]]-Table22[[#This Row],[CREDITO]]</f>
        <v>154895771.75999996</v>
      </c>
    </row>
    <row r="335" spans="1:7" s="37" customFormat="1" ht="12" x14ac:dyDescent="0.25">
      <c r="A335" s="46">
        <v>42849</v>
      </c>
      <c r="B335" s="45" t="s">
        <v>72</v>
      </c>
      <c r="C335" s="44" t="s">
        <v>75</v>
      </c>
      <c r="D335" s="50"/>
      <c r="E335" s="63">
        <v>102374.7</v>
      </c>
      <c r="F335" s="63"/>
      <c r="G335" s="66">
        <f>G334+Table22[[#This Row],[DEBITO ]]-Table22[[#This Row],[CREDITO]]</f>
        <v>154998146.45999995</v>
      </c>
    </row>
    <row r="336" spans="1:7" s="37" customFormat="1" ht="12" x14ac:dyDescent="0.25">
      <c r="A336" s="46">
        <v>42849</v>
      </c>
      <c r="B336" s="45" t="s">
        <v>72</v>
      </c>
      <c r="C336" s="44" t="s">
        <v>75</v>
      </c>
      <c r="D336" s="50"/>
      <c r="E336" s="63">
        <v>54000</v>
      </c>
      <c r="F336" s="63"/>
      <c r="G336" s="66">
        <f>G335+Table22[[#This Row],[DEBITO ]]-Table22[[#This Row],[CREDITO]]</f>
        <v>155052146.45999995</v>
      </c>
    </row>
    <row r="337" spans="1:7" s="37" customFormat="1" ht="12" x14ac:dyDescent="0.25">
      <c r="A337" s="46">
        <v>42849</v>
      </c>
      <c r="B337" s="45" t="s">
        <v>72</v>
      </c>
      <c r="C337" s="44" t="s">
        <v>75</v>
      </c>
      <c r="D337" s="50"/>
      <c r="E337" s="63">
        <v>300000</v>
      </c>
      <c r="F337" s="63"/>
      <c r="G337" s="66">
        <f>G336+Table22[[#This Row],[DEBITO ]]-Table22[[#This Row],[CREDITO]]</f>
        <v>155352146.45999995</v>
      </c>
    </row>
    <row r="338" spans="1:7" s="37" customFormat="1" ht="12" x14ac:dyDescent="0.25">
      <c r="A338" s="46">
        <v>42849</v>
      </c>
      <c r="B338" s="45" t="s">
        <v>72</v>
      </c>
      <c r="C338" s="44" t="s">
        <v>75</v>
      </c>
      <c r="D338" s="50"/>
      <c r="E338" s="63">
        <v>124800</v>
      </c>
      <c r="F338" s="63"/>
      <c r="G338" s="66">
        <f>G337+Table22[[#This Row],[DEBITO ]]-Table22[[#This Row],[CREDITO]]</f>
        <v>155476946.45999995</v>
      </c>
    </row>
    <row r="339" spans="1:7" s="37" customFormat="1" ht="108" x14ac:dyDescent="0.25">
      <c r="A339" s="46">
        <v>42849</v>
      </c>
      <c r="B339" s="45" t="s">
        <v>589</v>
      </c>
      <c r="C339" s="44" t="s">
        <v>136</v>
      </c>
      <c r="D339" s="50" t="s">
        <v>590</v>
      </c>
      <c r="E339" s="63"/>
      <c r="F339" s="63">
        <v>76003.8</v>
      </c>
      <c r="G339" s="66">
        <f>G338+Table22[[#This Row],[DEBITO ]]-Table22[[#This Row],[CREDITO]]</f>
        <v>155400942.65999994</v>
      </c>
    </row>
    <row r="340" spans="1:7" s="37" customFormat="1" ht="108" x14ac:dyDescent="0.25">
      <c r="A340" s="46">
        <v>42849</v>
      </c>
      <c r="B340" s="45" t="s">
        <v>591</v>
      </c>
      <c r="C340" s="44" t="s">
        <v>136</v>
      </c>
      <c r="D340" s="50" t="s">
        <v>592</v>
      </c>
      <c r="E340" s="63"/>
      <c r="F340" s="63">
        <v>40696.949999999997</v>
      </c>
      <c r="G340" s="66">
        <f>G339+Table22[[#This Row],[DEBITO ]]-Table22[[#This Row],[CREDITO]]</f>
        <v>155360245.70999995</v>
      </c>
    </row>
    <row r="341" spans="1:7" s="37" customFormat="1" ht="72" x14ac:dyDescent="0.25">
      <c r="A341" s="46">
        <v>42850</v>
      </c>
      <c r="B341" s="45" t="s">
        <v>531</v>
      </c>
      <c r="C341" s="44" t="s">
        <v>532</v>
      </c>
      <c r="D341" s="50" t="s">
        <v>533</v>
      </c>
      <c r="E341" s="63"/>
      <c r="F341" s="63">
        <v>37226.32</v>
      </c>
      <c r="G341" s="66">
        <f>G340+Table22[[#This Row],[DEBITO ]]-Table22[[#This Row],[CREDITO]]</f>
        <v>155323019.38999996</v>
      </c>
    </row>
    <row r="342" spans="1:7" s="37" customFormat="1" ht="60" x14ac:dyDescent="0.25">
      <c r="A342" s="46">
        <v>42850</v>
      </c>
      <c r="B342" s="45" t="s">
        <v>479</v>
      </c>
      <c r="C342" s="44" t="s">
        <v>480</v>
      </c>
      <c r="D342" s="50" t="s">
        <v>478</v>
      </c>
      <c r="E342" s="63"/>
      <c r="F342" s="63">
        <v>6000</v>
      </c>
      <c r="G342" s="66">
        <f>G341+Table22[[#This Row],[DEBITO ]]-Table22[[#This Row],[CREDITO]]</f>
        <v>155317019.38999996</v>
      </c>
    </row>
    <row r="343" spans="1:7" s="37" customFormat="1" ht="60" x14ac:dyDescent="0.25">
      <c r="A343" s="46">
        <v>42850</v>
      </c>
      <c r="B343" s="45" t="s">
        <v>481</v>
      </c>
      <c r="C343" s="44" t="s">
        <v>482</v>
      </c>
      <c r="D343" s="50" t="s">
        <v>483</v>
      </c>
      <c r="E343" s="63"/>
      <c r="F343" s="63">
        <v>300</v>
      </c>
      <c r="G343" s="66">
        <f>G342+Table22[[#This Row],[DEBITO ]]-Table22[[#This Row],[CREDITO]]</f>
        <v>155316719.38999996</v>
      </c>
    </row>
    <row r="344" spans="1:7" s="37" customFormat="1" ht="36" x14ac:dyDescent="0.25">
      <c r="A344" s="46">
        <v>42850</v>
      </c>
      <c r="B344" s="45" t="s">
        <v>484</v>
      </c>
      <c r="C344" s="44" t="s">
        <v>124</v>
      </c>
      <c r="D344" s="50" t="s">
        <v>485</v>
      </c>
      <c r="E344" s="63"/>
      <c r="F344" s="63">
        <v>300</v>
      </c>
      <c r="G344" s="66">
        <f>G343+Table22[[#This Row],[DEBITO ]]-Table22[[#This Row],[CREDITO]]</f>
        <v>155316419.38999996</v>
      </c>
    </row>
    <row r="345" spans="1:7" s="37" customFormat="1" ht="36" x14ac:dyDescent="0.25">
      <c r="A345" s="46">
        <v>42850</v>
      </c>
      <c r="B345" s="45" t="s">
        <v>486</v>
      </c>
      <c r="C345" s="44" t="s">
        <v>122</v>
      </c>
      <c r="D345" s="50" t="s">
        <v>485</v>
      </c>
      <c r="E345" s="63"/>
      <c r="F345" s="63">
        <v>500</v>
      </c>
      <c r="G345" s="66">
        <f>G344+Table22[[#This Row],[DEBITO ]]-Table22[[#This Row],[CREDITO]]</f>
        <v>155315919.38999996</v>
      </c>
    </row>
    <row r="346" spans="1:7" s="37" customFormat="1" ht="36" x14ac:dyDescent="0.25">
      <c r="A346" s="46">
        <v>42850</v>
      </c>
      <c r="B346" s="45" t="s">
        <v>487</v>
      </c>
      <c r="C346" s="44" t="s">
        <v>123</v>
      </c>
      <c r="D346" s="50" t="s">
        <v>488</v>
      </c>
      <c r="E346" s="63"/>
      <c r="F346" s="63">
        <v>1500</v>
      </c>
      <c r="G346" s="66">
        <f>G345+Table22[[#This Row],[DEBITO ]]-Table22[[#This Row],[CREDITO]]</f>
        <v>155314419.38999996</v>
      </c>
    </row>
    <row r="347" spans="1:7" s="37" customFormat="1" ht="48" x14ac:dyDescent="0.25">
      <c r="A347" s="46">
        <v>42850</v>
      </c>
      <c r="B347" s="45" t="s">
        <v>489</v>
      </c>
      <c r="C347" s="44" t="s">
        <v>117</v>
      </c>
      <c r="D347" s="50" t="s">
        <v>490</v>
      </c>
      <c r="E347" s="63"/>
      <c r="F347" s="63">
        <v>1050</v>
      </c>
      <c r="G347" s="66">
        <f>G346+Table22[[#This Row],[DEBITO ]]-Table22[[#This Row],[CREDITO]]</f>
        <v>155313369.38999996</v>
      </c>
    </row>
    <row r="348" spans="1:7" s="37" customFormat="1" ht="54" customHeight="1" x14ac:dyDescent="0.25">
      <c r="A348" s="46">
        <v>42850</v>
      </c>
      <c r="B348" s="45" t="s">
        <v>491</v>
      </c>
      <c r="C348" s="44" t="s">
        <v>126</v>
      </c>
      <c r="D348" s="50" t="s">
        <v>492</v>
      </c>
      <c r="E348" s="63"/>
      <c r="F348" s="63">
        <v>1050</v>
      </c>
      <c r="G348" s="66">
        <f>G347+Table22[[#This Row],[DEBITO ]]-Table22[[#This Row],[CREDITO]]</f>
        <v>155312319.38999996</v>
      </c>
    </row>
    <row r="349" spans="1:7" s="37" customFormat="1" ht="50.1" customHeight="1" x14ac:dyDescent="0.25">
      <c r="A349" s="46">
        <v>42850</v>
      </c>
      <c r="B349" s="45" t="s">
        <v>493</v>
      </c>
      <c r="C349" s="44" t="s">
        <v>83</v>
      </c>
      <c r="D349" s="50" t="s">
        <v>494</v>
      </c>
      <c r="E349" s="63"/>
      <c r="F349" s="63">
        <v>2000</v>
      </c>
      <c r="G349" s="66">
        <f>G348+Table22[[#This Row],[DEBITO ]]-Table22[[#This Row],[CREDITO]]</f>
        <v>155310319.38999996</v>
      </c>
    </row>
    <row r="350" spans="1:7" s="37" customFormat="1" ht="50.1" customHeight="1" x14ac:dyDescent="0.25">
      <c r="A350" s="46">
        <v>42850</v>
      </c>
      <c r="B350" s="45" t="s">
        <v>495</v>
      </c>
      <c r="C350" s="44" t="s">
        <v>84</v>
      </c>
      <c r="D350" s="50" t="s">
        <v>496</v>
      </c>
      <c r="E350" s="63"/>
      <c r="F350" s="63">
        <v>2000</v>
      </c>
      <c r="G350" s="66">
        <f>G349+Table22[[#This Row],[DEBITO ]]-Table22[[#This Row],[CREDITO]]</f>
        <v>155308319.38999996</v>
      </c>
    </row>
    <row r="351" spans="1:7" s="37" customFormat="1" ht="50.1" customHeight="1" x14ac:dyDescent="0.25">
      <c r="A351" s="46">
        <v>42850</v>
      </c>
      <c r="B351" s="45" t="s">
        <v>497</v>
      </c>
      <c r="C351" s="44" t="s">
        <v>85</v>
      </c>
      <c r="D351" s="50" t="s">
        <v>496</v>
      </c>
      <c r="E351" s="63"/>
      <c r="F351" s="63">
        <v>2000</v>
      </c>
      <c r="G351" s="66">
        <f>G350+Table22[[#This Row],[DEBITO ]]-Table22[[#This Row],[CREDITO]]</f>
        <v>155306319.38999996</v>
      </c>
    </row>
    <row r="352" spans="1:7" s="37" customFormat="1" ht="50.1" customHeight="1" x14ac:dyDescent="0.25">
      <c r="A352" s="46">
        <v>42850</v>
      </c>
      <c r="B352" s="45" t="s">
        <v>498</v>
      </c>
      <c r="C352" s="44" t="s">
        <v>86</v>
      </c>
      <c r="D352" s="50" t="s">
        <v>496</v>
      </c>
      <c r="E352" s="63"/>
      <c r="F352" s="63">
        <v>2000</v>
      </c>
      <c r="G352" s="66">
        <f>G351+Table22[[#This Row],[DEBITO ]]-Table22[[#This Row],[CREDITO]]</f>
        <v>155304319.38999996</v>
      </c>
    </row>
    <row r="353" spans="1:7" s="37" customFormat="1" ht="50.1" customHeight="1" x14ac:dyDescent="0.25">
      <c r="A353" s="46">
        <v>42850</v>
      </c>
      <c r="B353" s="45" t="s">
        <v>499</v>
      </c>
      <c r="C353" s="44" t="s">
        <v>87</v>
      </c>
      <c r="D353" s="50" t="s">
        <v>496</v>
      </c>
      <c r="E353" s="63"/>
      <c r="F353" s="63">
        <v>1600</v>
      </c>
      <c r="G353" s="66">
        <f>G352+Table22[[#This Row],[DEBITO ]]-Table22[[#This Row],[CREDITO]]</f>
        <v>155302719.38999996</v>
      </c>
    </row>
    <row r="354" spans="1:7" s="37" customFormat="1" ht="50.1" customHeight="1" x14ac:dyDescent="0.25">
      <c r="A354" s="46">
        <v>42850</v>
      </c>
      <c r="B354" s="45" t="s">
        <v>500</v>
      </c>
      <c r="C354" s="44" t="s">
        <v>88</v>
      </c>
      <c r="D354" s="50" t="s">
        <v>496</v>
      </c>
      <c r="E354" s="63"/>
      <c r="F354" s="63">
        <v>2000</v>
      </c>
      <c r="G354" s="66">
        <f>G353+Table22[[#This Row],[DEBITO ]]-Table22[[#This Row],[CREDITO]]</f>
        <v>155300719.38999996</v>
      </c>
    </row>
    <row r="355" spans="1:7" s="37" customFormat="1" ht="50.1" customHeight="1" x14ac:dyDescent="0.25">
      <c r="A355" s="46">
        <v>42850</v>
      </c>
      <c r="B355" s="45" t="s">
        <v>501</v>
      </c>
      <c r="C355" s="44" t="s">
        <v>89</v>
      </c>
      <c r="D355" s="50" t="s">
        <v>502</v>
      </c>
      <c r="E355" s="63"/>
      <c r="F355" s="63">
        <v>1600</v>
      </c>
      <c r="G355" s="66">
        <f>G354+Table22[[#This Row],[DEBITO ]]-Table22[[#This Row],[CREDITO]]</f>
        <v>155299119.38999996</v>
      </c>
    </row>
    <row r="356" spans="1:7" s="37" customFormat="1" ht="50.1" customHeight="1" x14ac:dyDescent="0.25">
      <c r="A356" s="46">
        <v>42850</v>
      </c>
      <c r="B356" s="45" t="s">
        <v>503</v>
      </c>
      <c r="C356" s="44" t="s">
        <v>90</v>
      </c>
      <c r="D356" s="50" t="s">
        <v>496</v>
      </c>
      <c r="E356" s="63"/>
      <c r="F356" s="63">
        <v>2000</v>
      </c>
      <c r="G356" s="66">
        <f>G355+Table22[[#This Row],[DEBITO ]]-Table22[[#This Row],[CREDITO]]</f>
        <v>155297119.38999996</v>
      </c>
    </row>
    <row r="357" spans="1:7" s="37" customFormat="1" ht="50.1" customHeight="1" x14ac:dyDescent="0.25">
      <c r="A357" s="46">
        <v>42850</v>
      </c>
      <c r="B357" s="45" t="s">
        <v>504</v>
      </c>
      <c r="C357" s="44" t="s">
        <v>95</v>
      </c>
      <c r="D357" s="50" t="s">
        <v>496</v>
      </c>
      <c r="E357" s="63"/>
      <c r="F357" s="63">
        <v>2000</v>
      </c>
      <c r="G357" s="66">
        <f>G356+Table22[[#This Row],[DEBITO ]]-Table22[[#This Row],[CREDITO]]</f>
        <v>155295119.38999996</v>
      </c>
    </row>
    <row r="358" spans="1:7" s="37" customFormat="1" ht="50.1" customHeight="1" x14ac:dyDescent="0.25">
      <c r="A358" s="46">
        <v>42850</v>
      </c>
      <c r="B358" s="45" t="s">
        <v>505</v>
      </c>
      <c r="C358" s="44" t="s">
        <v>91</v>
      </c>
      <c r="D358" s="50" t="s">
        <v>496</v>
      </c>
      <c r="E358" s="63"/>
      <c r="F358" s="63">
        <v>2000</v>
      </c>
      <c r="G358" s="66">
        <f>G357+Table22[[#This Row],[DEBITO ]]-Table22[[#This Row],[CREDITO]]</f>
        <v>155293119.38999996</v>
      </c>
    </row>
    <row r="359" spans="1:7" s="37" customFormat="1" ht="50.1" customHeight="1" x14ac:dyDescent="0.25">
      <c r="A359" s="46">
        <v>42850</v>
      </c>
      <c r="B359" s="45" t="s">
        <v>506</v>
      </c>
      <c r="C359" s="44" t="s">
        <v>92</v>
      </c>
      <c r="D359" s="50" t="s">
        <v>502</v>
      </c>
      <c r="E359" s="63"/>
      <c r="F359" s="63">
        <v>1600</v>
      </c>
      <c r="G359" s="66">
        <f>G358+Table22[[#This Row],[DEBITO ]]-Table22[[#This Row],[CREDITO]]</f>
        <v>155291519.38999996</v>
      </c>
    </row>
    <row r="360" spans="1:7" s="37" customFormat="1" ht="50.1" customHeight="1" x14ac:dyDescent="0.25">
      <c r="A360" s="46">
        <v>42850</v>
      </c>
      <c r="B360" s="45" t="s">
        <v>507</v>
      </c>
      <c r="C360" s="44" t="s">
        <v>94</v>
      </c>
      <c r="D360" s="50" t="s">
        <v>502</v>
      </c>
      <c r="E360" s="63"/>
      <c r="F360" s="63">
        <v>1600</v>
      </c>
      <c r="G360" s="66">
        <f>G359+Table22[[#This Row],[DEBITO ]]-Table22[[#This Row],[CREDITO]]</f>
        <v>155289919.38999996</v>
      </c>
    </row>
    <row r="361" spans="1:7" s="37" customFormat="1" ht="50.1" customHeight="1" x14ac:dyDescent="0.25">
      <c r="A361" s="46">
        <v>42850</v>
      </c>
      <c r="B361" s="45" t="s">
        <v>508</v>
      </c>
      <c r="C361" s="44" t="s">
        <v>93</v>
      </c>
      <c r="D361" s="50" t="s">
        <v>496</v>
      </c>
      <c r="E361" s="63"/>
      <c r="F361" s="63">
        <v>2000</v>
      </c>
      <c r="G361" s="66">
        <f>G360+Table22[[#This Row],[DEBITO ]]-Table22[[#This Row],[CREDITO]]</f>
        <v>155287919.38999996</v>
      </c>
    </row>
    <row r="362" spans="1:7" s="37" customFormat="1" ht="50.1" customHeight="1" x14ac:dyDescent="0.25">
      <c r="A362" s="46">
        <v>42850</v>
      </c>
      <c r="B362" s="45" t="s">
        <v>509</v>
      </c>
      <c r="C362" s="44" t="s">
        <v>109</v>
      </c>
      <c r="D362" s="50" t="s">
        <v>496</v>
      </c>
      <c r="E362" s="63"/>
      <c r="F362" s="63">
        <v>2000</v>
      </c>
      <c r="G362" s="66">
        <f>G361+Table22[[#This Row],[DEBITO ]]-Table22[[#This Row],[CREDITO]]</f>
        <v>155285919.38999996</v>
      </c>
    </row>
    <row r="363" spans="1:7" s="37" customFormat="1" ht="50.1" customHeight="1" x14ac:dyDescent="0.25">
      <c r="A363" s="46">
        <v>42850</v>
      </c>
      <c r="B363" s="45" t="s">
        <v>510</v>
      </c>
      <c r="C363" s="44" t="s">
        <v>101</v>
      </c>
      <c r="D363" s="50" t="s">
        <v>496</v>
      </c>
      <c r="E363" s="63"/>
      <c r="F363" s="63">
        <v>1600</v>
      </c>
      <c r="G363" s="66">
        <f>G362+Table22[[#This Row],[DEBITO ]]-Table22[[#This Row],[CREDITO]]</f>
        <v>155284319.38999996</v>
      </c>
    </row>
    <row r="364" spans="1:7" s="37" customFormat="1" ht="50.1" customHeight="1" x14ac:dyDescent="0.25">
      <c r="A364" s="46">
        <v>42850</v>
      </c>
      <c r="B364" s="45" t="s">
        <v>511</v>
      </c>
      <c r="C364" s="44" t="s">
        <v>112</v>
      </c>
      <c r="D364" s="50" t="s">
        <v>496</v>
      </c>
      <c r="E364" s="63"/>
      <c r="F364" s="63">
        <v>1600</v>
      </c>
      <c r="G364" s="66">
        <f>G363+Table22[[#This Row],[DEBITO ]]-Table22[[#This Row],[CREDITO]]</f>
        <v>155282719.38999996</v>
      </c>
    </row>
    <row r="365" spans="1:7" s="37" customFormat="1" ht="50.1" customHeight="1" x14ac:dyDescent="0.25">
      <c r="A365" s="46">
        <v>42850</v>
      </c>
      <c r="B365" s="45" t="s">
        <v>512</v>
      </c>
      <c r="C365" s="44" t="s">
        <v>96</v>
      </c>
      <c r="D365" s="50" t="s">
        <v>496</v>
      </c>
      <c r="E365" s="63"/>
      <c r="F365" s="63">
        <v>1600</v>
      </c>
      <c r="G365" s="66">
        <f>G364+Table22[[#This Row],[DEBITO ]]-Table22[[#This Row],[CREDITO]]</f>
        <v>155281119.38999996</v>
      </c>
    </row>
    <row r="366" spans="1:7" s="37" customFormat="1" ht="50.1" customHeight="1" x14ac:dyDescent="0.25">
      <c r="A366" s="46">
        <v>42850</v>
      </c>
      <c r="B366" s="45" t="s">
        <v>513</v>
      </c>
      <c r="C366" s="44" t="s">
        <v>97</v>
      </c>
      <c r="D366" s="50" t="s">
        <v>496</v>
      </c>
      <c r="E366" s="63"/>
      <c r="F366" s="63">
        <v>2000</v>
      </c>
      <c r="G366" s="66">
        <f>G365+Table22[[#This Row],[DEBITO ]]-Table22[[#This Row],[CREDITO]]</f>
        <v>155279119.38999996</v>
      </c>
    </row>
    <row r="367" spans="1:7" s="37" customFormat="1" ht="52.5" customHeight="1" x14ac:dyDescent="0.25">
      <c r="A367" s="46">
        <v>42850</v>
      </c>
      <c r="B367" s="45" t="s">
        <v>514</v>
      </c>
      <c r="C367" s="44" t="s">
        <v>98</v>
      </c>
      <c r="D367" s="50" t="s">
        <v>502</v>
      </c>
      <c r="E367" s="63"/>
      <c r="F367" s="63">
        <v>2000</v>
      </c>
      <c r="G367" s="66">
        <f>G366+Table22[[#This Row],[DEBITO ]]-Table22[[#This Row],[CREDITO]]</f>
        <v>155277119.38999996</v>
      </c>
    </row>
    <row r="368" spans="1:7" s="37" customFormat="1" ht="52.5" customHeight="1" x14ac:dyDescent="0.25">
      <c r="A368" s="46">
        <v>42850</v>
      </c>
      <c r="B368" s="45" t="s">
        <v>515</v>
      </c>
      <c r="C368" s="44" t="s">
        <v>99</v>
      </c>
      <c r="D368" s="50" t="s">
        <v>502</v>
      </c>
      <c r="E368" s="63"/>
      <c r="F368" s="63">
        <v>1600</v>
      </c>
      <c r="G368" s="66">
        <f>G367+Table22[[#This Row],[DEBITO ]]-Table22[[#This Row],[CREDITO]]</f>
        <v>155275519.38999996</v>
      </c>
    </row>
    <row r="369" spans="1:7" s="37" customFormat="1" ht="36" x14ac:dyDescent="0.25">
      <c r="A369" s="46">
        <v>42850</v>
      </c>
      <c r="B369" s="45" t="s">
        <v>516</v>
      </c>
      <c r="C369" s="44" t="s">
        <v>103</v>
      </c>
      <c r="D369" s="50" t="s">
        <v>496</v>
      </c>
      <c r="E369" s="63"/>
      <c r="F369" s="63">
        <v>1600</v>
      </c>
      <c r="G369" s="66">
        <f>G368+Table22[[#This Row],[DEBITO ]]-Table22[[#This Row],[CREDITO]]</f>
        <v>155273919.38999996</v>
      </c>
    </row>
    <row r="370" spans="1:7" s="37" customFormat="1" ht="40.5" customHeight="1" x14ac:dyDescent="0.25">
      <c r="A370" s="46">
        <v>42850</v>
      </c>
      <c r="B370" s="45" t="s">
        <v>517</v>
      </c>
      <c r="C370" s="44" t="s">
        <v>106</v>
      </c>
      <c r="D370" s="50" t="s">
        <v>496</v>
      </c>
      <c r="E370" s="63"/>
      <c r="F370" s="63">
        <v>2000</v>
      </c>
      <c r="G370" s="66">
        <f>G369+Table22[[#This Row],[DEBITO ]]-Table22[[#This Row],[CREDITO]]</f>
        <v>155271919.38999996</v>
      </c>
    </row>
    <row r="371" spans="1:7" s="37" customFormat="1" ht="52.5" customHeight="1" x14ac:dyDescent="0.25">
      <c r="A371" s="46">
        <v>42850</v>
      </c>
      <c r="B371" s="45" t="s">
        <v>518</v>
      </c>
      <c r="C371" s="44" t="s">
        <v>100</v>
      </c>
      <c r="D371" s="50" t="s">
        <v>502</v>
      </c>
      <c r="E371" s="63"/>
      <c r="F371" s="63">
        <v>2000</v>
      </c>
      <c r="G371" s="66">
        <f>G370+Table22[[#This Row],[DEBITO ]]-Table22[[#This Row],[CREDITO]]</f>
        <v>155269919.38999996</v>
      </c>
    </row>
    <row r="372" spans="1:7" s="37" customFormat="1" ht="51" customHeight="1" x14ac:dyDescent="0.25">
      <c r="A372" s="46">
        <v>42850</v>
      </c>
      <c r="B372" s="45" t="s">
        <v>519</v>
      </c>
      <c r="C372" s="44" t="s">
        <v>104</v>
      </c>
      <c r="D372" s="50" t="s">
        <v>502</v>
      </c>
      <c r="E372" s="63"/>
      <c r="F372" s="63">
        <v>2000</v>
      </c>
      <c r="G372" s="66">
        <f>G371+Table22[[#This Row],[DEBITO ]]-Table22[[#This Row],[CREDITO]]</f>
        <v>155267919.38999996</v>
      </c>
    </row>
    <row r="373" spans="1:7" s="37" customFormat="1" ht="12" x14ac:dyDescent="0.25">
      <c r="A373" s="46">
        <v>42850</v>
      </c>
      <c r="B373" s="45" t="s">
        <v>72</v>
      </c>
      <c r="C373" s="44" t="s">
        <v>80</v>
      </c>
      <c r="D373" s="50"/>
      <c r="E373" s="63">
        <v>500</v>
      </c>
      <c r="F373" s="63"/>
      <c r="G373" s="66">
        <f>G372+Table22[[#This Row],[DEBITO ]]-Table22[[#This Row],[CREDITO]]</f>
        <v>155268419.38999996</v>
      </c>
    </row>
    <row r="374" spans="1:7" s="37" customFormat="1" ht="12" x14ac:dyDescent="0.25">
      <c r="A374" s="46">
        <v>42850</v>
      </c>
      <c r="B374" s="45" t="s">
        <v>72</v>
      </c>
      <c r="C374" s="44" t="s">
        <v>80</v>
      </c>
      <c r="D374" s="50"/>
      <c r="E374" s="63">
        <v>4500</v>
      </c>
      <c r="F374" s="63"/>
      <c r="G374" s="66">
        <f>G373+Table22[[#This Row],[DEBITO ]]-Table22[[#This Row],[CREDITO]]</f>
        <v>155272919.38999996</v>
      </c>
    </row>
    <row r="375" spans="1:7" s="37" customFormat="1" ht="12" x14ac:dyDescent="0.25">
      <c r="A375" s="46">
        <v>42850</v>
      </c>
      <c r="B375" s="45" t="s">
        <v>72</v>
      </c>
      <c r="C375" s="44" t="s">
        <v>80</v>
      </c>
      <c r="D375" s="50"/>
      <c r="E375" s="63">
        <v>1000</v>
      </c>
      <c r="F375" s="63"/>
      <c r="G375" s="66">
        <f>G374+Table22[[#This Row],[DEBITO ]]-Table22[[#This Row],[CREDITO]]</f>
        <v>155273919.38999996</v>
      </c>
    </row>
    <row r="376" spans="1:7" s="37" customFormat="1" ht="12" x14ac:dyDescent="0.25">
      <c r="A376" s="46">
        <v>42850</v>
      </c>
      <c r="B376" s="45" t="s">
        <v>72</v>
      </c>
      <c r="C376" s="44" t="s">
        <v>75</v>
      </c>
      <c r="D376" s="50"/>
      <c r="E376" s="63">
        <v>10000</v>
      </c>
      <c r="F376" s="63"/>
      <c r="G376" s="66">
        <f>G375+Table22[[#This Row],[DEBITO ]]-Table22[[#This Row],[CREDITO]]</f>
        <v>155283919.38999996</v>
      </c>
    </row>
    <row r="377" spans="1:7" s="37" customFormat="1" ht="12" x14ac:dyDescent="0.25">
      <c r="A377" s="46">
        <v>42850</v>
      </c>
      <c r="B377" s="45" t="s">
        <v>72</v>
      </c>
      <c r="C377" s="44" t="s">
        <v>75</v>
      </c>
      <c r="D377" s="50"/>
      <c r="E377" s="63">
        <v>96500</v>
      </c>
      <c r="F377" s="63"/>
      <c r="G377" s="66">
        <f>G376+Table22[[#This Row],[DEBITO ]]-Table22[[#This Row],[CREDITO]]</f>
        <v>155380419.38999996</v>
      </c>
    </row>
    <row r="378" spans="1:7" s="37" customFormat="1" ht="12" x14ac:dyDescent="0.25">
      <c r="A378" s="46">
        <v>42850</v>
      </c>
      <c r="B378" s="45" t="s">
        <v>72</v>
      </c>
      <c r="C378" s="44" t="s">
        <v>75</v>
      </c>
      <c r="D378" s="50"/>
      <c r="E378" s="63">
        <v>707322.35</v>
      </c>
      <c r="F378" s="63"/>
      <c r="G378" s="66">
        <f>G377+Table22[[#This Row],[DEBITO ]]-Table22[[#This Row],[CREDITO]]</f>
        <v>156087741.73999995</v>
      </c>
    </row>
    <row r="379" spans="1:7" s="37" customFormat="1" ht="12" x14ac:dyDescent="0.25">
      <c r="A379" s="46">
        <v>42850</v>
      </c>
      <c r="B379" s="45" t="s">
        <v>72</v>
      </c>
      <c r="C379" s="44" t="s">
        <v>75</v>
      </c>
      <c r="D379" s="50"/>
      <c r="E379" s="63">
        <v>108000</v>
      </c>
      <c r="F379" s="63"/>
      <c r="G379" s="66">
        <f>G378+Table22[[#This Row],[DEBITO ]]-Table22[[#This Row],[CREDITO]]</f>
        <v>156195741.73999995</v>
      </c>
    </row>
    <row r="380" spans="1:7" s="37" customFormat="1" ht="12" x14ac:dyDescent="0.25">
      <c r="A380" s="46">
        <v>42851</v>
      </c>
      <c r="B380" s="45" t="s">
        <v>72</v>
      </c>
      <c r="C380" s="44" t="s">
        <v>80</v>
      </c>
      <c r="D380" s="50"/>
      <c r="E380" s="63">
        <v>1000</v>
      </c>
      <c r="F380" s="63"/>
      <c r="G380" s="66">
        <f>G379+Table22[[#This Row],[DEBITO ]]-Table22[[#This Row],[CREDITO]]</f>
        <v>156196741.73999995</v>
      </c>
    </row>
    <row r="381" spans="1:7" s="37" customFormat="1" ht="12" x14ac:dyDescent="0.25">
      <c r="A381" s="46">
        <v>42851</v>
      </c>
      <c r="B381" s="45" t="s">
        <v>72</v>
      </c>
      <c r="C381" s="44" t="s">
        <v>80</v>
      </c>
      <c r="D381" s="50"/>
      <c r="E381" s="63">
        <v>4500</v>
      </c>
      <c r="F381" s="63"/>
      <c r="G381" s="66">
        <f>G380+Table22[[#This Row],[DEBITO ]]-Table22[[#This Row],[CREDITO]]</f>
        <v>156201241.73999995</v>
      </c>
    </row>
    <row r="382" spans="1:7" s="37" customFormat="1" ht="12" x14ac:dyDescent="0.25">
      <c r="A382" s="46">
        <v>42851</v>
      </c>
      <c r="B382" s="45" t="s">
        <v>72</v>
      </c>
      <c r="C382" s="44" t="s">
        <v>80</v>
      </c>
      <c r="D382" s="50"/>
      <c r="E382" s="63">
        <v>3000</v>
      </c>
      <c r="F382" s="63"/>
      <c r="G382" s="66">
        <f>G381+Table22[[#This Row],[DEBITO ]]-Table22[[#This Row],[CREDITO]]</f>
        <v>156204241.73999995</v>
      </c>
    </row>
    <row r="383" spans="1:7" s="37" customFormat="1" ht="12" x14ac:dyDescent="0.25">
      <c r="A383" s="46">
        <v>42851</v>
      </c>
      <c r="B383" s="45" t="s">
        <v>72</v>
      </c>
      <c r="C383" s="44" t="s">
        <v>80</v>
      </c>
      <c r="D383" s="50"/>
      <c r="E383" s="63">
        <v>500</v>
      </c>
      <c r="F383" s="63"/>
      <c r="G383" s="66">
        <f>G382+Table22[[#This Row],[DEBITO ]]-Table22[[#This Row],[CREDITO]]</f>
        <v>156204741.73999995</v>
      </c>
    </row>
    <row r="384" spans="1:7" s="37" customFormat="1" ht="12" x14ac:dyDescent="0.25">
      <c r="A384" s="46">
        <v>42851</v>
      </c>
      <c r="B384" s="45" t="s">
        <v>72</v>
      </c>
      <c r="C384" s="44" t="s">
        <v>75</v>
      </c>
      <c r="D384" s="50"/>
      <c r="E384" s="63">
        <v>1500</v>
      </c>
      <c r="F384" s="63"/>
      <c r="G384" s="66">
        <f>G383+Table22[[#This Row],[DEBITO ]]-Table22[[#This Row],[CREDITO]]</f>
        <v>156206241.73999995</v>
      </c>
    </row>
    <row r="385" spans="1:7" s="37" customFormat="1" ht="12" x14ac:dyDescent="0.25">
      <c r="A385" s="46">
        <v>42851</v>
      </c>
      <c r="B385" s="45" t="s">
        <v>72</v>
      </c>
      <c r="C385" s="44" t="s">
        <v>75</v>
      </c>
      <c r="D385" s="50"/>
      <c r="E385" s="63">
        <v>80500</v>
      </c>
      <c r="F385" s="63"/>
      <c r="G385" s="66">
        <f>G384+Table22[[#This Row],[DEBITO ]]-Table22[[#This Row],[CREDITO]]</f>
        <v>156286741.73999995</v>
      </c>
    </row>
    <row r="386" spans="1:7" s="37" customFormat="1" ht="12" x14ac:dyDescent="0.25">
      <c r="A386" s="46">
        <v>42851</v>
      </c>
      <c r="B386" s="45" t="s">
        <v>72</v>
      </c>
      <c r="C386" s="44" t="s">
        <v>75</v>
      </c>
      <c r="D386" s="50"/>
      <c r="E386" s="63">
        <v>22234</v>
      </c>
      <c r="F386" s="63"/>
      <c r="G386" s="66">
        <f>G385+Table22[[#This Row],[DEBITO ]]-Table22[[#This Row],[CREDITO]]</f>
        <v>156308975.73999995</v>
      </c>
    </row>
    <row r="387" spans="1:7" s="37" customFormat="1" ht="12" x14ac:dyDescent="0.25">
      <c r="A387" s="46">
        <v>42851</v>
      </c>
      <c r="B387" s="45" t="s">
        <v>72</v>
      </c>
      <c r="C387" s="44" t="s">
        <v>75</v>
      </c>
      <c r="D387" s="50"/>
      <c r="E387" s="63">
        <v>27000</v>
      </c>
      <c r="F387" s="63"/>
      <c r="G387" s="66">
        <f>G386+Table22[[#This Row],[DEBITO ]]-Table22[[#This Row],[CREDITO]]</f>
        <v>156335975.73999995</v>
      </c>
    </row>
    <row r="388" spans="1:7" s="37" customFormat="1" ht="12" x14ac:dyDescent="0.25">
      <c r="A388" s="46">
        <v>42851</v>
      </c>
      <c r="B388" s="45" t="s">
        <v>72</v>
      </c>
      <c r="C388" s="44" t="s">
        <v>75</v>
      </c>
      <c r="D388" s="50"/>
      <c r="E388" s="63">
        <v>71300</v>
      </c>
      <c r="F388" s="63"/>
      <c r="G388" s="66">
        <f>G387+Table22[[#This Row],[DEBITO ]]-Table22[[#This Row],[CREDITO]]</f>
        <v>156407275.73999995</v>
      </c>
    </row>
    <row r="389" spans="1:7" s="37" customFormat="1" ht="12.75" x14ac:dyDescent="0.25">
      <c r="A389" s="46">
        <v>42851</v>
      </c>
      <c r="B389" s="45" t="s">
        <v>72</v>
      </c>
      <c r="C389" s="44" t="s">
        <v>78</v>
      </c>
      <c r="D389" s="51"/>
      <c r="E389" s="63">
        <v>750000</v>
      </c>
      <c r="F389" s="63"/>
      <c r="G389" s="66">
        <f>G388+Table22[[#This Row],[DEBITO ]]-Table22[[#This Row],[CREDITO]]</f>
        <v>157157275.73999995</v>
      </c>
    </row>
    <row r="390" spans="1:7" s="37" customFormat="1" ht="12.75" x14ac:dyDescent="0.25">
      <c r="A390" s="46">
        <v>42851</v>
      </c>
      <c r="B390" s="45" t="s">
        <v>601</v>
      </c>
      <c r="C390" s="44" t="s">
        <v>600</v>
      </c>
      <c r="D390" s="51"/>
      <c r="E390" s="63"/>
      <c r="F390" s="63">
        <v>750000</v>
      </c>
      <c r="G390" s="66">
        <f>G389+Table22[[#This Row],[DEBITO ]]-Table22[[#This Row],[CREDITO]]</f>
        <v>156407275.73999995</v>
      </c>
    </row>
    <row r="391" spans="1:7" s="37" customFormat="1" ht="53.25" customHeight="1" x14ac:dyDescent="0.25">
      <c r="A391" s="46">
        <v>42852</v>
      </c>
      <c r="B391" s="45" t="s">
        <v>534</v>
      </c>
      <c r="C391" s="44" t="s">
        <v>535</v>
      </c>
      <c r="D391" s="50" t="s">
        <v>536</v>
      </c>
      <c r="E391" s="63"/>
      <c r="F391" s="63">
        <v>13299.36</v>
      </c>
      <c r="G391" s="66">
        <f>G390+Table22[[#This Row],[DEBITO ]]-Table22[[#This Row],[CREDITO]]</f>
        <v>156393976.37999994</v>
      </c>
    </row>
    <row r="392" spans="1:7" s="37" customFormat="1" ht="89.25" customHeight="1" x14ac:dyDescent="0.25">
      <c r="A392" s="46">
        <v>42852</v>
      </c>
      <c r="B392" s="45" t="s">
        <v>537</v>
      </c>
      <c r="C392" s="44" t="s">
        <v>538</v>
      </c>
      <c r="D392" s="50" t="s">
        <v>539</v>
      </c>
      <c r="E392" s="63"/>
      <c r="F392" s="63">
        <v>20000</v>
      </c>
      <c r="G392" s="66">
        <f>G391+Table22[[#This Row],[DEBITO ]]-Table22[[#This Row],[CREDITO]]</f>
        <v>156373976.37999994</v>
      </c>
    </row>
    <row r="393" spans="1:7" s="37" customFormat="1" ht="72" x14ac:dyDescent="0.25">
      <c r="A393" s="46">
        <v>42852</v>
      </c>
      <c r="B393" s="45" t="s">
        <v>540</v>
      </c>
      <c r="C393" s="44" t="s">
        <v>541</v>
      </c>
      <c r="D393" s="50" t="s">
        <v>542</v>
      </c>
      <c r="E393" s="63"/>
      <c r="F393" s="63">
        <v>2100000</v>
      </c>
      <c r="G393" s="66">
        <f>G392+Table22[[#This Row],[DEBITO ]]-Table22[[#This Row],[CREDITO]]</f>
        <v>154273976.37999994</v>
      </c>
    </row>
    <row r="394" spans="1:7" s="37" customFormat="1" ht="72" x14ac:dyDescent="0.25">
      <c r="A394" s="46">
        <v>42852</v>
      </c>
      <c r="B394" s="45" t="s">
        <v>543</v>
      </c>
      <c r="C394" s="44" t="s">
        <v>544</v>
      </c>
      <c r="D394" s="50" t="s">
        <v>545</v>
      </c>
      <c r="E394" s="63"/>
      <c r="F394" s="63">
        <v>20000</v>
      </c>
      <c r="G394" s="66">
        <f>G393+Table22[[#This Row],[DEBITO ]]-Table22[[#This Row],[CREDITO]]</f>
        <v>154253976.37999994</v>
      </c>
    </row>
    <row r="395" spans="1:7" s="37" customFormat="1" ht="78.75" customHeight="1" x14ac:dyDescent="0.25">
      <c r="A395" s="53">
        <v>42852</v>
      </c>
      <c r="B395" s="45" t="s">
        <v>546</v>
      </c>
      <c r="C395" s="44" t="s">
        <v>547</v>
      </c>
      <c r="D395" s="54" t="s">
        <v>548</v>
      </c>
      <c r="E395" s="69"/>
      <c r="F395" s="69">
        <v>20000</v>
      </c>
      <c r="G395" s="66">
        <f>G394+Table22[[#This Row],[DEBITO ]]-Table22[[#This Row],[CREDITO]]</f>
        <v>154233976.37999994</v>
      </c>
    </row>
    <row r="396" spans="1:7" s="37" customFormat="1" ht="42.75" customHeight="1" x14ac:dyDescent="0.25">
      <c r="A396" s="46">
        <v>42852</v>
      </c>
      <c r="B396" s="45" t="s">
        <v>549</v>
      </c>
      <c r="C396" s="44" t="s">
        <v>229</v>
      </c>
      <c r="D396" s="50" t="s">
        <v>550</v>
      </c>
      <c r="E396" s="63"/>
      <c r="F396" s="63">
        <v>16424.62</v>
      </c>
      <c r="G396" s="66">
        <f>G395+Table22[[#This Row],[DEBITO ]]-Table22[[#This Row],[CREDITO]]</f>
        <v>154217551.75999993</v>
      </c>
    </row>
    <row r="397" spans="1:7" s="37" customFormat="1" ht="12" x14ac:dyDescent="0.25">
      <c r="A397" s="46">
        <v>42852</v>
      </c>
      <c r="B397" s="45" t="s">
        <v>72</v>
      </c>
      <c r="C397" s="44" t="s">
        <v>80</v>
      </c>
      <c r="D397" s="50"/>
      <c r="E397" s="63">
        <v>1500</v>
      </c>
      <c r="F397" s="63"/>
      <c r="G397" s="66">
        <f>G396+Table22[[#This Row],[DEBITO ]]-Table22[[#This Row],[CREDITO]]</f>
        <v>154219051.75999993</v>
      </c>
    </row>
    <row r="398" spans="1:7" s="37" customFormat="1" ht="12" x14ac:dyDescent="0.25">
      <c r="A398" s="46">
        <v>42852</v>
      </c>
      <c r="B398" s="45" t="s">
        <v>72</v>
      </c>
      <c r="C398" s="44" t="s">
        <v>80</v>
      </c>
      <c r="D398" s="50"/>
      <c r="E398" s="63">
        <v>7000</v>
      </c>
      <c r="F398" s="63"/>
      <c r="G398" s="66">
        <f>G397+Table22[[#This Row],[DEBITO ]]-Table22[[#This Row],[CREDITO]]</f>
        <v>154226051.75999993</v>
      </c>
    </row>
    <row r="399" spans="1:7" s="37" customFormat="1" ht="12" x14ac:dyDescent="0.25">
      <c r="A399" s="46">
        <v>42852</v>
      </c>
      <c r="B399" s="45" t="s">
        <v>72</v>
      </c>
      <c r="C399" s="44" t="s">
        <v>80</v>
      </c>
      <c r="D399" s="50"/>
      <c r="E399" s="63">
        <v>500</v>
      </c>
      <c r="F399" s="63"/>
      <c r="G399" s="66">
        <f>G398+Table22[[#This Row],[DEBITO ]]-Table22[[#This Row],[CREDITO]]</f>
        <v>154226551.75999993</v>
      </c>
    </row>
    <row r="400" spans="1:7" s="37" customFormat="1" ht="12" x14ac:dyDescent="0.25">
      <c r="A400" s="46">
        <v>42852</v>
      </c>
      <c r="B400" s="45" t="s">
        <v>72</v>
      </c>
      <c r="C400" s="44" t="s">
        <v>75</v>
      </c>
      <c r="D400" s="50"/>
      <c r="E400" s="63">
        <v>9518</v>
      </c>
      <c r="F400" s="63"/>
      <c r="G400" s="66">
        <f>G399+Table22[[#This Row],[DEBITO ]]-Table22[[#This Row],[CREDITO]]</f>
        <v>154236069.75999993</v>
      </c>
    </row>
    <row r="401" spans="1:7" s="37" customFormat="1" ht="12" x14ac:dyDescent="0.25">
      <c r="A401" s="46">
        <v>42852</v>
      </c>
      <c r="B401" s="45" t="s">
        <v>72</v>
      </c>
      <c r="C401" s="44" t="s">
        <v>75</v>
      </c>
      <c r="D401" s="50"/>
      <c r="E401" s="63">
        <v>10500</v>
      </c>
      <c r="F401" s="63"/>
      <c r="G401" s="66">
        <f>G400+Table22[[#This Row],[DEBITO ]]-Table22[[#This Row],[CREDITO]]</f>
        <v>154246569.75999993</v>
      </c>
    </row>
    <row r="402" spans="1:7" s="37" customFormat="1" ht="12" x14ac:dyDescent="0.25">
      <c r="A402" s="46">
        <v>42852</v>
      </c>
      <c r="B402" s="45" t="s">
        <v>72</v>
      </c>
      <c r="C402" s="44" t="s">
        <v>75</v>
      </c>
      <c r="D402" s="50"/>
      <c r="E402" s="63">
        <v>52000</v>
      </c>
      <c r="F402" s="63"/>
      <c r="G402" s="66">
        <f>G401+Table22[[#This Row],[DEBITO ]]-Table22[[#This Row],[CREDITO]]</f>
        <v>154298569.75999993</v>
      </c>
    </row>
    <row r="403" spans="1:7" s="37" customFormat="1" ht="12" x14ac:dyDescent="0.25">
      <c r="A403" s="46">
        <v>42852</v>
      </c>
      <c r="B403" s="45" t="s">
        <v>72</v>
      </c>
      <c r="C403" s="44" t="s">
        <v>75</v>
      </c>
      <c r="D403" s="50"/>
      <c r="E403" s="63">
        <v>90500</v>
      </c>
      <c r="F403" s="63"/>
      <c r="G403" s="66">
        <f>G402+Table22[[#This Row],[DEBITO ]]-Table22[[#This Row],[CREDITO]]</f>
        <v>154389069.75999993</v>
      </c>
    </row>
    <row r="404" spans="1:7" s="37" customFormat="1" ht="12" x14ac:dyDescent="0.25">
      <c r="A404" s="46">
        <v>42852</v>
      </c>
      <c r="B404" s="45" t="s">
        <v>72</v>
      </c>
      <c r="C404" s="44" t="s">
        <v>75</v>
      </c>
      <c r="D404" s="50"/>
      <c r="E404" s="63">
        <v>35650</v>
      </c>
      <c r="F404" s="63"/>
      <c r="G404" s="66">
        <f>G403+Table22[[#This Row],[DEBITO ]]-Table22[[#This Row],[CREDITO]]</f>
        <v>154424719.75999993</v>
      </c>
    </row>
    <row r="405" spans="1:7" s="37" customFormat="1" ht="12" x14ac:dyDescent="0.25">
      <c r="A405" s="46">
        <v>42852</v>
      </c>
      <c r="B405" s="45" t="s">
        <v>72</v>
      </c>
      <c r="C405" s="44" t="s">
        <v>75</v>
      </c>
      <c r="D405" s="50"/>
      <c r="E405" s="63">
        <v>19250</v>
      </c>
      <c r="F405" s="63"/>
      <c r="G405" s="66">
        <f>G404+Table22[[#This Row],[DEBITO ]]-Table22[[#This Row],[CREDITO]]</f>
        <v>154443969.75999993</v>
      </c>
    </row>
    <row r="406" spans="1:7" s="37" customFormat="1" ht="78.75" customHeight="1" x14ac:dyDescent="0.25">
      <c r="A406" s="46">
        <v>42853</v>
      </c>
      <c r="B406" s="45" t="s">
        <v>551</v>
      </c>
      <c r="C406" s="44" t="s">
        <v>552</v>
      </c>
      <c r="D406" s="50" t="s">
        <v>553</v>
      </c>
      <c r="E406" s="63"/>
      <c r="F406" s="63">
        <v>399506.89</v>
      </c>
      <c r="G406" s="66">
        <f>G405+Table22[[#This Row],[DEBITO ]]-Table22[[#This Row],[CREDITO]]</f>
        <v>154044462.86999995</v>
      </c>
    </row>
    <row r="407" spans="1:7" s="37" customFormat="1" ht="60" x14ac:dyDescent="0.25">
      <c r="A407" s="46">
        <v>42853</v>
      </c>
      <c r="B407" s="45" t="s">
        <v>554</v>
      </c>
      <c r="C407" s="44" t="s">
        <v>552</v>
      </c>
      <c r="D407" s="50" t="s">
        <v>555</v>
      </c>
      <c r="E407" s="63"/>
      <c r="F407" s="63">
        <v>183814.15</v>
      </c>
      <c r="G407" s="66">
        <f>G406+Table22[[#This Row],[DEBITO ]]-Table22[[#This Row],[CREDITO]]</f>
        <v>153860648.71999994</v>
      </c>
    </row>
    <row r="408" spans="1:7" s="37" customFormat="1" ht="72" x14ac:dyDescent="0.25">
      <c r="A408" s="46">
        <v>42853</v>
      </c>
      <c r="B408" s="45" t="s">
        <v>556</v>
      </c>
      <c r="C408" s="44" t="s">
        <v>557</v>
      </c>
      <c r="D408" s="50" t="s">
        <v>558</v>
      </c>
      <c r="E408" s="63"/>
      <c r="F408" s="63">
        <v>11486.9</v>
      </c>
      <c r="G408" s="66">
        <f>G407+Table22[[#This Row],[DEBITO ]]-Table22[[#This Row],[CREDITO]]</f>
        <v>153849161.81999993</v>
      </c>
    </row>
    <row r="409" spans="1:7" s="37" customFormat="1" ht="84" x14ac:dyDescent="0.25">
      <c r="A409" s="46">
        <v>42853</v>
      </c>
      <c r="B409" s="45" t="s">
        <v>559</v>
      </c>
      <c r="C409" s="44" t="s">
        <v>140</v>
      </c>
      <c r="D409" s="50" t="s">
        <v>560</v>
      </c>
      <c r="E409" s="63"/>
      <c r="F409" s="63">
        <v>87179.199999999997</v>
      </c>
      <c r="G409" s="66">
        <f>G408+Table22[[#This Row],[DEBITO ]]-Table22[[#This Row],[CREDITO]]</f>
        <v>153761982.61999995</v>
      </c>
    </row>
    <row r="410" spans="1:7" s="37" customFormat="1" ht="84" x14ac:dyDescent="0.25">
      <c r="A410" s="46">
        <v>42853</v>
      </c>
      <c r="B410" s="45" t="s">
        <v>561</v>
      </c>
      <c r="C410" s="44" t="s">
        <v>562</v>
      </c>
      <c r="D410" s="50" t="s">
        <v>560</v>
      </c>
      <c r="E410" s="63"/>
      <c r="F410" s="63">
        <v>87179.199999999997</v>
      </c>
      <c r="G410" s="66">
        <f>G409+Table22[[#This Row],[DEBITO ]]-Table22[[#This Row],[CREDITO]]</f>
        <v>153674803.41999996</v>
      </c>
    </row>
    <row r="411" spans="1:7" s="37" customFormat="1" ht="84" x14ac:dyDescent="0.25">
      <c r="A411" s="46">
        <v>42853</v>
      </c>
      <c r="B411" s="45" t="s">
        <v>563</v>
      </c>
      <c r="C411" s="44" t="s">
        <v>564</v>
      </c>
      <c r="D411" s="50" t="s">
        <v>565</v>
      </c>
      <c r="E411" s="63"/>
      <c r="F411" s="63">
        <v>30275.82</v>
      </c>
      <c r="G411" s="66">
        <f>G410+Table22[[#This Row],[DEBITO ]]-Table22[[#This Row],[CREDITO]]</f>
        <v>153644527.59999996</v>
      </c>
    </row>
    <row r="412" spans="1:7" s="37" customFormat="1" ht="84" x14ac:dyDescent="0.25">
      <c r="A412" s="46">
        <v>42853</v>
      </c>
      <c r="B412" s="45" t="s">
        <v>566</v>
      </c>
      <c r="C412" s="44" t="s">
        <v>567</v>
      </c>
      <c r="D412" s="50" t="s">
        <v>565</v>
      </c>
      <c r="E412" s="63"/>
      <c r="F412" s="63">
        <v>30275.82</v>
      </c>
      <c r="G412" s="66">
        <f>G411+Table22[[#This Row],[DEBITO ]]-Table22[[#This Row],[CREDITO]]</f>
        <v>153614251.77999997</v>
      </c>
    </row>
    <row r="413" spans="1:7" s="37" customFormat="1" ht="12" x14ac:dyDescent="0.25">
      <c r="A413" s="46">
        <v>42853</v>
      </c>
      <c r="B413" s="45" t="s">
        <v>72</v>
      </c>
      <c r="C413" s="44" t="s">
        <v>80</v>
      </c>
      <c r="D413" s="50"/>
      <c r="E413" s="63">
        <v>5000</v>
      </c>
      <c r="F413" s="63"/>
      <c r="G413" s="66">
        <f>G412+Table22[[#This Row],[DEBITO ]]-Table22[[#This Row],[CREDITO]]</f>
        <v>153619251.77999997</v>
      </c>
    </row>
    <row r="414" spans="1:7" s="37" customFormat="1" ht="12" x14ac:dyDescent="0.25">
      <c r="A414" s="46">
        <v>42853</v>
      </c>
      <c r="B414" s="45" t="s">
        <v>72</v>
      </c>
      <c r="C414" s="44" t="s">
        <v>75</v>
      </c>
      <c r="D414" s="50"/>
      <c r="E414" s="63">
        <v>6620</v>
      </c>
      <c r="F414" s="63"/>
      <c r="G414" s="66">
        <f>G413+Table22[[#This Row],[DEBITO ]]-Table22[[#This Row],[CREDITO]]</f>
        <v>153625871.77999997</v>
      </c>
    </row>
    <row r="415" spans="1:7" s="37" customFormat="1" ht="12" x14ac:dyDescent="0.25">
      <c r="A415" s="46">
        <v>42853</v>
      </c>
      <c r="B415" s="45" t="s">
        <v>72</v>
      </c>
      <c r="C415" s="44" t="s">
        <v>75</v>
      </c>
      <c r="D415" s="50"/>
      <c r="E415" s="63">
        <v>51500</v>
      </c>
      <c r="F415" s="63"/>
      <c r="G415" s="66">
        <f>G414+Table22[[#This Row],[DEBITO ]]-Table22[[#This Row],[CREDITO]]</f>
        <v>153677371.77999997</v>
      </c>
    </row>
    <row r="416" spans="1:7" s="37" customFormat="1" ht="66" customHeight="1" x14ac:dyDescent="0.25">
      <c r="A416" s="46">
        <v>42853</v>
      </c>
      <c r="B416" s="45" t="s">
        <v>72</v>
      </c>
      <c r="C416" s="44" t="s">
        <v>75</v>
      </c>
      <c r="D416" s="50"/>
      <c r="E416" s="63">
        <v>291372.07</v>
      </c>
      <c r="F416" s="63"/>
      <c r="G416" s="66">
        <f>G415+Table22[[#This Row],[DEBITO ]]-Table22[[#This Row],[CREDITO]]</f>
        <v>153968743.84999996</v>
      </c>
    </row>
    <row r="417" spans="1:14" s="37" customFormat="1" ht="60" x14ac:dyDescent="0.25">
      <c r="A417" s="46">
        <v>42853</v>
      </c>
      <c r="B417" s="45" t="s">
        <v>598</v>
      </c>
      <c r="C417" s="44" t="s">
        <v>79</v>
      </c>
      <c r="D417" s="50" t="s">
        <v>599</v>
      </c>
      <c r="E417" s="63">
        <v>6620</v>
      </c>
      <c r="F417" s="63"/>
      <c r="G417" s="66">
        <f>G416+Table22[[#This Row],[DEBITO ]]-Table22[[#This Row],[CREDITO]]</f>
        <v>153975363.84999996</v>
      </c>
    </row>
    <row r="418" spans="1:14" s="37" customFormat="1" ht="60" x14ac:dyDescent="0.25">
      <c r="A418" s="46">
        <v>42853</v>
      </c>
      <c r="B418" s="45" t="s">
        <v>598</v>
      </c>
      <c r="C418" s="44" t="s">
        <v>81</v>
      </c>
      <c r="D418" s="50" t="s">
        <v>599</v>
      </c>
      <c r="E418" s="63"/>
      <c r="F418" s="63">
        <v>6620</v>
      </c>
      <c r="G418" s="66">
        <f>G417+Table22[[#This Row],[DEBITO ]]-Table22[[#This Row],[CREDITO]]</f>
        <v>153968743.84999996</v>
      </c>
    </row>
    <row r="419" spans="1:14" s="37" customFormat="1" ht="30.75" customHeight="1" x14ac:dyDescent="0.25">
      <c r="A419" s="46">
        <v>42855</v>
      </c>
      <c r="B419" s="45" t="s">
        <v>569</v>
      </c>
      <c r="C419" s="44" t="s">
        <v>77</v>
      </c>
      <c r="D419" s="50" t="s">
        <v>568</v>
      </c>
      <c r="E419" s="63"/>
      <c r="F419" s="63">
        <v>10210345.16</v>
      </c>
      <c r="G419" s="66">
        <f>G418+Table22[[#This Row],[DEBITO ]]-Table22[[#This Row],[CREDITO]]</f>
        <v>143758398.68999997</v>
      </c>
    </row>
    <row r="420" spans="1:14" s="37" customFormat="1" ht="57.75" customHeight="1" x14ac:dyDescent="0.25">
      <c r="A420" s="46">
        <v>42855</v>
      </c>
      <c r="B420" s="45" t="s">
        <v>571</v>
      </c>
      <c r="C420" s="44" t="s">
        <v>79</v>
      </c>
      <c r="D420" s="50" t="s">
        <v>570</v>
      </c>
      <c r="E420" s="63"/>
      <c r="F420" s="63">
        <v>240120</v>
      </c>
      <c r="G420" s="66">
        <f>G419+Table22[[#This Row],[DEBITO ]]-Table22[[#This Row],[CREDITO]]</f>
        <v>143518278.68999997</v>
      </c>
    </row>
    <row r="421" spans="1:14" s="37" customFormat="1" ht="48" x14ac:dyDescent="0.25">
      <c r="A421" s="46">
        <v>42855</v>
      </c>
      <c r="B421" s="45" t="s">
        <v>573</v>
      </c>
      <c r="C421" s="44" t="s">
        <v>77</v>
      </c>
      <c r="D421" s="50" t="s">
        <v>572</v>
      </c>
      <c r="E421" s="63">
        <v>10439338.85</v>
      </c>
      <c r="F421" s="63"/>
      <c r="G421" s="66">
        <f>G420+Table22[[#This Row],[DEBITO ]]-Table22[[#This Row],[CREDITO]]</f>
        <v>153957617.53999996</v>
      </c>
    </row>
    <row r="422" spans="1:14" s="37" customFormat="1" ht="60" x14ac:dyDescent="0.25">
      <c r="A422" s="46">
        <v>42855</v>
      </c>
      <c r="B422" s="45" t="s">
        <v>573</v>
      </c>
      <c r="C422" s="44" t="s">
        <v>81</v>
      </c>
      <c r="D422" s="50" t="s">
        <v>574</v>
      </c>
      <c r="E422" s="63"/>
      <c r="F422" s="63">
        <v>10439338.85</v>
      </c>
      <c r="G422" s="66">
        <f>G421+Table22[[#This Row],[DEBITO ]]-Table22[[#This Row],[CREDITO]]</f>
        <v>143518278.68999997</v>
      </c>
    </row>
    <row r="423" spans="1:14" s="37" customFormat="1" ht="36" x14ac:dyDescent="0.25">
      <c r="A423" s="46">
        <v>42855</v>
      </c>
      <c r="B423" s="45" t="s">
        <v>575</v>
      </c>
      <c r="C423" s="44" t="s">
        <v>73</v>
      </c>
      <c r="D423" s="50" t="s">
        <v>576</v>
      </c>
      <c r="E423" s="63"/>
      <c r="F423" s="63">
        <v>2495.29</v>
      </c>
      <c r="G423" s="66">
        <f>G422+Table22[[#This Row],[DEBITO ]]-Table22[[#This Row],[CREDITO]]</f>
        <v>143515783.39999998</v>
      </c>
    </row>
    <row r="424" spans="1:14" s="37" customFormat="1" ht="40.5" customHeight="1" x14ac:dyDescent="0.25">
      <c r="A424" s="46">
        <v>42855</v>
      </c>
      <c r="B424" s="45" t="s">
        <v>575</v>
      </c>
      <c r="C424" s="44" t="s">
        <v>78</v>
      </c>
      <c r="D424" s="50" t="s">
        <v>577</v>
      </c>
      <c r="E424" s="63"/>
      <c r="F424" s="63">
        <v>3999.75</v>
      </c>
      <c r="G424" s="66">
        <f>G423+Table22[[#This Row],[DEBITO ]]-Table22[[#This Row],[CREDITO]]</f>
        <v>143511783.64999998</v>
      </c>
    </row>
    <row r="425" spans="1:14" s="37" customFormat="1" ht="40.5" customHeight="1" x14ac:dyDescent="0.25">
      <c r="A425" s="46">
        <v>42855</v>
      </c>
      <c r="B425" s="45" t="s">
        <v>575</v>
      </c>
      <c r="C425" s="44" t="s">
        <v>74</v>
      </c>
      <c r="D425" s="50" t="s">
        <v>578</v>
      </c>
      <c r="E425" s="63"/>
      <c r="F425" s="63">
        <v>175</v>
      </c>
      <c r="G425" s="66">
        <f>G424+Table22[[#This Row],[DEBITO ]]-Table22[[#This Row],[CREDITO]]</f>
        <v>143511608.64999998</v>
      </c>
    </row>
    <row r="426" spans="1:14" s="37" customFormat="1" ht="40.5" customHeight="1" x14ac:dyDescent="0.25">
      <c r="A426" s="46">
        <v>42855</v>
      </c>
      <c r="B426" s="45" t="s">
        <v>575</v>
      </c>
      <c r="C426" s="44" t="s">
        <v>579</v>
      </c>
      <c r="D426" s="50" t="s">
        <v>580</v>
      </c>
      <c r="E426" s="63"/>
      <c r="F426" s="63">
        <v>500</v>
      </c>
      <c r="G426" s="66">
        <f>G425+Table22[[#This Row],[DEBITO ]]-Table22[[#This Row],[CREDITO]]</f>
        <v>143511108.64999998</v>
      </c>
    </row>
    <row r="427" spans="1:14" s="37" customFormat="1" ht="38.25" customHeight="1" x14ac:dyDescent="0.25">
      <c r="A427" s="46">
        <v>42855</v>
      </c>
      <c r="B427" s="45" t="s">
        <v>581</v>
      </c>
      <c r="C427" s="44" t="s">
        <v>74</v>
      </c>
      <c r="D427" s="50" t="s">
        <v>582</v>
      </c>
      <c r="E427" s="63">
        <v>3000000</v>
      </c>
      <c r="F427" s="63"/>
      <c r="G427" s="66">
        <f>G426+Table22[[#This Row],[DEBITO ]]-Table22[[#This Row],[CREDITO]]</f>
        <v>146511108.64999998</v>
      </c>
    </row>
    <row r="428" spans="1:14" s="37" customFormat="1" ht="41.25" customHeight="1" x14ac:dyDescent="0.25">
      <c r="A428" s="46">
        <v>42855</v>
      </c>
      <c r="B428" s="45" t="s">
        <v>583</v>
      </c>
      <c r="C428" s="44" t="s">
        <v>73</v>
      </c>
      <c r="D428" s="50" t="s">
        <v>584</v>
      </c>
      <c r="E428" s="63">
        <v>2000</v>
      </c>
      <c r="F428" s="63"/>
      <c r="G428" s="66">
        <f>G427+Table22[[#This Row],[DEBITO ]]-Table22[[#This Row],[CREDITO]]</f>
        <v>146513108.64999998</v>
      </c>
    </row>
    <row r="429" spans="1:14" s="37" customFormat="1" ht="30.75" customHeight="1" x14ac:dyDescent="0.25">
      <c r="A429" s="46">
        <v>42855</v>
      </c>
      <c r="B429" s="45" t="s">
        <v>602</v>
      </c>
      <c r="C429" s="44" t="s">
        <v>74</v>
      </c>
      <c r="D429" s="50" t="s">
        <v>606</v>
      </c>
      <c r="E429" s="52"/>
      <c r="F429" s="63">
        <v>52804</v>
      </c>
      <c r="G429" s="66">
        <f>G428+Table22[[#This Row],[DEBITO ]]-Table22[[#This Row],[CREDITO]]</f>
        <v>146460304.64999998</v>
      </c>
    </row>
    <row r="430" spans="1:14" s="37" customFormat="1" ht="48" x14ac:dyDescent="0.25">
      <c r="A430" s="46">
        <v>42855</v>
      </c>
      <c r="B430" s="45" t="s">
        <v>596</v>
      </c>
      <c r="C430" s="44" t="s">
        <v>76</v>
      </c>
      <c r="D430" s="50" t="s">
        <v>597</v>
      </c>
      <c r="E430" s="63">
        <v>125000</v>
      </c>
      <c r="F430" s="63"/>
      <c r="G430" s="66">
        <f>G429+Table22[[#This Row],[DEBITO ]]-Table22[[#This Row],[CREDITO]]</f>
        <v>146585304.64999998</v>
      </c>
    </row>
    <row r="431" spans="1:14" ht="24" customHeight="1" x14ac:dyDescent="0.25">
      <c r="A431" s="30"/>
      <c r="B431" s="31"/>
      <c r="C431" s="32" t="s">
        <v>137</v>
      </c>
      <c r="D431" s="33"/>
      <c r="E431" s="34">
        <f>SUM(E9:E430)</f>
        <v>25035684.959999997</v>
      </c>
      <c r="F431" s="34">
        <f>SUM(F9:F430)</f>
        <v>28182098.07</v>
      </c>
      <c r="G431" s="35">
        <f>+E8+E431-F431</f>
        <v>146585304.65000001</v>
      </c>
      <c r="H431" s="37"/>
      <c r="I431" s="37"/>
      <c r="J431" s="37"/>
      <c r="K431" s="37"/>
      <c r="L431" s="37"/>
      <c r="M431" s="37"/>
      <c r="N431" s="37"/>
    </row>
    <row r="432" spans="1:14" ht="21.95" customHeight="1" x14ac:dyDescent="0.25">
      <c r="A432" s="23" t="s">
        <v>11</v>
      </c>
      <c r="B432" s="25"/>
      <c r="C432" s="24"/>
      <c r="D432" s="26"/>
      <c r="E432" s="28"/>
      <c r="F432" s="28"/>
      <c r="G432" s="27"/>
      <c r="H432" s="37"/>
      <c r="I432" s="37"/>
      <c r="J432" s="37"/>
      <c r="K432" s="37"/>
      <c r="L432" s="37"/>
      <c r="M432" s="37"/>
      <c r="N432" s="37"/>
    </row>
    <row r="433" spans="2:13" ht="21.95" customHeight="1" x14ac:dyDescent="0.25">
      <c r="G433" s="7"/>
    </row>
    <row r="434" spans="2:13" ht="21.95" customHeight="1" x14ac:dyDescent="0.25">
      <c r="E434" s="6"/>
      <c r="G434" s="7"/>
    </row>
    <row r="435" spans="2:13" x14ac:dyDescent="0.25">
      <c r="G435" s="8"/>
    </row>
    <row r="436" spans="2:13" ht="31.5" customHeight="1" x14ac:dyDescent="0.25"/>
    <row r="441" spans="2:13" ht="21.95" customHeight="1" x14ac:dyDescent="0.25"/>
    <row r="442" spans="2:13" ht="21.95" customHeight="1" x14ac:dyDescent="0.25"/>
    <row r="443" spans="2:13" ht="21.95" customHeight="1" x14ac:dyDescent="0.25"/>
    <row r="444" spans="2:13" ht="21.95" customHeight="1" x14ac:dyDescent="0.25"/>
    <row r="445" spans="2:13" ht="21.95" customHeight="1" x14ac:dyDescent="0.25"/>
    <row r="446" spans="2:13" ht="21.95" customHeight="1" x14ac:dyDescent="0.25"/>
    <row r="447" spans="2:13" ht="21.95" customHeight="1" x14ac:dyDescent="0.25"/>
    <row r="448" spans="2:13" s="10" customFormat="1" ht="21.95" customHeight="1" x14ac:dyDescent="0.25">
      <c r="B448" s="5"/>
      <c r="C448" s="9"/>
      <c r="D448" s="1"/>
      <c r="E448" s="1"/>
      <c r="F448" s="1"/>
      <c r="G448" s="9"/>
      <c r="H448" s="9"/>
      <c r="I448" s="9"/>
      <c r="J448" s="9"/>
      <c r="K448" s="9"/>
      <c r="L448" s="9"/>
      <c r="M448" s="9"/>
    </row>
    <row r="452" spans="2:13" s="10" customFormat="1" ht="39" customHeight="1" x14ac:dyDescent="0.25">
      <c r="B452" s="5"/>
      <c r="C452" s="9"/>
      <c r="D452" s="1"/>
      <c r="E452" s="1"/>
      <c r="F452" s="1"/>
      <c r="G452" s="9"/>
      <c r="H452" s="9"/>
      <c r="I452" s="9"/>
      <c r="J452" s="9"/>
      <c r="K452" s="9"/>
      <c r="L452" s="9"/>
      <c r="M452" s="9"/>
    </row>
    <row r="459" spans="2:13" s="10" customFormat="1" ht="21.95" customHeight="1" x14ac:dyDescent="0.25">
      <c r="B459" s="5"/>
      <c r="C459" s="9"/>
      <c r="D459" s="1"/>
      <c r="E459" s="1"/>
      <c r="F459" s="1"/>
      <c r="G459" s="9"/>
      <c r="H459" s="9"/>
      <c r="I459" s="9"/>
      <c r="J459" s="9"/>
      <c r="K459" s="9"/>
      <c r="L459" s="9"/>
      <c r="M459" s="9"/>
    </row>
    <row r="460" spans="2:13" s="10" customFormat="1" ht="21.95" customHeight="1" x14ac:dyDescent="0.25">
      <c r="B460" s="5"/>
      <c r="C460" s="9"/>
      <c r="D460" s="1"/>
      <c r="E460" s="1"/>
      <c r="F460" s="1"/>
      <c r="G460" s="9"/>
      <c r="H460" s="9"/>
      <c r="I460" s="9"/>
      <c r="J460" s="9"/>
      <c r="K460" s="9"/>
      <c r="L460" s="9"/>
      <c r="M460" s="9"/>
    </row>
    <row r="461" spans="2:13" s="10" customFormat="1" ht="21.95" customHeight="1" x14ac:dyDescent="0.25">
      <c r="B461" s="5"/>
      <c r="C461" s="9"/>
      <c r="D461" s="1"/>
      <c r="E461" s="1"/>
      <c r="F461" s="1"/>
      <c r="G461" s="9"/>
      <c r="H461" s="9"/>
      <c r="I461" s="9"/>
      <c r="J461" s="9"/>
      <c r="K461" s="9"/>
      <c r="L461" s="9"/>
      <c r="M461" s="9"/>
    </row>
    <row r="462" spans="2:13" s="10" customFormat="1" ht="21.95" customHeight="1" x14ac:dyDescent="0.25">
      <c r="B462" s="5"/>
      <c r="C462" s="9"/>
      <c r="D462" s="1"/>
      <c r="E462" s="1"/>
      <c r="F462" s="1"/>
      <c r="G462" s="9"/>
      <c r="H462" s="9"/>
      <c r="I462" s="9"/>
      <c r="J462" s="9"/>
      <c r="K462" s="9"/>
      <c r="L462" s="9"/>
      <c r="M462" s="9"/>
    </row>
    <row r="463" spans="2:13" s="10" customFormat="1" ht="21.95" customHeight="1" x14ac:dyDescent="0.25">
      <c r="B463" s="5"/>
      <c r="C463" s="9"/>
      <c r="D463" s="1"/>
      <c r="E463" s="1"/>
      <c r="F463" s="1"/>
      <c r="G463" s="9"/>
      <c r="H463" s="9"/>
      <c r="I463" s="9"/>
      <c r="J463" s="9"/>
      <c r="K463" s="9"/>
      <c r="L463" s="9"/>
      <c r="M463" s="9"/>
    </row>
    <row r="466" spans="2:13" s="10" customFormat="1" ht="21.95" customHeight="1" x14ac:dyDescent="0.25">
      <c r="B466" s="5"/>
      <c r="C466" s="9"/>
      <c r="D466" s="1"/>
      <c r="E466" s="1"/>
      <c r="F466" s="1"/>
      <c r="G466" s="9"/>
      <c r="H466" s="9"/>
      <c r="I466" s="9"/>
      <c r="J466" s="9"/>
      <c r="K466" s="9"/>
      <c r="L466" s="9"/>
      <c r="M466" s="9"/>
    </row>
    <row r="467" spans="2:13" s="10" customFormat="1" ht="21.95" customHeight="1" x14ac:dyDescent="0.25">
      <c r="B467" s="5"/>
      <c r="C467" s="9"/>
      <c r="D467" s="1"/>
      <c r="E467" s="1"/>
      <c r="F467" s="1"/>
      <c r="G467" s="9"/>
      <c r="H467" s="9"/>
      <c r="I467" s="9"/>
      <c r="J467" s="9"/>
      <c r="K467" s="9"/>
      <c r="L467" s="9"/>
      <c r="M467" s="9"/>
    </row>
    <row r="468" spans="2:13" s="10" customFormat="1" ht="21.95" customHeight="1" x14ac:dyDescent="0.25">
      <c r="B468" s="5"/>
      <c r="C468" s="9"/>
      <c r="D468" s="1"/>
      <c r="E468" s="1"/>
      <c r="F468" s="1"/>
      <c r="G468" s="9"/>
      <c r="H468" s="9"/>
      <c r="I468" s="9"/>
      <c r="J468" s="9"/>
      <c r="K468" s="9"/>
      <c r="L468" s="9"/>
      <c r="M468" s="9"/>
    </row>
    <row r="470" spans="2:13" s="10" customFormat="1" ht="33.75" customHeight="1" x14ac:dyDescent="0.25">
      <c r="B470" s="5"/>
      <c r="C470" s="9"/>
      <c r="D470" s="1"/>
      <c r="E470" s="1"/>
      <c r="F470" s="1"/>
      <c r="G470" s="9"/>
      <c r="H470" s="9"/>
      <c r="I470" s="9"/>
      <c r="J470" s="9"/>
      <c r="K470" s="9"/>
      <c r="L470" s="9"/>
      <c r="M470" s="9"/>
    </row>
    <row r="471" spans="2:13" s="10" customFormat="1" ht="21.95" customHeight="1" x14ac:dyDescent="0.25">
      <c r="B471" s="5"/>
      <c r="C471" s="9"/>
      <c r="D471" s="1"/>
      <c r="E471" s="1"/>
      <c r="F471" s="1"/>
      <c r="G471" s="9"/>
      <c r="H471" s="9"/>
      <c r="I471" s="9"/>
      <c r="J471" s="9"/>
      <c r="K471" s="9"/>
      <c r="L471" s="9"/>
      <c r="M471" s="9"/>
    </row>
    <row r="472" spans="2:13" s="10" customFormat="1" ht="21.95" customHeight="1" x14ac:dyDescent="0.25">
      <c r="B472" s="5"/>
      <c r="C472" s="9"/>
      <c r="D472" s="1"/>
      <c r="E472" s="1"/>
      <c r="F472" s="1"/>
      <c r="G472" s="9"/>
      <c r="H472" s="9"/>
      <c r="I472" s="9"/>
      <c r="J472" s="9"/>
      <c r="K472" s="9"/>
      <c r="L472" s="9"/>
      <c r="M472" s="9"/>
    </row>
    <row r="473" spans="2:13" s="10" customFormat="1" ht="21.95" customHeight="1" x14ac:dyDescent="0.25">
      <c r="B473" s="5"/>
      <c r="C473" s="9"/>
      <c r="D473" s="1"/>
      <c r="E473" s="1"/>
      <c r="F473" s="1"/>
      <c r="G473" s="9"/>
      <c r="H473" s="9"/>
      <c r="I473" s="9"/>
      <c r="J473" s="9"/>
      <c r="K473" s="9"/>
      <c r="L473" s="9"/>
      <c r="M473" s="9"/>
    </row>
    <row r="474" spans="2:13" s="10" customFormat="1" ht="21.95" customHeight="1" x14ac:dyDescent="0.25">
      <c r="B474" s="5"/>
      <c r="C474" s="9"/>
      <c r="D474" s="1"/>
      <c r="E474" s="1"/>
      <c r="F474" s="1"/>
      <c r="G474" s="9"/>
      <c r="H474" s="9"/>
      <c r="I474" s="9"/>
      <c r="J474" s="9"/>
      <c r="K474" s="9"/>
      <c r="L474" s="9"/>
      <c r="M474" s="9"/>
    </row>
    <row r="475" spans="2:13" s="10" customFormat="1" ht="21.95" customHeight="1" x14ac:dyDescent="0.25">
      <c r="B475" s="5"/>
      <c r="C475" s="9"/>
      <c r="D475" s="1"/>
      <c r="E475" s="1"/>
      <c r="F475" s="1"/>
      <c r="G475" s="9"/>
      <c r="H475" s="9"/>
      <c r="I475" s="9"/>
      <c r="J475" s="9"/>
      <c r="K475" s="9"/>
      <c r="L475" s="9"/>
      <c r="M475" s="9"/>
    </row>
    <row r="480" spans="2:13" ht="21.95" customHeight="1" x14ac:dyDescent="0.25"/>
    <row r="481" ht="21.95" customHeight="1" x14ac:dyDescent="0.25"/>
    <row r="482" ht="21.95" customHeight="1" x14ac:dyDescent="0.25"/>
    <row r="483" ht="21.95" customHeight="1" x14ac:dyDescent="0.25"/>
    <row r="484" ht="21.95" customHeight="1" x14ac:dyDescent="0.25"/>
    <row r="485" ht="21.95" customHeight="1" x14ac:dyDescent="0.25"/>
    <row r="490" ht="21.95" customHeight="1" x14ac:dyDescent="0.25"/>
    <row r="492" ht="21.95" customHeight="1" x14ac:dyDescent="0.25"/>
    <row r="493" ht="21.95" customHeight="1" x14ac:dyDescent="0.25"/>
    <row r="494" ht="21.95" customHeight="1" x14ac:dyDescent="0.25"/>
    <row r="495" ht="21.95" customHeight="1" x14ac:dyDescent="0.25"/>
    <row r="496" ht="21.95" customHeight="1" x14ac:dyDescent="0.25"/>
    <row r="498" ht="21.95" customHeight="1" x14ac:dyDescent="0.25"/>
    <row r="499" ht="21.95" customHeight="1" x14ac:dyDescent="0.25"/>
    <row r="500" ht="21.95" customHeight="1" x14ac:dyDescent="0.25"/>
    <row r="501" ht="21.95" customHeight="1" x14ac:dyDescent="0.25"/>
    <row r="502" ht="21.95" customHeight="1" x14ac:dyDescent="0.25"/>
    <row r="503" ht="21.95" customHeight="1" x14ac:dyDescent="0.25"/>
    <row r="507" ht="21.95" customHeight="1" x14ac:dyDescent="0.25"/>
    <row r="508" ht="21.95" customHeight="1" x14ac:dyDescent="0.25"/>
    <row r="509" ht="21.95" customHeight="1" x14ac:dyDescent="0.25"/>
    <row r="515" spans="1:7" hidden="1" x14ac:dyDescent="0.25"/>
    <row r="516" spans="1:7" s="29" customFormat="1" ht="32.1" customHeight="1" x14ac:dyDescent="0.25">
      <c r="A516" s="10"/>
      <c r="B516" s="5"/>
      <c r="C516" s="9"/>
      <c r="D516" s="1"/>
      <c r="E516" s="1"/>
      <c r="F516" s="1"/>
      <c r="G516" s="9"/>
    </row>
    <row r="603" spans="13:13" x14ac:dyDescent="0.25">
      <c r="M603" s="1"/>
    </row>
    <row r="604" spans="13:13" x14ac:dyDescent="0.25">
      <c r="M604" s="1"/>
    </row>
    <row r="605" spans="13:13" x14ac:dyDescent="0.25">
      <c r="M605" s="8"/>
    </row>
  </sheetData>
  <mergeCells count="2">
    <mergeCell ref="A2:G2"/>
    <mergeCell ref="A4:G4"/>
  </mergeCells>
  <printOptions horizontalCentered="1"/>
  <pageMargins left="0.23622047244094491" right="0.23622047244094491" top="0.74803149606299213" bottom="0.74803149606299213" header="0.31496062992125984" footer="0.31496062992125984"/>
  <pageSetup scale="66" fitToWidth="13" fitToHeight="13" orientation="landscape" r:id="rId1"/>
  <headerFooter>
    <oddFooter>Página &amp;P</oddFooter>
  </headerFooter>
  <rowBreaks count="1" manualBreakCount="1">
    <brk id="411" max="6"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9" workbookViewId="0">
      <selection activeCell="I24" sqref="I24"/>
    </sheetView>
  </sheetViews>
  <sheetFormatPr baseColWidth="10" defaultRowHeight="15" x14ac:dyDescent="0.25"/>
  <cols>
    <col min="3" max="3" width="38.42578125" bestFit="1" customWidth="1"/>
    <col min="4" max="4" width="49.42578125" customWidth="1"/>
  </cols>
  <sheetData>
    <row r="1" spans="1:5" x14ac:dyDescent="0.25">
      <c r="A1" s="18" t="s">
        <v>13</v>
      </c>
      <c r="B1" s="17" t="s">
        <v>17</v>
      </c>
      <c r="C1" s="14" t="s">
        <v>45</v>
      </c>
      <c r="D1" s="14"/>
      <c r="E1" s="15">
        <v>29600</v>
      </c>
    </row>
    <row r="2" spans="1:5" x14ac:dyDescent="0.25">
      <c r="A2" s="18" t="s">
        <v>13</v>
      </c>
      <c r="B2" s="17" t="s">
        <v>18</v>
      </c>
      <c r="C2" s="14" t="s">
        <v>12</v>
      </c>
      <c r="D2" s="14"/>
      <c r="E2" s="15">
        <v>49960.160000000003</v>
      </c>
    </row>
    <row r="3" spans="1:5" x14ac:dyDescent="0.25">
      <c r="A3" s="18" t="s">
        <v>13</v>
      </c>
      <c r="B3" s="17" t="s">
        <v>19</v>
      </c>
      <c r="C3" s="14" t="s">
        <v>53</v>
      </c>
      <c r="D3" s="14"/>
      <c r="E3" s="15">
        <v>29600</v>
      </c>
    </row>
    <row r="4" spans="1:5" x14ac:dyDescent="0.25">
      <c r="A4" s="18" t="s">
        <v>14</v>
      </c>
      <c r="B4" s="17" t="s">
        <v>20</v>
      </c>
      <c r="C4" s="14" t="s">
        <v>48</v>
      </c>
      <c r="D4" s="14"/>
      <c r="E4" s="15">
        <v>106991.74</v>
      </c>
    </row>
    <row r="5" spans="1:5" x14ac:dyDescent="0.25">
      <c r="A5" s="18" t="s">
        <v>15</v>
      </c>
      <c r="B5" s="17" t="s">
        <v>21</v>
      </c>
      <c r="C5" s="14" t="s">
        <v>52</v>
      </c>
      <c r="D5" s="14"/>
      <c r="E5" s="15">
        <v>30000</v>
      </c>
    </row>
    <row r="6" spans="1:5" x14ac:dyDescent="0.25">
      <c r="A6" s="18" t="s">
        <v>15</v>
      </c>
      <c r="B6" s="17" t="s">
        <v>22</v>
      </c>
      <c r="C6" s="14" t="s">
        <v>51</v>
      </c>
      <c r="D6" s="14"/>
      <c r="E6" s="15">
        <v>30000</v>
      </c>
    </row>
    <row r="7" spans="1:5" x14ac:dyDescent="0.25">
      <c r="A7" s="18" t="s">
        <v>15</v>
      </c>
      <c r="B7" s="17" t="s">
        <v>23</v>
      </c>
      <c r="C7" s="14" t="s">
        <v>50</v>
      </c>
      <c r="D7" s="14"/>
      <c r="E7" s="15">
        <v>30000</v>
      </c>
    </row>
    <row r="8" spans="1:5" x14ac:dyDescent="0.25">
      <c r="A8" s="18" t="s">
        <v>15</v>
      </c>
      <c r="B8" s="17" t="s">
        <v>24</v>
      </c>
      <c r="C8" s="14" t="s">
        <v>49</v>
      </c>
      <c r="D8" s="14"/>
      <c r="E8" s="15">
        <v>30000</v>
      </c>
    </row>
    <row r="9" spans="1:5" x14ac:dyDescent="0.25">
      <c r="A9" s="18" t="s">
        <v>15</v>
      </c>
      <c r="B9" s="17" t="s">
        <v>25</v>
      </c>
      <c r="C9" s="14" t="s">
        <v>48</v>
      </c>
      <c r="D9" s="14"/>
      <c r="E9" s="15">
        <v>30000</v>
      </c>
    </row>
    <row r="10" spans="1:5" x14ac:dyDescent="0.25">
      <c r="A10" s="18" t="s">
        <v>15</v>
      </c>
      <c r="B10" s="17" t="s">
        <v>26</v>
      </c>
      <c r="C10" s="14" t="s">
        <v>47</v>
      </c>
      <c r="D10" s="14"/>
      <c r="E10" s="15">
        <v>29118.39</v>
      </c>
    </row>
    <row r="11" spans="1:5" x14ac:dyDescent="0.25">
      <c r="A11" s="18" t="s">
        <v>15</v>
      </c>
      <c r="B11" s="17" t="s">
        <v>27</v>
      </c>
      <c r="C11" s="14" t="s">
        <v>46</v>
      </c>
      <c r="D11" s="14"/>
      <c r="E11" s="15">
        <v>213873.34</v>
      </c>
    </row>
    <row r="12" spans="1:5" x14ac:dyDescent="0.25">
      <c r="A12" s="18" t="s">
        <v>56</v>
      </c>
      <c r="B12" s="17" t="s">
        <v>28</v>
      </c>
      <c r="C12" s="14" t="s">
        <v>62</v>
      </c>
      <c r="D12" s="14"/>
      <c r="E12" s="15">
        <v>15017.95</v>
      </c>
    </row>
    <row r="13" spans="1:5" x14ac:dyDescent="0.25">
      <c r="A13" s="18" t="s">
        <v>56</v>
      </c>
      <c r="B13" s="17" t="s">
        <v>29</v>
      </c>
      <c r="C13" s="14" t="s">
        <v>63</v>
      </c>
      <c r="D13" s="14"/>
      <c r="E13" s="15">
        <v>30000</v>
      </c>
    </row>
    <row r="14" spans="1:5" x14ac:dyDescent="0.25">
      <c r="A14" s="18" t="s">
        <v>56</v>
      </c>
      <c r="B14" s="17" t="s">
        <v>30</v>
      </c>
      <c r="C14" s="14" t="s">
        <v>64</v>
      </c>
      <c r="D14" s="14"/>
      <c r="E14" s="15">
        <v>30000</v>
      </c>
    </row>
    <row r="15" spans="1:5" ht="38.25" x14ac:dyDescent="0.25">
      <c r="A15" s="18" t="s">
        <v>56</v>
      </c>
      <c r="B15" s="17" t="s">
        <v>31</v>
      </c>
      <c r="C15" s="14" t="s">
        <v>51</v>
      </c>
      <c r="D15" s="16" t="s">
        <v>61</v>
      </c>
      <c r="E15" s="15">
        <v>30000</v>
      </c>
    </row>
    <row r="16" spans="1:5" ht="38.25" x14ac:dyDescent="0.25">
      <c r="A16" s="18" t="s">
        <v>56</v>
      </c>
      <c r="B16" s="17" t="s">
        <v>32</v>
      </c>
      <c r="C16" s="14" t="s">
        <v>50</v>
      </c>
      <c r="D16" s="16" t="s">
        <v>61</v>
      </c>
      <c r="E16" s="15">
        <v>30000</v>
      </c>
    </row>
    <row r="17" spans="1:5" ht="38.25" x14ac:dyDescent="0.25">
      <c r="A17" s="18" t="s">
        <v>56</v>
      </c>
      <c r="B17" s="17" t="s">
        <v>33</v>
      </c>
      <c r="C17" s="14" t="s">
        <v>63</v>
      </c>
      <c r="D17" s="16" t="s">
        <v>61</v>
      </c>
      <c r="E17" s="15">
        <v>30000</v>
      </c>
    </row>
    <row r="18" spans="1:5" x14ac:dyDescent="0.25">
      <c r="A18" s="18" t="s">
        <v>56</v>
      </c>
      <c r="B18" s="17" t="s">
        <v>34</v>
      </c>
      <c r="C18" s="14" t="s">
        <v>51</v>
      </c>
      <c r="D18" s="14"/>
      <c r="E18" s="15">
        <v>30000</v>
      </c>
    </row>
    <row r="19" spans="1:5" x14ac:dyDescent="0.25">
      <c r="A19" s="18" t="s">
        <v>56</v>
      </c>
      <c r="B19" s="17" t="s">
        <v>35</v>
      </c>
      <c r="C19" s="14" t="s">
        <v>50</v>
      </c>
      <c r="D19" s="14"/>
      <c r="E19" s="15">
        <v>30000</v>
      </c>
    </row>
    <row r="20" spans="1:5" x14ac:dyDescent="0.25">
      <c r="A20" s="18" t="s">
        <v>56</v>
      </c>
      <c r="B20" s="17" t="s">
        <v>36</v>
      </c>
      <c r="C20" s="14" t="s">
        <v>65</v>
      </c>
      <c r="D20" s="14"/>
      <c r="E20" s="15">
        <v>30000</v>
      </c>
    </row>
    <row r="21" spans="1:5" x14ac:dyDescent="0.25">
      <c r="A21" s="18" t="s">
        <v>56</v>
      </c>
      <c r="B21" s="17" t="s">
        <v>37</v>
      </c>
      <c r="C21" s="14" t="s">
        <v>66</v>
      </c>
      <c r="D21" s="14"/>
      <c r="E21" s="15">
        <v>29600</v>
      </c>
    </row>
    <row r="22" spans="1:5" x14ac:dyDescent="0.25">
      <c r="A22" s="18" t="s">
        <v>57</v>
      </c>
      <c r="B22" s="17" t="s">
        <v>38</v>
      </c>
      <c r="C22" s="14" t="s">
        <v>54</v>
      </c>
      <c r="D22" s="14"/>
      <c r="E22" s="15">
        <v>2705</v>
      </c>
    </row>
    <row r="23" spans="1:5" x14ac:dyDescent="0.25">
      <c r="A23" s="18" t="s">
        <v>58</v>
      </c>
      <c r="B23" s="17" t="s">
        <v>39</v>
      </c>
      <c r="C23" s="14" t="s">
        <v>47</v>
      </c>
      <c r="D23" s="14"/>
      <c r="E23" s="15">
        <v>30163.58</v>
      </c>
    </row>
    <row r="24" spans="1:5" x14ac:dyDescent="0.25">
      <c r="A24" s="18" t="s">
        <v>58</v>
      </c>
      <c r="B24" s="17" t="s">
        <v>40</v>
      </c>
      <c r="C24" s="14" t="s">
        <v>67</v>
      </c>
      <c r="D24" s="14"/>
      <c r="E24" s="15">
        <v>119999.7</v>
      </c>
    </row>
    <row r="25" spans="1:5" x14ac:dyDescent="0.25">
      <c r="A25" s="18" t="s">
        <v>16</v>
      </c>
      <c r="B25" s="17" t="s">
        <v>41</v>
      </c>
      <c r="C25" s="14" t="s">
        <v>68</v>
      </c>
      <c r="D25" s="14"/>
      <c r="E25" s="15">
        <v>29962</v>
      </c>
    </row>
    <row r="26" spans="1:5" x14ac:dyDescent="0.25">
      <c r="A26" s="18" t="s">
        <v>59</v>
      </c>
      <c r="B26" s="17" t="s">
        <v>42</v>
      </c>
      <c r="C26" s="14" t="s">
        <v>55</v>
      </c>
      <c r="D26" s="14"/>
      <c r="E26" s="15">
        <v>25324.13</v>
      </c>
    </row>
    <row r="27" spans="1:5" x14ac:dyDescent="0.25">
      <c r="A27" s="18" t="s">
        <v>59</v>
      </c>
      <c r="B27" s="17" t="s">
        <v>43</v>
      </c>
      <c r="C27" s="14" t="s">
        <v>46</v>
      </c>
      <c r="D27" s="14"/>
      <c r="E27" s="15">
        <v>213973.61</v>
      </c>
    </row>
    <row r="28" spans="1:5" ht="38.25" x14ac:dyDescent="0.25">
      <c r="A28" s="18" t="s">
        <v>59</v>
      </c>
      <c r="B28" s="17" t="s">
        <v>44</v>
      </c>
      <c r="C28" s="14" t="s">
        <v>48</v>
      </c>
      <c r="D28" s="16" t="s">
        <v>60</v>
      </c>
      <c r="E28" s="15">
        <v>30000</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51"/>
  <sheetViews>
    <sheetView topLeftCell="A28" workbookViewId="0">
      <selection activeCell="C51" sqref="C51"/>
    </sheetView>
  </sheetViews>
  <sheetFormatPr baseColWidth="10" defaultRowHeight="15" x14ac:dyDescent="0.25"/>
  <sheetData>
    <row r="2" spans="3:3" x14ac:dyDescent="0.25">
      <c r="C2" s="19">
        <v>1500</v>
      </c>
    </row>
    <row r="3" spans="3:3" x14ac:dyDescent="0.25">
      <c r="C3" s="19">
        <v>6000</v>
      </c>
    </row>
    <row r="4" spans="3:3" x14ac:dyDescent="0.25">
      <c r="C4" s="19">
        <v>500</v>
      </c>
    </row>
    <row r="5" spans="3:3" x14ac:dyDescent="0.25">
      <c r="C5" s="19">
        <v>1500</v>
      </c>
    </row>
    <row r="6" spans="3:3" x14ac:dyDescent="0.25">
      <c r="C6" s="19">
        <v>4000</v>
      </c>
    </row>
    <row r="7" spans="3:3" x14ac:dyDescent="0.25">
      <c r="C7" s="19">
        <v>5000</v>
      </c>
    </row>
    <row r="8" spans="3:3" x14ac:dyDescent="0.25">
      <c r="C8" s="19">
        <v>2500</v>
      </c>
    </row>
    <row r="9" spans="3:3" x14ac:dyDescent="0.25">
      <c r="C9" s="19">
        <v>500</v>
      </c>
    </row>
    <row r="10" spans="3:3" x14ac:dyDescent="0.25">
      <c r="C10" s="19">
        <v>500</v>
      </c>
    </row>
    <row r="11" spans="3:3" x14ac:dyDescent="0.25">
      <c r="C11" s="19">
        <v>500</v>
      </c>
    </row>
    <row r="12" spans="3:3" x14ac:dyDescent="0.25">
      <c r="C12" s="19">
        <v>1500</v>
      </c>
    </row>
    <row r="13" spans="3:3" x14ac:dyDescent="0.25">
      <c r="C13" s="19">
        <v>500</v>
      </c>
    </row>
    <row r="14" spans="3:3" x14ac:dyDescent="0.25">
      <c r="C14" s="19">
        <v>4500</v>
      </c>
    </row>
    <row r="15" spans="3:3" x14ac:dyDescent="0.25">
      <c r="C15" s="19">
        <v>500</v>
      </c>
    </row>
    <row r="16" spans="3:3" x14ac:dyDescent="0.25">
      <c r="C16" s="19">
        <v>1000</v>
      </c>
    </row>
    <row r="17" spans="3:3" x14ac:dyDescent="0.25">
      <c r="C17" s="19">
        <v>9000</v>
      </c>
    </row>
    <row r="18" spans="3:3" x14ac:dyDescent="0.25">
      <c r="C18" s="19">
        <v>3000</v>
      </c>
    </row>
    <row r="19" spans="3:3" x14ac:dyDescent="0.25">
      <c r="C19" s="19">
        <v>1000</v>
      </c>
    </row>
    <row r="20" spans="3:3" x14ac:dyDescent="0.25">
      <c r="C20" s="19">
        <v>500</v>
      </c>
    </row>
    <row r="21" spans="3:3" x14ac:dyDescent="0.25">
      <c r="C21" s="19">
        <v>8000</v>
      </c>
    </row>
    <row r="22" spans="3:3" x14ac:dyDescent="0.25">
      <c r="C22" s="19">
        <v>3000</v>
      </c>
    </row>
    <row r="23" spans="3:3" x14ac:dyDescent="0.25">
      <c r="C23" s="19">
        <v>500</v>
      </c>
    </row>
    <row r="24" spans="3:3" x14ac:dyDescent="0.25">
      <c r="C24" s="19">
        <v>1000</v>
      </c>
    </row>
    <row r="25" spans="3:3" x14ac:dyDescent="0.25">
      <c r="C25" s="19">
        <v>3500</v>
      </c>
    </row>
    <row r="26" spans="3:3" x14ac:dyDescent="0.25">
      <c r="C26" s="19">
        <v>500</v>
      </c>
    </row>
    <row r="27" spans="3:3" x14ac:dyDescent="0.25">
      <c r="C27" s="19">
        <v>4500</v>
      </c>
    </row>
    <row r="28" spans="3:3" x14ac:dyDescent="0.25">
      <c r="C28" s="19">
        <v>7000</v>
      </c>
    </row>
    <row r="29" spans="3:3" x14ac:dyDescent="0.25">
      <c r="C29" s="19">
        <v>16760.29</v>
      </c>
    </row>
    <row r="30" spans="3:3" x14ac:dyDescent="0.25">
      <c r="C30" s="19">
        <v>500</v>
      </c>
    </row>
    <row r="31" spans="3:3" x14ac:dyDescent="0.25">
      <c r="C31" s="19">
        <v>500</v>
      </c>
    </row>
    <row r="32" spans="3:3" x14ac:dyDescent="0.25">
      <c r="C32" s="19">
        <v>5500</v>
      </c>
    </row>
    <row r="33" spans="3:3" x14ac:dyDescent="0.25">
      <c r="C33" s="19">
        <v>4000</v>
      </c>
    </row>
    <row r="34" spans="3:3" x14ac:dyDescent="0.25">
      <c r="C34" s="19">
        <v>5000</v>
      </c>
    </row>
    <row r="35" spans="3:3" x14ac:dyDescent="0.25">
      <c r="C35" s="19">
        <v>10000</v>
      </c>
    </row>
    <row r="36" spans="3:3" x14ac:dyDescent="0.25">
      <c r="C36" s="19">
        <v>500</v>
      </c>
    </row>
    <row r="37" spans="3:3" x14ac:dyDescent="0.25">
      <c r="C37" s="19">
        <v>3500</v>
      </c>
    </row>
    <row r="38" spans="3:3" x14ac:dyDescent="0.25">
      <c r="C38" s="19">
        <v>1000</v>
      </c>
    </row>
    <row r="39" spans="3:3" x14ac:dyDescent="0.25">
      <c r="C39" s="19">
        <v>7500</v>
      </c>
    </row>
    <row r="40" spans="3:3" x14ac:dyDescent="0.25">
      <c r="C40" s="19">
        <v>4500</v>
      </c>
    </row>
    <row r="41" spans="3:3" x14ac:dyDescent="0.25">
      <c r="C41" s="19">
        <v>500</v>
      </c>
    </row>
    <row r="42" spans="3:3" x14ac:dyDescent="0.25">
      <c r="C42" s="19">
        <v>2500</v>
      </c>
    </row>
    <row r="43" spans="3:3" x14ac:dyDescent="0.25">
      <c r="C43" s="19">
        <v>500</v>
      </c>
    </row>
    <row r="44" spans="3:3" x14ac:dyDescent="0.25">
      <c r="C44" s="19">
        <v>500</v>
      </c>
    </row>
    <row r="45" spans="3:3" x14ac:dyDescent="0.25">
      <c r="C45" s="19">
        <v>500</v>
      </c>
    </row>
    <row r="46" spans="3:3" x14ac:dyDescent="0.25">
      <c r="C46" s="19">
        <v>8000</v>
      </c>
    </row>
    <row r="47" spans="3:3" x14ac:dyDescent="0.25">
      <c r="C47" s="19">
        <v>4000</v>
      </c>
    </row>
    <row r="48" spans="3:3" x14ac:dyDescent="0.25">
      <c r="C48" s="19">
        <v>1000</v>
      </c>
    </row>
    <row r="49" spans="3:3" x14ac:dyDescent="0.25">
      <c r="C49" s="19">
        <v>500</v>
      </c>
    </row>
    <row r="50" spans="3:3" x14ac:dyDescent="0.25">
      <c r="C50" s="19">
        <v>10500</v>
      </c>
    </row>
    <row r="51" spans="3:3" x14ac:dyDescent="0.25">
      <c r="C51" s="21">
        <f>SUM(C2:C50)</f>
        <v>159760.29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40"/>
  <sheetViews>
    <sheetView topLeftCell="A121" workbookViewId="0">
      <selection activeCell="C52" sqref="C52"/>
    </sheetView>
  </sheetViews>
  <sheetFormatPr baseColWidth="10" defaultRowHeight="15" x14ac:dyDescent="0.25"/>
  <cols>
    <col min="2" max="2" width="13.42578125" bestFit="1" customWidth="1"/>
  </cols>
  <sheetData>
    <row r="2" spans="2:3" x14ac:dyDescent="0.25">
      <c r="B2" s="22" t="s">
        <v>69</v>
      </c>
      <c r="C2" s="22" t="s">
        <v>70</v>
      </c>
    </row>
    <row r="3" spans="2:3" x14ac:dyDescent="0.25">
      <c r="B3" s="19">
        <v>1050</v>
      </c>
      <c r="C3" s="19">
        <v>1500</v>
      </c>
    </row>
    <row r="4" spans="2:3" x14ac:dyDescent="0.25">
      <c r="B4" s="19">
        <v>18000</v>
      </c>
      <c r="C4" s="19">
        <v>6000</v>
      </c>
    </row>
    <row r="5" spans="2:3" x14ac:dyDescent="0.25">
      <c r="B5" s="19">
        <v>160000</v>
      </c>
      <c r="C5" s="19">
        <v>500</v>
      </c>
    </row>
    <row r="6" spans="2:3" x14ac:dyDescent="0.25">
      <c r="B6" s="19">
        <v>42500</v>
      </c>
      <c r="C6" s="19">
        <v>1500</v>
      </c>
    </row>
    <row r="7" spans="2:3" x14ac:dyDescent="0.25">
      <c r="B7" s="19">
        <v>350</v>
      </c>
      <c r="C7" s="19">
        <v>4000</v>
      </c>
    </row>
    <row r="8" spans="2:3" x14ac:dyDescent="0.25">
      <c r="B8" s="19">
        <v>30000</v>
      </c>
      <c r="C8" s="19">
        <v>5000</v>
      </c>
    </row>
    <row r="9" spans="2:3" x14ac:dyDescent="0.25">
      <c r="B9" s="19">
        <v>4200</v>
      </c>
      <c r="C9" s="19">
        <v>2500</v>
      </c>
    </row>
    <row r="10" spans="2:3" x14ac:dyDescent="0.25">
      <c r="B10" s="19">
        <v>63000</v>
      </c>
      <c r="C10" s="19">
        <v>500</v>
      </c>
    </row>
    <row r="11" spans="2:3" x14ac:dyDescent="0.25">
      <c r="B11" s="19">
        <v>30000</v>
      </c>
      <c r="C11" s="19">
        <v>500</v>
      </c>
    </row>
    <row r="12" spans="2:3" x14ac:dyDescent="0.25">
      <c r="B12" s="19">
        <v>295000</v>
      </c>
      <c r="C12" s="19">
        <v>500</v>
      </c>
    </row>
    <row r="13" spans="2:3" x14ac:dyDescent="0.25">
      <c r="B13" s="19">
        <v>7000</v>
      </c>
      <c r="C13" s="19">
        <v>1500</v>
      </c>
    </row>
    <row r="14" spans="2:3" x14ac:dyDescent="0.25">
      <c r="B14" s="19">
        <v>10000</v>
      </c>
      <c r="C14" s="19">
        <v>500</v>
      </c>
    </row>
    <row r="15" spans="2:3" x14ac:dyDescent="0.25">
      <c r="B15" s="19">
        <v>7000</v>
      </c>
      <c r="C15" s="19">
        <v>4500</v>
      </c>
    </row>
    <row r="16" spans="2:3" x14ac:dyDescent="0.25">
      <c r="B16" s="19">
        <v>673770.92</v>
      </c>
      <c r="C16" s="19">
        <v>500</v>
      </c>
    </row>
    <row r="17" spans="2:3" x14ac:dyDescent="0.25">
      <c r="B17" s="19">
        <v>150000</v>
      </c>
      <c r="C17" s="19">
        <v>1000</v>
      </c>
    </row>
    <row r="18" spans="2:3" x14ac:dyDescent="0.25">
      <c r="B18" s="19">
        <v>20000</v>
      </c>
      <c r="C18" s="19">
        <v>9000</v>
      </c>
    </row>
    <row r="19" spans="2:3" x14ac:dyDescent="0.25">
      <c r="B19" s="19">
        <v>36000</v>
      </c>
      <c r="C19" s="19">
        <v>3000</v>
      </c>
    </row>
    <row r="20" spans="2:3" x14ac:dyDescent="0.25">
      <c r="B20" s="19">
        <v>3000</v>
      </c>
      <c r="C20" s="19">
        <v>1000</v>
      </c>
    </row>
    <row r="21" spans="2:3" x14ac:dyDescent="0.25">
      <c r="B21" s="19">
        <v>4500</v>
      </c>
      <c r="C21" s="19">
        <v>500</v>
      </c>
    </row>
    <row r="22" spans="2:3" x14ac:dyDescent="0.25">
      <c r="B22" s="19">
        <v>59900.43</v>
      </c>
      <c r="C22" s="19">
        <v>8000</v>
      </c>
    </row>
    <row r="23" spans="2:3" x14ac:dyDescent="0.25">
      <c r="B23" s="19">
        <v>62000</v>
      </c>
      <c r="C23" s="19">
        <v>3000</v>
      </c>
    </row>
    <row r="24" spans="2:3" x14ac:dyDescent="0.25">
      <c r="B24" s="19">
        <v>50000</v>
      </c>
      <c r="C24" s="19">
        <v>500</v>
      </c>
    </row>
    <row r="25" spans="2:3" x14ac:dyDescent="0.25">
      <c r="B25" s="19">
        <v>80000</v>
      </c>
      <c r="C25" s="19">
        <v>1000</v>
      </c>
    </row>
    <row r="26" spans="2:3" x14ac:dyDescent="0.25">
      <c r="B26" s="19">
        <v>3500</v>
      </c>
      <c r="C26" s="19">
        <v>3500</v>
      </c>
    </row>
    <row r="27" spans="2:3" x14ac:dyDescent="0.25">
      <c r="B27" s="19">
        <v>1400</v>
      </c>
      <c r="C27" s="19">
        <v>500</v>
      </c>
    </row>
    <row r="28" spans="2:3" x14ac:dyDescent="0.25">
      <c r="B28" s="19">
        <v>10000</v>
      </c>
      <c r="C28" s="19">
        <v>4500</v>
      </c>
    </row>
    <row r="29" spans="2:3" x14ac:dyDescent="0.25">
      <c r="B29" s="19">
        <v>5700</v>
      </c>
      <c r="C29" s="19">
        <v>7000</v>
      </c>
    </row>
    <row r="30" spans="2:3" x14ac:dyDescent="0.25">
      <c r="B30" s="19">
        <v>20000</v>
      </c>
      <c r="C30" s="19">
        <v>16760.29</v>
      </c>
    </row>
    <row r="31" spans="2:3" x14ac:dyDescent="0.25">
      <c r="B31" s="19">
        <v>18250</v>
      </c>
      <c r="C31" s="19">
        <v>500</v>
      </c>
    </row>
    <row r="32" spans="2:3" x14ac:dyDescent="0.25">
      <c r="B32" s="19">
        <v>10500</v>
      </c>
      <c r="C32" s="19">
        <v>500</v>
      </c>
    </row>
    <row r="33" spans="2:3" x14ac:dyDescent="0.25">
      <c r="B33" s="19">
        <v>33000</v>
      </c>
      <c r="C33" s="19">
        <v>5500</v>
      </c>
    </row>
    <row r="34" spans="2:3" x14ac:dyDescent="0.25">
      <c r="B34" s="19">
        <v>3000</v>
      </c>
      <c r="C34" s="19">
        <v>4000</v>
      </c>
    </row>
    <row r="35" spans="2:3" x14ac:dyDescent="0.25">
      <c r="B35" s="19">
        <v>3000</v>
      </c>
      <c r="C35" s="19">
        <v>5000</v>
      </c>
    </row>
    <row r="36" spans="2:3" x14ac:dyDescent="0.25">
      <c r="B36" s="19">
        <v>16000</v>
      </c>
      <c r="C36" s="19">
        <v>10000</v>
      </c>
    </row>
    <row r="37" spans="2:3" x14ac:dyDescent="0.25">
      <c r="B37" s="19">
        <v>3150</v>
      </c>
      <c r="C37" s="19">
        <v>500</v>
      </c>
    </row>
    <row r="38" spans="2:3" x14ac:dyDescent="0.25">
      <c r="B38" s="19">
        <v>1400</v>
      </c>
      <c r="C38" s="19">
        <v>3500</v>
      </c>
    </row>
    <row r="39" spans="2:3" x14ac:dyDescent="0.25">
      <c r="B39" s="19">
        <v>24394</v>
      </c>
      <c r="C39" s="19">
        <v>1000</v>
      </c>
    </row>
    <row r="40" spans="2:3" x14ac:dyDescent="0.25">
      <c r="B40" s="19">
        <v>57250</v>
      </c>
      <c r="C40" s="19">
        <v>7500</v>
      </c>
    </row>
    <row r="41" spans="2:3" x14ac:dyDescent="0.25">
      <c r="B41" s="19">
        <v>27068</v>
      </c>
      <c r="C41" s="19">
        <v>4500</v>
      </c>
    </row>
    <row r="42" spans="2:3" x14ac:dyDescent="0.25">
      <c r="B42" s="19">
        <v>2100</v>
      </c>
      <c r="C42" s="19">
        <v>500</v>
      </c>
    </row>
    <row r="43" spans="2:3" x14ac:dyDescent="0.25">
      <c r="B43" s="19">
        <v>9510</v>
      </c>
      <c r="C43" s="19">
        <v>2500</v>
      </c>
    </row>
    <row r="44" spans="2:3" x14ac:dyDescent="0.25">
      <c r="B44" s="19">
        <v>18616</v>
      </c>
      <c r="C44" s="19">
        <v>500</v>
      </c>
    </row>
    <row r="45" spans="2:3" x14ac:dyDescent="0.25">
      <c r="B45" s="19">
        <v>4397</v>
      </c>
      <c r="C45" s="19">
        <v>500</v>
      </c>
    </row>
    <row r="46" spans="2:3" x14ac:dyDescent="0.25">
      <c r="B46" s="19">
        <v>24327</v>
      </c>
      <c r="C46" s="19">
        <v>500</v>
      </c>
    </row>
    <row r="47" spans="2:3" x14ac:dyDescent="0.25">
      <c r="B47" s="19">
        <v>60000</v>
      </c>
      <c r="C47" s="19">
        <v>8000</v>
      </c>
    </row>
    <row r="48" spans="2:3" x14ac:dyDescent="0.25">
      <c r="B48" s="19">
        <v>204400</v>
      </c>
      <c r="C48" s="19">
        <v>4000</v>
      </c>
    </row>
    <row r="49" spans="2:3" x14ac:dyDescent="0.25">
      <c r="B49" s="19">
        <v>28001</v>
      </c>
      <c r="C49" s="19">
        <v>1000</v>
      </c>
    </row>
    <row r="50" spans="2:3" x14ac:dyDescent="0.25">
      <c r="B50" s="19">
        <v>8416</v>
      </c>
      <c r="C50" s="19">
        <v>500</v>
      </c>
    </row>
    <row r="51" spans="2:3" x14ac:dyDescent="0.25">
      <c r="B51" s="19">
        <v>12518</v>
      </c>
      <c r="C51" s="19">
        <v>10500</v>
      </c>
    </row>
    <row r="52" spans="2:3" x14ac:dyDescent="0.25">
      <c r="B52" s="19">
        <v>21946</v>
      </c>
      <c r="C52" s="21">
        <f>SUM(C3:C51)</f>
        <v>159760.29</v>
      </c>
    </row>
    <row r="53" spans="2:3" x14ac:dyDescent="0.25">
      <c r="B53" s="19">
        <v>16055</v>
      </c>
    </row>
    <row r="54" spans="2:3" x14ac:dyDescent="0.25">
      <c r="B54" s="19">
        <v>4150</v>
      </c>
    </row>
    <row r="55" spans="2:3" x14ac:dyDescent="0.25">
      <c r="B55" s="19">
        <v>7500</v>
      </c>
    </row>
    <row r="56" spans="2:3" x14ac:dyDescent="0.25">
      <c r="B56" s="19">
        <v>1500</v>
      </c>
    </row>
    <row r="57" spans="2:3" x14ac:dyDescent="0.25">
      <c r="B57" s="19">
        <v>32798</v>
      </c>
    </row>
    <row r="58" spans="2:3" x14ac:dyDescent="0.25">
      <c r="B58" s="19">
        <v>2100</v>
      </c>
    </row>
    <row r="59" spans="2:3" x14ac:dyDescent="0.25">
      <c r="B59" s="19">
        <v>30000</v>
      </c>
    </row>
    <row r="60" spans="2:3" x14ac:dyDescent="0.25">
      <c r="B60" s="19">
        <v>197100</v>
      </c>
    </row>
    <row r="61" spans="2:3" x14ac:dyDescent="0.25">
      <c r="B61" s="19">
        <v>25000</v>
      </c>
    </row>
    <row r="62" spans="2:3" x14ac:dyDescent="0.25">
      <c r="B62" s="19">
        <v>76975.240000000005</v>
      </c>
    </row>
    <row r="63" spans="2:3" x14ac:dyDescent="0.25">
      <c r="B63" s="19">
        <v>350</v>
      </c>
    </row>
    <row r="64" spans="2:3" x14ac:dyDescent="0.25">
      <c r="B64" s="19">
        <v>170150</v>
      </c>
    </row>
    <row r="65" spans="2:2" x14ac:dyDescent="0.25">
      <c r="B65" s="19">
        <v>667006.41</v>
      </c>
    </row>
    <row r="66" spans="2:2" x14ac:dyDescent="0.25">
      <c r="B66" s="19">
        <v>3267</v>
      </c>
    </row>
    <row r="67" spans="2:2" x14ac:dyDescent="0.25">
      <c r="B67" s="19">
        <v>56500</v>
      </c>
    </row>
    <row r="68" spans="2:2" x14ac:dyDescent="0.25">
      <c r="B68" s="19">
        <v>254650</v>
      </c>
    </row>
    <row r="69" spans="2:2" x14ac:dyDescent="0.25">
      <c r="B69" s="19">
        <v>700</v>
      </c>
    </row>
    <row r="70" spans="2:2" x14ac:dyDescent="0.25">
      <c r="B70" s="19">
        <v>13572</v>
      </c>
    </row>
    <row r="71" spans="2:2" x14ac:dyDescent="0.25">
      <c r="B71" s="19">
        <v>40000</v>
      </c>
    </row>
    <row r="72" spans="2:2" x14ac:dyDescent="0.25">
      <c r="B72" s="19">
        <v>1700000</v>
      </c>
    </row>
    <row r="73" spans="2:2" x14ac:dyDescent="0.25">
      <c r="B73" s="19">
        <v>6750</v>
      </c>
    </row>
    <row r="74" spans="2:2" x14ac:dyDescent="0.25">
      <c r="B74" s="19">
        <v>15000</v>
      </c>
    </row>
    <row r="75" spans="2:2" x14ac:dyDescent="0.25">
      <c r="B75" s="19">
        <v>152700</v>
      </c>
    </row>
    <row r="76" spans="2:2" x14ac:dyDescent="0.25">
      <c r="B76" s="19">
        <v>3000</v>
      </c>
    </row>
    <row r="77" spans="2:2" x14ac:dyDescent="0.25">
      <c r="B77" s="19">
        <v>568500</v>
      </c>
    </row>
    <row r="78" spans="2:2" x14ac:dyDescent="0.25">
      <c r="B78" s="19">
        <v>1400</v>
      </c>
    </row>
    <row r="79" spans="2:2" x14ac:dyDescent="0.25">
      <c r="B79" s="19">
        <v>250757.23</v>
      </c>
    </row>
    <row r="80" spans="2:2" x14ac:dyDescent="0.25">
      <c r="B80" s="19">
        <v>57500</v>
      </c>
    </row>
    <row r="81" spans="2:2" x14ac:dyDescent="0.25">
      <c r="B81" s="19">
        <v>700</v>
      </c>
    </row>
    <row r="82" spans="2:2" x14ac:dyDescent="0.25">
      <c r="B82" s="19">
        <v>5500</v>
      </c>
    </row>
    <row r="83" spans="2:2" x14ac:dyDescent="0.25">
      <c r="B83" s="19">
        <v>475050</v>
      </c>
    </row>
    <row r="84" spans="2:2" x14ac:dyDescent="0.25">
      <c r="B84" s="19">
        <v>10000</v>
      </c>
    </row>
    <row r="85" spans="2:2" x14ac:dyDescent="0.25">
      <c r="B85" s="19">
        <v>350</v>
      </c>
    </row>
    <row r="86" spans="2:2" x14ac:dyDescent="0.25">
      <c r="B86" s="19">
        <v>326350</v>
      </c>
    </row>
    <row r="87" spans="2:2" x14ac:dyDescent="0.25">
      <c r="B87" s="19">
        <v>685924.21</v>
      </c>
    </row>
    <row r="88" spans="2:2" x14ac:dyDescent="0.25">
      <c r="B88" s="19">
        <v>20000</v>
      </c>
    </row>
    <row r="89" spans="2:2" x14ac:dyDescent="0.25">
      <c r="B89" s="19">
        <v>49500</v>
      </c>
    </row>
    <row r="90" spans="2:2" x14ac:dyDescent="0.25">
      <c r="B90" s="19">
        <v>700</v>
      </c>
    </row>
    <row r="91" spans="2:2" x14ac:dyDescent="0.25">
      <c r="B91" s="19">
        <v>1150635.6100000001</v>
      </c>
    </row>
    <row r="92" spans="2:2" x14ac:dyDescent="0.25">
      <c r="B92" s="19">
        <v>129500</v>
      </c>
    </row>
    <row r="93" spans="2:2" x14ac:dyDescent="0.25">
      <c r="B93" s="19">
        <v>700</v>
      </c>
    </row>
    <row r="94" spans="2:2" x14ac:dyDescent="0.25">
      <c r="B94" s="19">
        <v>129400</v>
      </c>
    </row>
    <row r="95" spans="2:2" x14ac:dyDescent="0.25">
      <c r="B95" s="19">
        <v>38250</v>
      </c>
    </row>
    <row r="96" spans="2:2" x14ac:dyDescent="0.25">
      <c r="B96" s="19">
        <v>136000</v>
      </c>
    </row>
    <row r="97" spans="2:2" x14ac:dyDescent="0.25">
      <c r="B97" s="19">
        <v>621300.63</v>
      </c>
    </row>
    <row r="98" spans="2:2" x14ac:dyDescent="0.25">
      <c r="B98" s="19">
        <v>32690</v>
      </c>
    </row>
    <row r="99" spans="2:2" x14ac:dyDescent="0.25">
      <c r="B99" s="19">
        <v>32249</v>
      </c>
    </row>
    <row r="100" spans="2:2" x14ac:dyDescent="0.25">
      <c r="B100" s="19">
        <v>27160</v>
      </c>
    </row>
    <row r="101" spans="2:2" x14ac:dyDescent="0.25">
      <c r="B101" s="19">
        <v>17159</v>
      </c>
    </row>
    <row r="102" spans="2:2" x14ac:dyDescent="0.25">
      <c r="B102" s="19">
        <v>18000</v>
      </c>
    </row>
    <row r="103" spans="2:2" x14ac:dyDescent="0.25">
      <c r="B103" s="19">
        <v>1400</v>
      </c>
    </row>
    <row r="104" spans="2:2" x14ac:dyDescent="0.25">
      <c r="B104" s="19">
        <v>423400</v>
      </c>
    </row>
    <row r="105" spans="2:2" x14ac:dyDescent="0.25">
      <c r="B105" s="19">
        <v>24794</v>
      </c>
    </row>
    <row r="106" spans="2:2" x14ac:dyDescent="0.25">
      <c r="B106" s="19">
        <v>9977</v>
      </c>
    </row>
    <row r="107" spans="2:2" x14ac:dyDescent="0.25">
      <c r="B107" s="19">
        <v>3615</v>
      </c>
    </row>
    <row r="108" spans="2:2" x14ac:dyDescent="0.25">
      <c r="B108" s="19">
        <v>27692</v>
      </c>
    </row>
    <row r="109" spans="2:2" x14ac:dyDescent="0.25">
      <c r="B109" s="19">
        <v>6550</v>
      </c>
    </row>
    <row r="110" spans="2:2" x14ac:dyDescent="0.25">
      <c r="B110" s="19">
        <v>4119</v>
      </c>
    </row>
    <row r="111" spans="2:2" x14ac:dyDescent="0.25">
      <c r="B111" s="19">
        <v>8850</v>
      </c>
    </row>
    <row r="112" spans="2:2" x14ac:dyDescent="0.25">
      <c r="B112" s="19">
        <v>41850</v>
      </c>
    </row>
    <row r="113" spans="2:2" x14ac:dyDescent="0.25">
      <c r="B113" s="19">
        <v>20000</v>
      </c>
    </row>
    <row r="114" spans="2:2" x14ac:dyDescent="0.25">
      <c r="B114" s="19">
        <v>423933</v>
      </c>
    </row>
    <row r="115" spans="2:2" x14ac:dyDescent="0.25">
      <c r="B115" s="19">
        <v>174757.23</v>
      </c>
    </row>
    <row r="116" spans="2:2" x14ac:dyDescent="0.25">
      <c r="B116" s="19">
        <v>1400</v>
      </c>
    </row>
    <row r="117" spans="2:2" x14ac:dyDescent="0.25">
      <c r="B117" s="19">
        <v>1259018.04</v>
      </c>
    </row>
    <row r="118" spans="2:2" x14ac:dyDescent="0.25">
      <c r="B118" s="19">
        <v>16122</v>
      </c>
    </row>
    <row r="119" spans="2:2" x14ac:dyDescent="0.25">
      <c r="B119" s="19">
        <v>510000</v>
      </c>
    </row>
    <row r="120" spans="2:2" x14ac:dyDescent="0.25">
      <c r="B120" s="19">
        <v>249783</v>
      </c>
    </row>
    <row r="121" spans="2:2" x14ac:dyDescent="0.25">
      <c r="B121" s="19">
        <v>700</v>
      </c>
    </row>
    <row r="122" spans="2:2" x14ac:dyDescent="0.25">
      <c r="B122" s="19">
        <v>23000</v>
      </c>
    </row>
    <row r="123" spans="2:2" x14ac:dyDescent="0.25">
      <c r="B123" s="19">
        <v>9850</v>
      </c>
    </row>
    <row r="124" spans="2:2" x14ac:dyDescent="0.25">
      <c r="B124" s="19">
        <v>786172.02</v>
      </c>
    </row>
    <row r="125" spans="2:2" x14ac:dyDescent="0.25">
      <c r="B125" s="19">
        <v>241400</v>
      </c>
    </row>
    <row r="126" spans="2:2" x14ac:dyDescent="0.25">
      <c r="B126" s="19">
        <v>217555</v>
      </c>
    </row>
    <row r="127" spans="2:2" x14ac:dyDescent="0.25">
      <c r="B127" s="19">
        <v>165000</v>
      </c>
    </row>
    <row r="128" spans="2:2" x14ac:dyDescent="0.25">
      <c r="B128" s="19">
        <v>13450</v>
      </c>
    </row>
    <row r="129" spans="2:2" x14ac:dyDescent="0.25">
      <c r="B129" s="19">
        <v>161700</v>
      </c>
    </row>
    <row r="130" spans="2:2" x14ac:dyDescent="0.25">
      <c r="B130" s="19">
        <v>1750</v>
      </c>
    </row>
    <row r="131" spans="2:2" x14ac:dyDescent="0.25">
      <c r="B131" s="19">
        <v>41500</v>
      </c>
    </row>
    <row r="132" spans="2:2" x14ac:dyDescent="0.25">
      <c r="B132" s="19">
        <v>391150</v>
      </c>
    </row>
    <row r="133" spans="2:2" x14ac:dyDescent="0.25">
      <c r="B133" s="19">
        <v>10000</v>
      </c>
    </row>
    <row r="134" spans="2:2" x14ac:dyDescent="0.25">
      <c r="B134" s="19">
        <v>125250</v>
      </c>
    </row>
    <row r="135" spans="2:2" x14ac:dyDescent="0.25">
      <c r="B135" s="19">
        <v>99610.37</v>
      </c>
    </row>
    <row r="136" spans="2:2" x14ac:dyDescent="0.25">
      <c r="B136" s="19">
        <v>40500</v>
      </c>
    </row>
    <row r="137" spans="2:2" x14ac:dyDescent="0.25">
      <c r="B137" s="19">
        <v>136950</v>
      </c>
    </row>
    <row r="138" spans="2:2" x14ac:dyDescent="0.25">
      <c r="B138" s="19">
        <v>11400</v>
      </c>
    </row>
    <row r="139" spans="2:2" x14ac:dyDescent="0.25">
      <c r="B139" s="19">
        <v>1742</v>
      </c>
    </row>
    <row r="140" spans="2:2" x14ac:dyDescent="0.25">
      <c r="B140" s="21">
        <f>SUM(B3:B139)</f>
        <v>16387153.340000002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0"/>
  <sheetViews>
    <sheetView workbookViewId="0">
      <selection activeCell="B2" sqref="B2"/>
    </sheetView>
  </sheetViews>
  <sheetFormatPr baseColWidth="10" defaultRowHeight="15" x14ac:dyDescent="0.25"/>
  <sheetData>
    <row r="1" spans="2:2" x14ac:dyDescent="0.25">
      <c r="B1" s="9" t="s">
        <v>71</v>
      </c>
    </row>
    <row r="2" spans="2:2" x14ac:dyDescent="0.25">
      <c r="B2" s="12">
        <v>0</v>
      </c>
    </row>
    <row r="3" spans="2:2" x14ac:dyDescent="0.25">
      <c r="B3" s="12">
        <v>146664.45000000001</v>
      </c>
    </row>
    <row r="4" spans="2:2" x14ac:dyDescent="0.25">
      <c r="B4" s="12">
        <v>0</v>
      </c>
    </row>
    <row r="5" spans="2:2" x14ac:dyDescent="0.25">
      <c r="B5" s="12">
        <v>0</v>
      </c>
    </row>
    <row r="6" spans="2:2" x14ac:dyDescent="0.25">
      <c r="B6" s="12">
        <v>0</v>
      </c>
    </row>
    <row r="7" spans="2:2" x14ac:dyDescent="0.25">
      <c r="B7" s="12">
        <v>0</v>
      </c>
    </row>
    <row r="8" spans="2:2" x14ac:dyDescent="0.25">
      <c r="B8" s="12">
        <v>0</v>
      </c>
    </row>
    <row r="9" spans="2:2" x14ac:dyDescent="0.25">
      <c r="B9" s="12">
        <v>0</v>
      </c>
    </row>
    <row r="10" spans="2:2" x14ac:dyDescent="0.25">
      <c r="B10" s="12">
        <v>2002</v>
      </c>
    </row>
    <row r="11" spans="2:2" x14ac:dyDescent="0.25">
      <c r="B11" s="12">
        <v>1274</v>
      </c>
    </row>
    <row r="12" spans="2:2" x14ac:dyDescent="0.25">
      <c r="B12" s="12">
        <v>1820</v>
      </c>
    </row>
    <row r="13" spans="2:2" x14ac:dyDescent="0.25">
      <c r="B13" s="12">
        <v>230401.46</v>
      </c>
    </row>
    <row r="14" spans="2:2" x14ac:dyDescent="0.25">
      <c r="B14" s="12">
        <v>0</v>
      </c>
    </row>
    <row r="15" spans="2:2" x14ac:dyDescent="0.25">
      <c r="B15" s="12">
        <v>0</v>
      </c>
    </row>
    <row r="16" spans="2:2" x14ac:dyDescent="0.25">
      <c r="B16" s="12">
        <v>0</v>
      </c>
    </row>
    <row r="17" spans="2:2" x14ac:dyDescent="0.25">
      <c r="B17" s="12">
        <v>0</v>
      </c>
    </row>
    <row r="18" spans="2:2" x14ac:dyDescent="0.25">
      <c r="B18" s="13">
        <v>23371.27</v>
      </c>
    </row>
    <row r="19" spans="2:2" x14ac:dyDescent="0.25">
      <c r="B19" s="12">
        <v>15103.43</v>
      </c>
    </row>
    <row r="20" spans="2:2" x14ac:dyDescent="0.25">
      <c r="B20" s="6">
        <f>SUM(B2:B19)</f>
        <v>420636.61000000004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2" sqref="B2:B5"/>
    </sheetView>
  </sheetViews>
  <sheetFormatPr baseColWidth="10" defaultRowHeight="15" x14ac:dyDescent="0.25"/>
  <cols>
    <col min="2" max="2" width="15.140625" bestFit="1" customWidth="1"/>
  </cols>
  <sheetData>
    <row r="2" spans="2:2" x14ac:dyDescent="0.25">
      <c r="B2" s="20">
        <v>74885175.269999996</v>
      </c>
    </row>
    <row r="3" spans="2:2" x14ac:dyDescent="0.25">
      <c r="B3" s="20">
        <v>53270811.090000004</v>
      </c>
    </row>
    <row r="4" spans="2:2" x14ac:dyDescent="0.25">
      <c r="B4" s="11">
        <v>12232059.1</v>
      </c>
    </row>
    <row r="5" spans="2:2" x14ac:dyDescent="0.25">
      <c r="B5" s="8">
        <f>SUM(B2:B4)</f>
        <v>140388045.46000001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9"/>
  <sheetViews>
    <sheetView workbookViewId="0">
      <selection activeCell="E18" sqref="E18"/>
    </sheetView>
  </sheetViews>
  <sheetFormatPr baseColWidth="10" defaultRowHeight="15" x14ac:dyDescent="0.25"/>
  <cols>
    <col min="2" max="2" width="13.85546875" bestFit="1" customWidth="1"/>
  </cols>
  <sheetData>
    <row r="2" spans="2:2" x14ac:dyDescent="0.25">
      <c r="B2" s="49">
        <v>76003.8</v>
      </c>
    </row>
    <row r="3" spans="2:2" x14ac:dyDescent="0.25">
      <c r="B3" s="49">
        <v>40696.949999999997</v>
      </c>
    </row>
    <row r="4" spans="2:2" x14ac:dyDescent="0.25">
      <c r="B4" s="49">
        <v>37604.14</v>
      </c>
    </row>
    <row r="5" spans="2:2" x14ac:dyDescent="0.25">
      <c r="B5" s="6">
        <f>SUM(B2:B4)</f>
        <v>154304.89000000001</v>
      </c>
    </row>
    <row r="7" spans="2:2" x14ac:dyDescent="0.25">
      <c r="B7" s="55">
        <v>146462427.65000001</v>
      </c>
    </row>
    <row r="8" spans="2:2" x14ac:dyDescent="0.25">
      <c r="B8" s="56">
        <v>-146560304.65000001</v>
      </c>
    </row>
    <row r="9" spans="2:2" x14ac:dyDescent="0.25">
      <c r="B9" s="57">
        <f>SUM(B7:B8)</f>
        <v>-97877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Hoja1 (2)</vt:lpstr>
      <vt:lpstr>Hoja2</vt:lpstr>
      <vt:lpstr>Hoja3</vt:lpstr>
      <vt:lpstr>DEPOSITOS</vt:lpstr>
      <vt:lpstr>Hoja5</vt:lpstr>
      <vt:lpstr>Hoja6</vt:lpstr>
      <vt:lpstr>Hoja7</vt:lpstr>
      <vt:lpstr>'Hoja1 (2)'!Área_de_impresión</vt:lpstr>
      <vt:lpstr>'Hoja1 (2)'!Títulos_a_imprimir</vt:lpstr>
    </vt:vector>
  </TitlesOfParts>
  <Company>Secretaria de Estado de Hacienda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vmejia</dc:creator>
  <cp:lastModifiedBy>Damaris Josefina Almonte Perez</cp:lastModifiedBy>
  <cp:lastPrinted>2017-05-10T12:29:13Z</cp:lastPrinted>
  <dcterms:created xsi:type="dcterms:W3CDTF">2013-11-11T20:14:59Z</dcterms:created>
  <dcterms:modified xsi:type="dcterms:W3CDTF">2017-05-10T14:28:56Z</dcterms:modified>
</cp:coreProperties>
</file>