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6515" windowHeight="6210"/>
  </bookViews>
  <sheets>
    <sheet name="Ejecucion Gastos y Aplic. Fin." sheetId="1" r:id="rId1"/>
  </sheets>
  <definedNames>
    <definedName name="_xlnm.Print_Area" localSheetId="0">'Ejecucion Gastos y Aplic. Fin.'!$A$1:$N$121</definedName>
    <definedName name="_xlnm.Print_Titles" localSheetId="0">'Ejecucion Gastos y Aplic. Fin.'!$1:$9</definedName>
  </definedNames>
  <calcPr calcId="145621"/>
</workbook>
</file>

<file path=xl/calcChain.xml><?xml version="1.0" encoding="utf-8"?>
<calcChain xmlns="http://schemas.openxmlformats.org/spreadsheetml/2006/main">
  <c r="D11" i="1" l="1"/>
  <c r="C95" i="1"/>
  <c r="D95" i="1"/>
  <c r="E95" i="1"/>
  <c r="F95" i="1"/>
  <c r="G95" i="1"/>
  <c r="H95" i="1"/>
  <c r="I95" i="1"/>
  <c r="J95" i="1"/>
  <c r="K95" i="1"/>
  <c r="L95" i="1"/>
  <c r="M95" i="1"/>
  <c r="B95" i="1"/>
  <c r="N96" i="1"/>
  <c r="N95" i="1" s="1"/>
  <c r="N93" i="1"/>
  <c r="N92" i="1"/>
  <c r="M91" i="1"/>
  <c r="L91" i="1"/>
  <c r="K91" i="1"/>
  <c r="J91" i="1"/>
  <c r="I91" i="1"/>
  <c r="H91" i="1"/>
  <c r="G91" i="1"/>
  <c r="F91" i="1"/>
  <c r="E91" i="1"/>
  <c r="D91" i="1"/>
  <c r="C91" i="1"/>
  <c r="B91" i="1"/>
  <c r="B87" i="1"/>
  <c r="N89" i="1"/>
  <c r="N88" i="1"/>
  <c r="M87" i="1"/>
  <c r="L87" i="1"/>
  <c r="K87" i="1"/>
  <c r="J87" i="1"/>
  <c r="I87" i="1"/>
  <c r="H87" i="1"/>
  <c r="G87" i="1"/>
  <c r="F87" i="1"/>
  <c r="E87" i="1"/>
  <c r="D87" i="1"/>
  <c r="C87" i="1"/>
  <c r="C79" i="1"/>
  <c r="D79" i="1"/>
  <c r="E79" i="1"/>
  <c r="F79" i="1"/>
  <c r="G79" i="1"/>
  <c r="H79" i="1"/>
  <c r="I79" i="1"/>
  <c r="J79" i="1"/>
  <c r="K79" i="1"/>
  <c r="L79" i="1"/>
  <c r="M79" i="1"/>
  <c r="B79" i="1"/>
  <c r="N82" i="1"/>
  <c r="N81" i="1"/>
  <c r="N80" i="1"/>
  <c r="C75" i="1"/>
  <c r="D75" i="1"/>
  <c r="E75" i="1"/>
  <c r="F75" i="1"/>
  <c r="G75" i="1"/>
  <c r="H75" i="1"/>
  <c r="I75" i="1"/>
  <c r="J75" i="1"/>
  <c r="K75" i="1"/>
  <c r="L75" i="1"/>
  <c r="M75" i="1"/>
  <c r="B75" i="1"/>
  <c r="N77" i="1"/>
  <c r="N76" i="1"/>
  <c r="N73" i="1"/>
  <c r="C69" i="1"/>
  <c r="D69" i="1"/>
  <c r="E69" i="1"/>
  <c r="F69" i="1"/>
  <c r="G69" i="1"/>
  <c r="H69" i="1"/>
  <c r="I69" i="1"/>
  <c r="J69" i="1"/>
  <c r="K69" i="1"/>
  <c r="L69" i="1"/>
  <c r="M69" i="1"/>
  <c r="B69" i="1"/>
  <c r="N72" i="1"/>
  <c r="N71" i="1"/>
  <c r="N70" i="1"/>
  <c r="B58" i="1"/>
  <c r="N67" i="1"/>
  <c r="N66" i="1"/>
  <c r="N65" i="1"/>
  <c r="N64" i="1"/>
  <c r="N63" i="1"/>
  <c r="N62" i="1"/>
  <c r="N61" i="1"/>
  <c r="N60" i="1"/>
  <c r="N59" i="1"/>
  <c r="M58" i="1"/>
  <c r="L58" i="1"/>
  <c r="K58" i="1"/>
  <c r="J58" i="1"/>
  <c r="I58" i="1"/>
  <c r="H58" i="1"/>
  <c r="G58" i="1"/>
  <c r="F58" i="1"/>
  <c r="E58" i="1"/>
  <c r="D58" i="1"/>
  <c r="C58" i="1"/>
  <c r="N56" i="1"/>
  <c r="N55" i="1"/>
  <c r="N54" i="1"/>
  <c r="N53" i="1"/>
  <c r="N52" i="1"/>
  <c r="N51" i="1"/>
  <c r="N50" i="1"/>
  <c r="M49" i="1"/>
  <c r="L49" i="1"/>
  <c r="K49" i="1"/>
  <c r="J49" i="1"/>
  <c r="I49" i="1"/>
  <c r="H49" i="1"/>
  <c r="G49" i="1"/>
  <c r="F49" i="1"/>
  <c r="E49" i="1"/>
  <c r="D49" i="1"/>
  <c r="C49" i="1"/>
  <c r="B49" i="1"/>
  <c r="B40" i="1"/>
  <c r="C40" i="1"/>
  <c r="D40" i="1"/>
  <c r="E40" i="1"/>
  <c r="F40" i="1"/>
  <c r="G40" i="1"/>
  <c r="H40" i="1"/>
  <c r="I40" i="1"/>
  <c r="J40" i="1"/>
  <c r="K40" i="1"/>
  <c r="L40" i="1"/>
  <c r="M40" i="1"/>
  <c r="N46" i="1"/>
  <c r="N47" i="1"/>
  <c r="N38" i="1"/>
  <c r="N37" i="1"/>
  <c r="N36" i="1"/>
  <c r="N35" i="1"/>
  <c r="N34" i="1"/>
  <c r="N33" i="1"/>
  <c r="N32" i="1"/>
  <c r="N31" i="1"/>
  <c r="N30" i="1"/>
  <c r="M29" i="1"/>
  <c r="L29" i="1"/>
  <c r="K29" i="1"/>
  <c r="J29" i="1"/>
  <c r="I29" i="1"/>
  <c r="H29" i="1"/>
  <c r="G29" i="1"/>
  <c r="F29" i="1"/>
  <c r="E29" i="1"/>
  <c r="D29" i="1"/>
  <c r="C29" i="1"/>
  <c r="B29" i="1"/>
  <c r="M18" i="1"/>
  <c r="N19" i="1"/>
  <c r="N27" i="1"/>
  <c r="N26" i="1"/>
  <c r="N25" i="1"/>
  <c r="N24" i="1"/>
  <c r="N23" i="1"/>
  <c r="N22" i="1"/>
  <c r="N21" i="1"/>
  <c r="N20" i="1"/>
  <c r="N13" i="1"/>
  <c r="N14" i="1"/>
  <c r="N15" i="1"/>
  <c r="N16" i="1"/>
  <c r="N12" i="1"/>
  <c r="C18" i="1"/>
  <c r="D18" i="1"/>
  <c r="E18" i="1"/>
  <c r="F18" i="1"/>
  <c r="G18" i="1"/>
  <c r="H18" i="1"/>
  <c r="I18" i="1"/>
  <c r="J18" i="1"/>
  <c r="K18" i="1"/>
  <c r="L18" i="1"/>
  <c r="B11" i="1"/>
  <c r="B18" i="1"/>
  <c r="C11" i="1"/>
  <c r="E11" i="1"/>
  <c r="F11" i="1"/>
  <c r="G11" i="1"/>
  <c r="H11" i="1"/>
  <c r="I11" i="1"/>
  <c r="J11" i="1"/>
  <c r="K11" i="1"/>
  <c r="L11" i="1"/>
  <c r="M11" i="1"/>
  <c r="M84" i="1" l="1"/>
  <c r="I84" i="1"/>
  <c r="E84" i="1"/>
  <c r="D98" i="1"/>
  <c r="H98" i="1"/>
  <c r="L98" i="1"/>
  <c r="C98" i="1"/>
  <c r="G98" i="1"/>
  <c r="K98" i="1"/>
  <c r="L84" i="1"/>
  <c r="L100" i="1" s="1"/>
  <c r="H84" i="1"/>
  <c r="D84" i="1"/>
  <c r="D100" i="1" s="1"/>
  <c r="N75" i="1"/>
  <c r="N79" i="1"/>
  <c r="B98" i="1"/>
  <c r="F98" i="1"/>
  <c r="J98" i="1"/>
  <c r="J84" i="1"/>
  <c r="F84" i="1"/>
  <c r="M98" i="1"/>
  <c r="I98" i="1"/>
  <c r="E98" i="1"/>
  <c r="C84" i="1"/>
  <c r="C100" i="1" s="1"/>
  <c r="G84" i="1"/>
  <c r="G100" i="1" s="1"/>
  <c r="K84" i="1"/>
  <c r="K100" i="1" s="1"/>
  <c r="N87" i="1"/>
  <c r="N69" i="1"/>
  <c r="N91" i="1"/>
  <c r="N18" i="1"/>
  <c r="N29" i="1"/>
  <c r="B84" i="1"/>
  <c r="B100" i="1" s="1"/>
  <c r="N49" i="1"/>
  <c r="N58" i="1"/>
  <c r="N11" i="1"/>
  <c r="M100" i="1" l="1"/>
  <c r="I100" i="1"/>
  <c r="E100" i="1"/>
  <c r="H100" i="1"/>
  <c r="J100" i="1"/>
  <c r="F100" i="1"/>
  <c r="N98" i="1"/>
  <c r="N45" i="1"/>
  <c r="N44" i="1" l="1"/>
  <c r="N43" i="1" l="1"/>
  <c r="N42" i="1" l="1"/>
  <c r="N41" i="1" l="1"/>
  <c r="N40" i="1" s="1"/>
  <c r="N84" i="1" s="1"/>
  <c r="N100" i="1" s="1"/>
</calcChain>
</file>

<file path=xl/sharedStrings.xml><?xml version="1.0" encoding="utf-8"?>
<sst xmlns="http://schemas.openxmlformats.org/spreadsheetml/2006/main" count="111" uniqueCount="111">
  <si>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</si>
  <si>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</si>
  <si>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</si>
  <si>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</si>
  <si>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</si>
  <si>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</si>
  <si>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</si>
  <si>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</si>
  <si>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</si>
  <si>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</si>
  <si>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</si>
  <si>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</si>
  <si>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</si>
  <si>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</si>
  <si>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</si>
  <si>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</si>
  <si>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</si>
  <si>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</si>
  <si>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</si>
  <si>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</si>
  <si>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</si>
  <si>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</si>
  <si>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</si>
  <si>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</si>
  <si>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</si>
  <si>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</si>
  <si>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</si>
  <si>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</si>
  <si>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</si>
  <si>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</si>
  <si>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</si>
  <si>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</si>
  <si>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</si>
  <si>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</si>
  <si>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</si>
  <si>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</si>
  <si>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</si>
  <si>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</si>
  <si>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</si>
  <si>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</si>
  <si>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</si>
  <si>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</si>
  <si>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</si>
  <si>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</si>
  <si>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</si>
  <si>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</si>
  <si>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</si>
  <si>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</si>
  <si>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</si>
  <si>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</si>
  <si>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</si>
  <si>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</si>
  <si>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</si>
  <si>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</si>
  <si>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</si>
  <si>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</si>
  <si>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</si>
  <si>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</si>
  <si>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</si>
  <si>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</si>
  <si>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</si>
  <si>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</si>
  <si>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</si>
  <si>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</si>
  <si>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</si>
  <si>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</si>
  <si>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</si>
  <si>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</si>
  <si>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</si>
  <si>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</si>
  <si>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</si>
  <si>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</si>
  <si>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</si>
  <si>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</si>
  <si>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</si>
  <si>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</si>
  <si>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</si>
  <si>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</si>
  <si>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</si>
  <si>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</si>
  <si>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</si>
  <si>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</si>
  <si>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</si>
  <si>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</si>
  <si>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</si>
  <si>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</si>
  <si>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</si>
  <si>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</si>
  <si>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</si>
  <si>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</si>
  <si>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</si>
  <si>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</si>
  <si>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</si>
  <si>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</si>
  <si>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</si>
  <si>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</si>
  <si>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</si>
  <si>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</si>
  <si>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</si>
  <si>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</si>
  <si>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</si>
  <si>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</si>
  <si>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</si>
  <si>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</si>
  <si>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2.7.2 - INFRAESTRUCTURAS </t>
  </si>
  <si>
    <t xml:space="preserve">          2.7.3 - CONSTRUCCIONES EN BIENES CONCESIONARIOS </t>
  </si>
  <si>
    <t xml:space="preserve">          2.7.1 - OBRAS EN EDIFICACIONES </t>
  </si>
  <si>
    <t>"Año del Fomento de las Exportaciones"</t>
  </si>
  <si>
    <t xml:space="preserve">DIRECCION GENERAL DE CREDITO PUBLICO </t>
  </si>
  <si>
    <t>DIRECCION DE ADMINISTRACION DE RECURSOS FINANCIEROS</t>
  </si>
  <si>
    <t>DEPARTAMENTO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</si>
</sst>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6" fillId="0" borderId="6" xfId="0" applyNumberFormat="1" applyFont="1" applyBorder="1"/>
    <xf numFmtId="0" fontId="8" fillId="0" borderId="0" xfId="0" applyFont="1" applyBorder="1"/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1"/>
  <sheetViews>
    <sheetView tabSelected="1" topLeftCell="B67" zoomScaleNormal="100" workbookViewId="0">
      <selection activeCell="O73" sqref="O73"/>
    </sheetView>
  </sheetViews>
  <sheetFormatPr baseColWidth="10" defaultRowHeight="15" x14ac:dyDescent="0.25"/>
  <cols>
    <col min="1" max="1" width="68.140625" customWidth="1"/>
    <col min="2" max="2" width="12" customWidth="1"/>
    <col min="3" max="3" width="12.7109375" customWidth="1"/>
    <col min="4" max="4" width="13" customWidth="1"/>
    <col min="5" max="5" width="12.7109375" customWidth="1"/>
    <col min="6" max="6" width="11.42578125" customWidth="1"/>
    <col min="7" max="7" width="11.7109375" customWidth="1"/>
    <col min="8" max="8" width="12.7109375" customWidth="1"/>
    <col min="9" max="10" width="11.7109375" customWidth="1"/>
    <col min="11" max="13" width="11" customWidth="1"/>
    <col min="14" max="14" width="15.140625" customWidth="1"/>
  </cols>
  <sheetData>
    <row r="1" spans="1:14" ht="18.7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21" x14ac:dyDescent="0.35">
      <c r="A2" s="24" t="s">
        <v>107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.75" x14ac:dyDescent="0.25">
      <c r="A3" s="25" t="s">
        <v>108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5.75" x14ac:dyDescent="0.25">
      <c r="A4" s="25" t="s">
        <v>109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ht="15.75" x14ac:dyDescent="0.25">
      <c r="A5" s="25" t="s">
        <v>110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x14ac:dyDescent="0.25">
      <c r="A6" s="26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25">
      <c r="A7" s="26" t="s">
        <v>2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14" ht="5.0999999999999996" customHeight="1" x14ac:dyDescent="0.25"/>
    <row r="9" spans="1:14" ht="23.25" customHeight="1" x14ac:dyDescent="0.25">
      <c r="A9" s="16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H9" s="16" t="s">
        <v>10</v>
      </c>
      <c r="I9" s="16" t="s">
        <v>11</v>
      </c>
      <c r="J9" s="16" t="s">
        <v>12</v>
      </c>
      <c r="K9" s="16" t="s">
        <v>13</v>
      </c>
      <c r="L9" s="16" t="s">
        <v>14</v>
      </c>
      <c r="M9" s="16" t="s">
        <v>15</v>
      </c>
      <c r="N9" s="16" t="s">
        <v>16</v>
      </c>
    </row>
    <row r="10" spans="1:14" ht="15.6" customHeight="1" x14ac:dyDescent="0.25">
      <c r="A10" s="17" t="s">
        <v>17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ht="15.6" customHeight="1" x14ac:dyDescent="0.25">
      <c r="A11" s="6" t="s">
        <v>32</v>
      </c>
      <c r="B11" s="7">
        <f>SUM(B12:B16)</f>
        <v>6378930.7300000004</v>
      </c>
      <c r="C11" s="7">
        <f t="shared" ref="C11:N11" si="0">SUM(C12:C16)</f>
        <v>6530394.21</v>
      </c>
      <c r="D11" s="7">
        <f>SUM(D12:D16)</f>
        <v>7771249.4100000001</v>
      </c>
      <c r="E11" s="7">
        <f t="shared" si="0"/>
        <v>6878817.959999999</v>
      </c>
      <c r="F11" s="7">
        <f t="shared" si="0"/>
        <v>6499666.1099999994</v>
      </c>
      <c r="G11" s="7">
        <f t="shared" si="0"/>
        <v>6461354.3900000006</v>
      </c>
      <c r="H11" s="7">
        <f t="shared" si="0"/>
        <v>8715451.9900000002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49235864.799999997</v>
      </c>
    </row>
    <row r="12" spans="1:14" ht="15.6" customHeight="1" x14ac:dyDescent="0.25">
      <c r="A12" s="8" t="s">
        <v>18</v>
      </c>
      <c r="B12" s="9">
        <v>5308250</v>
      </c>
      <c r="C12" s="9">
        <v>5440250</v>
      </c>
      <c r="D12" s="9">
        <v>5317583.33</v>
      </c>
      <c r="E12" s="9">
        <v>5715629.8799999999</v>
      </c>
      <c r="F12" s="9">
        <v>5417121.5899999999</v>
      </c>
      <c r="G12" s="9">
        <v>5373916.6699999999</v>
      </c>
      <c r="H12" s="9">
        <v>5650250</v>
      </c>
      <c r="I12" s="9">
        <v>0</v>
      </c>
      <c r="J12" s="9">
        <v>0</v>
      </c>
      <c r="K12" s="9"/>
      <c r="L12" s="9"/>
      <c r="M12" s="9"/>
      <c r="N12" s="9">
        <f>SUM(B12:M12)</f>
        <v>38223001.469999999</v>
      </c>
    </row>
    <row r="13" spans="1:14" ht="15.6" customHeight="1" x14ac:dyDescent="0.25">
      <c r="A13" s="8" t="s">
        <v>19</v>
      </c>
      <c r="B13" s="9">
        <v>311000</v>
      </c>
      <c r="C13" s="9">
        <v>311000</v>
      </c>
      <c r="D13" s="9">
        <v>1690500</v>
      </c>
      <c r="E13" s="9">
        <v>326434.81</v>
      </c>
      <c r="F13" s="9">
        <v>311000</v>
      </c>
      <c r="G13" s="9">
        <v>324911.40999999997</v>
      </c>
      <c r="H13" s="9">
        <v>2288868.67</v>
      </c>
      <c r="I13" s="9">
        <v>0</v>
      </c>
      <c r="J13" s="9">
        <v>0</v>
      </c>
      <c r="K13" s="9"/>
      <c r="L13" s="9"/>
      <c r="M13" s="9"/>
      <c r="N13" s="9">
        <f t="shared" ref="N13:N16" si="1">SUM(B13:M13)</f>
        <v>5563714.8900000006</v>
      </c>
    </row>
    <row r="14" spans="1:14" ht="15.6" customHeight="1" x14ac:dyDescent="0.25">
      <c r="A14" s="8" t="s">
        <v>20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/>
      <c r="J14" s="9"/>
      <c r="K14" s="9"/>
      <c r="L14" s="9"/>
      <c r="M14" s="9"/>
      <c r="N14" s="9">
        <f t="shared" si="1"/>
        <v>0</v>
      </c>
    </row>
    <row r="15" spans="1:14" ht="15.6" customHeight="1" x14ac:dyDescent="0.25">
      <c r="A15" s="8" t="s">
        <v>21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/>
      <c r="J15" s="9"/>
      <c r="K15" s="9"/>
      <c r="L15" s="9"/>
      <c r="M15" s="9"/>
      <c r="N15" s="9">
        <f t="shared" si="1"/>
        <v>0</v>
      </c>
    </row>
    <row r="16" spans="1:14" ht="15.6" customHeight="1" x14ac:dyDescent="0.25">
      <c r="A16" s="8" t="s">
        <v>22</v>
      </c>
      <c r="B16" s="9">
        <v>759680.73</v>
      </c>
      <c r="C16" s="9">
        <v>779144.21</v>
      </c>
      <c r="D16" s="9">
        <v>763166.08</v>
      </c>
      <c r="E16" s="9">
        <v>836753.27</v>
      </c>
      <c r="F16" s="9">
        <v>771544.52</v>
      </c>
      <c r="G16" s="9">
        <v>762526.31</v>
      </c>
      <c r="H16" s="9">
        <v>776333.32</v>
      </c>
      <c r="I16" s="9">
        <v>0</v>
      </c>
      <c r="J16" s="9">
        <v>0</v>
      </c>
      <c r="K16" s="9"/>
      <c r="L16" s="9"/>
      <c r="M16" s="9"/>
      <c r="N16" s="9">
        <f t="shared" si="1"/>
        <v>5449148.4400000004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15.6" customHeight="1" x14ac:dyDescent="0.25">
      <c r="A18" s="6" t="s">
        <v>33</v>
      </c>
      <c r="B18" s="7">
        <f>SUM(B19:B27)</f>
        <v>184835.44</v>
      </c>
      <c r="C18" s="7">
        <f t="shared" ref="C18:L18" si="2">SUM(C19:C27)</f>
        <v>1207185.8699999999</v>
      </c>
      <c r="D18" s="7">
        <f t="shared" si="2"/>
        <v>1159429.68</v>
      </c>
      <c r="E18" s="7">
        <f t="shared" si="2"/>
        <v>2913633.59</v>
      </c>
      <c r="F18" s="7">
        <f t="shared" si="2"/>
        <v>356796.36</v>
      </c>
      <c r="G18" s="7">
        <f t="shared" si="2"/>
        <v>1487902.3399999999</v>
      </c>
      <c r="H18" s="7">
        <f t="shared" si="2"/>
        <v>1661482.1099999999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8971265.3900000006</v>
      </c>
    </row>
    <row r="19" spans="1:14" ht="15.6" customHeight="1" x14ac:dyDescent="0.25">
      <c r="A19" s="8" t="s">
        <v>23</v>
      </c>
      <c r="B19" s="9">
        <v>184835.44</v>
      </c>
      <c r="C19" s="9"/>
      <c r="D19" s="9">
        <v>352472.3</v>
      </c>
      <c r="E19" s="9">
        <v>214130.53</v>
      </c>
      <c r="F19" s="9">
        <v>180924.76</v>
      </c>
      <c r="G19" s="9">
        <v>176845.33</v>
      </c>
      <c r="H19" s="9">
        <v>176052.53</v>
      </c>
      <c r="I19" s="9">
        <v>0</v>
      </c>
      <c r="J19" s="9">
        <v>0</v>
      </c>
      <c r="K19" s="9"/>
      <c r="L19" s="9"/>
      <c r="M19" s="9"/>
      <c r="N19" s="9">
        <f>SUM(B19:M19)</f>
        <v>1285260.8900000001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ref="N20" si="3">SUM(B20:M20)</f>
        <v>0</v>
      </c>
    </row>
    <row r="21" spans="1:14" ht="15.6" customHeight="1" x14ac:dyDescent="0.25">
      <c r="A21" s="8" t="s">
        <v>25</v>
      </c>
      <c r="B21" s="9"/>
      <c r="C21" s="9">
        <v>1117261.19</v>
      </c>
      <c r="D21" s="9">
        <v>45452.32</v>
      </c>
      <c r="E21" s="9">
        <v>114114</v>
      </c>
      <c r="F21" s="9">
        <v>3850</v>
      </c>
      <c r="G21" s="9">
        <v>166160.21</v>
      </c>
      <c r="H21" s="9">
        <v>240871.67999999999</v>
      </c>
      <c r="I21" s="9">
        <v>0</v>
      </c>
      <c r="J21" s="9">
        <v>0</v>
      </c>
      <c r="K21" s="9"/>
      <c r="L21" s="9"/>
      <c r="M21" s="9"/>
      <c r="N21" s="9">
        <f t="shared" ref="N21" si="4">SUM(B21:M21)</f>
        <v>1687709.4</v>
      </c>
    </row>
    <row r="22" spans="1:14" ht="15.6" customHeight="1" x14ac:dyDescent="0.25">
      <c r="A22" s="8" t="s">
        <v>26</v>
      </c>
      <c r="B22" s="9"/>
      <c r="C22" s="9"/>
      <c r="D22" s="9">
        <v>500500.06</v>
      </c>
      <c r="E22" s="9">
        <v>61400</v>
      </c>
      <c r="F22" s="9">
        <v>84400</v>
      </c>
      <c r="G22" s="9">
        <v>55569</v>
      </c>
      <c r="H22" s="9">
        <v>32900</v>
      </c>
      <c r="I22" s="9">
        <v>0</v>
      </c>
      <c r="J22" s="9">
        <v>0</v>
      </c>
      <c r="K22" s="9"/>
      <c r="L22" s="9"/>
      <c r="M22" s="9"/>
      <c r="N22" s="9">
        <f t="shared" ref="N22" si="5">SUM(B22:M22)</f>
        <v>734769.06</v>
      </c>
    </row>
    <row r="23" spans="1:14" ht="15.6" customHeight="1" x14ac:dyDescent="0.25">
      <c r="A23" s="8" t="s">
        <v>27</v>
      </c>
      <c r="B23" s="9"/>
      <c r="C23" s="9"/>
      <c r="D23" s="9">
        <v>134120</v>
      </c>
      <c r="E23" s="9">
        <v>39200</v>
      </c>
      <c r="F23" s="9">
        <v>39200</v>
      </c>
      <c r="G23" s="9">
        <v>39200</v>
      </c>
      <c r="H23" s="9">
        <v>64726.7</v>
      </c>
      <c r="I23" s="9">
        <v>0</v>
      </c>
      <c r="J23" s="9">
        <v>0</v>
      </c>
      <c r="K23" s="9"/>
      <c r="L23" s="9"/>
      <c r="M23" s="9"/>
      <c r="N23" s="9">
        <f t="shared" ref="N23" si="6">SUM(B23:M23)</f>
        <v>316446.7</v>
      </c>
    </row>
    <row r="24" spans="1:14" ht="15.6" customHeight="1" x14ac:dyDescent="0.25">
      <c r="A24" s="8" t="s">
        <v>28</v>
      </c>
      <c r="B24" s="9"/>
      <c r="C24" s="9"/>
      <c r="D24" s="9">
        <v>111545</v>
      </c>
      <c r="E24" s="9">
        <v>44340</v>
      </c>
      <c r="F24" s="9">
        <v>28781.599999999999</v>
      </c>
      <c r="G24" s="9">
        <v>75748.800000000003</v>
      </c>
      <c r="H24" s="9">
        <v>85005.6</v>
      </c>
      <c r="I24" s="9">
        <v>0</v>
      </c>
      <c r="J24" s="9">
        <v>0</v>
      </c>
      <c r="K24" s="9"/>
      <c r="L24" s="9"/>
      <c r="M24" s="9"/>
      <c r="N24" s="9">
        <f t="shared" ref="N24" si="7">SUM(B24:M24)</f>
        <v>345421</v>
      </c>
    </row>
    <row r="25" spans="1:14" ht="15.6" customHeight="1" x14ac:dyDescent="0.25">
      <c r="A25" s="8" t="s">
        <v>29</v>
      </c>
      <c r="B25" s="9"/>
      <c r="C25" s="9"/>
      <c r="D25" s="9">
        <v>15340</v>
      </c>
      <c r="E25" s="9"/>
      <c r="F25" s="9"/>
      <c r="G25" s="9"/>
      <c r="H25" s="9">
        <v>23452.5</v>
      </c>
      <c r="I25" s="9">
        <v>0</v>
      </c>
      <c r="J25" s="9"/>
      <c r="K25" s="9"/>
      <c r="L25" s="9"/>
      <c r="M25" s="9"/>
      <c r="N25" s="9">
        <f t="shared" ref="N25" si="8">SUM(B25:M25)</f>
        <v>38792.5</v>
      </c>
    </row>
    <row r="26" spans="1:14" ht="15.6" customHeight="1" x14ac:dyDescent="0.25">
      <c r="A26" s="8" t="s">
        <v>30</v>
      </c>
      <c r="B26" s="9"/>
      <c r="C26" s="9">
        <v>89924.68</v>
      </c>
      <c r="D26" s="9"/>
      <c r="E26" s="9">
        <v>2440449.06</v>
      </c>
      <c r="F26" s="9">
        <v>19640</v>
      </c>
      <c r="G26" s="9">
        <v>974379</v>
      </c>
      <c r="H26" s="9">
        <v>1038473.1</v>
      </c>
      <c r="I26" s="9">
        <v>0</v>
      </c>
      <c r="J26" s="9"/>
      <c r="K26" s="9"/>
      <c r="L26" s="9"/>
      <c r="M26" s="9"/>
      <c r="N26" s="9">
        <f t="shared" ref="N26" si="9">SUM(B26:M26)</f>
        <v>4562865.84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 t="shared" ref="N27" si="10">SUM(B27:M27)</f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ht="15.6" customHeight="1" x14ac:dyDescent="0.25">
      <c r="A29" s="6" t="s">
        <v>34</v>
      </c>
      <c r="B29" s="7">
        <f>SUM(B30:B38)</f>
        <v>177680</v>
      </c>
      <c r="C29" s="7">
        <f t="shared" ref="C29" si="11">SUM(C30:C38)</f>
        <v>177680</v>
      </c>
      <c r="D29" s="7">
        <f t="shared" ref="D29" si="12">SUM(D30:D38)</f>
        <v>198819.8</v>
      </c>
      <c r="E29" s="7">
        <f t="shared" ref="E29" si="13">SUM(E30:E38)</f>
        <v>330544.28000000003</v>
      </c>
      <c r="F29" s="7">
        <f t="shared" ref="F29" si="14">SUM(F30:F38)</f>
        <v>516565.5</v>
      </c>
      <c r="G29" s="7">
        <f t="shared" ref="G29" si="15">SUM(G30:G38)</f>
        <v>344391.66000000003</v>
      </c>
      <c r="H29" s="7">
        <f t="shared" ref="H29" si="16">SUM(H30:H38)</f>
        <v>211365.8</v>
      </c>
      <c r="I29" s="7">
        <f t="shared" ref="I29" si="17">SUM(I30:I38)</f>
        <v>0</v>
      </c>
      <c r="J29" s="7">
        <f t="shared" ref="J29" si="18">SUM(J30:J38)</f>
        <v>0</v>
      </c>
      <c r="K29" s="7">
        <f t="shared" ref="K29" si="19">SUM(K30:K38)</f>
        <v>0</v>
      </c>
      <c r="L29" s="7">
        <f t="shared" ref="L29" si="20">SUM(L30:L38)</f>
        <v>0</v>
      </c>
      <c r="M29" s="7">
        <f>SUM(M30:M38)</f>
        <v>0</v>
      </c>
      <c r="N29" s="7">
        <f>SUM(N30:N38)</f>
        <v>1957047.0399999998</v>
      </c>
    </row>
    <row r="30" spans="1:14" ht="15.6" customHeight="1" x14ac:dyDescent="0.25">
      <c r="A30" s="8" t="s">
        <v>36</v>
      </c>
      <c r="B30" s="9"/>
      <c r="C30" s="9"/>
      <c r="D30" s="9">
        <v>9156</v>
      </c>
      <c r="E30" s="9">
        <v>152864.28</v>
      </c>
      <c r="F30" s="9">
        <v>10885.5</v>
      </c>
      <c r="G30" s="9">
        <v>49606.1</v>
      </c>
      <c r="H30" s="9">
        <v>17685.8</v>
      </c>
      <c r="I30" s="9">
        <v>0</v>
      </c>
      <c r="J30" s="9">
        <v>0</v>
      </c>
      <c r="K30" s="9"/>
      <c r="L30" s="9"/>
      <c r="M30" s="9"/>
      <c r="N30" s="9">
        <f>SUM(B30:M30)</f>
        <v>240197.68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>
        <v>95473.8</v>
      </c>
      <c r="H31" s="9"/>
      <c r="I31" s="9"/>
      <c r="J31" s="9"/>
      <c r="K31" s="9"/>
      <c r="L31" s="9"/>
      <c r="M31" s="9"/>
      <c r="N31" s="9">
        <f t="shared" ref="N31:N38" si="21">SUM(B31:M31)</f>
        <v>95473.8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>
        <v>19472.36</v>
      </c>
      <c r="H32" s="9"/>
      <c r="I32" s="9"/>
      <c r="J32" s="9"/>
      <c r="K32" s="9"/>
      <c r="L32" s="9"/>
      <c r="M32" s="9"/>
      <c r="N32" s="9">
        <f t="shared" si="21"/>
        <v>19472.36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21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21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21"/>
        <v>0</v>
      </c>
    </row>
    <row r="36" spans="1:14" ht="15.6" customHeight="1" x14ac:dyDescent="0.25">
      <c r="A36" s="8" t="s">
        <v>42</v>
      </c>
      <c r="B36" s="9">
        <v>177680</v>
      </c>
      <c r="C36" s="9">
        <v>177680</v>
      </c>
      <c r="D36" s="9">
        <v>177680</v>
      </c>
      <c r="E36" s="9">
        <v>177680</v>
      </c>
      <c r="F36" s="9">
        <v>177680</v>
      </c>
      <c r="G36" s="9">
        <v>177680</v>
      </c>
      <c r="H36" s="9">
        <v>193680</v>
      </c>
      <c r="I36" s="9">
        <v>0</v>
      </c>
      <c r="J36" s="9">
        <v>0</v>
      </c>
      <c r="K36" s="9"/>
      <c r="L36" s="9"/>
      <c r="M36" s="9"/>
      <c r="N36" s="9">
        <f t="shared" si="21"/>
        <v>1259760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>
        <v>0</v>
      </c>
      <c r="J37" s="9"/>
      <c r="K37" s="9"/>
      <c r="L37" s="9"/>
      <c r="M37" s="9"/>
      <c r="N37" s="9">
        <f t="shared" si="21"/>
        <v>0</v>
      </c>
    </row>
    <row r="38" spans="1:14" ht="15.6" customHeight="1" x14ac:dyDescent="0.25">
      <c r="A38" s="8" t="s">
        <v>44</v>
      </c>
      <c r="B38" s="9"/>
      <c r="C38" s="9"/>
      <c r="D38" s="9">
        <v>11983.8</v>
      </c>
      <c r="E38" s="9"/>
      <c r="F38" s="9">
        <v>328000</v>
      </c>
      <c r="G38" s="9">
        <v>2159.4</v>
      </c>
      <c r="H38" s="9"/>
      <c r="I38" s="9">
        <v>0</v>
      </c>
      <c r="J38" s="9"/>
      <c r="K38" s="9"/>
      <c r="L38" s="9"/>
      <c r="M38" s="9"/>
      <c r="N38" s="9">
        <f t="shared" si="21"/>
        <v>342143.2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22">SUM(C41:C47)</f>
        <v>0</v>
      </c>
      <c r="D40" s="7">
        <f t="shared" si="22"/>
        <v>0</v>
      </c>
      <c r="E40" s="7">
        <f t="shared" si="22"/>
        <v>0</v>
      </c>
      <c r="F40" s="7">
        <f t="shared" si="22"/>
        <v>0</v>
      </c>
      <c r="G40" s="7">
        <f t="shared" si="22"/>
        <v>0</v>
      </c>
      <c r="H40" s="7">
        <f t="shared" si="22"/>
        <v>0</v>
      </c>
      <c r="I40" s="7">
        <f t="shared" si="22"/>
        <v>0</v>
      </c>
      <c r="J40" s="7">
        <f t="shared" si="22"/>
        <v>0</v>
      </c>
      <c r="K40" s="7">
        <f t="shared" si="22"/>
        <v>0</v>
      </c>
      <c r="L40" s="7">
        <f t="shared" si="22"/>
        <v>0</v>
      </c>
      <c r="M40" s="7">
        <f t="shared" si="22"/>
        <v>0</v>
      </c>
      <c r="N40" s="7">
        <f t="shared" si="22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f>SUM(B41:M41)</f>
        <v>0</v>
      </c>
    </row>
    <row r="42" spans="1:14" ht="15.6" customHeight="1" x14ac:dyDescent="0.25">
      <c r="A42" s="8" t="s">
        <v>47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>
        <f t="shared" ref="N42:N47" si="23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>
        <f t="shared" si="23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f t="shared" si="23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f t="shared" si="23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>
        <f t="shared" si="23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>
        <f t="shared" si="23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" si="24">SUM(C50:C56)</f>
        <v>0</v>
      </c>
      <c r="D49" s="7">
        <f t="shared" ref="D49" si="25">SUM(D50:D56)</f>
        <v>0</v>
      </c>
      <c r="E49" s="7">
        <f t="shared" ref="E49" si="26">SUM(E50:E56)</f>
        <v>0</v>
      </c>
      <c r="F49" s="7">
        <f t="shared" ref="F49" si="27">SUM(F50:F56)</f>
        <v>0</v>
      </c>
      <c r="G49" s="7">
        <f t="shared" ref="G49" si="28">SUM(G50:G56)</f>
        <v>0</v>
      </c>
      <c r="H49" s="7">
        <f t="shared" ref="H49" si="29">SUM(H50:H56)</f>
        <v>0</v>
      </c>
      <c r="I49" s="7">
        <f t="shared" ref="I49" si="30">SUM(I50:I56)</f>
        <v>0</v>
      </c>
      <c r="J49" s="7">
        <f t="shared" ref="J49" si="31">SUM(J50:J56)</f>
        <v>0</v>
      </c>
      <c r="K49" s="7">
        <f t="shared" ref="K49" si="32">SUM(K50:K56)</f>
        <v>0</v>
      </c>
      <c r="L49" s="7">
        <f t="shared" ref="L49" si="33">SUM(L50:L56)</f>
        <v>0</v>
      </c>
      <c r="M49" s="7">
        <f t="shared" ref="M49" si="34">SUM(M50:M56)</f>
        <v>0</v>
      </c>
      <c r="N49" s="7">
        <f t="shared" ref="N49" si="35">SUM(N50:N56)</f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>
        <f>SUM(B50:M50)</f>
        <v>0</v>
      </c>
    </row>
    <row r="51" spans="1:14" ht="15.6" customHeight="1" x14ac:dyDescent="0.25">
      <c r="A51" s="8" t="s">
        <v>55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f t="shared" ref="N51:N56" si="36">SUM(B51:M51)</f>
        <v>0</v>
      </c>
    </row>
    <row r="52" spans="1:14" ht="15.6" customHeight="1" x14ac:dyDescent="0.25">
      <c r="A52" s="8" t="s">
        <v>56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f t="shared" si="36"/>
        <v>0</v>
      </c>
    </row>
    <row r="53" spans="1:14" ht="15.6" customHeight="1" x14ac:dyDescent="0.25">
      <c r="A53" s="8" t="s">
        <v>57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>
        <f t="shared" si="36"/>
        <v>0</v>
      </c>
    </row>
    <row r="54" spans="1:14" ht="15.6" customHeight="1" x14ac:dyDescent="0.25">
      <c r="A54" s="8" t="s">
        <v>58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>
        <f t="shared" si="36"/>
        <v>0</v>
      </c>
    </row>
    <row r="55" spans="1:14" ht="15.6" customHeight="1" x14ac:dyDescent="0.25">
      <c r="A55" s="8" t="s">
        <v>59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>
        <f t="shared" si="36"/>
        <v>0</v>
      </c>
    </row>
    <row r="56" spans="1:14" ht="15.6" customHeight="1" x14ac:dyDescent="0.25">
      <c r="A56" s="8" t="s">
        <v>60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>
        <f t="shared" si="36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5.6" customHeight="1" x14ac:dyDescent="0.25">
      <c r="A58" s="6" t="s">
        <v>61</v>
      </c>
      <c r="B58" s="7">
        <f>SUM(B59:B67)</f>
        <v>0</v>
      </c>
      <c r="C58" s="7">
        <f t="shared" ref="C58" si="37">SUM(C59:C67)</f>
        <v>52448.89</v>
      </c>
      <c r="D58" s="7">
        <f t="shared" ref="D58" si="38">SUM(D59:D67)</f>
        <v>704258.81</v>
      </c>
      <c r="E58" s="7">
        <f t="shared" ref="E58" si="39">SUM(E59:E67)</f>
        <v>93183.89</v>
      </c>
      <c r="F58" s="7">
        <f t="shared" ref="F58" si="40">SUM(F59:F67)</f>
        <v>189129.22</v>
      </c>
      <c r="G58" s="7">
        <f t="shared" ref="G58" si="41">SUM(G59:G67)</f>
        <v>0</v>
      </c>
      <c r="H58" s="7">
        <f t="shared" ref="H58" si="42">SUM(H59:H67)</f>
        <v>0</v>
      </c>
      <c r="I58" s="7">
        <f t="shared" ref="I58" si="43">SUM(I59:I67)</f>
        <v>0</v>
      </c>
      <c r="J58" s="7">
        <f t="shared" ref="J58" si="44">SUM(J59:J67)</f>
        <v>0</v>
      </c>
      <c r="K58" s="7">
        <f t="shared" ref="K58" si="45">SUM(K59:K67)</f>
        <v>0</v>
      </c>
      <c r="L58" s="7">
        <f t="shared" ref="L58" si="46">SUM(L59:L67)</f>
        <v>0</v>
      </c>
      <c r="M58" s="7">
        <f>SUM(M59:M67)</f>
        <v>0</v>
      </c>
      <c r="N58" s="7">
        <f>SUM(N59:N67)</f>
        <v>1039020.8099999999</v>
      </c>
    </row>
    <row r="59" spans="1:14" ht="15.6" customHeight="1" x14ac:dyDescent="0.25">
      <c r="A59" s="8" t="s">
        <v>62</v>
      </c>
      <c r="B59" s="9"/>
      <c r="C59" s="9">
        <v>52448.89</v>
      </c>
      <c r="D59" s="9">
        <v>491724.93</v>
      </c>
      <c r="E59" s="9"/>
      <c r="F59" s="9">
        <v>180279.22</v>
      </c>
      <c r="G59" s="9"/>
      <c r="H59" s="9"/>
      <c r="I59" s="9"/>
      <c r="J59" s="9"/>
      <c r="K59" s="9"/>
      <c r="L59" s="9"/>
      <c r="M59" s="9"/>
      <c r="N59" s="9">
        <f>SUM(B59:M59)</f>
        <v>724453.03999999992</v>
      </c>
    </row>
    <row r="60" spans="1:14" ht="15.6" customHeight="1" x14ac:dyDescent="0.25">
      <c r="A60" s="8" t="s">
        <v>63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>
        <f t="shared" ref="N60:N67" si="47">SUM(B60:M60)</f>
        <v>0</v>
      </c>
    </row>
    <row r="61" spans="1:14" ht="15.6" customHeight="1" x14ac:dyDescent="0.25">
      <c r="A61" s="8" t="s">
        <v>64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>
        <f t="shared" si="47"/>
        <v>0</v>
      </c>
    </row>
    <row r="62" spans="1:14" ht="15.6" customHeight="1" x14ac:dyDescent="0.25">
      <c r="A62" s="8" t="s">
        <v>65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>
        <f t="shared" si="47"/>
        <v>0</v>
      </c>
    </row>
    <row r="63" spans="1:14" ht="15.6" customHeight="1" x14ac:dyDescent="0.25">
      <c r="A63" s="22" t="s">
        <v>66</v>
      </c>
      <c r="B63" s="21"/>
      <c r="C63" s="21"/>
      <c r="D63" s="21">
        <v>212533.88</v>
      </c>
      <c r="E63" s="21"/>
      <c r="F63" s="21"/>
      <c r="G63" s="21"/>
      <c r="H63" s="21"/>
      <c r="I63" s="21"/>
      <c r="J63" s="21"/>
      <c r="K63" s="21"/>
      <c r="L63" s="9"/>
      <c r="M63" s="21"/>
      <c r="N63" s="9">
        <f t="shared" si="47"/>
        <v>212533.88</v>
      </c>
    </row>
    <row r="64" spans="1:14" ht="15.6" customHeight="1" x14ac:dyDescent="0.25">
      <c r="A64" s="8" t="s">
        <v>67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f t="shared" si="47"/>
        <v>0</v>
      </c>
    </row>
    <row r="65" spans="1:14" ht="15.6" customHeight="1" x14ac:dyDescent="0.25">
      <c r="A65" s="8" t="s">
        <v>68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>
        <f t="shared" si="47"/>
        <v>0</v>
      </c>
    </row>
    <row r="66" spans="1:14" ht="15.6" customHeight="1" x14ac:dyDescent="0.25">
      <c r="A66" s="8" t="s">
        <v>69</v>
      </c>
      <c r="B66" s="9"/>
      <c r="C66" s="9"/>
      <c r="D66" s="21"/>
      <c r="E66" s="21">
        <v>93183.89</v>
      </c>
      <c r="F66" s="21">
        <v>8850</v>
      </c>
      <c r="G66" s="9"/>
      <c r="H66" s="9"/>
      <c r="I66" s="9"/>
      <c r="J66" s="9"/>
      <c r="K66" s="9"/>
      <c r="L66" s="9"/>
      <c r="M66" s="9"/>
      <c r="N66" s="9">
        <f t="shared" si="47"/>
        <v>102033.89</v>
      </c>
    </row>
    <row r="67" spans="1:14" ht="15.6" customHeight="1" x14ac:dyDescent="0.25">
      <c r="A67" s="8" t="s">
        <v>70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>
        <f t="shared" si="47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ht="15.6" customHeight="1" x14ac:dyDescent="0.25">
      <c r="A69" s="6" t="s">
        <v>71</v>
      </c>
      <c r="B69" s="7">
        <f>SUM(B70:B73)</f>
        <v>0</v>
      </c>
      <c r="C69" s="7">
        <f t="shared" ref="C69:N69" si="48">SUM(C70:C73)</f>
        <v>0</v>
      </c>
      <c r="D69" s="7">
        <f t="shared" si="48"/>
        <v>0</v>
      </c>
      <c r="E69" s="7">
        <f t="shared" si="48"/>
        <v>0</v>
      </c>
      <c r="F69" s="7">
        <f t="shared" si="48"/>
        <v>0</v>
      </c>
      <c r="G69" s="7">
        <f t="shared" si="48"/>
        <v>0</v>
      </c>
      <c r="H69" s="7">
        <f t="shared" si="48"/>
        <v>0</v>
      </c>
      <c r="I69" s="7">
        <f t="shared" si="48"/>
        <v>0</v>
      </c>
      <c r="J69" s="7">
        <f t="shared" si="48"/>
        <v>0</v>
      </c>
      <c r="K69" s="7">
        <f t="shared" si="48"/>
        <v>0</v>
      </c>
      <c r="L69" s="7">
        <f t="shared" si="48"/>
        <v>0</v>
      </c>
      <c r="M69" s="7">
        <f t="shared" si="48"/>
        <v>0</v>
      </c>
      <c r="N69" s="7">
        <f t="shared" si="48"/>
        <v>0</v>
      </c>
    </row>
    <row r="70" spans="1:14" ht="15.6" customHeight="1" x14ac:dyDescent="0.25">
      <c r="A70" s="8" t="s">
        <v>106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>
        <f>SUM(B70:M70)</f>
        <v>0</v>
      </c>
    </row>
    <row r="71" spans="1:14" ht="15.6" customHeight="1" x14ac:dyDescent="0.25">
      <c r="A71" s="8" t="s">
        <v>104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>
        <f t="shared" ref="N71:N72" si="49">SUM(B71:M71)</f>
        <v>0</v>
      </c>
    </row>
    <row r="72" spans="1:14" ht="15.6" customHeight="1" x14ac:dyDescent="0.25">
      <c r="A72" s="8" t="s">
        <v>105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>
        <f t="shared" si="49"/>
        <v>0</v>
      </c>
    </row>
    <row r="73" spans="1:14" ht="15.6" customHeight="1" x14ac:dyDescent="0.25">
      <c r="A73" s="8" t="s">
        <v>79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ht="15.6" customHeight="1" x14ac:dyDescent="0.25">
      <c r="A75" s="6" t="s">
        <v>72</v>
      </c>
      <c r="B75" s="7">
        <f>SUM(B76:B77)</f>
        <v>0</v>
      </c>
      <c r="C75" s="7">
        <f t="shared" ref="C75:M75" si="50">SUM(C76:C77)</f>
        <v>0</v>
      </c>
      <c r="D75" s="7">
        <f t="shared" si="50"/>
        <v>0</v>
      </c>
      <c r="E75" s="7">
        <f t="shared" si="50"/>
        <v>0</v>
      </c>
      <c r="F75" s="7">
        <f t="shared" si="50"/>
        <v>0</v>
      </c>
      <c r="G75" s="7">
        <f t="shared" si="50"/>
        <v>0</v>
      </c>
      <c r="H75" s="7">
        <f t="shared" si="50"/>
        <v>0</v>
      </c>
      <c r="I75" s="7">
        <f t="shared" si="50"/>
        <v>0</v>
      </c>
      <c r="J75" s="7">
        <f t="shared" si="50"/>
        <v>0</v>
      </c>
      <c r="K75" s="7">
        <f t="shared" si="50"/>
        <v>0</v>
      </c>
      <c r="L75" s="7">
        <f t="shared" si="50"/>
        <v>0</v>
      </c>
      <c r="M75" s="7">
        <f t="shared" si="50"/>
        <v>0</v>
      </c>
      <c r="N75" s="7">
        <f>SUM(N76:N77)</f>
        <v>0</v>
      </c>
    </row>
    <row r="76" spans="1:14" ht="15.6" customHeight="1" x14ac:dyDescent="0.25">
      <c r="A76" s="8" t="s">
        <v>73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>
        <f>SUM(B76:M76)</f>
        <v>0</v>
      </c>
    </row>
    <row r="77" spans="1:14" ht="15.6" customHeight="1" x14ac:dyDescent="0.25">
      <c r="A77" s="8" t="s">
        <v>74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>
        <f t="shared" ref="N77" si="51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ht="15.6" customHeight="1" x14ac:dyDescent="0.25">
      <c r="A79" s="6" t="s">
        <v>75</v>
      </c>
      <c r="B79" s="7">
        <f>SUM(B80:B82)</f>
        <v>0</v>
      </c>
      <c r="C79" s="7">
        <f t="shared" ref="C79:N79" si="52">SUM(C80:C82)</f>
        <v>0</v>
      </c>
      <c r="D79" s="7">
        <f t="shared" si="52"/>
        <v>0</v>
      </c>
      <c r="E79" s="7">
        <f t="shared" si="52"/>
        <v>0</v>
      </c>
      <c r="F79" s="7">
        <f t="shared" si="52"/>
        <v>0</v>
      </c>
      <c r="G79" s="7">
        <f t="shared" si="52"/>
        <v>0</v>
      </c>
      <c r="H79" s="7">
        <f t="shared" si="52"/>
        <v>0</v>
      </c>
      <c r="I79" s="7">
        <f t="shared" si="52"/>
        <v>0</v>
      </c>
      <c r="J79" s="7">
        <f t="shared" si="52"/>
        <v>0</v>
      </c>
      <c r="K79" s="7">
        <f t="shared" si="52"/>
        <v>0</v>
      </c>
      <c r="L79" s="7">
        <f t="shared" si="52"/>
        <v>0</v>
      </c>
      <c r="M79" s="7">
        <f t="shared" si="52"/>
        <v>0</v>
      </c>
      <c r="N79" s="7">
        <f t="shared" si="52"/>
        <v>0</v>
      </c>
    </row>
    <row r="80" spans="1:14" ht="15.6" customHeight="1" x14ac:dyDescent="0.25">
      <c r="A80" s="8" t="s">
        <v>76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>
        <f>SUM(B80:M80)</f>
        <v>0</v>
      </c>
    </row>
    <row r="81" spans="1:14" ht="15.6" customHeight="1" x14ac:dyDescent="0.25">
      <c r="A81" s="8" t="s">
        <v>77</v>
      </c>
      <c r="B81" s="9">
        <v>0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>
        <f t="shared" ref="N81:N82" si="53">SUM(B81:M81)</f>
        <v>0</v>
      </c>
    </row>
    <row r="82" spans="1:14" ht="15.6" customHeight="1" x14ac:dyDescent="0.25">
      <c r="A82" s="8" t="s">
        <v>78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f t="shared" si="53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ht="15.6" customHeight="1" x14ac:dyDescent="0.25">
      <c r="A84" s="10" t="s">
        <v>101</v>
      </c>
      <c r="B84" s="11">
        <f>+B11+B18+B29+B40+B49+B58+B69+B75+B79</f>
        <v>6741446.1700000009</v>
      </c>
      <c r="C84" s="11">
        <f t="shared" ref="C84:N84" si="54">+C11+C18+C29+C40+C49+C58+C69+C75+C79</f>
        <v>7967708.9699999997</v>
      </c>
      <c r="D84" s="11">
        <f t="shared" si="54"/>
        <v>9833757.7000000011</v>
      </c>
      <c r="E84" s="11">
        <f t="shared" si="54"/>
        <v>10216179.719999999</v>
      </c>
      <c r="F84" s="11">
        <f t="shared" si="54"/>
        <v>7562157.1899999995</v>
      </c>
      <c r="G84" s="11">
        <f t="shared" si="54"/>
        <v>8293648.3900000006</v>
      </c>
      <c r="H84" s="11">
        <f t="shared" si="54"/>
        <v>10588299.9</v>
      </c>
      <c r="I84" s="11">
        <f t="shared" si="54"/>
        <v>0</v>
      </c>
      <c r="J84" s="11">
        <f t="shared" si="54"/>
        <v>0</v>
      </c>
      <c r="K84" s="11">
        <f t="shared" si="54"/>
        <v>0</v>
      </c>
      <c r="L84" s="11">
        <f t="shared" si="54"/>
        <v>0</v>
      </c>
      <c r="M84" s="11">
        <f t="shared" si="54"/>
        <v>0</v>
      </c>
      <c r="N84" s="11">
        <f t="shared" si="54"/>
        <v>61203198.039999999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 ht="15.6" customHeight="1" x14ac:dyDescent="0.25">
      <c r="A86" s="19" t="s">
        <v>80</v>
      </c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ht="15.6" customHeight="1" x14ac:dyDescent="0.25">
      <c r="A87" s="6" t="s">
        <v>81</v>
      </c>
      <c r="B87" s="7">
        <f>SUM(B88:B89)</f>
        <v>0</v>
      </c>
      <c r="C87" s="7">
        <f t="shared" ref="C87" si="55">SUM(C88:C89)</f>
        <v>0</v>
      </c>
      <c r="D87" s="7">
        <f t="shared" ref="D87" si="56">SUM(D88:D89)</f>
        <v>0</v>
      </c>
      <c r="E87" s="7">
        <f t="shared" ref="E87" si="57">SUM(E88:E89)</f>
        <v>0</v>
      </c>
      <c r="F87" s="7">
        <f t="shared" ref="F87" si="58">SUM(F88:F89)</f>
        <v>0</v>
      </c>
      <c r="G87" s="7">
        <f t="shared" ref="G87" si="59">SUM(G88:G89)</f>
        <v>0</v>
      </c>
      <c r="H87" s="7">
        <f t="shared" ref="H87" si="60">SUM(H88:H89)</f>
        <v>0</v>
      </c>
      <c r="I87" s="7">
        <f t="shared" ref="I87" si="61">SUM(I88:I89)</f>
        <v>0</v>
      </c>
      <c r="J87" s="7">
        <f t="shared" ref="J87" si="62">SUM(J88:J89)</f>
        <v>0</v>
      </c>
      <c r="K87" s="7">
        <f t="shared" ref="K87" si="63">SUM(K88:K89)</f>
        <v>0</v>
      </c>
      <c r="L87" s="7">
        <f t="shared" ref="L87" si="64">SUM(L88:L89)</f>
        <v>0</v>
      </c>
      <c r="M87" s="7">
        <f t="shared" ref="M87" si="65">SUM(M88:M89)</f>
        <v>0</v>
      </c>
      <c r="N87" s="7">
        <f>SUM(N88:N89)</f>
        <v>0</v>
      </c>
    </row>
    <row r="88" spans="1:14" ht="15.6" customHeight="1" x14ac:dyDescent="0.25">
      <c r="A88" s="8" t="s">
        <v>82</v>
      </c>
      <c r="B88" s="9">
        <v>0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f>SUM(B88:M88)</f>
        <v>0</v>
      </c>
    </row>
    <row r="89" spans="1:14" ht="15.6" customHeight="1" x14ac:dyDescent="0.25">
      <c r="A89" s="8" t="s">
        <v>83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f t="shared" ref="N89" si="66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 ht="15.6" customHeight="1" x14ac:dyDescent="0.25">
      <c r="A91" s="6" t="s">
        <v>84</v>
      </c>
      <c r="B91" s="7">
        <f>SUM(B92:B93)</f>
        <v>0</v>
      </c>
      <c r="C91" s="7">
        <f t="shared" ref="C91" si="67">SUM(C92:C93)</f>
        <v>0</v>
      </c>
      <c r="D91" s="7">
        <f t="shared" ref="D91" si="68">SUM(D92:D93)</f>
        <v>0</v>
      </c>
      <c r="E91" s="7">
        <f t="shared" ref="E91" si="69">SUM(E92:E93)</f>
        <v>0</v>
      </c>
      <c r="F91" s="7">
        <f t="shared" ref="F91" si="70">SUM(F92:F93)</f>
        <v>0</v>
      </c>
      <c r="G91" s="7">
        <f t="shared" ref="G91" si="71">SUM(G92:G93)</f>
        <v>0</v>
      </c>
      <c r="H91" s="7">
        <f t="shared" ref="H91" si="72">SUM(H92:H93)</f>
        <v>0</v>
      </c>
      <c r="I91" s="7">
        <f t="shared" ref="I91" si="73">SUM(I92:I93)</f>
        <v>0</v>
      </c>
      <c r="J91" s="7">
        <f t="shared" ref="J91" si="74">SUM(J92:J93)</f>
        <v>0</v>
      </c>
      <c r="K91" s="7">
        <f t="shared" ref="K91" si="75">SUM(K92:K93)</f>
        <v>0</v>
      </c>
      <c r="L91" s="7">
        <f t="shared" ref="L91" si="76">SUM(L92:L93)</f>
        <v>0</v>
      </c>
      <c r="M91" s="7">
        <f t="shared" ref="M91" si="77">SUM(M92:M93)</f>
        <v>0</v>
      </c>
      <c r="N91" s="7">
        <f>SUM(N92:N93)</f>
        <v>0</v>
      </c>
    </row>
    <row r="92" spans="1:14" ht="15.6" customHeight="1" x14ac:dyDescent="0.25">
      <c r="A92" s="8" t="s">
        <v>85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>
        <f>SUM(B92:M92)</f>
        <v>0</v>
      </c>
    </row>
    <row r="93" spans="1:14" ht="15.6" customHeight="1" x14ac:dyDescent="0.25">
      <c r="A93" s="8" t="s">
        <v>86</v>
      </c>
      <c r="B93" s="9">
        <v>0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>
        <f t="shared" ref="N93" si="78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 ht="15.6" customHeight="1" x14ac:dyDescent="0.25">
      <c r="A95" s="6" t="s">
        <v>87</v>
      </c>
      <c r="B95" s="7">
        <f>SUM(B96)</f>
        <v>0</v>
      </c>
      <c r="C95" s="7">
        <f t="shared" ref="C95:N95" si="79">SUM(C96)</f>
        <v>0</v>
      </c>
      <c r="D95" s="7">
        <f t="shared" si="79"/>
        <v>0</v>
      </c>
      <c r="E95" s="7">
        <f t="shared" si="79"/>
        <v>0</v>
      </c>
      <c r="F95" s="7">
        <f t="shared" si="79"/>
        <v>0</v>
      </c>
      <c r="G95" s="7">
        <f t="shared" si="79"/>
        <v>0</v>
      </c>
      <c r="H95" s="7">
        <f t="shared" si="79"/>
        <v>0</v>
      </c>
      <c r="I95" s="7">
        <f t="shared" si="79"/>
        <v>0</v>
      </c>
      <c r="J95" s="7">
        <f t="shared" si="79"/>
        <v>0</v>
      </c>
      <c r="K95" s="7">
        <f t="shared" si="79"/>
        <v>0</v>
      </c>
      <c r="L95" s="7">
        <f t="shared" si="79"/>
        <v>0</v>
      </c>
      <c r="M95" s="7">
        <f t="shared" si="79"/>
        <v>0</v>
      </c>
      <c r="N95" s="7">
        <f t="shared" si="79"/>
        <v>0</v>
      </c>
    </row>
    <row r="96" spans="1:14" ht="15.6" customHeight="1" x14ac:dyDescent="0.25">
      <c r="A96" s="8" t="s">
        <v>88</v>
      </c>
      <c r="B96" s="9">
        <v>0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 ht="15.6" customHeight="1" x14ac:dyDescent="0.25">
      <c r="A98" s="10" t="s">
        <v>89</v>
      </c>
      <c r="B98" s="11">
        <f>+B87+B91+B95</f>
        <v>0</v>
      </c>
      <c r="C98" s="11">
        <f t="shared" ref="C98:M98" si="80">+C87+C91+C95</f>
        <v>0</v>
      </c>
      <c r="D98" s="11">
        <f t="shared" si="80"/>
        <v>0</v>
      </c>
      <c r="E98" s="11">
        <f t="shared" si="80"/>
        <v>0</v>
      </c>
      <c r="F98" s="11">
        <f t="shared" si="80"/>
        <v>0</v>
      </c>
      <c r="G98" s="11">
        <f t="shared" si="80"/>
        <v>0</v>
      </c>
      <c r="H98" s="11">
        <f t="shared" si="80"/>
        <v>0</v>
      </c>
      <c r="I98" s="11">
        <f t="shared" si="80"/>
        <v>0</v>
      </c>
      <c r="J98" s="11">
        <f t="shared" si="80"/>
        <v>0</v>
      </c>
      <c r="K98" s="11">
        <f t="shared" si="80"/>
        <v>0</v>
      </c>
      <c r="L98" s="11">
        <f t="shared" si="80"/>
        <v>0</v>
      </c>
      <c r="M98" s="11">
        <f t="shared" si="80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 ht="20.25" customHeight="1" x14ac:dyDescent="0.25">
      <c r="A100" s="14" t="s">
        <v>90</v>
      </c>
      <c r="B100" s="15">
        <f>+B84+B98</f>
        <v>6741446.1700000009</v>
      </c>
      <c r="C100" s="15">
        <f t="shared" ref="C100:N100" si="81">+C84+C98</f>
        <v>7967708.9699999997</v>
      </c>
      <c r="D100" s="15">
        <f t="shared" si="81"/>
        <v>9833757.7000000011</v>
      </c>
      <c r="E100" s="15">
        <f t="shared" si="81"/>
        <v>10216179.719999999</v>
      </c>
      <c r="F100" s="15">
        <f t="shared" si="81"/>
        <v>7562157.1899999995</v>
      </c>
      <c r="G100" s="15">
        <f t="shared" si="81"/>
        <v>8293648.3900000006</v>
      </c>
      <c r="H100" s="15">
        <f t="shared" si="81"/>
        <v>10588299.9</v>
      </c>
      <c r="I100" s="15">
        <f t="shared" si="81"/>
        <v>0</v>
      </c>
      <c r="J100" s="15">
        <f t="shared" si="81"/>
        <v>0</v>
      </c>
      <c r="K100" s="15">
        <f t="shared" si="81"/>
        <v>0</v>
      </c>
      <c r="L100" s="15">
        <f t="shared" si="81"/>
        <v>0</v>
      </c>
      <c r="M100" s="15">
        <f t="shared" si="81"/>
        <v>0</v>
      </c>
      <c r="N100" s="15">
        <f t="shared" si="81"/>
        <v>61203198.039999999</v>
      </c>
    </row>
    <row r="101" spans="1:14" ht="7.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91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92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94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95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96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97</v>
      </c>
      <c r="E109" s="3"/>
      <c r="F109" s="3"/>
      <c r="G109" s="4"/>
      <c r="H109" s="12" t="s">
        <v>99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3.5" customHeight="1" x14ac:dyDescent="0.25">
      <c r="A112" s="4"/>
      <c r="D112" s="3"/>
      <c r="E112" s="3"/>
      <c r="F112" s="3"/>
      <c r="G112" s="4"/>
      <c r="H112" s="3"/>
      <c r="I112" s="3"/>
      <c r="J112" s="3"/>
      <c r="K112" s="3"/>
      <c r="L112" s="3"/>
      <c r="M112" s="3"/>
      <c r="N112" s="3"/>
    </row>
    <row r="113" spans="1:14" ht="15.6" customHeight="1" x14ac:dyDescent="0.25">
      <c r="A113" s="4" t="s">
        <v>103</v>
      </c>
      <c r="D113" s="3"/>
      <c r="E113" s="3"/>
      <c r="F113" s="3"/>
      <c r="G113" s="4" t="s">
        <v>98</v>
      </c>
      <c r="H113" s="3"/>
      <c r="I113" s="3"/>
      <c r="J113" s="3"/>
      <c r="K113" s="3"/>
      <c r="L113" s="3"/>
      <c r="M113" s="3"/>
      <c r="N113" s="3"/>
    </row>
    <row r="114" spans="1:14" ht="10.5" customHeight="1" x14ac:dyDescent="0.25">
      <c r="A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12" t="s">
        <v>100</v>
      </c>
      <c r="H115" s="3"/>
      <c r="I115" s="3"/>
      <c r="J115" s="3"/>
      <c r="K115" s="3"/>
      <c r="L115" s="3"/>
      <c r="M115" s="3"/>
      <c r="N115" s="3"/>
    </row>
    <row r="116" spans="1:14" ht="15.6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3.5" customHeight="1" x14ac:dyDescent="0.25">
      <c r="A117" s="4"/>
      <c r="D117" s="3"/>
      <c r="E117" s="3"/>
      <c r="F117" s="4"/>
      <c r="H117" s="3"/>
      <c r="I117" s="3"/>
      <c r="J117" s="3"/>
      <c r="K117" s="3"/>
      <c r="L117" s="3"/>
      <c r="M117" s="3"/>
      <c r="N117" s="3"/>
    </row>
    <row r="118" spans="1:14" ht="12" customHeight="1" x14ac:dyDescent="0.25">
      <c r="A118" s="4"/>
      <c r="D118" s="3"/>
      <c r="E118" s="3"/>
      <c r="F118" s="4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D119" s="4" t="s">
        <v>102</v>
      </c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4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5.6" customHeight="1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ht="15.6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  <row r="290" ht="15.6" customHeight="1" x14ac:dyDescent="0.25"/>
    <row r="291" ht="15.6" customHeight="1" x14ac:dyDescent="0.25"/>
  </sheetData>
  <mergeCells count="7">
    <mergeCell ref="A1:N1"/>
    <mergeCell ref="A2:N2"/>
    <mergeCell ref="A3:N3"/>
    <mergeCell ref="A6:N6"/>
    <mergeCell ref="A7:N7"/>
    <mergeCell ref="A4:N4"/>
    <mergeCell ref="A5:N5"/>
  </mergeCells>
  <pageMargins left="0.70866141732283472" right="0.70866141732283472" top="0.74803149606299213" bottom="0.74803149606299213" header="0.31496062992125984" footer="0.31496062992125984"/>
  <pageSetup scale="54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Gastos y Aplic. Fin.</vt:lpstr>
      <vt:lpstr>'Ejecucion Gastos y Aplic. Fin.'!Área_de_impresión</vt:lpstr>
      <vt:lpstr>'Ejecucion Gastos y Aplic. Fin.'!Títulos_a_imprimir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Cabrera</cp:lastModifiedBy>
  <cp:lastPrinted>2018-10-02T15:57:55Z</cp:lastPrinted>
  <dcterms:created xsi:type="dcterms:W3CDTF">2018-09-05T18:07:27Z</dcterms:created>
  <dcterms:modified xsi:type="dcterms:W3CDTF">2018-10-16T20:31:08Z</dcterms:modified>
</cp:coreProperties>
</file>