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13_ncr:1_{01FE23BA-B0B5-44CB-8A50-93BBF72A25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DAFI " sheetId="3" r:id="rId1"/>
  </sheets>
  <definedNames>
    <definedName name="_xlnm.Print_Area" localSheetId="0">'Plantilla Ejecución DAFI '!$A$1:$P$111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<sst xmlns="http://schemas.openxmlformats.org/spreadsheetml/2006/main" count="103" uniqueCount="103">
  <si>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</si>
  <si>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</si>
  <si>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</si>
  <si>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</si>
  <si>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</si>
  <si>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</si>
  <si>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</si>
  <si>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</si>
  <si>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</si>
  <si>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</si>
  <si>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</si>
  <si>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</si>
  <si>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</si>
  <si>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</si>
  <si>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</si>
  <si>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</si>
  <si>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</si>
  <si>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</si>
  <si>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</si>
  <si>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</si>
  <si>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</si>
  <si>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</si>
  <si>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</si>
  <si>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</si>
  <si>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</si>
  <si>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</si>
  <si>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</si>
  <si>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</si>
  <si>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</si>
  <si>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</si>
  <si>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</si>
  <si>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</si>
  <si>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</si>
  <si>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</si>
  <si>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</si>
  <si>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</si>
  <si>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</si>
  <si>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</si>
  <si>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</si>
  <si>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</si>
  <si>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</si>
  <si>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</si>
  <si>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</si>
  <si>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</si>
  <si>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</si>
  <si>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</si>
  <si>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</si>
  <si>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</si>
  <si>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</si>
  <si>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</si>
  <si>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</si>
  <si>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</si>
  <si>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</si>
  <si>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</si>
  <si>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</si>
  <si>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</si>
  <si>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</si>
  <si>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</si>
  <si>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</si>
  <si>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</si>
  <si>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</si>
  <si>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</si>
  <si>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</si>
  <si>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</si>
  <si>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</si>
  <si>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</si>
  <si>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</si>
  <si>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</si>
  <si>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</si>
  <si>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</si>
  <si>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</si>
  <si>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</si>
  <si>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</si>
  <si>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</si>
  <si>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</si>
  <si>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</si>
  <si>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</si>
  <si>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</si>
  <si>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</si>
  <si>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</si>
  <si>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</si>
  <si>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</si>
  <si>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</si>
  <si>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</si>
  <si>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</si>
  <si>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</si>
  <si>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</si>
  <si>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</si>
  <si>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</si>
  <si>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</si>
  <si>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</si>
  <si>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</si>
  <si>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</si>
  <si>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</si>
  <si>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</si>
  <si>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</si>
  <si>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</si>
  <si>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</si>
  <si>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</si>
  <si>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</si>
  <si>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</si>
  <si>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</si>
  <si>
    <t xml:space="preserve">  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</si>
</sst>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705970</xdr:colOff>
      <xdr:row>0</xdr:row>
      <xdr:rowOff>0</xdr:rowOff>
    </xdr:from>
    <xdr:to>
      <xdr:col>7</xdr:col>
      <xdr:colOff>593912</xdr:colOff>
      <xdr:row>6</xdr:row>
      <xdr:rowOff>117964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8314764" y="0"/>
          <a:ext cx="1725707" cy="113769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zoomScale="85" zoomScaleNormal="85" workbookViewId="0">
      <pane ySplit="13" topLeftCell="A101" activePane="bottomLeft" state="frozen"/>
      <selection pane="bottomLeft" activeCell="D105" sqref="D105"/>
    </sheetView>
  </sheetViews>
  <sheetFormatPr baseColWidth="10" defaultColWidth="9.140625" defaultRowHeight="15" x14ac:dyDescent="0.25"/>
  <cols>
    <col min="1" max="1" width="49.85546875" customWidth="1"/>
    <col min="2" max="3" width="17.140625" customWidth="1"/>
    <col min="4" max="4" width="15.42578125" customWidth="1"/>
    <col min="5" max="5" width="14.42578125" customWidth="1"/>
    <col min="6" max="6" width="13.42578125" customWidth="1"/>
    <col min="7" max="8" width="14.140625" customWidth="1"/>
    <col min="9" max="9" width="14.42578125" customWidth="1"/>
    <col min="10" max="10" width="13.42578125" customWidth="1"/>
    <col min="11" max="11" width="14.85546875" customWidth="1"/>
    <col min="12" max="12" width="15.28515625" customWidth="1"/>
    <col min="13" max="13" width="14.5703125" customWidth="1"/>
    <col min="14" max="14" width="15.42578125" customWidth="1"/>
    <col min="15" max="15" width="13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8.75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3.7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18.7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ht="18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8.75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12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15" customHeight="1" x14ac:dyDescent="0.25">
      <c r="A8" s="31" t="s">
        <v>101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5" customHeight="1" x14ac:dyDescent="0.25">
      <c r="A9" s="31" t="s">
        <v>102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15" customHeight="1" x14ac:dyDescent="0.25">
      <c r="A10" s="31">
        <v>2022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ht="15" customHeight="1" x14ac:dyDescent="0.25">
      <c r="A11" s="32" t="s">
        <v>91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ht="8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92</v>
      </c>
      <c r="C13" s="25" t="s">
        <v>93</v>
      </c>
      <c r="D13" s="25" t="s">
        <v>78</v>
      </c>
      <c r="E13" s="25" t="s">
        <v>79</v>
      </c>
      <c r="F13" s="25" t="s">
        <v>80</v>
      </c>
      <c r="G13" s="25" t="s">
        <v>81</v>
      </c>
      <c r="H13" s="25" t="s">
        <v>82</v>
      </c>
      <c r="I13" s="25" t="s">
        <v>83</v>
      </c>
      <c r="J13" s="25" t="s">
        <v>84</v>
      </c>
      <c r="K13" s="25" t="s">
        <v>85</v>
      </c>
      <c r="L13" s="25" t="s">
        <v>86</v>
      </c>
      <c r="M13" s="25" t="s">
        <v>87</v>
      </c>
      <c r="N13" s="25" t="s">
        <v>88</v>
      </c>
      <c r="O13" s="25" t="s">
        <v>89</v>
      </c>
      <c r="P13" s="25" t="s">
        <v>90</v>
      </c>
    </row>
    <row r="14" spans="1:16" x14ac:dyDescent="0.25">
      <c r="A14" s="1" t="s">
        <v>1</v>
      </c>
      <c r="B14" s="14">
        <f t="shared" ref="B14:C14" si="0">+B15+B21+B31+B41+B49+B57+B67+B72+B75</f>
        <v>0</v>
      </c>
      <c r="C14" s="14">
        <f t="shared" si="0"/>
        <v>253852530.09999999</v>
      </c>
      <c r="D14" s="14">
        <f>+D15+D21+D31+D41+D49+D57+D67+D72+D75</f>
        <v>0</v>
      </c>
      <c r="E14" s="14">
        <f t="shared" ref="E14" si="1">+E15+E21+E31+E41+E49+E57+E67+E72+E75</f>
        <v>0</v>
      </c>
      <c r="F14" s="14">
        <f t="shared" ref="F14:O14" si="2">+F15+F21+F31+F41+F49+F57+F67+F72+F75</f>
        <v>94500000</v>
      </c>
      <c r="G14" s="14">
        <f t="shared" si="2"/>
        <v>2184600</v>
      </c>
      <c r="H14" s="14">
        <f t="shared" si="2"/>
        <v>0</v>
      </c>
      <c r="I14" s="14">
        <f t="shared" si="2"/>
        <v>86819700.890000001</v>
      </c>
      <c r="J14" s="14">
        <f t="shared" si="2"/>
        <v>-13243683.189999999</v>
      </c>
      <c r="K14" s="14">
        <f t="shared" si="2"/>
        <v>0</v>
      </c>
      <c r="L14" s="14">
        <f t="shared" si="2"/>
        <v>3276900</v>
      </c>
      <c r="M14" s="14">
        <f t="shared" si="2"/>
        <v>18631233.989999998</v>
      </c>
      <c r="N14" s="14">
        <f t="shared" si="2"/>
        <v>0</v>
      </c>
      <c r="O14" s="14">
        <f t="shared" si="2"/>
        <v>59425173.890000001</v>
      </c>
      <c r="P14" s="14">
        <f t="shared" ref="P14" si="3">+P15+P21+P31+P41+P49+P57+P67+P72+P75</f>
        <v>251593925.57999998</v>
      </c>
    </row>
    <row r="15" spans="1:16" x14ac:dyDescent="0.25">
      <c r="A15" s="2" t="s">
        <v>2</v>
      </c>
      <c r="B15" s="7">
        <f>SUM(B16:B20)</f>
        <v>0</v>
      </c>
      <c r="C15" s="7">
        <f>SUM(C16:C20)</f>
        <v>0</v>
      </c>
      <c r="D15" s="7">
        <f t="shared" ref="D15:E15" si="4">SUM(D16:D20)</f>
        <v>0</v>
      </c>
      <c r="E15" s="7">
        <f t="shared" si="4"/>
        <v>0</v>
      </c>
      <c r="F15" s="7">
        <f t="shared" ref="F15:O15" si="5">SUM(F16:F20)</f>
        <v>0</v>
      </c>
      <c r="G15" s="7">
        <f t="shared" si="5"/>
        <v>0</v>
      </c>
      <c r="H15" s="7">
        <f t="shared" si="5"/>
        <v>0</v>
      </c>
      <c r="I15" s="7">
        <f t="shared" si="5"/>
        <v>0</v>
      </c>
      <c r="J15" s="7">
        <f t="shared" si="5"/>
        <v>0</v>
      </c>
      <c r="K15" s="7">
        <f t="shared" si="5"/>
        <v>0</v>
      </c>
      <c r="L15" s="7">
        <f t="shared" si="5"/>
        <v>0</v>
      </c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ref="P15" si="6">SUM(P16:P20)</f>
        <v>0</v>
      </c>
    </row>
    <row r="16" spans="1:16" ht="15" customHeight="1" x14ac:dyDescent="0.25">
      <c r="A16" s="4" t="s">
        <v>3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0</v>
      </c>
    </row>
    <row r="17" spans="1:37" ht="15" customHeight="1" x14ac:dyDescent="0.25">
      <c r="A17" s="4" t="s">
        <v>4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0</v>
      </c>
    </row>
    <row r="18" spans="1:37" ht="15" customHeight="1" x14ac:dyDescent="0.25">
      <c r="A18" s="4" t="s">
        <v>36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0</v>
      </c>
    </row>
    <row r="21" spans="1:37" x14ac:dyDescent="0.25">
      <c r="A21" s="2" t="s">
        <v>7</v>
      </c>
      <c r="B21" s="7">
        <f>SUM(B22:B30)</f>
        <v>0</v>
      </c>
      <c r="C21" s="7">
        <f>SUM(C22:C30)</f>
        <v>205553340.09999999</v>
      </c>
      <c r="D21" s="7">
        <f t="shared" ref="D21:E21" si="7">SUM(D22:D30)</f>
        <v>0</v>
      </c>
      <c r="E21" s="7">
        <f t="shared" si="7"/>
        <v>0</v>
      </c>
      <c r="F21" s="7">
        <f t="shared" ref="F21:O21" si="8">SUM(F22:F30)</f>
        <v>94500000</v>
      </c>
      <c r="G21" s="7">
        <f t="shared" si="8"/>
        <v>2184600</v>
      </c>
      <c r="H21" s="7">
        <f t="shared" si="8"/>
        <v>0</v>
      </c>
      <c r="I21" s="7">
        <f t="shared" si="8"/>
        <v>86819700.890000001</v>
      </c>
      <c r="J21" s="7">
        <f t="shared" si="8"/>
        <v>-13243683.189999999</v>
      </c>
      <c r="K21" s="7">
        <f t="shared" si="8"/>
        <v>0</v>
      </c>
      <c r="L21" s="7">
        <f t="shared" si="8"/>
        <v>3276900</v>
      </c>
      <c r="M21" s="7">
        <f t="shared" si="8"/>
        <v>18631233.989999998</v>
      </c>
      <c r="N21" s="7">
        <f t="shared" si="8"/>
        <v>0</v>
      </c>
      <c r="O21" s="7">
        <f t="shared" si="8"/>
        <v>11125986.870000001</v>
      </c>
      <c r="P21" s="12">
        <f t="shared" ref="P21" si="9">SUM(P22:P30)</f>
        <v>203294738.56</v>
      </c>
    </row>
    <row r="22" spans="1:37" x14ac:dyDescent="0.25">
      <c r="A22" s="4" t="s">
        <v>8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0</v>
      </c>
    </row>
    <row r="23" spans="1:37" ht="30" x14ac:dyDescent="0.25">
      <c r="A23" s="4" t="s">
        <v>9</v>
      </c>
      <c r="B23" s="11">
        <v>0</v>
      </c>
      <c r="C23" s="11">
        <v>0</v>
      </c>
      <c r="D23" s="30">
        <v>0</v>
      </c>
      <c r="E23" s="30">
        <v>0</v>
      </c>
      <c r="F23" s="30">
        <v>0</v>
      </c>
      <c r="G23" s="30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0</v>
      </c>
    </row>
    <row r="24" spans="1:37" x14ac:dyDescent="0.25">
      <c r="A24" s="4" t="s">
        <v>10</v>
      </c>
      <c r="B24" s="11">
        <v>0</v>
      </c>
      <c r="C24" s="11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v>0</v>
      </c>
    </row>
    <row r="25" spans="1:37" ht="18" customHeight="1" x14ac:dyDescent="0.25">
      <c r="A25" s="4" t="s">
        <v>11</v>
      </c>
      <c r="B25" s="11">
        <v>0</v>
      </c>
      <c r="C25" s="11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0</v>
      </c>
    </row>
    <row r="26" spans="1:37" x14ac:dyDescent="0.25">
      <c r="A26" s="4" t="s">
        <v>12</v>
      </c>
      <c r="B26" s="11">
        <v>0</v>
      </c>
      <c r="C26" s="11">
        <v>186908970</v>
      </c>
      <c r="D26" s="8">
        <v>0</v>
      </c>
      <c r="E26" s="8">
        <v>0</v>
      </c>
      <c r="F26" s="8">
        <v>94500000</v>
      </c>
      <c r="G26" s="8">
        <v>0</v>
      </c>
      <c r="H26" s="8">
        <v>0</v>
      </c>
      <c r="I26" s="8">
        <v>86819700.890000001</v>
      </c>
      <c r="J26" s="8">
        <v>-13243683.189999999</v>
      </c>
      <c r="K26" s="8">
        <v>0</v>
      </c>
      <c r="L26" s="8">
        <v>0</v>
      </c>
      <c r="M26" s="8">
        <v>18631233.989999998</v>
      </c>
      <c r="N26" s="8">
        <v>0</v>
      </c>
      <c r="O26" s="8">
        <v>5589217.21</v>
      </c>
      <c r="P26" s="11">
        <f t="shared" si="10"/>
        <v>192296468.90000001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45" x14ac:dyDescent="0.25">
      <c r="A28" s="4" t="s">
        <v>14</v>
      </c>
      <c r="B28" s="28">
        <v>0</v>
      </c>
      <c r="C28" s="28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10"/>
        <v>0</v>
      </c>
    </row>
    <row r="29" spans="1:37" ht="30" x14ac:dyDescent="0.25">
      <c r="A29" s="4" t="s">
        <v>15</v>
      </c>
      <c r="B29" s="11">
        <v>0</v>
      </c>
      <c r="C29" s="11">
        <v>18644370.100000001</v>
      </c>
      <c r="D29" s="6">
        <v>0</v>
      </c>
      <c r="E29" s="6">
        <v>0</v>
      </c>
      <c r="F29" s="6">
        <v>0</v>
      </c>
      <c r="G29" s="6">
        <v>2184600</v>
      </c>
      <c r="H29" s="6">
        <v>0</v>
      </c>
      <c r="I29" s="6">
        <v>0</v>
      </c>
      <c r="J29" s="6">
        <v>0</v>
      </c>
      <c r="K29" s="6">
        <v>0</v>
      </c>
      <c r="L29" s="6">
        <v>3276900</v>
      </c>
      <c r="M29" s="6">
        <v>0</v>
      </c>
      <c r="N29" s="6">
        <v>0</v>
      </c>
      <c r="O29" s="6">
        <v>5536769.6600000001</v>
      </c>
      <c r="P29" s="11">
        <f t="shared" si="10"/>
        <v>10998269.66</v>
      </c>
    </row>
    <row r="30" spans="1:37" x14ac:dyDescent="0.25">
      <c r="A30" s="4" t="s">
        <v>37</v>
      </c>
      <c r="B30" s="11">
        <v>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0</v>
      </c>
    </row>
    <row r="31" spans="1:37" x14ac:dyDescent="0.25">
      <c r="A31" s="2" t="s">
        <v>16</v>
      </c>
      <c r="B31" s="7">
        <f>SUM(B32:B40)</f>
        <v>0</v>
      </c>
      <c r="C31" s="7">
        <f>SUM(C32:C40)</f>
        <v>0</v>
      </c>
      <c r="D31" s="7">
        <f t="shared" ref="D31:E31" si="11">SUM(D32:D40)</f>
        <v>0</v>
      </c>
      <c r="E31" s="7">
        <f t="shared" si="11"/>
        <v>0</v>
      </c>
      <c r="F31" s="7">
        <f t="shared" ref="F31:O31" si="12">SUM(F32:F40)</f>
        <v>0</v>
      </c>
      <c r="G31" s="7">
        <f t="shared" si="12"/>
        <v>0</v>
      </c>
      <c r="H31" s="7">
        <f t="shared" si="12"/>
        <v>0</v>
      </c>
      <c r="I31" s="7">
        <f t="shared" si="12"/>
        <v>0</v>
      </c>
      <c r="J31" s="7">
        <f t="shared" si="12"/>
        <v>0</v>
      </c>
      <c r="K31" s="7">
        <f t="shared" si="12"/>
        <v>0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ref="P31" si="13">SUM(P32:P40)</f>
        <v>0</v>
      </c>
    </row>
    <row r="32" spans="1:37" x14ac:dyDescent="0.25">
      <c r="A32" s="4" t="s">
        <v>17</v>
      </c>
      <c r="B32" s="11">
        <v>0</v>
      </c>
      <c r="C32" s="11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4">SUM(D32:O32)</f>
        <v>0</v>
      </c>
    </row>
    <row r="33" spans="1:16" x14ac:dyDescent="0.25">
      <c r="A33" s="4" t="s">
        <v>18</v>
      </c>
      <c r="B33" s="11">
        <v>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x14ac:dyDescent="0.25">
      <c r="A34" s="3" t="s">
        <v>19</v>
      </c>
      <c r="B34" s="27">
        <v>0</v>
      </c>
      <c r="C34" s="27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7">
        <f t="shared" si="14"/>
        <v>0</v>
      </c>
    </row>
    <row r="35" spans="1:16" x14ac:dyDescent="0.25">
      <c r="A35" s="4" t="s">
        <v>20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x14ac:dyDescent="0.25">
      <c r="A36" s="4" t="s">
        <v>21</v>
      </c>
      <c r="B36" s="27">
        <v>0</v>
      </c>
      <c r="C36" s="27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0</v>
      </c>
    </row>
    <row r="37" spans="1:16" ht="30" x14ac:dyDescent="0.25">
      <c r="A37" s="4" t="s">
        <v>22</v>
      </c>
      <c r="B37" s="27">
        <v>0</v>
      </c>
      <c r="C37" s="27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0</v>
      </c>
    </row>
    <row r="38" spans="1:16" ht="30" x14ac:dyDescent="0.25">
      <c r="A38" s="4" t="s">
        <v>23</v>
      </c>
      <c r="B38" s="29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f t="shared" si="14"/>
        <v>0</v>
      </c>
    </row>
    <row r="39" spans="1:16" ht="30" x14ac:dyDescent="0.25">
      <c r="A39" s="4" t="s">
        <v>38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4"/>
        <v>0</v>
      </c>
    </row>
    <row r="40" spans="1:16" x14ac:dyDescent="0.25">
      <c r="A40" s="4" t="s">
        <v>24</v>
      </c>
      <c r="B40" s="11">
        <v>0</v>
      </c>
      <c r="C40" s="11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0</v>
      </c>
    </row>
    <row r="41" spans="1:16" x14ac:dyDescent="0.25">
      <c r="A41" s="2" t="s">
        <v>25</v>
      </c>
      <c r="B41" s="7">
        <f>SUM(B42:B48)</f>
        <v>0</v>
      </c>
      <c r="C41" s="7">
        <f>SUM(C42:C48)</f>
        <v>0</v>
      </c>
      <c r="D41" s="9">
        <f t="shared" ref="D41" si="15">SUM(D42:D48)</f>
        <v>0</v>
      </c>
      <c r="E41" s="9">
        <f t="shared" ref="E41" si="16">SUM(E42:E48)</f>
        <v>0</v>
      </c>
      <c r="F41" s="9">
        <f t="shared" ref="F41:O41" si="17">SUM(F42:F48)</f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0</v>
      </c>
    </row>
    <row r="42" spans="1:16" ht="30" x14ac:dyDescent="0.25">
      <c r="A42" s="4" t="s">
        <v>26</v>
      </c>
      <c r="B42" s="27">
        <v>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0</v>
      </c>
    </row>
    <row r="43" spans="1:16" ht="30" x14ac:dyDescent="0.25">
      <c r="A43" s="4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0</v>
      </c>
    </row>
    <row r="44" spans="1:16" ht="30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x14ac:dyDescent="0.25">
      <c r="A45" s="4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0</v>
      </c>
    </row>
    <row r="46" spans="1:16" ht="30" x14ac:dyDescent="0.25">
      <c r="A46" s="4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0</v>
      </c>
    </row>
    <row r="47" spans="1:16" ht="30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0</v>
      </c>
    </row>
    <row r="48" spans="1:16" ht="30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x14ac:dyDescent="0.25">
      <c r="A49" s="2" t="s">
        <v>44</v>
      </c>
      <c r="B49" s="7">
        <f>SUM(B50:B56)</f>
        <v>0</v>
      </c>
      <c r="C49" s="7">
        <f>SUM(C50:C56)</f>
        <v>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ht="30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x14ac:dyDescent="0.25">
      <c r="A51" s="4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ht="30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x14ac:dyDescent="0.25">
      <c r="A57" s="2" t="s">
        <v>28</v>
      </c>
      <c r="B57" s="7">
        <f>SUM(B58:B66)</f>
        <v>0</v>
      </c>
      <c r="C57" s="7">
        <f>SUM(C58:C66)</f>
        <v>48299190</v>
      </c>
      <c r="D57" s="7">
        <f t="shared" ref="D57" si="24">SUM(D58:D66)</f>
        <v>0</v>
      </c>
      <c r="E57" s="7">
        <f t="shared" ref="E57" si="25">SUM(E58:E66)</f>
        <v>0</v>
      </c>
      <c r="F57" s="7">
        <f t="shared" ref="F57:O57" si="26">SUM(F58:F66)</f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48299187.019999996</v>
      </c>
      <c r="P57" s="7">
        <f t="shared" ref="P57" si="27">SUM(P58:P66)</f>
        <v>48299187.019999996</v>
      </c>
    </row>
    <row r="58" spans="1:16" x14ac:dyDescent="0.25">
      <c r="A58" s="4" t="s">
        <v>29</v>
      </c>
      <c r="B58" s="11">
        <v>0</v>
      </c>
      <c r="C58" s="11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0</v>
      </c>
    </row>
    <row r="59" spans="1:16" ht="30" x14ac:dyDescent="0.25">
      <c r="A59" s="4" t="s">
        <v>30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0</v>
      </c>
    </row>
    <row r="60" spans="1:16" ht="30" x14ac:dyDescent="0.25">
      <c r="A60" s="4" t="s">
        <v>31</v>
      </c>
      <c r="B60" s="27">
        <v>0</v>
      </c>
      <c r="C60" s="2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x14ac:dyDescent="0.25">
      <c r="A61" s="4" t="s">
        <v>32</v>
      </c>
      <c r="B61" s="27">
        <v>0</v>
      </c>
      <c r="C61" s="27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ht="30" x14ac:dyDescent="0.25">
      <c r="A62" s="4" t="s">
        <v>33</v>
      </c>
      <c r="B62" s="11">
        <v>0</v>
      </c>
      <c r="C62" s="11">
        <v>24869965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24869963.899999999</v>
      </c>
      <c r="P62" s="11">
        <f t="shared" si="28"/>
        <v>24869963.899999999</v>
      </c>
    </row>
    <row r="63" spans="1:16" x14ac:dyDescent="0.25">
      <c r="A63" s="4" t="s">
        <v>52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x14ac:dyDescent="0.25">
      <c r="A65" s="4" t="s">
        <v>34</v>
      </c>
      <c r="B65" s="11">
        <v>0</v>
      </c>
      <c r="C65" s="11">
        <v>23429225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23429223.120000001</v>
      </c>
      <c r="P65" s="11">
        <f t="shared" si="28"/>
        <v>23429223.120000001</v>
      </c>
    </row>
    <row r="66" spans="1:16" ht="30" x14ac:dyDescent="0.25">
      <c r="A66" s="4" t="s">
        <v>54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ht="30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45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35</v>
      </c>
      <c r="B79" s="10">
        <f>B15+B21+B31+B41+B49+B57+B67+B72+B75</f>
        <v>0</v>
      </c>
      <c r="C79" s="10">
        <f>C15+C21+C31+C41+C57+C49+C67+C72+C75</f>
        <v>253852530.09999999</v>
      </c>
      <c r="D79" s="10">
        <f t="shared" ref="D79:E79" si="38">+D15+D21+D31+D41+D49+D57+D67+D72+D75</f>
        <v>0</v>
      </c>
      <c r="E79" s="10">
        <f t="shared" si="38"/>
        <v>0</v>
      </c>
      <c r="F79" s="10">
        <f t="shared" ref="F79:O79" si="39">+F15+F21+F31+F41+F49+F57+F67+F72+F75</f>
        <v>94500000</v>
      </c>
      <c r="G79" s="10">
        <f t="shared" si="39"/>
        <v>2184600</v>
      </c>
      <c r="H79" s="10">
        <f t="shared" si="39"/>
        <v>0</v>
      </c>
      <c r="I79" s="10">
        <f t="shared" si="39"/>
        <v>86819700.890000001</v>
      </c>
      <c r="J79" s="10">
        <f t="shared" si="39"/>
        <v>-13243683.189999999</v>
      </c>
      <c r="K79" s="10">
        <f t="shared" si="39"/>
        <v>0</v>
      </c>
      <c r="L79" s="10">
        <f t="shared" si="39"/>
        <v>3276900</v>
      </c>
      <c r="M79" s="10">
        <f t="shared" si="39"/>
        <v>18631233.989999998</v>
      </c>
      <c r="N79" s="10">
        <f t="shared" si="39"/>
        <v>0</v>
      </c>
      <c r="O79" s="10">
        <f t="shared" si="39"/>
        <v>59425173.890000001</v>
      </c>
      <c r="P79" s="10">
        <f t="shared" ref="P79" si="40">+P15+P21+P31+P41+P49+P57+P67+P72+P75</f>
        <v>251593925.57999998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ht="30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77</v>
      </c>
      <c r="B92" s="20">
        <f t="shared" ref="B92" si="56">+B79+B90</f>
        <v>0</v>
      </c>
      <c r="C92" s="20">
        <f>+C79+C90</f>
        <v>253852530.09999999</v>
      </c>
      <c r="D92" s="20">
        <f t="shared" ref="D92" si="57">+D79+D90</f>
        <v>0</v>
      </c>
      <c r="E92" s="20">
        <f t="shared" ref="E92" si="58">+E79+E90</f>
        <v>0</v>
      </c>
      <c r="F92" s="20">
        <f t="shared" ref="F92:O92" si="59">+F79+F90</f>
        <v>94500000</v>
      </c>
      <c r="G92" s="20">
        <f t="shared" si="59"/>
        <v>2184600</v>
      </c>
      <c r="H92" s="20">
        <f t="shared" si="59"/>
        <v>0</v>
      </c>
      <c r="I92" s="20">
        <f t="shared" si="59"/>
        <v>86819700.890000001</v>
      </c>
      <c r="J92" s="20">
        <f t="shared" si="59"/>
        <v>-13243683.189999999</v>
      </c>
      <c r="K92" s="20">
        <f t="shared" si="59"/>
        <v>0</v>
      </c>
      <c r="L92" s="20">
        <f t="shared" si="59"/>
        <v>3276900</v>
      </c>
      <c r="M92" s="20">
        <f t="shared" si="59"/>
        <v>18631233.989999998</v>
      </c>
      <c r="N92" s="20">
        <f t="shared" si="59"/>
        <v>0</v>
      </c>
      <c r="O92" s="20">
        <f t="shared" si="59"/>
        <v>59425173.890000001</v>
      </c>
      <c r="P92" s="20">
        <f t="shared" ref="P92" si="60">+P79+P90</f>
        <v>251593925.57999998</v>
      </c>
    </row>
    <row r="93" spans="1:16" ht="13.5" customHeight="1" thickTop="1" x14ac:dyDescent="0.25">
      <c r="A93" s="22" t="s">
        <v>94</v>
      </c>
    </row>
    <row r="94" spans="1:16" x14ac:dyDescent="0.25">
      <c r="A94" s="23" t="s">
        <v>95</v>
      </c>
    </row>
    <row r="95" spans="1:16" x14ac:dyDescent="0.25">
      <c r="A95" s="23" t="s">
        <v>96</v>
      </c>
    </row>
    <row r="96" spans="1:16" x14ac:dyDescent="0.25">
      <c r="A96" s="23" t="s">
        <v>97</v>
      </c>
    </row>
    <row r="97" spans="1:1" x14ac:dyDescent="0.25">
      <c r="A97" s="23" t="s">
        <v>98</v>
      </c>
    </row>
    <row r="98" spans="1:1" x14ac:dyDescent="0.25">
      <c r="A98" s="23" t="s">
        <v>99</v>
      </c>
    </row>
    <row r="99" spans="1:1" x14ac:dyDescent="0.25">
      <c r="A99" s="23" t="s">
        <v>100</v>
      </c>
    </row>
    <row r="100" spans="1:1" x14ac:dyDescent="0.25">
      <c r="A100" s="23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0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2022-12-29T16:22:21Z</cp:lastPrinted>
  <dcterms:created xsi:type="dcterms:W3CDTF">2018-04-17T18:57:16Z</dcterms:created>
  <dcterms:modified xsi:type="dcterms:W3CDTF">2022-12-30T14:06:44Z</dcterms:modified>
</cp:coreProperties>
</file>