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2\"/>
    </mc:Choice>
  </mc:AlternateContent>
  <xr:revisionPtr revIDLastSave="0" documentId="13_ncr:1_{20DCCD51-79C8-4A58-8C92-815C16816D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MH" sheetId="3" r:id="rId1"/>
  </sheets>
  <definedNames>
    <definedName name="_xlnm.Print_Area" localSheetId="0">'Plantilla Ejecución MH'!$A$1:$P$111</definedName>
    <definedName name="_xlnm.Print_Titles" localSheetId="0">'Plantilla Ejecución MH'!$2:$13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3" l="1"/>
  <c r="P23" i="3"/>
  <c r="P17" i="3"/>
  <c r="C41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8" i="3" s="1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5" i="3"/>
  <c r="P24" i="3"/>
  <c r="P22" i="3"/>
  <c r="P20" i="3"/>
  <c r="P19" i="3"/>
  <c r="P18" i="3"/>
  <c r="P16" i="3"/>
  <c r="G14" i="3" l="1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M14" i="3"/>
  <c r="O90" i="3"/>
  <c r="B90" i="3"/>
  <c r="C90" i="3"/>
  <c r="C79" i="3"/>
  <c r="B14" i="3"/>
  <c r="C14" i="3"/>
  <c r="P85" i="3"/>
  <c r="P82" i="3"/>
  <c r="P75" i="3"/>
  <c r="P72" i="3"/>
  <c r="P67" i="3"/>
  <c r="P57" i="3"/>
  <c r="P49" i="3"/>
  <c r="P41" i="3"/>
  <c r="P31" i="3"/>
  <c r="P21" i="3"/>
  <c r="P15" i="3"/>
  <c r="L92" i="3" l="1"/>
  <c r="M92" i="3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<sst xmlns="http://schemas.openxmlformats.org/spreadsheetml/2006/main" count="102" uniqueCount="102">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</sst>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" fontId="1" fillId="0" borderId="0" xfId="1" applyNumberFormat="1" applyFont="1" applyAlignment="1">
      <alignment vertical="center"/>
    </xf>
    <xf numFmtId="4" fontId="1" fillId="0" borderId="0" xfId="0" applyNumberFormat="1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1114425</xdr:colOff>
      <xdr:row>1</xdr:row>
      <xdr:rowOff>28575</xdr:rowOff>
    </xdr:from>
    <xdr:to>
      <xdr:col>4</xdr:col>
      <xdr:colOff>448425</xdr:colOff>
      <xdr:row>7</xdr:row>
      <xdr:rowOff>142617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5924550" y="76200"/>
          <a:ext cx="1620000" cy="115226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1"/>
  <sheetViews>
    <sheetView showGridLines="0" tabSelected="1" zoomScaleNormal="100" workbookViewId="0">
      <pane ySplit="13" topLeftCell="A92" activePane="bottomLeft" state="frozen"/>
      <selection pane="bottomLeft" activeCell="D101" sqref="D101"/>
    </sheetView>
  </sheetViews>
  <sheetFormatPr baseColWidth="10" defaultColWidth="9.140625" defaultRowHeight="15" x14ac:dyDescent="0.25"/>
  <cols>
    <col min="1" max="1" width="55" customWidth="1"/>
    <col min="2" max="4" width="17.140625" style="30" customWidth="1"/>
    <col min="5" max="5" width="17" style="30" customWidth="1"/>
    <col min="6" max="6" width="16.140625" style="30" customWidth="1"/>
    <col min="7" max="7" width="15.42578125" style="30" customWidth="1"/>
    <col min="8" max="8" width="15.7109375" style="30" customWidth="1"/>
    <col min="9" max="9" width="15.140625" style="30" customWidth="1"/>
    <col min="10" max="10" width="13.42578125" style="30" hidden="1" customWidth="1"/>
    <col min="11" max="11" width="14.85546875" style="30" hidden="1" customWidth="1"/>
    <col min="12" max="12" width="15.28515625" style="30" hidden="1" customWidth="1"/>
    <col min="13" max="13" width="14.5703125" style="30" hidden="1" customWidth="1"/>
    <col min="14" max="14" width="15.42578125" style="30" hidden="1" customWidth="1"/>
    <col min="15" max="15" width="13" style="30" hidden="1" customWidth="1"/>
    <col min="16" max="16" width="15.42578125" style="30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3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6" ht="18.75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3.75" customHeight="1" x14ac:dyDescent="0.25">
      <c r="A4" s="13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6" ht="18.75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ht="18.75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ht="18.75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6" ht="18.75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6" ht="17.25" customHeight="1" x14ac:dyDescent="0.25">
      <c r="A9" s="28" t="s">
        <v>91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</row>
    <row r="10" spans="1:16" ht="14.25" customHeight="1" x14ac:dyDescent="0.25">
      <c r="A10" s="28">
        <v>2022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16" ht="11.25" customHeight="1" x14ac:dyDescent="0.25">
      <c r="A11" s="29" t="s">
        <v>92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</row>
    <row r="12" spans="1:16" ht="8.25" customHeight="1" x14ac:dyDescent="0.25">
      <c r="A12" s="16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</row>
    <row r="13" spans="1:16" s="21" customFormat="1" ht="30" customHeight="1" x14ac:dyDescent="0.25">
      <c r="A13" s="19" t="s">
        <v>0</v>
      </c>
      <c r="B13" s="20" t="s">
        <v>93</v>
      </c>
      <c r="C13" s="20" t="s">
        <v>94</v>
      </c>
      <c r="D13" s="20" t="s">
        <v>78</v>
      </c>
      <c r="E13" s="20" t="s">
        <v>79</v>
      </c>
      <c r="F13" s="20" t="s">
        <v>80</v>
      </c>
      <c r="G13" s="20" t="s">
        <v>81</v>
      </c>
      <c r="H13" s="20" t="s">
        <v>82</v>
      </c>
      <c r="I13" s="20" t="s">
        <v>83</v>
      </c>
      <c r="J13" s="20" t="s">
        <v>84</v>
      </c>
      <c r="K13" s="20" t="s">
        <v>85</v>
      </c>
      <c r="L13" s="20" t="s">
        <v>86</v>
      </c>
      <c r="M13" s="20" t="s">
        <v>87</v>
      </c>
      <c r="N13" s="20" t="s">
        <v>88</v>
      </c>
      <c r="O13" s="20" t="s">
        <v>89</v>
      </c>
      <c r="P13" s="20" t="s">
        <v>90</v>
      </c>
    </row>
    <row r="14" spans="1:16" x14ac:dyDescent="0.25">
      <c r="A14" s="1" t="s">
        <v>1</v>
      </c>
      <c r="B14" s="10">
        <f t="shared" ref="B14:C14" si="0">+B15+B21+B31+B41+B49+B57+B67+B72+B75</f>
        <v>17112748585</v>
      </c>
      <c r="C14" s="10">
        <f t="shared" si="0"/>
        <v>16858390518.700001</v>
      </c>
      <c r="D14" s="10">
        <f>+D15+D21+D31+D41+D49+D57+D67+D72+D75</f>
        <v>1132309832.75</v>
      </c>
      <c r="E14" s="10">
        <f t="shared" ref="E14" si="1">+E15+E21+E31+E41+E49+E57+E67+E72+E75</f>
        <v>1171765808.8900001</v>
      </c>
      <c r="F14" s="10">
        <f t="shared" ref="F14:O14" si="2">+F15+F21+F31+F41+F49+F57+F67+F72+F75</f>
        <v>1185592334.9400001</v>
      </c>
      <c r="G14" s="10">
        <f t="shared" si="2"/>
        <v>1211360124.0599999</v>
      </c>
      <c r="H14" s="10">
        <f t="shared" si="2"/>
        <v>1152973161.8099999</v>
      </c>
      <c r="I14" s="10">
        <f t="shared" si="2"/>
        <v>1168701528.4300001</v>
      </c>
      <c r="J14" s="10">
        <f t="shared" si="2"/>
        <v>0</v>
      </c>
      <c r="K14" s="10">
        <f t="shared" si="2"/>
        <v>0</v>
      </c>
      <c r="L14" s="10">
        <f t="shared" si="2"/>
        <v>0</v>
      </c>
      <c r="M14" s="10">
        <f t="shared" si="2"/>
        <v>0</v>
      </c>
      <c r="N14" s="10">
        <f t="shared" si="2"/>
        <v>0</v>
      </c>
      <c r="O14" s="10">
        <f t="shared" si="2"/>
        <v>0</v>
      </c>
      <c r="P14" s="10">
        <f t="shared" ref="P14" si="3">+P15+P21+P31+P41+P49+P57+P67+P72+P75</f>
        <v>7022702790.8800001</v>
      </c>
    </row>
    <row r="15" spans="1:16" x14ac:dyDescent="0.25">
      <c r="A15" s="2" t="s">
        <v>2</v>
      </c>
      <c r="B15" s="32">
        <f>SUM(B16:B20)</f>
        <v>1329632674</v>
      </c>
      <c r="C15" s="32">
        <f>SUM(C16:C20)</f>
        <v>1329632674</v>
      </c>
      <c r="D15" s="32">
        <f t="shared" ref="D15:E15" si="4">SUM(D16:D20)</f>
        <v>71474728.370000005</v>
      </c>
      <c r="E15" s="32">
        <f t="shared" si="4"/>
        <v>74265774.519999996</v>
      </c>
      <c r="F15" s="32">
        <f t="shared" ref="F15:O15" si="5">SUM(F16:F20)</f>
        <v>75123306.969999999</v>
      </c>
      <c r="G15" s="32">
        <f t="shared" si="5"/>
        <v>124075859.25</v>
      </c>
      <c r="H15" s="32">
        <f t="shared" si="5"/>
        <v>75989865.400000006</v>
      </c>
      <c r="I15" s="32">
        <f t="shared" si="5"/>
        <v>74543579.620000005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5"/>
        <v>0</v>
      </c>
      <c r="O15" s="32">
        <f t="shared" si="5"/>
        <v>0</v>
      </c>
      <c r="P15" s="32">
        <f t="shared" ref="P15" si="6">SUM(P16:P20)</f>
        <v>495473114.13</v>
      </c>
    </row>
    <row r="16" spans="1:16" ht="15" customHeight="1" x14ac:dyDescent="0.25">
      <c r="A16" s="4" t="s">
        <v>3</v>
      </c>
      <c r="B16" s="22">
        <v>789714656</v>
      </c>
      <c r="C16" s="22">
        <v>804414656</v>
      </c>
      <c r="D16" s="22">
        <v>56523799.710000001</v>
      </c>
      <c r="E16" s="22">
        <v>58664372.93</v>
      </c>
      <c r="F16" s="22">
        <v>60032966.909999996</v>
      </c>
      <c r="G16" s="22">
        <v>58151898.950000003</v>
      </c>
      <c r="H16" s="22">
        <v>60023338.700000003</v>
      </c>
      <c r="I16" s="22">
        <v>58691745.439999998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f>SUM(D16:O16)</f>
        <v>352088122.63999999</v>
      </c>
    </row>
    <row r="17" spans="1:37" ht="15" customHeight="1" x14ac:dyDescent="0.25">
      <c r="A17" s="4" t="s">
        <v>4</v>
      </c>
      <c r="B17" s="22">
        <v>401905562</v>
      </c>
      <c r="C17" s="22">
        <v>387205562</v>
      </c>
      <c r="D17" s="22">
        <v>6500030</v>
      </c>
      <c r="E17" s="22">
        <v>7060367.3700000001</v>
      </c>
      <c r="F17" s="22">
        <v>6708178.8499999996</v>
      </c>
      <c r="G17" s="22">
        <v>57300993.030000001</v>
      </c>
      <c r="H17" s="22">
        <v>7135339.29</v>
      </c>
      <c r="I17" s="22">
        <v>7160515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f>SUM(D17:O17)</f>
        <v>91865423.540000007</v>
      </c>
    </row>
    <row r="18" spans="1:37" ht="15" customHeight="1" x14ac:dyDescent="0.25">
      <c r="A18" s="4" t="s">
        <v>36</v>
      </c>
      <c r="B18" s="22">
        <v>7000000</v>
      </c>
      <c r="C18" s="22">
        <v>7000000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22">
        <f>SUM(D18:O18)</f>
        <v>0</v>
      </c>
    </row>
    <row r="19" spans="1:37" ht="15" customHeight="1" x14ac:dyDescent="0.25">
      <c r="A19" s="4" t="s">
        <v>5</v>
      </c>
      <c r="B19" s="22">
        <v>30800000</v>
      </c>
      <c r="C19" s="22">
        <v>30800000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22">
        <f>SUM(D19:O19)</f>
        <v>0</v>
      </c>
    </row>
    <row r="20" spans="1:37" ht="15" customHeight="1" x14ac:dyDescent="0.25">
      <c r="A20" s="4" t="s">
        <v>6</v>
      </c>
      <c r="B20" s="22">
        <v>100212456</v>
      </c>
      <c r="C20" s="22">
        <v>100212456</v>
      </c>
      <c r="D20" s="22">
        <v>8450898.6600000001</v>
      </c>
      <c r="E20" s="22">
        <v>8541034.2200000007</v>
      </c>
      <c r="F20" s="22">
        <v>8382161.21</v>
      </c>
      <c r="G20" s="22">
        <v>8622967.2699999996</v>
      </c>
      <c r="H20" s="22">
        <v>8831187.4100000001</v>
      </c>
      <c r="I20" s="22">
        <v>8691319.1799999997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f>SUM(D20:O20)</f>
        <v>51519567.949999996</v>
      </c>
    </row>
    <row r="21" spans="1:37" x14ac:dyDescent="0.25">
      <c r="A21" s="2" t="s">
        <v>7</v>
      </c>
      <c r="B21" s="32">
        <f>SUM(B22:B30)</f>
        <v>1440976961</v>
      </c>
      <c r="C21" s="32">
        <f>SUM(C22:C30)</f>
        <v>1114818894.7</v>
      </c>
      <c r="D21" s="32">
        <f t="shared" ref="D21:E21" si="7">SUM(D22:D30)</f>
        <v>7013146.54</v>
      </c>
      <c r="E21" s="32">
        <f t="shared" si="7"/>
        <v>14487908.799999999</v>
      </c>
      <c r="F21" s="32">
        <f t="shared" ref="F21:O21" si="8">SUM(F22:F30)</f>
        <v>32809787.52</v>
      </c>
      <c r="G21" s="32">
        <f t="shared" si="8"/>
        <v>18491336.93</v>
      </c>
      <c r="H21" s="32">
        <f t="shared" si="8"/>
        <v>8175623.5099999998</v>
      </c>
      <c r="I21" s="32">
        <f t="shared" si="8"/>
        <v>21445827.020000003</v>
      </c>
      <c r="J21" s="32">
        <f t="shared" si="8"/>
        <v>0</v>
      </c>
      <c r="K21" s="32">
        <f t="shared" si="8"/>
        <v>0</v>
      </c>
      <c r="L21" s="32">
        <f t="shared" si="8"/>
        <v>0</v>
      </c>
      <c r="M21" s="32">
        <f t="shared" si="8"/>
        <v>0</v>
      </c>
      <c r="N21" s="32">
        <f t="shared" si="8"/>
        <v>0</v>
      </c>
      <c r="O21" s="32">
        <f t="shared" si="8"/>
        <v>0</v>
      </c>
      <c r="P21" s="33">
        <f t="shared" ref="P21" si="9">SUM(P22:P30)</f>
        <v>102423630.31999999</v>
      </c>
    </row>
    <row r="22" spans="1:37" x14ac:dyDescent="0.25">
      <c r="A22" s="4" t="s">
        <v>8</v>
      </c>
      <c r="B22" s="22">
        <v>36031757</v>
      </c>
      <c r="C22" s="22">
        <v>47281757</v>
      </c>
      <c r="D22" s="22">
        <v>2390710.54</v>
      </c>
      <c r="E22" s="22">
        <v>5399575.54</v>
      </c>
      <c r="F22" s="22">
        <v>4628352.92</v>
      </c>
      <c r="G22" s="22">
        <v>4430900.16</v>
      </c>
      <c r="H22" s="22">
        <v>249133.9</v>
      </c>
      <c r="I22" s="22">
        <v>7463847.1900000004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f t="shared" ref="P22:P30" si="10">SUM(D22:O22)</f>
        <v>24562520.25</v>
      </c>
    </row>
    <row r="23" spans="1:37" x14ac:dyDescent="0.25">
      <c r="A23" s="4" t="s">
        <v>9</v>
      </c>
      <c r="B23" s="22">
        <v>70096540</v>
      </c>
      <c r="C23" s="22">
        <v>155096540</v>
      </c>
      <c r="D23" s="25">
        <v>0</v>
      </c>
      <c r="E23" s="25">
        <v>0</v>
      </c>
      <c r="F23" s="25">
        <v>357515.34</v>
      </c>
      <c r="G23" s="25">
        <v>0</v>
      </c>
      <c r="H23" s="25">
        <v>517237.66</v>
      </c>
      <c r="I23" s="25">
        <v>298467.14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2">
        <f>SUM(D23:O23)</f>
        <v>1173220.1400000001</v>
      </c>
    </row>
    <row r="24" spans="1:37" x14ac:dyDescent="0.25">
      <c r="A24" s="4" t="s">
        <v>10</v>
      </c>
      <c r="B24" s="22">
        <v>9800000</v>
      </c>
      <c r="C24" s="22">
        <v>9800000</v>
      </c>
      <c r="D24" s="6">
        <v>119450</v>
      </c>
      <c r="E24" s="6">
        <v>712450</v>
      </c>
      <c r="F24" s="6">
        <v>1073000</v>
      </c>
      <c r="G24" s="6">
        <v>341100</v>
      </c>
      <c r="H24" s="6">
        <v>385600</v>
      </c>
      <c r="I24" s="6">
        <v>430450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22">
        <f t="shared" si="10"/>
        <v>3062050</v>
      </c>
    </row>
    <row r="25" spans="1:37" ht="18" customHeight="1" x14ac:dyDescent="0.25">
      <c r="A25" s="4" t="s">
        <v>11</v>
      </c>
      <c r="B25" s="22">
        <v>13650000</v>
      </c>
      <c r="C25" s="22">
        <v>13650000</v>
      </c>
      <c r="D25" s="6">
        <v>0</v>
      </c>
      <c r="E25" s="6">
        <v>0</v>
      </c>
      <c r="F25" s="6">
        <v>0</v>
      </c>
      <c r="G25" s="6">
        <v>0</v>
      </c>
      <c r="H25" s="6">
        <v>14820</v>
      </c>
      <c r="I25" s="6">
        <v>32740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22">
        <f t="shared" si="10"/>
        <v>47560</v>
      </c>
    </row>
    <row r="26" spans="1:37" x14ac:dyDescent="0.25">
      <c r="A26" s="4" t="s">
        <v>12</v>
      </c>
      <c r="B26" s="22">
        <v>519566406</v>
      </c>
      <c r="C26" s="22">
        <v>186355612</v>
      </c>
      <c r="D26" s="6">
        <v>2450318</v>
      </c>
      <c r="E26" s="6">
        <v>2639000</v>
      </c>
      <c r="F26" s="6">
        <v>18830348.07</v>
      </c>
      <c r="G26" s="6">
        <v>9394122.9399999995</v>
      </c>
      <c r="H26" s="6">
        <v>2652785</v>
      </c>
      <c r="I26" s="6">
        <v>3072201.64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22">
        <f>SUM(D26:O26)</f>
        <v>39038775.649999999</v>
      </c>
      <c r="T26" s="12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</row>
    <row r="27" spans="1:37" x14ac:dyDescent="0.25">
      <c r="A27" s="4" t="s">
        <v>13</v>
      </c>
      <c r="B27" s="22">
        <v>47829780</v>
      </c>
      <c r="C27" s="22">
        <v>45829780</v>
      </c>
      <c r="D27" s="22">
        <v>1867885.09</v>
      </c>
      <c r="E27" s="22">
        <v>1498798.72</v>
      </c>
      <c r="F27" s="22">
        <v>916533.62</v>
      </c>
      <c r="G27" s="22">
        <v>902371.01</v>
      </c>
      <c r="H27" s="22">
        <v>747270.15</v>
      </c>
      <c r="I27" s="22">
        <v>1008874.17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f t="shared" si="10"/>
        <v>6941732.7599999998</v>
      </c>
      <c r="T27" s="12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</row>
    <row r="28" spans="1:37" ht="30" x14ac:dyDescent="0.25">
      <c r="A28" s="4" t="s">
        <v>14</v>
      </c>
      <c r="B28" s="23">
        <v>213487420</v>
      </c>
      <c r="C28" s="23">
        <v>143787420</v>
      </c>
      <c r="D28" s="25">
        <v>5900</v>
      </c>
      <c r="E28" s="25">
        <v>299697.87</v>
      </c>
      <c r="F28" s="25">
        <v>502979.14</v>
      </c>
      <c r="G28" s="25">
        <v>174183.31</v>
      </c>
      <c r="H28" s="25">
        <v>583063.86</v>
      </c>
      <c r="I28" s="25">
        <v>971467.57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2">
        <f t="shared" si="10"/>
        <v>2537291.75</v>
      </c>
    </row>
    <row r="29" spans="1:37" ht="30" x14ac:dyDescent="0.25">
      <c r="A29" s="4" t="s">
        <v>15</v>
      </c>
      <c r="B29" s="22">
        <v>498015058</v>
      </c>
      <c r="C29" s="22">
        <v>463817785.69999999</v>
      </c>
      <c r="D29" s="25">
        <v>177400</v>
      </c>
      <c r="E29" s="25">
        <v>711292.45</v>
      </c>
      <c r="F29" s="25">
        <v>4862755.47</v>
      </c>
      <c r="G29" s="25">
        <v>930692.91</v>
      </c>
      <c r="H29" s="25">
        <v>1978604.46</v>
      </c>
      <c r="I29" s="25">
        <v>5762389.9400000004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2">
        <f t="shared" si="10"/>
        <v>14423135.23</v>
      </c>
    </row>
    <row r="30" spans="1:37" x14ac:dyDescent="0.25">
      <c r="A30" s="4" t="s">
        <v>37</v>
      </c>
      <c r="B30" s="22">
        <v>32500000</v>
      </c>
      <c r="C30" s="22">
        <v>49200000</v>
      </c>
      <c r="D30" s="6">
        <v>1482.91</v>
      </c>
      <c r="E30" s="6">
        <v>3227094.22</v>
      </c>
      <c r="F30" s="6">
        <v>1638302.96</v>
      </c>
      <c r="G30" s="6">
        <v>2317966.6</v>
      </c>
      <c r="H30" s="6">
        <v>1047108.48</v>
      </c>
      <c r="I30" s="6">
        <v>2405389.37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22">
        <f t="shared" si="10"/>
        <v>10637344.539999999</v>
      </c>
    </row>
    <row r="31" spans="1:37" x14ac:dyDescent="0.25">
      <c r="A31" s="2" t="s">
        <v>16</v>
      </c>
      <c r="B31" s="32">
        <f>SUM(B32:B40)</f>
        <v>106114952</v>
      </c>
      <c r="C31" s="32">
        <f>SUM(C32:C40)</f>
        <v>100914952</v>
      </c>
      <c r="D31" s="32">
        <f t="shared" ref="D31:E31" si="11">SUM(D32:D40)</f>
        <v>1125360</v>
      </c>
      <c r="E31" s="32">
        <f t="shared" si="11"/>
        <v>2741398.6799999997</v>
      </c>
      <c r="F31" s="32">
        <f t="shared" ref="F31:O31" si="12">SUM(F32:F40)</f>
        <v>2582602.16</v>
      </c>
      <c r="G31" s="32">
        <f t="shared" si="12"/>
        <v>3471470.37</v>
      </c>
      <c r="H31" s="32">
        <f t="shared" si="12"/>
        <v>3086816.7600000002</v>
      </c>
      <c r="I31" s="32">
        <f t="shared" si="12"/>
        <v>6976833.9100000001</v>
      </c>
      <c r="J31" s="32">
        <f t="shared" si="12"/>
        <v>0</v>
      </c>
      <c r="K31" s="32">
        <f t="shared" si="12"/>
        <v>0</v>
      </c>
      <c r="L31" s="32">
        <f t="shared" si="12"/>
        <v>0</v>
      </c>
      <c r="M31" s="32">
        <f t="shared" si="12"/>
        <v>0</v>
      </c>
      <c r="N31" s="32">
        <f t="shared" si="12"/>
        <v>0</v>
      </c>
      <c r="O31" s="32">
        <f t="shared" si="12"/>
        <v>0</v>
      </c>
      <c r="P31" s="32">
        <f t="shared" ref="P31" si="13">SUM(P32:P40)</f>
        <v>19984481.879999999</v>
      </c>
    </row>
    <row r="32" spans="1:37" x14ac:dyDescent="0.25">
      <c r="A32" s="4" t="s">
        <v>17</v>
      </c>
      <c r="B32" s="22">
        <v>5445608</v>
      </c>
      <c r="C32" s="22">
        <v>5445608</v>
      </c>
      <c r="D32" s="6">
        <v>0</v>
      </c>
      <c r="E32" s="6">
        <v>82043</v>
      </c>
      <c r="F32" s="6">
        <v>486531.67</v>
      </c>
      <c r="G32" s="6">
        <v>244805.65</v>
      </c>
      <c r="H32" s="6">
        <v>56463.15</v>
      </c>
      <c r="I32" s="6">
        <v>135121.21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22">
        <f t="shared" ref="P32:P40" si="14">SUM(D32:O32)</f>
        <v>1004964.6799999999</v>
      </c>
    </row>
    <row r="33" spans="1:16" x14ac:dyDescent="0.25">
      <c r="A33" s="4" t="s">
        <v>18</v>
      </c>
      <c r="B33" s="22">
        <v>10160000</v>
      </c>
      <c r="C33" s="22">
        <v>8360000</v>
      </c>
      <c r="D33" s="6">
        <v>0</v>
      </c>
      <c r="E33" s="6">
        <v>0</v>
      </c>
      <c r="F33" s="6">
        <v>0</v>
      </c>
      <c r="G33" s="6">
        <v>0</v>
      </c>
      <c r="H33" s="6">
        <v>5973.4</v>
      </c>
      <c r="I33" s="6">
        <v>64159.48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22">
        <f t="shared" si="14"/>
        <v>70132.88</v>
      </c>
    </row>
    <row r="34" spans="1:16" x14ac:dyDescent="0.25">
      <c r="A34" s="3" t="s">
        <v>19</v>
      </c>
      <c r="B34" s="22">
        <v>5300000</v>
      </c>
      <c r="C34" s="22">
        <v>5300000</v>
      </c>
      <c r="D34" s="25">
        <v>0</v>
      </c>
      <c r="E34" s="25">
        <v>953229.65</v>
      </c>
      <c r="F34" s="25">
        <v>30975</v>
      </c>
      <c r="G34" s="25">
        <v>678747.8</v>
      </c>
      <c r="H34" s="25">
        <v>1033860.85</v>
      </c>
      <c r="I34" s="25">
        <v>62648.94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2">
        <f t="shared" si="14"/>
        <v>2759462.24</v>
      </c>
    </row>
    <row r="35" spans="1:16" x14ac:dyDescent="0.25">
      <c r="A35" s="4" t="s">
        <v>20</v>
      </c>
      <c r="B35" s="22">
        <v>3000000</v>
      </c>
      <c r="C35" s="22">
        <v>3000000</v>
      </c>
      <c r="D35" s="6">
        <v>0</v>
      </c>
      <c r="E35" s="6">
        <v>0</v>
      </c>
      <c r="F35" s="6">
        <v>0</v>
      </c>
      <c r="G35" s="6">
        <v>0</v>
      </c>
      <c r="H35" s="6">
        <v>2447.1999999999998</v>
      </c>
      <c r="I35" s="6">
        <v>415.31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22">
        <f t="shared" si="14"/>
        <v>2862.5099999999998</v>
      </c>
    </row>
    <row r="36" spans="1:16" x14ac:dyDescent="0.25">
      <c r="A36" s="4" t="s">
        <v>21</v>
      </c>
      <c r="B36" s="22">
        <v>3780000</v>
      </c>
      <c r="C36" s="22">
        <v>3980000</v>
      </c>
      <c r="D36" s="25">
        <v>0</v>
      </c>
      <c r="E36" s="25">
        <v>0</v>
      </c>
      <c r="F36" s="25">
        <v>1557.6</v>
      </c>
      <c r="G36" s="25">
        <v>408328.26</v>
      </c>
      <c r="H36" s="25">
        <v>3163.01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2">
        <f t="shared" si="14"/>
        <v>413048.87</v>
      </c>
    </row>
    <row r="37" spans="1:16" ht="30" x14ac:dyDescent="0.25">
      <c r="A37" s="4" t="s">
        <v>22</v>
      </c>
      <c r="B37" s="22">
        <v>1480000</v>
      </c>
      <c r="C37" s="22">
        <v>3380000</v>
      </c>
      <c r="D37" s="25">
        <v>0</v>
      </c>
      <c r="E37" s="25">
        <v>2186.54</v>
      </c>
      <c r="F37" s="25">
        <v>14680.97</v>
      </c>
      <c r="G37" s="25">
        <v>76398.429999999993</v>
      </c>
      <c r="H37" s="25">
        <v>76503.820000000007</v>
      </c>
      <c r="I37" s="25">
        <v>16433.5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2">
        <f t="shared" si="14"/>
        <v>186203.26</v>
      </c>
    </row>
    <row r="38" spans="1:16" ht="30" x14ac:dyDescent="0.25">
      <c r="A38" s="4" t="s">
        <v>23</v>
      </c>
      <c r="B38" s="24">
        <v>42119344</v>
      </c>
      <c r="C38" s="22">
        <v>28419344</v>
      </c>
      <c r="D38" s="22">
        <v>1125360</v>
      </c>
      <c r="E38" s="22">
        <v>1509364</v>
      </c>
      <c r="F38" s="22">
        <v>1195438.6200000001</v>
      </c>
      <c r="G38" s="22">
        <v>1186660.78</v>
      </c>
      <c r="H38" s="22">
        <v>1574868.4</v>
      </c>
      <c r="I38" s="22">
        <v>6263536.5199999996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f t="shared" si="14"/>
        <v>12855228.32</v>
      </c>
    </row>
    <row r="39" spans="1:16" ht="30" x14ac:dyDescent="0.25">
      <c r="A39" s="4" t="s">
        <v>38</v>
      </c>
      <c r="B39" s="22">
        <v>0</v>
      </c>
      <c r="C39" s="22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2">
        <f t="shared" si="14"/>
        <v>0</v>
      </c>
    </row>
    <row r="40" spans="1:16" x14ac:dyDescent="0.25">
      <c r="A40" s="4" t="s">
        <v>24</v>
      </c>
      <c r="B40" s="22">
        <v>34830000</v>
      </c>
      <c r="C40" s="22">
        <v>43030000</v>
      </c>
      <c r="D40" s="6">
        <v>0</v>
      </c>
      <c r="E40" s="6">
        <v>194575.49</v>
      </c>
      <c r="F40" s="6">
        <v>853418.3</v>
      </c>
      <c r="G40" s="6">
        <v>876529.45</v>
      </c>
      <c r="H40" s="6">
        <v>333536.93</v>
      </c>
      <c r="I40" s="6">
        <v>434518.95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22">
        <f t="shared" si="14"/>
        <v>2692579.12</v>
      </c>
    </row>
    <row r="41" spans="1:16" x14ac:dyDescent="0.25">
      <c r="A41" s="2" t="s">
        <v>25</v>
      </c>
      <c r="B41" s="32">
        <f>SUM(B42:B48)</f>
        <v>13494079448</v>
      </c>
      <c r="C41" s="32">
        <f>SUM(C42:C48)</f>
        <v>13499079448</v>
      </c>
      <c r="D41" s="7">
        <f t="shared" ref="D41" si="15">SUM(D42:D48)</f>
        <v>1052696597.84</v>
      </c>
      <c r="E41" s="7">
        <f t="shared" ref="E41" si="16">SUM(E42:E48)</f>
        <v>1079668207.6800001</v>
      </c>
      <c r="F41" s="7">
        <f t="shared" ref="F41:O41" si="17">SUM(F42:F48)</f>
        <v>1070171849.5</v>
      </c>
      <c r="G41" s="7">
        <f t="shared" si="17"/>
        <v>1065191849.51</v>
      </c>
      <c r="H41" s="7">
        <f t="shared" si="17"/>
        <v>1065684877.8000001</v>
      </c>
      <c r="I41" s="7">
        <f t="shared" si="17"/>
        <v>1065241768.25</v>
      </c>
      <c r="J41" s="7">
        <f t="shared" si="17"/>
        <v>0</v>
      </c>
      <c r="K41" s="7">
        <f t="shared" si="17"/>
        <v>0</v>
      </c>
      <c r="L41" s="7">
        <f t="shared" si="17"/>
        <v>0</v>
      </c>
      <c r="M41" s="7">
        <f t="shared" si="17"/>
        <v>0</v>
      </c>
      <c r="N41" s="7">
        <f t="shared" si="17"/>
        <v>0</v>
      </c>
      <c r="O41" s="7">
        <f t="shared" si="17"/>
        <v>0</v>
      </c>
      <c r="P41" s="7">
        <f t="shared" ref="P41" si="18">SUM(P42:P48)</f>
        <v>6398655150.5799999</v>
      </c>
    </row>
    <row r="42" spans="1:16" ht="30" x14ac:dyDescent="0.25">
      <c r="A42" s="4" t="s">
        <v>26</v>
      </c>
      <c r="B42" s="22">
        <v>349450000</v>
      </c>
      <c r="C42" s="22">
        <v>347350000</v>
      </c>
      <c r="D42" s="6">
        <v>0</v>
      </c>
      <c r="E42" s="6">
        <v>95760</v>
      </c>
      <c r="F42" s="6">
        <v>0</v>
      </c>
      <c r="G42" s="6">
        <v>20000</v>
      </c>
      <c r="H42" s="6">
        <v>513028.63</v>
      </c>
      <c r="I42" s="6">
        <v>20000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22">
        <f t="shared" ref="P42:P48" si="19">SUM(D42:O42)</f>
        <v>648788.63</v>
      </c>
    </row>
    <row r="43" spans="1:16" ht="30" x14ac:dyDescent="0.25">
      <c r="A43" s="4" t="s">
        <v>39</v>
      </c>
      <c r="B43" s="22">
        <v>12641261556</v>
      </c>
      <c r="C43" s="22">
        <v>12641261556</v>
      </c>
      <c r="D43" s="22">
        <v>1025604238.99</v>
      </c>
      <c r="E43" s="22">
        <v>1025604238.99</v>
      </c>
      <c r="F43" s="22">
        <v>1025604238.99</v>
      </c>
      <c r="G43" s="22">
        <v>1025604238.99</v>
      </c>
      <c r="H43" s="22">
        <v>1025604238.99</v>
      </c>
      <c r="I43" s="22">
        <v>1025604238.99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f t="shared" si="19"/>
        <v>6153625433.9399996</v>
      </c>
    </row>
    <row r="44" spans="1:16" ht="30" x14ac:dyDescent="0.25">
      <c r="A44" s="4" t="s">
        <v>40</v>
      </c>
      <c r="B44" s="22">
        <v>0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f t="shared" si="19"/>
        <v>0</v>
      </c>
    </row>
    <row r="45" spans="1:16" ht="30" x14ac:dyDescent="0.25">
      <c r="A45" s="4" t="s">
        <v>41</v>
      </c>
      <c r="B45" s="22">
        <v>301441777</v>
      </c>
      <c r="C45" s="22">
        <v>306441777</v>
      </c>
      <c r="D45" s="22">
        <v>23187828.210000001</v>
      </c>
      <c r="E45" s="22">
        <v>23187828.210000001</v>
      </c>
      <c r="F45" s="22">
        <v>28187828.210000001</v>
      </c>
      <c r="G45" s="22">
        <v>23187828.210000001</v>
      </c>
      <c r="H45" s="22">
        <v>23187828.210000001</v>
      </c>
      <c r="I45" s="22">
        <v>23187828.210000001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f t="shared" si="19"/>
        <v>144126969.26000002</v>
      </c>
    </row>
    <row r="46" spans="1:16" ht="30" x14ac:dyDescent="0.25">
      <c r="A46" s="4" t="s">
        <v>42</v>
      </c>
      <c r="B46" s="22">
        <v>200461915</v>
      </c>
      <c r="C46" s="22">
        <v>200461915</v>
      </c>
      <c r="D46" s="22">
        <v>3904530.64</v>
      </c>
      <c r="E46" s="22">
        <v>28855033.98</v>
      </c>
      <c r="F46" s="22">
        <v>16379782.300000001</v>
      </c>
      <c r="G46" s="22">
        <v>16379782.310000001</v>
      </c>
      <c r="H46" s="22">
        <v>16379781.970000001</v>
      </c>
      <c r="I46" s="22">
        <v>16379782.310000001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f t="shared" si="19"/>
        <v>98278693.510000005</v>
      </c>
    </row>
    <row r="47" spans="1:16" ht="30" x14ac:dyDescent="0.25">
      <c r="A47" s="4" t="s">
        <v>27</v>
      </c>
      <c r="B47" s="22">
        <v>1464200</v>
      </c>
      <c r="C47" s="22">
        <v>3564200</v>
      </c>
      <c r="D47" s="22">
        <v>0</v>
      </c>
      <c r="E47" s="22">
        <v>1925346.5</v>
      </c>
      <c r="F47" s="22">
        <v>0</v>
      </c>
      <c r="G47" s="22">
        <v>0</v>
      </c>
      <c r="H47" s="22">
        <v>0</v>
      </c>
      <c r="I47" s="22">
        <v>49918.74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f t="shared" si="19"/>
        <v>1975265.24</v>
      </c>
    </row>
    <row r="48" spans="1:16" ht="30" x14ac:dyDescent="0.25">
      <c r="A48" s="4" t="s">
        <v>43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f t="shared" si="19"/>
        <v>0</v>
      </c>
    </row>
    <row r="49" spans="1:16" x14ac:dyDescent="0.25">
      <c r="A49" s="2" t="s">
        <v>44</v>
      </c>
      <c r="B49" s="32">
        <f>SUM(B50:B56)</f>
        <v>392795000</v>
      </c>
      <c r="C49" s="32">
        <f>SUM(C50:C56)</f>
        <v>392795000</v>
      </c>
      <c r="D49" s="7">
        <f t="shared" ref="D49:E49" si="20">SUM(D50:D56)</f>
        <v>0</v>
      </c>
      <c r="E49" s="7">
        <f t="shared" si="20"/>
        <v>0</v>
      </c>
      <c r="F49" s="7">
        <f t="shared" ref="F49:O49" si="21">SUM(F50:F56)</f>
        <v>0</v>
      </c>
      <c r="G49" s="7">
        <f t="shared" si="21"/>
        <v>0</v>
      </c>
      <c r="H49" s="7">
        <f t="shared" si="21"/>
        <v>0</v>
      </c>
      <c r="I49" s="7">
        <f t="shared" si="21"/>
        <v>0</v>
      </c>
      <c r="J49" s="7">
        <f t="shared" si="21"/>
        <v>0</v>
      </c>
      <c r="K49" s="7">
        <f t="shared" si="21"/>
        <v>0</v>
      </c>
      <c r="L49" s="7">
        <f t="shared" si="21"/>
        <v>0</v>
      </c>
      <c r="M49" s="7">
        <f t="shared" si="21"/>
        <v>0</v>
      </c>
      <c r="N49" s="7">
        <f t="shared" si="21"/>
        <v>0</v>
      </c>
      <c r="O49" s="7">
        <f t="shared" si="21"/>
        <v>0</v>
      </c>
      <c r="P49" s="7">
        <f t="shared" ref="P49" si="22">SUM(P50:P56)</f>
        <v>0</v>
      </c>
    </row>
    <row r="50" spans="1:16" x14ac:dyDescent="0.25">
      <c r="A50" s="4" t="s">
        <v>45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f t="shared" ref="P50:P56" si="23">SUM(D50:O50)</f>
        <v>0</v>
      </c>
    </row>
    <row r="51" spans="1:16" ht="30" x14ac:dyDescent="0.25">
      <c r="A51" s="4" t="s">
        <v>46</v>
      </c>
      <c r="B51" s="22">
        <v>392795000</v>
      </c>
      <c r="C51" s="22">
        <v>392795000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f t="shared" si="23"/>
        <v>0</v>
      </c>
    </row>
    <row r="52" spans="1:16" ht="30" x14ac:dyDescent="0.25">
      <c r="A52" s="4" t="s">
        <v>47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f t="shared" si="23"/>
        <v>0</v>
      </c>
    </row>
    <row r="53" spans="1:16" ht="30" x14ac:dyDescent="0.25">
      <c r="A53" s="4" t="s">
        <v>48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f t="shared" si="23"/>
        <v>0</v>
      </c>
    </row>
    <row r="54" spans="1:16" ht="30" x14ac:dyDescent="0.25">
      <c r="A54" s="4" t="s">
        <v>49</v>
      </c>
      <c r="B54" s="22">
        <v>0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f t="shared" si="23"/>
        <v>0</v>
      </c>
    </row>
    <row r="55" spans="1:16" x14ac:dyDescent="0.25">
      <c r="A55" s="4" t="s">
        <v>50</v>
      </c>
      <c r="B55" s="22">
        <v>0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f t="shared" si="23"/>
        <v>0</v>
      </c>
    </row>
    <row r="56" spans="1:16" ht="30" x14ac:dyDescent="0.25">
      <c r="A56" s="4" t="s">
        <v>51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f t="shared" si="23"/>
        <v>0</v>
      </c>
    </row>
    <row r="57" spans="1:16" x14ac:dyDescent="0.25">
      <c r="A57" s="2" t="s">
        <v>28</v>
      </c>
      <c r="B57" s="32">
        <f>SUM(B58:B66)</f>
        <v>349149550</v>
      </c>
      <c r="C57" s="32">
        <f>SUM(C58:C66)</f>
        <v>421149550</v>
      </c>
      <c r="D57" s="32">
        <f t="shared" ref="D57" si="24">SUM(D58:D66)</f>
        <v>0</v>
      </c>
      <c r="E57" s="32">
        <f t="shared" ref="E57" si="25">SUM(E58:E66)</f>
        <v>602519.21</v>
      </c>
      <c r="F57" s="32">
        <f t="shared" ref="F57:O57" si="26">SUM(F58:F66)</f>
        <v>4904788.79</v>
      </c>
      <c r="G57" s="32">
        <f t="shared" si="26"/>
        <v>129608</v>
      </c>
      <c r="H57" s="32">
        <f t="shared" si="26"/>
        <v>35978.339999999997</v>
      </c>
      <c r="I57" s="32">
        <f t="shared" si="26"/>
        <v>493519.63</v>
      </c>
      <c r="J57" s="32">
        <f t="shared" si="26"/>
        <v>0</v>
      </c>
      <c r="K57" s="32">
        <f t="shared" si="26"/>
        <v>0</v>
      </c>
      <c r="L57" s="32">
        <f t="shared" si="26"/>
        <v>0</v>
      </c>
      <c r="M57" s="32">
        <f t="shared" si="26"/>
        <v>0</v>
      </c>
      <c r="N57" s="32">
        <f t="shared" si="26"/>
        <v>0</v>
      </c>
      <c r="O57" s="32">
        <f t="shared" si="26"/>
        <v>0</v>
      </c>
      <c r="P57" s="32">
        <f t="shared" ref="P57" si="27">SUM(P58:P66)</f>
        <v>6166413.9699999997</v>
      </c>
    </row>
    <row r="58" spans="1:16" x14ac:dyDescent="0.25">
      <c r="A58" s="4" t="s">
        <v>29</v>
      </c>
      <c r="B58" s="22">
        <v>65236564</v>
      </c>
      <c r="C58" s="22">
        <v>151536564</v>
      </c>
      <c r="D58" s="6">
        <v>0</v>
      </c>
      <c r="E58" s="6">
        <v>391612.5</v>
      </c>
      <c r="F58" s="6">
        <v>4872928.79</v>
      </c>
      <c r="G58" s="6">
        <v>47168</v>
      </c>
      <c r="H58" s="6">
        <v>0</v>
      </c>
      <c r="I58" s="6">
        <v>230908.27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22">
        <f t="shared" ref="P58:P66" si="28">SUM(D58:O58)</f>
        <v>5542617.5599999996</v>
      </c>
    </row>
    <row r="59" spans="1:16" ht="30" x14ac:dyDescent="0.25">
      <c r="A59" s="4" t="s">
        <v>30</v>
      </c>
      <c r="B59" s="22">
        <v>3000000</v>
      </c>
      <c r="C59" s="22">
        <v>3050000</v>
      </c>
      <c r="D59" s="22">
        <v>0</v>
      </c>
      <c r="E59" s="22">
        <v>210906.71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f t="shared" si="28"/>
        <v>210906.71</v>
      </c>
    </row>
    <row r="60" spans="1:16" ht="30" x14ac:dyDescent="0.25">
      <c r="A60" s="4" t="s">
        <v>31</v>
      </c>
      <c r="B60" s="22">
        <v>0</v>
      </c>
      <c r="C60" s="22">
        <v>525000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f t="shared" si="28"/>
        <v>0</v>
      </c>
    </row>
    <row r="61" spans="1:16" ht="30" x14ac:dyDescent="0.25">
      <c r="A61" s="4" t="s">
        <v>32</v>
      </c>
      <c r="B61" s="22">
        <v>1000000</v>
      </c>
      <c r="C61" s="22">
        <v>1050000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134994.35999999999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f t="shared" si="28"/>
        <v>134994.35999999999</v>
      </c>
    </row>
    <row r="62" spans="1:16" x14ac:dyDescent="0.25">
      <c r="A62" s="4" t="s">
        <v>33</v>
      </c>
      <c r="B62" s="22">
        <v>17000000</v>
      </c>
      <c r="C62" s="22">
        <v>45025000</v>
      </c>
      <c r="D62" s="22">
        <v>0</v>
      </c>
      <c r="E62" s="22">
        <v>0</v>
      </c>
      <c r="F62" s="22">
        <v>31860</v>
      </c>
      <c r="G62" s="22">
        <v>82440</v>
      </c>
      <c r="H62" s="22">
        <v>35978.339999999997</v>
      </c>
      <c r="I62" s="22">
        <v>127617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f t="shared" si="28"/>
        <v>277895.33999999997</v>
      </c>
    </row>
    <row r="63" spans="1:16" x14ac:dyDescent="0.25">
      <c r="A63" s="4" t="s">
        <v>52</v>
      </c>
      <c r="B63" s="22">
        <v>0</v>
      </c>
      <c r="C63" s="22">
        <v>800000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f t="shared" si="28"/>
        <v>0</v>
      </c>
    </row>
    <row r="64" spans="1:16" x14ac:dyDescent="0.25">
      <c r="A64" s="4" t="s">
        <v>53</v>
      </c>
      <c r="B64" s="22">
        <v>0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f t="shared" si="28"/>
        <v>0</v>
      </c>
    </row>
    <row r="65" spans="1:16" x14ac:dyDescent="0.25">
      <c r="A65" s="4" t="s">
        <v>34</v>
      </c>
      <c r="B65" s="22">
        <v>262912986</v>
      </c>
      <c r="C65" s="22">
        <v>217912986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f t="shared" si="28"/>
        <v>0</v>
      </c>
    </row>
    <row r="66" spans="1:16" ht="30" x14ac:dyDescent="0.25">
      <c r="A66" s="4" t="s">
        <v>54</v>
      </c>
      <c r="B66" s="22">
        <v>0</v>
      </c>
      <c r="C66" s="22">
        <v>1250000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f t="shared" si="28"/>
        <v>0</v>
      </c>
    </row>
    <row r="67" spans="1:16" x14ac:dyDescent="0.25">
      <c r="A67" s="2" t="s">
        <v>55</v>
      </c>
      <c r="B67" s="32">
        <f>SUM(B68:B71)</f>
        <v>0</v>
      </c>
      <c r="C67" s="32">
        <f>SUM(C68:C71)</f>
        <v>0</v>
      </c>
      <c r="D67" s="32">
        <f t="shared" ref="D67:E67" si="29">SUM(D68:D71)</f>
        <v>0</v>
      </c>
      <c r="E67" s="32">
        <f t="shared" si="29"/>
        <v>0</v>
      </c>
      <c r="F67" s="32">
        <f t="shared" ref="F67:O67" si="30">SUM(F68:F71)</f>
        <v>0</v>
      </c>
      <c r="G67" s="32">
        <f t="shared" si="30"/>
        <v>0</v>
      </c>
      <c r="H67" s="32">
        <f t="shared" si="30"/>
        <v>0</v>
      </c>
      <c r="I67" s="32">
        <f t="shared" si="30"/>
        <v>0</v>
      </c>
      <c r="J67" s="32">
        <f t="shared" si="30"/>
        <v>0</v>
      </c>
      <c r="K67" s="32">
        <f t="shared" si="30"/>
        <v>0</v>
      </c>
      <c r="L67" s="32">
        <f t="shared" si="30"/>
        <v>0</v>
      </c>
      <c r="M67" s="32">
        <f t="shared" si="30"/>
        <v>0</v>
      </c>
      <c r="N67" s="32">
        <f t="shared" si="30"/>
        <v>0</v>
      </c>
      <c r="O67" s="32">
        <f t="shared" si="30"/>
        <v>0</v>
      </c>
      <c r="P67" s="32">
        <f t="shared" ref="P67" si="31">SUM(P68:P71)</f>
        <v>0</v>
      </c>
    </row>
    <row r="68" spans="1:16" x14ac:dyDescent="0.25">
      <c r="A68" s="4" t="s">
        <v>56</v>
      </c>
      <c r="B68" s="22">
        <v>0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f>SUM(D68:O68)</f>
        <v>0</v>
      </c>
    </row>
    <row r="69" spans="1:16" x14ac:dyDescent="0.25">
      <c r="A69" s="4" t="s">
        <v>57</v>
      </c>
      <c r="B69" s="22">
        <v>0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f>SUM(D69:O69)</f>
        <v>0</v>
      </c>
    </row>
    <row r="70" spans="1:16" x14ac:dyDescent="0.25">
      <c r="A70" s="4" t="s">
        <v>58</v>
      </c>
      <c r="B70" s="22">
        <v>0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f>SUM(D70:O70)</f>
        <v>0</v>
      </c>
    </row>
    <row r="71" spans="1:16" ht="30" x14ac:dyDescent="0.25">
      <c r="A71" s="4" t="s">
        <v>59</v>
      </c>
      <c r="B71" s="22">
        <v>0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f>SUM(D71:O71)</f>
        <v>0</v>
      </c>
    </row>
    <row r="72" spans="1:16" ht="30" x14ac:dyDescent="0.25">
      <c r="A72" s="2" t="s">
        <v>60</v>
      </c>
      <c r="B72" s="32">
        <f>SUM(B73:B74)</f>
        <v>0</v>
      </c>
      <c r="C72" s="32">
        <f>SUM(C73:C74)</f>
        <v>0</v>
      </c>
      <c r="D72" s="32">
        <f t="shared" ref="D72:E72" si="32">SUM(D73:D74)</f>
        <v>0</v>
      </c>
      <c r="E72" s="32">
        <f t="shared" si="32"/>
        <v>0</v>
      </c>
      <c r="F72" s="32">
        <f t="shared" ref="F72:O72" si="33">SUM(F73:F74)</f>
        <v>0</v>
      </c>
      <c r="G72" s="32">
        <f t="shared" si="33"/>
        <v>0</v>
      </c>
      <c r="H72" s="32">
        <f t="shared" si="33"/>
        <v>0</v>
      </c>
      <c r="I72" s="32">
        <f t="shared" si="33"/>
        <v>0</v>
      </c>
      <c r="J72" s="32">
        <f t="shared" si="33"/>
        <v>0</v>
      </c>
      <c r="K72" s="32">
        <f t="shared" si="33"/>
        <v>0</v>
      </c>
      <c r="L72" s="32">
        <f t="shared" si="33"/>
        <v>0</v>
      </c>
      <c r="M72" s="32">
        <f t="shared" si="33"/>
        <v>0</v>
      </c>
      <c r="N72" s="32">
        <f t="shared" si="33"/>
        <v>0</v>
      </c>
      <c r="O72" s="32">
        <f t="shared" si="33"/>
        <v>0</v>
      </c>
      <c r="P72" s="32">
        <f t="shared" ref="P72" si="34">SUM(P73:P74)</f>
        <v>0</v>
      </c>
    </row>
    <row r="73" spans="1:16" x14ac:dyDescent="0.25">
      <c r="A73" s="4" t="s">
        <v>61</v>
      </c>
      <c r="B73" s="22">
        <v>0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f>SUM(D73:O73)</f>
        <v>0</v>
      </c>
    </row>
    <row r="74" spans="1:16" ht="30" x14ac:dyDescent="0.25">
      <c r="A74" s="4" t="s">
        <v>62</v>
      </c>
      <c r="B74" s="22">
        <v>0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f>SUM(D74:O74)</f>
        <v>0</v>
      </c>
    </row>
    <row r="75" spans="1:16" x14ac:dyDescent="0.25">
      <c r="A75" s="2" t="s">
        <v>63</v>
      </c>
      <c r="B75" s="32">
        <f>SUM(B76:B78)</f>
        <v>0</v>
      </c>
      <c r="C75" s="32">
        <f>SUM(C76:C78)</f>
        <v>0</v>
      </c>
      <c r="D75" s="32">
        <f t="shared" ref="D75:E75" si="35">SUM(D76:D78)</f>
        <v>0</v>
      </c>
      <c r="E75" s="32">
        <f t="shared" si="35"/>
        <v>0</v>
      </c>
      <c r="F75" s="32">
        <f t="shared" ref="F75:O75" si="36">SUM(F76:F78)</f>
        <v>0</v>
      </c>
      <c r="G75" s="32">
        <f t="shared" si="36"/>
        <v>0</v>
      </c>
      <c r="H75" s="32">
        <f t="shared" si="36"/>
        <v>0</v>
      </c>
      <c r="I75" s="32">
        <f t="shared" si="36"/>
        <v>0</v>
      </c>
      <c r="J75" s="32">
        <f t="shared" si="36"/>
        <v>0</v>
      </c>
      <c r="K75" s="32">
        <f t="shared" si="36"/>
        <v>0</v>
      </c>
      <c r="L75" s="32">
        <f t="shared" si="36"/>
        <v>0</v>
      </c>
      <c r="M75" s="32">
        <f t="shared" si="36"/>
        <v>0</v>
      </c>
      <c r="N75" s="32">
        <f t="shared" si="36"/>
        <v>0</v>
      </c>
      <c r="O75" s="32">
        <f t="shared" si="36"/>
        <v>0</v>
      </c>
      <c r="P75" s="32">
        <f t="shared" ref="P75" si="37">SUM(P76:P78)</f>
        <v>0</v>
      </c>
    </row>
    <row r="76" spans="1:16" x14ac:dyDescent="0.25">
      <c r="A76" s="4" t="s">
        <v>64</v>
      </c>
      <c r="B76" s="22">
        <v>0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f>SUM(D76:O76)</f>
        <v>0</v>
      </c>
    </row>
    <row r="77" spans="1:16" x14ac:dyDescent="0.25">
      <c r="A77" s="4" t="s">
        <v>65</v>
      </c>
      <c r="B77" s="22">
        <v>0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f>SUM(D77:O77)</f>
        <v>0</v>
      </c>
    </row>
    <row r="78" spans="1:16" ht="30" x14ac:dyDescent="0.25">
      <c r="A78" s="4" t="s">
        <v>66</v>
      </c>
      <c r="B78" s="22">
        <v>0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f>SUM(D78:O78)</f>
        <v>0</v>
      </c>
    </row>
    <row r="79" spans="1:16" x14ac:dyDescent="0.25">
      <c r="A79" s="5" t="s">
        <v>35</v>
      </c>
      <c r="B79" s="8">
        <f>B15+B21+B31+B41+B49+B57+B67+B72+B75</f>
        <v>17112748585</v>
      </c>
      <c r="C79" s="8">
        <f>C15+C21+C31+C41+C57+C49+C67+C72+C75</f>
        <v>16858390518.700001</v>
      </c>
      <c r="D79" s="8">
        <f t="shared" ref="D79:E79" si="38">+D15+D21+D31+D41+D49+D57+D67+D72+D75</f>
        <v>1132309832.75</v>
      </c>
      <c r="E79" s="8">
        <f t="shared" si="38"/>
        <v>1171765808.8900001</v>
      </c>
      <c r="F79" s="8">
        <f t="shared" ref="F79:O79" si="39">+F15+F21+F31+F41+F49+F57+F67+F72+F75</f>
        <v>1185592334.9400001</v>
      </c>
      <c r="G79" s="8">
        <f t="shared" si="39"/>
        <v>1211360124.0599999</v>
      </c>
      <c r="H79" s="8">
        <f t="shared" si="39"/>
        <v>1152973161.8099999</v>
      </c>
      <c r="I79" s="8">
        <f t="shared" si="39"/>
        <v>1168701528.4300001</v>
      </c>
      <c r="J79" s="8">
        <f t="shared" si="39"/>
        <v>0</v>
      </c>
      <c r="K79" s="8">
        <f t="shared" si="39"/>
        <v>0</v>
      </c>
      <c r="L79" s="8">
        <f t="shared" si="39"/>
        <v>0</v>
      </c>
      <c r="M79" s="8">
        <f t="shared" si="39"/>
        <v>0</v>
      </c>
      <c r="N79" s="8">
        <f t="shared" si="39"/>
        <v>0</v>
      </c>
      <c r="O79" s="8">
        <f t="shared" si="39"/>
        <v>0</v>
      </c>
      <c r="P79" s="8">
        <f t="shared" ref="P79" si="40">+P15+P21+P31+P41+P49+P57+P67+P72+P75</f>
        <v>7022702790.8800001</v>
      </c>
    </row>
    <row r="80" spans="1:16" x14ac:dyDescent="0.25">
      <c r="A80" s="3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25"/>
    </row>
    <row r="81" spans="1:16" x14ac:dyDescent="0.25">
      <c r="A81" s="1" t="s">
        <v>67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</row>
    <row r="82" spans="1:16" x14ac:dyDescent="0.25">
      <c r="A82" s="2" t="s">
        <v>68</v>
      </c>
      <c r="B82" s="33">
        <f t="shared" ref="B82:C82" si="41">SUM(B83:B84)</f>
        <v>0</v>
      </c>
      <c r="C82" s="33">
        <f t="shared" si="41"/>
        <v>0</v>
      </c>
      <c r="D82" s="33">
        <f t="shared" ref="D82:E82" si="42">SUM(D83:D84)</f>
        <v>0</v>
      </c>
      <c r="E82" s="33">
        <f t="shared" si="42"/>
        <v>0</v>
      </c>
      <c r="F82" s="33">
        <f t="shared" ref="F82:O82" si="43">SUM(F83:F84)</f>
        <v>0</v>
      </c>
      <c r="G82" s="33">
        <f t="shared" si="43"/>
        <v>0</v>
      </c>
      <c r="H82" s="33">
        <f t="shared" si="43"/>
        <v>0</v>
      </c>
      <c r="I82" s="33">
        <f t="shared" si="43"/>
        <v>0</v>
      </c>
      <c r="J82" s="33">
        <f t="shared" si="43"/>
        <v>0</v>
      </c>
      <c r="K82" s="33">
        <f t="shared" si="43"/>
        <v>0</v>
      </c>
      <c r="L82" s="33">
        <f t="shared" si="43"/>
        <v>0</v>
      </c>
      <c r="M82" s="33">
        <f t="shared" si="43"/>
        <v>0</v>
      </c>
      <c r="N82" s="33">
        <f t="shared" si="43"/>
        <v>0</v>
      </c>
      <c r="O82" s="33">
        <f t="shared" si="43"/>
        <v>0</v>
      </c>
      <c r="P82" s="33">
        <f t="shared" ref="P82" si="44">SUM(P83:P84)</f>
        <v>0</v>
      </c>
    </row>
    <row r="83" spans="1:16" ht="30" x14ac:dyDescent="0.25">
      <c r="A83" s="4" t="s">
        <v>69</v>
      </c>
      <c r="B83" s="25">
        <v>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2">
        <f>SUM(D83:O83)</f>
        <v>0</v>
      </c>
    </row>
    <row r="84" spans="1:16" ht="30" x14ac:dyDescent="0.25">
      <c r="A84" s="4" t="s">
        <v>70</v>
      </c>
      <c r="B84" s="25">
        <v>0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2">
        <f>SUM(D84:O84)</f>
        <v>0</v>
      </c>
    </row>
    <row r="85" spans="1:16" x14ac:dyDescent="0.25">
      <c r="A85" s="2" t="s">
        <v>71</v>
      </c>
      <c r="B85" s="33">
        <f t="shared" ref="B85:C85" si="45">SUM(B86:B87)</f>
        <v>0</v>
      </c>
      <c r="C85" s="33">
        <f t="shared" si="45"/>
        <v>0</v>
      </c>
      <c r="D85" s="33">
        <f t="shared" ref="D85:E85" si="46">SUM(D86:D87)</f>
        <v>0</v>
      </c>
      <c r="E85" s="33">
        <f t="shared" si="46"/>
        <v>0</v>
      </c>
      <c r="F85" s="33">
        <f t="shared" ref="F85:O85" si="47">SUM(F86:F87)</f>
        <v>0</v>
      </c>
      <c r="G85" s="33">
        <f t="shared" si="47"/>
        <v>0</v>
      </c>
      <c r="H85" s="33">
        <f t="shared" si="47"/>
        <v>0</v>
      </c>
      <c r="I85" s="33">
        <f t="shared" si="47"/>
        <v>0</v>
      </c>
      <c r="J85" s="33">
        <f t="shared" si="47"/>
        <v>0</v>
      </c>
      <c r="K85" s="33">
        <f t="shared" si="47"/>
        <v>0</v>
      </c>
      <c r="L85" s="33">
        <f t="shared" si="47"/>
        <v>0</v>
      </c>
      <c r="M85" s="33">
        <f t="shared" si="47"/>
        <v>0</v>
      </c>
      <c r="N85" s="33">
        <f t="shared" si="47"/>
        <v>0</v>
      </c>
      <c r="O85" s="33">
        <f t="shared" si="47"/>
        <v>0</v>
      </c>
      <c r="P85" s="33">
        <f t="shared" ref="P85" si="48">SUM(P86:P87)</f>
        <v>0</v>
      </c>
    </row>
    <row r="86" spans="1:16" x14ac:dyDescent="0.25">
      <c r="A86" s="4" t="s">
        <v>72</v>
      </c>
      <c r="B86" s="25">
        <v>0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2">
        <f>SUM(D86:O86)</f>
        <v>0</v>
      </c>
    </row>
    <row r="87" spans="1:16" x14ac:dyDescent="0.25">
      <c r="A87" s="4" t="s">
        <v>73</v>
      </c>
      <c r="B87" s="25">
        <v>0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2">
        <f>SUM(D87:O87)</f>
        <v>0</v>
      </c>
    </row>
    <row r="88" spans="1:16" x14ac:dyDescent="0.25">
      <c r="A88" s="2" t="s">
        <v>74</v>
      </c>
      <c r="B88" s="33">
        <f t="shared" ref="B88:C88" si="49">SUM(B89:B89)</f>
        <v>0</v>
      </c>
      <c r="C88" s="33">
        <f t="shared" si="49"/>
        <v>0</v>
      </c>
      <c r="D88" s="33">
        <f t="shared" ref="D88:O88" si="50">SUM(D89:D89)</f>
        <v>0</v>
      </c>
      <c r="E88" s="33">
        <f t="shared" si="50"/>
        <v>0</v>
      </c>
      <c r="F88" s="33">
        <f t="shared" si="50"/>
        <v>0</v>
      </c>
      <c r="G88" s="33">
        <f t="shared" si="50"/>
        <v>0</v>
      </c>
      <c r="H88" s="33">
        <f t="shared" si="50"/>
        <v>0</v>
      </c>
      <c r="I88" s="33">
        <f t="shared" si="50"/>
        <v>0</v>
      </c>
      <c r="J88" s="33">
        <f t="shared" si="50"/>
        <v>0</v>
      </c>
      <c r="K88" s="33">
        <f t="shared" si="50"/>
        <v>0</v>
      </c>
      <c r="L88" s="33">
        <f t="shared" si="50"/>
        <v>0</v>
      </c>
      <c r="M88" s="33">
        <f t="shared" si="50"/>
        <v>0</v>
      </c>
      <c r="N88" s="33">
        <f t="shared" si="50"/>
        <v>0</v>
      </c>
      <c r="O88" s="33">
        <f t="shared" si="50"/>
        <v>0</v>
      </c>
      <c r="P88" s="33">
        <f>SUM(P89:P89)</f>
        <v>0</v>
      </c>
    </row>
    <row r="89" spans="1:16" x14ac:dyDescent="0.25">
      <c r="A89" s="4" t="s">
        <v>75</v>
      </c>
      <c r="B89" s="25">
        <v>0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2">
        <f>SUM(D89:O89)</f>
        <v>0</v>
      </c>
    </row>
    <row r="90" spans="1:16" x14ac:dyDescent="0.25">
      <c r="A90" s="5" t="s">
        <v>76</v>
      </c>
      <c r="B90" s="8">
        <f t="shared" ref="B90:C90" si="51">+B82+B85+B88</f>
        <v>0</v>
      </c>
      <c r="C90" s="8">
        <f t="shared" si="51"/>
        <v>0</v>
      </c>
      <c r="D90" s="8">
        <f t="shared" ref="D90" si="52">+D82+D85+D88</f>
        <v>0</v>
      </c>
      <c r="E90" s="8">
        <f t="shared" ref="E90" si="53">+E82+E85+E88</f>
        <v>0</v>
      </c>
      <c r="F90" s="8">
        <f t="shared" ref="F90:O90" si="54">+F82+F85+F88</f>
        <v>0</v>
      </c>
      <c r="G90" s="8">
        <f t="shared" si="54"/>
        <v>0</v>
      </c>
      <c r="H90" s="8">
        <f t="shared" si="54"/>
        <v>0</v>
      </c>
      <c r="I90" s="8">
        <f t="shared" si="54"/>
        <v>0</v>
      </c>
      <c r="J90" s="8">
        <f t="shared" si="54"/>
        <v>0</v>
      </c>
      <c r="K90" s="8">
        <f t="shared" si="54"/>
        <v>0</v>
      </c>
      <c r="L90" s="8">
        <f t="shared" si="54"/>
        <v>0</v>
      </c>
      <c r="M90" s="8">
        <f t="shared" si="54"/>
        <v>0</v>
      </c>
      <c r="N90" s="8">
        <f t="shared" si="54"/>
        <v>0</v>
      </c>
      <c r="O90" s="8">
        <f t="shared" si="54"/>
        <v>0</v>
      </c>
      <c r="P90" s="8">
        <f t="shared" ref="P90" si="55">+P82+P85+P88</f>
        <v>0</v>
      </c>
    </row>
    <row r="91" spans="1:16" x14ac:dyDescent="0.25"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</row>
    <row r="92" spans="1:16" ht="16.5" thickBot="1" x14ac:dyDescent="0.3">
      <c r="A92" s="14" t="s">
        <v>77</v>
      </c>
      <c r="B92" s="15">
        <f t="shared" ref="B92" si="56">+B79+B90</f>
        <v>17112748585</v>
      </c>
      <c r="C92" s="15">
        <f>+C79+C90</f>
        <v>16858390518.700001</v>
      </c>
      <c r="D92" s="15">
        <f t="shared" ref="D92" si="57">+D79+D90</f>
        <v>1132309832.75</v>
      </c>
      <c r="E92" s="15">
        <f t="shared" ref="E92" si="58">+E79+E90</f>
        <v>1171765808.8900001</v>
      </c>
      <c r="F92" s="15">
        <f t="shared" ref="F92:O92" si="59">+F79+F90</f>
        <v>1185592334.9400001</v>
      </c>
      <c r="G92" s="15">
        <f t="shared" si="59"/>
        <v>1211360124.0599999</v>
      </c>
      <c r="H92" s="15">
        <f t="shared" si="59"/>
        <v>1152973161.8099999</v>
      </c>
      <c r="I92" s="15">
        <f t="shared" si="59"/>
        <v>1168701528.4300001</v>
      </c>
      <c r="J92" s="15">
        <f t="shared" si="59"/>
        <v>0</v>
      </c>
      <c r="K92" s="15">
        <f t="shared" si="59"/>
        <v>0</v>
      </c>
      <c r="L92" s="15">
        <f t="shared" si="59"/>
        <v>0</v>
      </c>
      <c r="M92" s="15">
        <f t="shared" si="59"/>
        <v>0</v>
      </c>
      <c r="N92" s="15">
        <f t="shared" si="59"/>
        <v>0</v>
      </c>
      <c r="O92" s="15">
        <f t="shared" si="59"/>
        <v>0</v>
      </c>
      <c r="P92" s="15">
        <f t="shared" ref="P92" si="60">+P79+P90</f>
        <v>7022702790.8800001</v>
      </c>
    </row>
    <row r="93" spans="1:16" ht="13.5" customHeight="1" thickTop="1" x14ac:dyDescent="0.25">
      <c r="A93" s="17" t="s">
        <v>95</v>
      </c>
    </row>
    <row r="94" spans="1:16" x14ac:dyDescent="0.25">
      <c r="A94" s="18" t="s">
        <v>96</v>
      </c>
    </row>
    <row r="95" spans="1:16" x14ac:dyDescent="0.25">
      <c r="A95" s="18" t="s">
        <v>97</v>
      </c>
    </row>
    <row r="96" spans="1:16" x14ac:dyDescent="0.25">
      <c r="A96" s="18" t="s">
        <v>98</v>
      </c>
    </row>
    <row r="97" spans="1:16" x14ac:dyDescent="0.25">
      <c r="A97" s="18" t="s">
        <v>99</v>
      </c>
    </row>
    <row r="98" spans="1:16" x14ac:dyDescent="0.25">
      <c r="A98" s="18" t="s">
        <v>100</v>
      </c>
    </row>
    <row r="99" spans="1:16" x14ac:dyDescent="0.25">
      <c r="A99" s="18" t="s">
        <v>101</v>
      </c>
      <c r="P99" s="25"/>
    </row>
    <row r="100" spans="1:16" x14ac:dyDescent="0.25">
      <c r="A100" s="18"/>
    </row>
    <row r="101" spans="1:16" x14ac:dyDescent="0.25">
      <c r="A101" s="18"/>
    </row>
  </sheetData>
  <dataConsolidate/>
  <mergeCells count="8">
    <mergeCell ref="A11:P11"/>
    <mergeCell ref="A8:P8"/>
    <mergeCell ref="A7:P7"/>
    <mergeCell ref="A6:P6"/>
    <mergeCell ref="A5:P5"/>
    <mergeCell ref="A3:P3"/>
    <mergeCell ref="A9:P9"/>
    <mergeCell ref="A10:P10"/>
  </mergeCells>
  <printOptions horizontalCentered="1"/>
  <pageMargins left="0.23622047244094491" right="0.23622047244094491" top="0.74803149606299213" bottom="0.74803149606299213" header="0.31496062992125984" footer="0.31496062992125984"/>
  <pageSetup scale="59" fitToHeight="3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MH</vt:lpstr>
      <vt:lpstr>'Plantilla Ejecución MH'!Área_de_impresión</vt:lpstr>
      <vt:lpstr>'Plantilla Ejecución MH'!Títulos_a_imprimir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2022-07-04T12:50:01Z</cp:lastPrinted>
  <dcterms:created xsi:type="dcterms:W3CDTF">2018-04-17T18:57:16Z</dcterms:created>
  <dcterms:modified xsi:type="dcterms:W3CDTF">2022-07-04T12:51:21Z</dcterms:modified>
</cp:coreProperties>
</file>