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T:\12 Presupuesto\02 Ejecución del Presupuesto\MH\2022\"/>
    </mc:Choice>
  </mc:AlternateContent>
  <xr:revisionPtr revIDLastSave="0" documentId="13_ncr:1_{5C8D5D35-ED81-4A1F-9AF8-4D2109C3C9E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MH'!$A$1:$P$111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8" i="3" s="1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6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<sst xmlns="http://schemas.openxmlformats.org/spreadsheetml/2006/main" count="102" uniqueCount="102">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</sst>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</xdr:row>
      <xdr:rowOff>28575</xdr:rowOff>
    </xdr:from>
    <xdr:to>
      <xdr:col>3</xdr:col>
      <xdr:colOff>1029450</xdr:colOff>
      <xdr:row>7</xdr:row>
      <xdr:rowOff>142617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362575" y="7620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1"/>
  <sheetViews>
    <sheetView showGridLines="0" tabSelected="1" zoomScaleNormal="100" workbookViewId="0">
      <pane ySplit="13" topLeftCell="A92" activePane="bottomLeft" state="frozen"/>
      <selection pane="bottomLeft" activeCell="E104" sqref="E104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6.140625" customWidth="1"/>
    <col min="7" max="7" width="15.425781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2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.75" customHeight="1" x14ac:dyDescent="0.25">
      <c r="A4" s="18"/>
      <c r="B4" s="22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8.7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8.7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7.25" customHeight="1" x14ac:dyDescent="0.25">
      <c r="A9" s="34" t="s">
        <v>91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4.25" customHeight="1" x14ac:dyDescent="0.25">
      <c r="A10" s="34">
        <v>2022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1.25" customHeight="1" x14ac:dyDescent="0.25">
      <c r="A11" s="32" t="s">
        <v>92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7" customFormat="1" ht="30" customHeight="1" x14ac:dyDescent="0.25">
      <c r="A13" s="25" t="s">
        <v>0</v>
      </c>
      <c r="B13" s="26" t="s">
        <v>93</v>
      </c>
      <c r="C13" s="26" t="s">
        <v>94</v>
      </c>
      <c r="D13" s="26" t="s">
        <v>78</v>
      </c>
      <c r="E13" s="26" t="s">
        <v>79</v>
      </c>
      <c r="F13" s="26" t="s">
        <v>80</v>
      </c>
      <c r="G13" s="26" t="s">
        <v>81</v>
      </c>
      <c r="H13" s="26" t="s">
        <v>82</v>
      </c>
      <c r="I13" s="26" t="s">
        <v>83</v>
      </c>
      <c r="J13" s="26" t="s">
        <v>84</v>
      </c>
      <c r="K13" s="26" t="s">
        <v>85</v>
      </c>
      <c r="L13" s="26" t="s">
        <v>86</v>
      </c>
      <c r="M13" s="26" t="s">
        <v>87</v>
      </c>
      <c r="N13" s="26" t="s">
        <v>88</v>
      </c>
      <c r="O13" s="26" t="s">
        <v>89</v>
      </c>
      <c r="P13" s="26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17112748585</v>
      </c>
      <c r="C14" s="14">
        <f t="shared" si="0"/>
        <v>16868994182.700001</v>
      </c>
      <c r="D14" s="14">
        <f>+D15+D21+D31+D41+D49+D57+D67+D72+D75</f>
        <v>1132309832.75</v>
      </c>
      <c r="E14" s="14">
        <f t="shared" ref="E14" si="1">+E15+E21+E31+E41+E49+E57+E67+E72+E75</f>
        <v>1171765808.8900001</v>
      </c>
      <c r="F14" s="14">
        <f t="shared" ref="F14:O14" si="2">+F15+F21+F31+F41+F49+F57+F67+F72+F75</f>
        <v>1185592334.9400001</v>
      </c>
      <c r="G14" s="14">
        <f t="shared" si="2"/>
        <v>1211360124.0599999</v>
      </c>
      <c r="H14" s="14">
        <f t="shared" si="2"/>
        <v>1153125474.3199999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5854153574.96</v>
      </c>
    </row>
    <row r="15" spans="1:16" x14ac:dyDescent="0.25">
      <c r="A15" s="2" t="s">
        <v>2</v>
      </c>
      <c r="B15" s="7">
        <f>SUM(B16:B20)</f>
        <v>1329632674</v>
      </c>
      <c r="C15" s="7">
        <f>SUM(C16:C20)</f>
        <v>1329632674</v>
      </c>
      <c r="D15" s="7">
        <f t="shared" ref="D15:E15" si="4">SUM(D16:D20)</f>
        <v>71474728.370000005</v>
      </c>
      <c r="E15" s="7">
        <f t="shared" si="4"/>
        <v>74265774.519999996</v>
      </c>
      <c r="F15" s="7">
        <f t="shared" ref="F15:O15" si="5">SUM(F16:F20)</f>
        <v>75123306.969999999</v>
      </c>
      <c r="G15" s="7">
        <f t="shared" si="5"/>
        <v>124075859.25</v>
      </c>
      <c r="H15" s="7">
        <f t="shared" si="5"/>
        <v>75989865.400000006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420929534.50999999</v>
      </c>
    </row>
    <row r="16" spans="1:16" ht="15" customHeight="1" x14ac:dyDescent="0.25">
      <c r="A16" s="4" t="s">
        <v>3</v>
      </c>
      <c r="B16" s="11">
        <v>789714656</v>
      </c>
      <c r="C16" s="11">
        <v>804414656</v>
      </c>
      <c r="D16" s="11">
        <v>56523799.710000001</v>
      </c>
      <c r="E16" s="11">
        <v>58664372.93</v>
      </c>
      <c r="F16" s="11">
        <v>60032966.909999996</v>
      </c>
      <c r="G16" s="11">
        <v>58151898.950000003</v>
      </c>
      <c r="H16" s="11">
        <v>60023338.700000003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293396377.19999999</v>
      </c>
    </row>
    <row r="17" spans="1:37" ht="15" customHeight="1" x14ac:dyDescent="0.25">
      <c r="A17" s="4" t="s">
        <v>4</v>
      </c>
      <c r="B17" s="11">
        <v>401905562</v>
      </c>
      <c r="C17" s="11">
        <v>387205562</v>
      </c>
      <c r="D17" s="11">
        <v>6500030</v>
      </c>
      <c r="E17" s="11">
        <v>7060367.3700000001</v>
      </c>
      <c r="F17" s="11">
        <v>6708178.8499999996</v>
      </c>
      <c r="G17" s="11">
        <v>57300993.030000001</v>
      </c>
      <c r="H17" s="11">
        <v>7135339.29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84704908.540000007</v>
      </c>
    </row>
    <row r="18" spans="1:37" ht="15" customHeight="1" x14ac:dyDescent="0.25">
      <c r="A18" s="4" t="s">
        <v>36</v>
      </c>
      <c r="B18" s="11">
        <v>7000000</v>
      </c>
      <c r="C18" s="11">
        <v>7000000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30800000</v>
      </c>
      <c r="C19" s="11">
        <v>30800000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100212456</v>
      </c>
      <c r="C20" s="11">
        <v>100212456</v>
      </c>
      <c r="D20" s="11">
        <v>8450898.6600000001</v>
      </c>
      <c r="E20" s="11">
        <v>8541034.2200000007</v>
      </c>
      <c r="F20" s="11">
        <v>8382161.21</v>
      </c>
      <c r="G20" s="11">
        <v>8622967.2699999996</v>
      </c>
      <c r="H20" s="11">
        <v>8831187.4100000001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42828248.769999996</v>
      </c>
    </row>
    <row r="21" spans="1:37" x14ac:dyDescent="0.25">
      <c r="A21" s="2" t="s">
        <v>7</v>
      </c>
      <c r="B21" s="7">
        <f>SUM(B22:B30)</f>
        <v>1440976961</v>
      </c>
      <c r="C21" s="7">
        <f>SUM(C22:C30)</f>
        <v>1125422558.7</v>
      </c>
      <c r="D21" s="7">
        <f t="shared" ref="D21:E21" si="7">SUM(D22:D30)</f>
        <v>7013146.54</v>
      </c>
      <c r="E21" s="7">
        <f t="shared" si="7"/>
        <v>14487908.799999999</v>
      </c>
      <c r="F21" s="7">
        <f t="shared" ref="F21:O21" si="8">SUM(F22:F30)</f>
        <v>32809787.52</v>
      </c>
      <c r="G21" s="7">
        <f t="shared" si="8"/>
        <v>18491336.93</v>
      </c>
      <c r="H21" s="7">
        <f t="shared" si="8"/>
        <v>8327936.0199999996</v>
      </c>
      <c r="I21" s="7">
        <f t="shared" si="8"/>
        <v>0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81130115.810000002</v>
      </c>
    </row>
    <row r="22" spans="1:37" x14ac:dyDescent="0.25">
      <c r="A22" s="4" t="s">
        <v>8</v>
      </c>
      <c r="B22" s="11">
        <v>36031757</v>
      </c>
      <c r="C22" s="11">
        <v>47281757</v>
      </c>
      <c r="D22" s="11">
        <v>2390710.54</v>
      </c>
      <c r="E22" s="11">
        <v>5399575.54</v>
      </c>
      <c r="F22" s="11">
        <v>4628352.92</v>
      </c>
      <c r="G22" s="11">
        <v>4430900.16</v>
      </c>
      <c r="H22" s="11">
        <v>249133.9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17098673.059999999</v>
      </c>
    </row>
    <row r="23" spans="1:37" x14ac:dyDescent="0.25">
      <c r="A23" s="4" t="s">
        <v>9</v>
      </c>
      <c r="B23" s="11">
        <v>70096540</v>
      </c>
      <c r="C23" s="11">
        <v>155096540</v>
      </c>
      <c r="D23" s="31">
        <v>0</v>
      </c>
      <c r="E23" s="31">
        <v>0</v>
      </c>
      <c r="F23" s="31">
        <v>357515.34</v>
      </c>
      <c r="G23" s="31">
        <v>0</v>
      </c>
      <c r="H23" s="6">
        <v>517237.66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874753</v>
      </c>
    </row>
    <row r="24" spans="1:37" x14ac:dyDescent="0.25">
      <c r="A24" s="4" t="s">
        <v>10</v>
      </c>
      <c r="B24" s="11">
        <v>9800000</v>
      </c>
      <c r="C24" s="11">
        <v>9800000</v>
      </c>
      <c r="D24" s="8">
        <v>119450</v>
      </c>
      <c r="E24" s="8">
        <v>712450</v>
      </c>
      <c r="F24" s="8">
        <v>1073000</v>
      </c>
      <c r="G24" s="8">
        <v>341100</v>
      </c>
      <c r="H24" s="8">
        <v>385600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2631600</v>
      </c>
    </row>
    <row r="25" spans="1:37" ht="18" customHeight="1" x14ac:dyDescent="0.25">
      <c r="A25" s="4" t="s">
        <v>11</v>
      </c>
      <c r="B25" s="11">
        <v>13650000</v>
      </c>
      <c r="C25" s="11">
        <v>13650000</v>
      </c>
      <c r="D25" s="8">
        <v>0</v>
      </c>
      <c r="E25" s="8">
        <v>0</v>
      </c>
      <c r="F25" s="8">
        <v>0</v>
      </c>
      <c r="G25" s="8">
        <v>0</v>
      </c>
      <c r="H25" s="8">
        <v>14820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14820</v>
      </c>
    </row>
    <row r="26" spans="1:37" x14ac:dyDescent="0.25">
      <c r="A26" s="4" t="s">
        <v>12</v>
      </c>
      <c r="B26" s="11">
        <v>519566406</v>
      </c>
      <c r="C26" s="11">
        <v>202267676</v>
      </c>
      <c r="D26" s="8">
        <v>2450318</v>
      </c>
      <c r="E26" s="8">
        <v>2639000</v>
      </c>
      <c r="F26" s="8">
        <v>18830348.07</v>
      </c>
      <c r="G26" s="8">
        <v>9394122.9399999995</v>
      </c>
      <c r="H26" s="8">
        <v>2805097.51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36118886.519999996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47829780</v>
      </c>
      <c r="C27" s="11">
        <v>45829780</v>
      </c>
      <c r="D27" s="11">
        <v>1867885.09</v>
      </c>
      <c r="E27" s="11">
        <v>1498798.72</v>
      </c>
      <c r="F27" s="11">
        <v>916533.62</v>
      </c>
      <c r="G27" s="11">
        <v>902371.01</v>
      </c>
      <c r="H27" s="11">
        <v>747270.15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5932858.5899999999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9">
        <v>213487420</v>
      </c>
      <c r="C28" s="29">
        <v>143787420</v>
      </c>
      <c r="D28" s="31">
        <v>5900</v>
      </c>
      <c r="E28" s="31">
        <v>299697.87</v>
      </c>
      <c r="F28" s="31">
        <v>502979.14</v>
      </c>
      <c r="G28" s="31">
        <v>174183.31</v>
      </c>
      <c r="H28" s="31">
        <v>583063.86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8">
        <f t="shared" si="10"/>
        <v>1565824.1800000002</v>
      </c>
    </row>
    <row r="29" spans="1:37" ht="30" x14ac:dyDescent="0.25">
      <c r="A29" s="4" t="s">
        <v>15</v>
      </c>
      <c r="B29" s="11">
        <v>498015058</v>
      </c>
      <c r="C29" s="11">
        <v>458509385.69999999</v>
      </c>
      <c r="D29" s="6">
        <v>177400</v>
      </c>
      <c r="E29" s="6">
        <v>711292.45</v>
      </c>
      <c r="F29" s="6">
        <v>4862755.47</v>
      </c>
      <c r="G29" s="6">
        <v>930692.91</v>
      </c>
      <c r="H29" s="6">
        <v>1978604.46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8660745.2899999991</v>
      </c>
    </row>
    <row r="30" spans="1:37" x14ac:dyDescent="0.25">
      <c r="A30" s="4" t="s">
        <v>37</v>
      </c>
      <c r="B30" s="11">
        <v>32500000</v>
      </c>
      <c r="C30" s="11">
        <v>49200000</v>
      </c>
      <c r="D30" s="8">
        <v>1482.91</v>
      </c>
      <c r="E30" s="8">
        <v>3227094.22</v>
      </c>
      <c r="F30" s="8">
        <v>1638302.96</v>
      </c>
      <c r="G30" s="8">
        <v>2317966.6</v>
      </c>
      <c r="H30" s="8">
        <v>1047108.48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8231955.1699999999</v>
      </c>
    </row>
    <row r="31" spans="1:37" x14ac:dyDescent="0.25">
      <c r="A31" s="2" t="s">
        <v>16</v>
      </c>
      <c r="B31" s="7">
        <f>SUM(B32:B40)</f>
        <v>106114952</v>
      </c>
      <c r="C31" s="7">
        <f>SUM(C32:C40)</f>
        <v>100914952</v>
      </c>
      <c r="D31" s="7">
        <f t="shared" ref="D31:E31" si="11">SUM(D32:D40)</f>
        <v>1125360</v>
      </c>
      <c r="E31" s="7">
        <f t="shared" si="11"/>
        <v>2741398.6799999997</v>
      </c>
      <c r="F31" s="7">
        <f t="shared" ref="F31:O31" si="12">SUM(F32:F40)</f>
        <v>2582602.16</v>
      </c>
      <c r="G31" s="7">
        <f t="shared" si="12"/>
        <v>3471470.37</v>
      </c>
      <c r="H31" s="7">
        <f t="shared" si="12"/>
        <v>3086816.7600000002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13007647.970000001</v>
      </c>
    </row>
    <row r="32" spans="1:37" x14ac:dyDescent="0.25">
      <c r="A32" s="4" t="s">
        <v>17</v>
      </c>
      <c r="B32" s="11">
        <v>5445608</v>
      </c>
      <c r="C32" s="11">
        <v>5445608</v>
      </c>
      <c r="D32" s="15">
        <v>0</v>
      </c>
      <c r="E32" s="15">
        <v>82043</v>
      </c>
      <c r="F32" s="15">
        <v>486531.67</v>
      </c>
      <c r="G32" s="15">
        <v>244805.65</v>
      </c>
      <c r="H32" s="15">
        <v>56463.15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869843.47</v>
      </c>
    </row>
    <row r="33" spans="1:16" x14ac:dyDescent="0.25">
      <c r="A33" s="4" t="s">
        <v>18</v>
      </c>
      <c r="B33" s="11">
        <v>10160000</v>
      </c>
      <c r="C33" s="11">
        <v>8360000</v>
      </c>
      <c r="D33" s="8">
        <v>0</v>
      </c>
      <c r="E33" s="8">
        <v>0</v>
      </c>
      <c r="F33" s="8">
        <v>0</v>
      </c>
      <c r="G33" s="8">
        <v>0</v>
      </c>
      <c r="H33" s="8">
        <v>5973.4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5973.4</v>
      </c>
    </row>
    <row r="34" spans="1:16" x14ac:dyDescent="0.25">
      <c r="A34" s="3" t="s">
        <v>19</v>
      </c>
      <c r="B34" s="28">
        <v>5300000</v>
      </c>
      <c r="C34" s="28">
        <v>5300000</v>
      </c>
      <c r="D34" s="31">
        <v>0</v>
      </c>
      <c r="E34" s="31">
        <v>953229.65</v>
      </c>
      <c r="F34" s="31">
        <v>30975</v>
      </c>
      <c r="G34" s="31">
        <v>678747.8</v>
      </c>
      <c r="H34" s="31">
        <v>1033860.85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28">
        <f t="shared" si="14"/>
        <v>2696813.3000000003</v>
      </c>
    </row>
    <row r="35" spans="1:16" x14ac:dyDescent="0.25">
      <c r="A35" s="4" t="s">
        <v>20</v>
      </c>
      <c r="B35" s="11">
        <v>3000000</v>
      </c>
      <c r="C35" s="11">
        <v>3000000</v>
      </c>
      <c r="D35" s="8">
        <v>0</v>
      </c>
      <c r="E35" s="8">
        <v>0</v>
      </c>
      <c r="F35" s="8">
        <v>0</v>
      </c>
      <c r="G35" s="8">
        <v>0</v>
      </c>
      <c r="H35" s="8">
        <v>2447.1999999999998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2447.1999999999998</v>
      </c>
    </row>
    <row r="36" spans="1:16" x14ac:dyDescent="0.25">
      <c r="A36" s="4" t="s">
        <v>21</v>
      </c>
      <c r="B36" s="28">
        <v>3780000</v>
      </c>
      <c r="C36" s="28">
        <v>3980000</v>
      </c>
      <c r="D36" s="6">
        <v>0</v>
      </c>
      <c r="E36" s="6">
        <v>0</v>
      </c>
      <c r="F36" s="6">
        <v>1557.6</v>
      </c>
      <c r="G36" s="6">
        <v>408328.26</v>
      </c>
      <c r="H36" s="6">
        <v>3163.01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413048.87</v>
      </c>
    </row>
    <row r="37" spans="1:16" ht="30" x14ac:dyDescent="0.25">
      <c r="A37" s="4" t="s">
        <v>22</v>
      </c>
      <c r="B37" s="28">
        <v>1480000</v>
      </c>
      <c r="C37" s="28">
        <v>3380000</v>
      </c>
      <c r="D37" s="6">
        <v>0</v>
      </c>
      <c r="E37" s="6">
        <v>2186.54</v>
      </c>
      <c r="F37" s="6">
        <v>14680.97</v>
      </c>
      <c r="G37" s="6">
        <v>76398.429999999993</v>
      </c>
      <c r="H37" s="6">
        <v>76503.820000000007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169769.76</v>
      </c>
    </row>
    <row r="38" spans="1:16" ht="30" x14ac:dyDescent="0.25">
      <c r="A38" s="4" t="s">
        <v>23</v>
      </c>
      <c r="B38" s="30">
        <v>42119344</v>
      </c>
      <c r="C38" s="28">
        <v>28419344</v>
      </c>
      <c r="D38" s="28">
        <v>1125360</v>
      </c>
      <c r="E38" s="28">
        <v>1509364</v>
      </c>
      <c r="F38" s="28">
        <v>1195438.6200000001</v>
      </c>
      <c r="G38" s="28">
        <v>1186660.78</v>
      </c>
      <c r="H38" s="28">
        <v>1574868.4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f t="shared" si="14"/>
        <v>6591691.8000000007</v>
      </c>
    </row>
    <row r="39" spans="1:16" ht="30" x14ac:dyDescent="0.25">
      <c r="A39" s="4" t="s">
        <v>38</v>
      </c>
      <c r="B39" s="28">
        <v>0</v>
      </c>
      <c r="C39" s="28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28">
        <f t="shared" si="14"/>
        <v>0</v>
      </c>
    </row>
    <row r="40" spans="1:16" x14ac:dyDescent="0.25">
      <c r="A40" s="4" t="s">
        <v>24</v>
      </c>
      <c r="B40" s="11">
        <v>34830000</v>
      </c>
      <c r="C40" s="11">
        <v>43030000</v>
      </c>
      <c r="D40" s="8">
        <v>0</v>
      </c>
      <c r="E40" s="8">
        <v>194575.49</v>
      </c>
      <c r="F40" s="8">
        <v>853418.3</v>
      </c>
      <c r="G40" s="8">
        <v>876529.45</v>
      </c>
      <c r="H40" s="8">
        <v>333536.93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2258060.17</v>
      </c>
    </row>
    <row r="41" spans="1:16" x14ac:dyDescent="0.25">
      <c r="A41" s="2" t="s">
        <v>25</v>
      </c>
      <c r="B41" s="7">
        <f>SUM(B42:B48)</f>
        <v>13494079448</v>
      </c>
      <c r="C41" s="7">
        <f>SUM(C42:C48)</f>
        <v>13499079448</v>
      </c>
      <c r="D41" s="9">
        <f t="shared" ref="D41" si="15">SUM(D42:D48)</f>
        <v>1052696597.84</v>
      </c>
      <c r="E41" s="9">
        <f t="shared" ref="E41" si="16">SUM(E42:E48)</f>
        <v>1079668207.6800001</v>
      </c>
      <c r="F41" s="9">
        <f t="shared" ref="F41:O41" si="17">SUM(F42:F48)</f>
        <v>1070171849.5</v>
      </c>
      <c r="G41" s="9">
        <f t="shared" si="17"/>
        <v>1065191849.51</v>
      </c>
      <c r="H41" s="9">
        <f t="shared" si="17"/>
        <v>1065684877.8000001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5333413382.3299999</v>
      </c>
    </row>
    <row r="42" spans="1:16" ht="30" x14ac:dyDescent="0.25">
      <c r="A42" s="4" t="s">
        <v>26</v>
      </c>
      <c r="B42" s="28">
        <v>349450000</v>
      </c>
      <c r="C42" s="28">
        <v>347350000</v>
      </c>
      <c r="D42" s="15">
        <v>0</v>
      </c>
      <c r="E42" s="15">
        <v>95760</v>
      </c>
      <c r="F42" s="15">
        <v>0</v>
      </c>
      <c r="G42" s="15">
        <v>20000</v>
      </c>
      <c r="H42" s="15">
        <v>513028.63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628788.63</v>
      </c>
    </row>
    <row r="43" spans="1:16" ht="30" x14ac:dyDescent="0.25">
      <c r="A43" s="4" t="s">
        <v>39</v>
      </c>
      <c r="B43" s="11">
        <v>12641261556</v>
      </c>
      <c r="C43" s="11">
        <v>12641261556</v>
      </c>
      <c r="D43" s="11">
        <v>1025604238.99</v>
      </c>
      <c r="E43" s="11">
        <v>1025604238.99</v>
      </c>
      <c r="F43" s="11">
        <v>1025604238.99</v>
      </c>
      <c r="G43" s="11">
        <v>1025604238.99</v>
      </c>
      <c r="H43" s="11">
        <v>1025604238.99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5128021194.9499998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301441777</v>
      </c>
      <c r="C45" s="11">
        <v>306441777</v>
      </c>
      <c r="D45" s="11">
        <v>23187828.210000001</v>
      </c>
      <c r="E45" s="11">
        <v>23187828.210000001</v>
      </c>
      <c r="F45" s="11">
        <v>28187828.210000001</v>
      </c>
      <c r="G45" s="11">
        <v>23187828.210000001</v>
      </c>
      <c r="H45" s="11">
        <v>23187828.210000001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120939141.05000001</v>
      </c>
    </row>
    <row r="46" spans="1:16" ht="30" x14ac:dyDescent="0.25">
      <c r="A46" s="4" t="s">
        <v>42</v>
      </c>
      <c r="B46" s="11">
        <v>200461915</v>
      </c>
      <c r="C46" s="11">
        <v>200461915</v>
      </c>
      <c r="D46" s="11">
        <v>3904530.64</v>
      </c>
      <c r="E46" s="11">
        <v>28855033.98</v>
      </c>
      <c r="F46" s="11">
        <v>16379782.300000001</v>
      </c>
      <c r="G46" s="11">
        <v>16379782.310000001</v>
      </c>
      <c r="H46" s="11">
        <v>16379781.970000001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81898911.200000003</v>
      </c>
    </row>
    <row r="47" spans="1:16" ht="30" x14ac:dyDescent="0.25">
      <c r="A47" s="4" t="s">
        <v>27</v>
      </c>
      <c r="B47" s="11">
        <v>1464200</v>
      </c>
      <c r="C47" s="11">
        <v>3564200</v>
      </c>
      <c r="D47" s="11">
        <v>0</v>
      </c>
      <c r="E47" s="11">
        <v>1925346.5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1925346.5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392795000</v>
      </c>
      <c r="C49" s="7">
        <f>SUM(C50:C56)</f>
        <v>392795000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392795000</v>
      </c>
      <c r="C51" s="11">
        <v>392795000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349149550</v>
      </c>
      <c r="C57" s="7">
        <f>SUM(C58:C66)</f>
        <v>421149550</v>
      </c>
      <c r="D57" s="7">
        <f t="shared" ref="D57" si="24">SUM(D58:D66)</f>
        <v>0</v>
      </c>
      <c r="E57" s="7">
        <f t="shared" ref="E57" si="25">SUM(E58:E66)</f>
        <v>602519.21</v>
      </c>
      <c r="F57" s="7">
        <f t="shared" ref="F57:O57" si="26">SUM(F58:F66)</f>
        <v>4904788.79</v>
      </c>
      <c r="G57" s="7">
        <f t="shared" si="26"/>
        <v>129608</v>
      </c>
      <c r="H57" s="7">
        <f t="shared" si="26"/>
        <v>35978.339999999997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5672894.3399999999</v>
      </c>
    </row>
    <row r="58" spans="1:16" x14ac:dyDescent="0.25">
      <c r="A58" s="4" t="s">
        <v>29</v>
      </c>
      <c r="B58" s="11">
        <v>65236564</v>
      </c>
      <c r="C58" s="11">
        <v>151536564</v>
      </c>
      <c r="D58" s="8">
        <v>0</v>
      </c>
      <c r="E58" s="8">
        <v>391612.5</v>
      </c>
      <c r="F58" s="8">
        <v>4872928.79</v>
      </c>
      <c r="G58" s="8">
        <v>47168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5311709.29</v>
      </c>
    </row>
    <row r="59" spans="1:16" ht="30" x14ac:dyDescent="0.25">
      <c r="A59" s="4" t="s">
        <v>30</v>
      </c>
      <c r="B59" s="28">
        <v>3000000</v>
      </c>
      <c r="C59" s="28">
        <v>3050000</v>
      </c>
      <c r="D59" s="11">
        <v>0</v>
      </c>
      <c r="E59" s="11">
        <v>210906.71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210906.71</v>
      </c>
    </row>
    <row r="60" spans="1:16" ht="30" x14ac:dyDescent="0.25">
      <c r="A60" s="4" t="s">
        <v>31</v>
      </c>
      <c r="B60" s="28">
        <v>0</v>
      </c>
      <c r="C60" s="28">
        <v>525000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8">
        <v>1000000</v>
      </c>
      <c r="C61" s="28">
        <v>1050000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17000000</v>
      </c>
      <c r="C62" s="11">
        <v>45025000</v>
      </c>
      <c r="D62" s="11">
        <v>0</v>
      </c>
      <c r="E62" s="11">
        <v>0</v>
      </c>
      <c r="F62" s="11">
        <v>31860</v>
      </c>
      <c r="G62" s="11">
        <v>82440</v>
      </c>
      <c r="H62" s="11">
        <v>35978.339999999997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150278.34</v>
      </c>
    </row>
    <row r="63" spans="1:16" x14ac:dyDescent="0.25">
      <c r="A63" s="4" t="s">
        <v>52</v>
      </c>
      <c r="B63" s="11">
        <v>0</v>
      </c>
      <c r="C63" s="11">
        <v>800000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262912986</v>
      </c>
      <c r="C65" s="11">
        <v>217912986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8">
        <v>0</v>
      </c>
      <c r="C66" s="28">
        <v>1250000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17112748585</v>
      </c>
      <c r="C79" s="10">
        <f>C15+C21+C31+C41+C57+C49+C67+C72+C75</f>
        <v>16868994182.700001</v>
      </c>
      <c r="D79" s="10">
        <f t="shared" ref="D79:E79" si="38">+D15+D21+D31+D41+D49+D57+D67+D72+D75</f>
        <v>1132309832.75</v>
      </c>
      <c r="E79" s="10">
        <f t="shared" si="38"/>
        <v>1171765808.8900001</v>
      </c>
      <c r="F79" s="10">
        <f t="shared" ref="F79:O79" si="39">+F15+F21+F31+F41+F49+F57+F67+F72+F75</f>
        <v>1185592334.9400001</v>
      </c>
      <c r="G79" s="10">
        <f t="shared" si="39"/>
        <v>1211360124.0599999</v>
      </c>
      <c r="H79" s="10">
        <f t="shared" si="39"/>
        <v>1153125474.3199999</v>
      </c>
      <c r="I79" s="10">
        <f t="shared" si="39"/>
        <v>0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5854153574.96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17112748585</v>
      </c>
      <c r="C92" s="20">
        <f>+C79+C90</f>
        <v>16868994182.700001</v>
      </c>
      <c r="D92" s="20">
        <f t="shared" ref="D92" si="57">+D79+D90</f>
        <v>1132309832.75</v>
      </c>
      <c r="E92" s="20">
        <f t="shared" ref="E92" si="58">+E79+E90</f>
        <v>1171765808.8900001</v>
      </c>
      <c r="F92" s="20">
        <f t="shared" ref="F92:O92" si="59">+F79+F90</f>
        <v>1185592334.9400001</v>
      </c>
      <c r="G92" s="20">
        <f t="shared" si="59"/>
        <v>1211360124.0599999</v>
      </c>
      <c r="H92" s="20">
        <f t="shared" si="59"/>
        <v>1153125474.3199999</v>
      </c>
      <c r="I92" s="20">
        <f t="shared" si="59"/>
        <v>0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5854153574.96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6" x14ac:dyDescent="0.25">
      <c r="A97" s="24" t="s">
        <v>99</v>
      </c>
    </row>
    <row r="98" spans="1:16" x14ac:dyDescent="0.25">
      <c r="A98" s="24" t="s">
        <v>100</v>
      </c>
    </row>
    <row r="99" spans="1:16" x14ac:dyDescent="0.25">
      <c r="A99" s="24" t="s">
        <v>101</v>
      </c>
      <c r="P99" s="6"/>
    </row>
    <row r="100" spans="1:16" x14ac:dyDescent="0.25">
      <c r="A100" s="24"/>
    </row>
    <row r="101" spans="1:16" x14ac:dyDescent="0.25">
      <c r="A101" s="24"/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2022-06-06T13:50:41Z</cp:lastPrinted>
  <dcterms:created xsi:type="dcterms:W3CDTF">2018-04-17T18:57:16Z</dcterms:created>
  <dcterms:modified xsi:type="dcterms:W3CDTF">2022-06-06T16:30:45Z</dcterms:modified>
</cp:coreProperties>
</file>