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ysuazo\Desktop\EJECUCION MENSUAL 2022\"/>
    </mc:Choice>
  </mc:AlternateContent>
  <xr:revisionPtr revIDLastSave="0" documentId="13_ncr:1_{CFEAA038-6ED2-4851-9B4B-C6C1964AC1A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NOVIEMBRE 2022" sheetId="3" r:id="rId1"/>
  </sheets>
  <definedNames>
    <definedName name="_xlnm.Print_Area" localSheetId="0">'NOVIEMBRE 2022'!$A$2:$P$103</definedName>
    <definedName name="_xlnm.Print_Titles" localSheetId="0">'NOVIEMBRE 2022'!$2:$13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5" i="3" l="1"/>
  <c r="C72" i="3"/>
  <c r="C67" i="3"/>
  <c r="C57" i="3"/>
  <c r="C49" i="3"/>
  <c r="C41" i="3"/>
  <c r="C31" i="3"/>
  <c r="C21" i="3"/>
  <c r="C15" i="3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B31" i="3"/>
  <c r="B21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7" i="3"/>
  <c r="P26" i="3"/>
  <c r="P25" i="3"/>
  <c r="P24" i="3"/>
  <c r="P23" i="3"/>
  <c r="P22" i="3"/>
  <c r="P20" i="3"/>
  <c r="P19" i="3"/>
  <c r="P18" i="3"/>
  <c r="P17" i="3"/>
  <c r="P16" i="3"/>
  <c r="P88" i="3"/>
  <c r="C79" i="3" l="1"/>
  <c r="C14" i="3"/>
  <c r="B14" i="3"/>
  <c r="G14" i="3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L92" i="3" s="1"/>
  <c r="M14" i="3"/>
  <c r="O90" i="3"/>
  <c r="B90" i="3"/>
  <c r="C90" i="3"/>
  <c r="P85" i="3"/>
  <c r="P82" i="3"/>
  <c r="P75" i="3"/>
  <c r="P72" i="3"/>
  <c r="P67" i="3"/>
  <c r="P57" i="3"/>
  <c r="P49" i="3"/>
  <c r="P41" i="3"/>
  <c r="P31" i="3"/>
  <c r="P21" i="3"/>
  <c r="P15" i="3"/>
  <c r="M92" i="3" l="1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<sst xmlns="http://schemas.openxmlformats.org/spreadsheetml/2006/main" count="105" uniqueCount="104">
  <si>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</si>
  <si>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</si>
  <si>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</si>
  <si>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</si>
  <si>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</si>
  <si>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</si>
  <si>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</si>
  <si>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</si>
  <si>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</si>
  <si>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</si>
  <si>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</si>
  <si>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</si>
  <si>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</si>
  <si>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</si>
  <si>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</si>
  <si>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</si>
  <si>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</si>
  <si>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</si>
  <si>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</si>
  <si>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</si>
  <si>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</si>
  <si>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</si>
  <si>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</si>
  <si>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</si>
  <si>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</si>
  <si>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</si>
  <si>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</si>
  <si>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</si>
  <si>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</si>
  <si>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</si>
  <si>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</si>
  <si>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</si>
  <si>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</si>
  <si>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</si>
  <si>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</si>
  <si>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</si>
  <si>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</si>
  <si>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</si>
  <si>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</si>
  <si>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</si>
  <si>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</si>
  <si>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</si>
  <si>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</si>
  <si>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</si>
  <si>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</si>
  <si>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</si>
  <si>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</si>
  <si>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</si>
  <si>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</si>
  <si>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</si>
  <si>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</si>
  <si>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</si>
  <si>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</si>
  <si>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</si>
  <si>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</si>
  <si>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</si>
  <si>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</si>
  <si>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</si>
  <si>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</si>
  <si>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</si>
  <si>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</si>
  <si>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</si>
  <si>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</si>
  <si>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</si>
  <si>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</si>
  <si>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</si>
  <si>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</si>
  <si>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</si>
  <si>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</si>
  <si>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</si>
  <si>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</si>
  <si>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</si>
  <si>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</si>
  <si>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</si>
  <si>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</si>
  <si>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</si>
  <si>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</si>
  <si>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</si>
  <si>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</si>
  <si>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</si>
  <si>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</si>
  <si>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</si>
  <si>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</si>
  <si>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</si>
  <si>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</si>
  <si>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</si>
  <si>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</si>
  <si>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</si>
  <si>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</si>
  <si>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</si>
  <si>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</si>
  <si>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</si>
  <si>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</si>
  <si>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</si>
  <si>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</si>
  <si>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</si>
  <si>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</si>
  <si>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</si>
  <si>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</si>
  <si>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</si>
  <si>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</si>
  <si>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General de Credito Publico</t>
  </si>
  <si>
    <t xml:space="preserve">      2.3.3 - PRODUCTOS DE PAPEL, CARTÓN E IMPRESOS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</si>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</sst>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0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/>
    </xf>
    <xf numFmtId="0" fontId="0" fillId="0" borderId="0" xfId="0" applyBorder="1"/>
    <xf numFmtId="0" fontId="0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76201</xdr:colOff>
      <xdr:row>0</xdr:row>
      <xdr:rowOff>38101</xdr:rowOff>
    </xdr:from>
    <xdr:to>
      <xdr:col>6</xdr:col>
      <xdr:colOff>561975</xdr:colOff>
      <xdr:row>7</xdr:row>
      <xdr:rowOff>47625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8305801" y="38101"/>
          <a:ext cx="1390649" cy="115252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0"/>
  <sheetViews>
    <sheetView showGridLines="0" tabSelected="1" topLeftCell="A85" zoomScaleNormal="100" workbookViewId="0">
      <selection activeCell="E99" sqref="E99"/>
    </sheetView>
  </sheetViews>
  <sheetFormatPr baseColWidth="10" defaultColWidth="9.140625" defaultRowHeight="15" x14ac:dyDescent="0.25"/>
  <cols>
    <col min="1" max="1" width="5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customWidth="1"/>
    <col min="10" max="10" width="13.42578125" customWidth="1"/>
    <col min="11" max="11" width="14.85546875" customWidth="1"/>
    <col min="12" max="12" width="15.28515625" customWidth="1"/>
    <col min="13" max="13" width="14.5703125" customWidth="1"/>
    <col min="14" max="14" width="15.42578125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.75" customHeight="1" x14ac:dyDescent="0.25"/>
    <row r="2" spans="1:16" ht="3" customHeight="1" x14ac:dyDescent="0.25">
      <c r="A2" s="18"/>
      <c r="B2" s="23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</row>
    <row r="3" spans="1:16" ht="18.75" x14ac:dyDescent="0.25">
      <c r="A3" s="18"/>
      <c r="B3" s="23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3.75" customHeight="1" x14ac:dyDescent="0.25">
      <c r="A4" s="18"/>
      <c r="B4" s="23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</row>
    <row r="5" spans="1:16" ht="18.75" x14ac:dyDescent="0.25">
      <c r="A5" s="21"/>
      <c r="B5" s="23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</row>
    <row r="6" spans="1:16" ht="18.75" x14ac:dyDescent="0.25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</row>
    <row r="7" spans="1:16" ht="23.25" customHeight="1" x14ac:dyDescent="0.25">
      <c r="A7" s="26"/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</row>
    <row r="8" spans="1:16" ht="18.75" customHeight="1" x14ac:dyDescent="0.25">
      <c r="A8" s="38" t="s">
        <v>101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</row>
    <row r="9" spans="1:16" ht="18" customHeight="1" x14ac:dyDescent="0.25">
      <c r="A9" s="38" t="s">
        <v>90</v>
      </c>
      <c r="B9" s="38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</row>
    <row r="10" spans="1:16" ht="17.25" customHeight="1" x14ac:dyDescent="0.25">
      <c r="A10" s="38">
        <v>2022</v>
      </c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</row>
    <row r="11" spans="1:16" ht="11.25" customHeight="1" x14ac:dyDescent="0.25">
      <c r="A11" s="39" t="s">
        <v>91</v>
      </c>
      <c r="B11" s="39"/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  <row r="12" spans="1:16" ht="8.25" customHeight="1" x14ac:dyDescent="0.25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</row>
    <row r="13" spans="1:16" s="29" customFormat="1" ht="30" customHeight="1" x14ac:dyDescent="0.25">
      <c r="A13" s="27" t="s">
        <v>0</v>
      </c>
      <c r="B13" s="28" t="s">
        <v>92</v>
      </c>
      <c r="C13" s="28" t="s">
        <v>93</v>
      </c>
      <c r="D13" s="28" t="s">
        <v>77</v>
      </c>
      <c r="E13" s="28" t="s">
        <v>78</v>
      </c>
      <c r="F13" s="28" t="s">
        <v>79</v>
      </c>
      <c r="G13" s="28" t="s">
        <v>80</v>
      </c>
      <c r="H13" s="28" t="s">
        <v>81</v>
      </c>
      <c r="I13" s="28" t="s">
        <v>82</v>
      </c>
      <c r="J13" s="28" t="s">
        <v>83</v>
      </c>
      <c r="K13" s="28" t="s">
        <v>84</v>
      </c>
      <c r="L13" s="28" t="s">
        <v>85</v>
      </c>
      <c r="M13" s="28" t="s">
        <v>86</v>
      </c>
      <c r="N13" s="28" t="s">
        <v>87</v>
      </c>
      <c r="O13" s="28" t="s">
        <v>88</v>
      </c>
      <c r="P13" s="28" t="s">
        <v>89</v>
      </c>
    </row>
    <row r="14" spans="1:16" x14ac:dyDescent="0.25">
      <c r="A14" s="1" t="s">
        <v>1</v>
      </c>
      <c r="B14" s="14">
        <f>+B15+B21+B31+B41+B49+B57+B67+B72+B75</f>
        <v>187840383</v>
      </c>
      <c r="C14" s="14">
        <f>+C15+C21+C31+C41+C49+C57+C67+C72+C75</f>
        <v>175027433.62</v>
      </c>
      <c r="D14" s="14">
        <f>+D15+D21+D31+D41+D49+D57+D67+D72+D75</f>
        <v>4450242.5600000005</v>
      </c>
      <c r="E14" s="14">
        <f t="shared" ref="E14" si="0">+E15+E21+E31+E41+E49+E57+E67+E72+E75</f>
        <v>4325823.08</v>
      </c>
      <c r="F14" s="14">
        <f t="shared" ref="F14:O14" si="1">+F15+F21+F31+F41+F49+F57+F67+F72+F75</f>
        <v>4538627.9399999995</v>
      </c>
      <c r="G14" s="14">
        <f t="shared" si="1"/>
        <v>8332729.2400000002</v>
      </c>
      <c r="H14" s="14">
        <f t="shared" si="1"/>
        <v>4545012.42</v>
      </c>
      <c r="I14" s="14">
        <f t="shared" si="1"/>
        <v>4518139.2699999996</v>
      </c>
      <c r="J14" s="14">
        <f t="shared" si="1"/>
        <v>5144847.16</v>
      </c>
      <c r="K14" s="14">
        <f t="shared" si="1"/>
        <v>4538003.75</v>
      </c>
      <c r="L14" s="14">
        <f t="shared" si="1"/>
        <v>4945345.1500000004</v>
      </c>
      <c r="M14" s="14">
        <f t="shared" si="1"/>
        <v>8502442.6499999985</v>
      </c>
      <c r="N14" s="14">
        <f t="shared" si="1"/>
        <v>7911495.75</v>
      </c>
      <c r="O14" s="14">
        <f t="shared" si="1"/>
        <v>0</v>
      </c>
      <c r="P14" s="14">
        <f t="shared" ref="P14" si="2">+P15+P21+P31+P41+P49+P57+P67+P72+P75</f>
        <v>61752708.970000006</v>
      </c>
    </row>
    <row r="15" spans="1:16" x14ac:dyDescent="0.25">
      <c r="A15" s="2" t="s">
        <v>2</v>
      </c>
      <c r="B15" s="7">
        <f>SUM(B16:B20)</f>
        <v>82996750</v>
      </c>
      <c r="C15" s="7">
        <f>SUM(C16:C20)</f>
        <v>82996750</v>
      </c>
      <c r="D15" s="7">
        <f t="shared" ref="D15:E15" si="3">SUM(D16:D20)</f>
        <v>4217816.2</v>
      </c>
      <c r="E15" s="7">
        <f t="shared" si="3"/>
        <v>4154406.7</v>
      </c>
      <c r="F15" s="7">
        <f t="shared" ref="F15:O15" si="4">SUM(F16:F20)</f>
        <v>4232856.17</v>
      </c>
      <c r="G15" s="7">
        <f t="shared" si="4"/>
        <v>7924101.4500000002</v>
      </c>
      <c r="H15" s="7">
        <f t="shared" si="4"/>
        <v>4327562.74</v>
      </c>
      <c r="I15" s="7">
        <f t="shared" si="4"/>
        <v>4288106.3499999996</v>
      </c>
      <c r="J15" s="7">
        <f t="shared" si="4"/>
        <v>4235072.95</v>
      </c>
      <c r="K15" s="7">
        <f t="shared" si="4"/>
        <v>4313106.3499999996</v>
      </c>
      <c r="L15" s="7">
        <f t="shared" si="4"/>
        <v>4513401.05</v>
      </c>
      <c r="M15" s="7">
        <f t="shared" si="4"/>
        <v>8205666.0499999998</v>
      </c>
      <c r="N15" s="7">
        <f t="shared" si="4"/>
        <v>7676298.1500000004</v>
      </c>
      <c r="O15" s="7">
        <f t="shared" si="4"/>
        <v>0</v>
      </c>
      <c r="P15" s="7">
        <f t="shared" ref="P15" si="5">SUM(P16:P20)</f>
        <v>58088394.160000004</v>
      </c>
    </row>
    <row r="16" spans="1:16" ht="15" customHeight="1" x14ac:dyDescent="0.25">
      <c r="A16" s="4" t="s">
        <v>3</v>
      </c>
      <c r="B16" s="11">
        <v>49157000</v>
      </c>
      <c r="C16" s="11">
        <v>48637000</v>
      </c>
      <c r="D16" s="11">
        <v>3336000</v>
      </c>
      <c r="E16" s="11">
        <v>3281000</v>
      </c>
      <c r="F16" s="11">
        <v>3359449.47</v>
      </c>
      <c r="G16" s="11">
        <v>3636000</v>
      </c>
      <c r="H16" s="11">
        <v>3451752.19</v>
      </c>
      <c r="I16" s="11">
        <v>3400000</v>
      </c>
      <c r="J16" s="11">
        <v>3354000</v>
      </c>
      <c r="K16" s="11">
        <v>3425000</v>
      </c>
      <c r="L16" s="11">
        <v>3602688.05</v>
      </c>
      <c r="M16" s="11">
        <v>3467509.44</v>
      </c>
      <c r="N16" s="11">
        <v>6806166.7000000002</v>
      </c>
      <c r="O16" s="11">
        <v>0</v>
      </c>
      <c r="P16" s="11">
        <f>SUM(D16:O16)</f>
        <v>41119565.850000001</v>
      </c>
    </row>
    <row r="17" spans="1:37" ht="15" customHeight="1" x14ac:dyDescent="0.25">
      <c r="A17" s="4" t="s">
        <v>4</v>
      </c>
      <c r="B17" s="11">
        <v>26827750</v>
      </c>
      <c r="C17" s="11">
        <v>25797750</v>
      </c>
      <c r="D17" s="11">
        <v>399000</v>
      </c>
      <c r="E17" s="11">
        <v>399000</v>
      </c>
      <c r="F17" s="11">
        <v>399000</v>
      </c>
      <c r="G17" s="11">
        <v>3808073.75</v>
      </c>
      <c r="H17" s="11">
        <v>399000</v>
      </c>
      <c r="I17" s="11">
        <v>399000</v>
      </c>
      <c r="J17" s="11">
        <v>399000</v>
      </c>
      <c r="K17" s="11">
        <v>399000</v>
      </c>
      <c r="L17" s="11">
        <v>399000</v>
      </c>
      <c r="M17" s="11">
        <v>3754100</v>
      </c>
      <c r="N17" s="11">
        <v>379000</v>
      </c>
      <c r="O17" s="11">
        <v>0</v>
      </c>
      <c r="P17" s="11">
        <f>SUM(D17:O17)</f>
        <v>11133173.75</v>
      </c>
      <c r="S17" t="s">
        <v>103</v>
      </c>
    </row>
    <row r="18" spans="1:37" ht="15" customHeight="1" x14ac:dyDescent="0.25">
      <c r="A18" s="4" t="s">
        <v>35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1000000</v>
      </c>
      <c r="C19" s="11">
        <v>1000000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472343.61</v>
      </c>
      <c r="N19" s="8">
        <v>0</v>
      </c>
      <c r="O19" s="8">
        <v>0</v>
      </c>
      <c r="P19" s="11">
        <f>SUM(D19:O19)</f>
        <v>472343.61</v>
      </c>
    </row>
    <row r="20" spans="1:37" ht="15" customHeight="1" x14ac:dyDescent="0.25">
      <c r="A20" s="4" t="s">
        <v>6</v>
      </c>
      <c r="B20" s="11">
        <v>6012000</v>
      </c>
      <c r="C20" s="11">
        <v>7562000</v>
      </c>
      <c r="D20" s="11">
        <v>482816.2</v>
      </c>
      <c r="E20" s="11">
        <v>474406.7</v>
      </c>
      <c r="F20" s="11">
        <v>474406.7</v>
      </c>
      <c r="G20" s="11">
        <v>480027.7</v>
      </c>
      <c r="H20" s="11">
        <v>476810.55</v>
      </c>
      <c r="I20" s="11">
        <v>489106.35</v>
      </c>
      <c r="J20" s="11">
        <v>482072.95</v>
      </c>
      <c r="K20" s="11">
        <v>489106.35</v>
      </c>
      <c r="L20" s="11">
        <v>511713</v>
      </c>
      <c r="M20" s="11">
        <v>511713</v>
      </c>
      <c r="N20" s="11">
        <v>491131.45</v>
      </c>
      <c r="O20" s="11">
        <v>0</v>
      </c>
      <c r="P20" s="11">
        <f>SUM(D20:O20)</f>
        <v>5363310.95</v>
      </c>
    </row>
    <row r="21" spans="1:37" x14ac:dyDescent="0.25">
      <c r="A21" s="2" t="s">
        <v>7</v>
      </c>
      <c r="B21" s="7">
        <f>SUM(B22:B30)</f>
        <v>81026633</v>
      </c>
      <c r="C21" s="7">
        <f>SUM(C22:C30)</f>
        <v>68713683.620000005</v>
      </c>
      <c r="D21" s="7">
        <f t="shared" ref="D21:E21" si="6">SUM(D22:D30)</f>
        <v>103146.36</v>
      </c>
      <c r="E21" s="7">
        <f t="shared" si="6"/>
        <v>23000.38</v>
      </c>
      <c r="F21" s="7">
        <f t="shared" ref="F21:O21" si="7">SUM(F22:F30)</f>
        <v>157743.76999999999</v>
      </c>
      <c r="G21" s="7">
        <f t="shared" si="7"/>
        <v>84533.790000000008</v>
      </c>
      <c r="H21" s="7">
        <f t="shared" si="7"/>
        <v>80649.679999999993</v>
      </c>
      <c r="I21" s="7">
        <f t="shared" si="7"/>
        <v>80422.92</v>
      </c>
      <c r="J21" s="7">
        <f t="shared" si="7"/>
        <v>113589.24</v>
      </c>
      <c r="K21" s="7">
        <f t="shared" si="7"/>
        <v>23240.400000000001</v>
      </c>
      <c r="L21" s="7">
        <f t="shared" si="7"/>
        <v>23240.400000000001</v>
      </c>
      <c r="M21" s="7">
        <f t="shared" si="7"/>
        <v>29680.35</v>
      </c>
      <c r="N21" s="7">
        <f t="shared" si="7"/>
        <v>23562.6</v>
      </c>
      <c r="O21" s="7">
        <f t="shared" si="7"/>
        <v>0</v>
      </c>
      <c r="P21" s="12">
        <f t="shared" ref="P21" si="8">SUM(P22:P30)</f>
        <v>742809.89</v>
      </c>
    </row>
    <row r="22" spans="1:37" x14ac:dyDescent="0.25">
      <c r="A22" s="4" t="s">
        <v>8</v>
      </c>
      <c r="B22" s="11">
        <v>2600000</v>
      </c>
      <c r="C22" s="11">
        <v>2600000</v>
      </c>
      <c r="D22" s="11">
        <v>0</v>
      </c>
      <c r="E22" s="11">
        <v>0</v>
      </c>
      <c r="F22" s="11">
        <v>22829.59</v>
      </c>
      <c r="G22" s="11">
        <v>6167.61</v>
      </c>
      <c r="H22" s="11">
        <v>0</v>
      </c>
      <c r="I22" s="11">
        <v>7300.46</v>
      </c>
      <c r="J22" s="11">
        <v>28102</v>
      </c>
      <c r="K22" s="11">
        <v>0</v>
      </c>
      <c r="L22" s="11">
        <v>0</v>
      </c>
      <c r="M22" s="11">
        <v>6117.75</v>
      </c>
      <c r="N22" s="11">
        <v>0</v>
      </c>
      <c r="O22" s="11">
        <v>0</v>
      </c>
      <c r="P22" s="11">
        <f t="shared" ref="P22:P30" si="9">SUM(D22:O22)</f>
        <v>70517.41</v>
      </c>
    </row>
    <row r="23" spans="1:37" x14ac:dyDescent="0.25">
      <c r="A23" s="4" t="s">
        <v>9</v>
      </c>
      <c r="B23" s="11">
        <v>1000000</v>
      </c>
      <c r="C23" s="11">
        <v>1000000</v>
      </c>
      <c r="D23" s="33">
        <v>0</v>
      </c>
      <c r="E23" s="33">
        <v>0</v>
      </c>
      <c r="F23" s="33">
        <v>0</v>
      </c>
      <c r="G23" s="33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9"/>
        <v>0</v>
      </c>
    </row>
    <row r="24" spans="1:37" x14ac:dyDescent="0.25">
      <c r="A24" s="4" t="s">
        <v>10</v>
      </c>
      <c r="B24" s="11">
        <v>1400000</v>
      </c>
      <c r="C24" s="11">
        <v>1200000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f t="shared" si="9"/>
        <v>0</v>
      </c>
    </row>
    <row r="25" spans="1:37" ht="18" customHeight="1" x14ac:dyDescent="0.25">
      <c r="A25" s="4" t="s">
        <v>11</v>
      </c>
      <c r="B25" s="11">
        <v>1000000</v>
      </c>
      <c r="C25" s="11">
        <v>500000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9"/>
        <v>0</v>
      </c>
    </row>
    <row r="26" spans="1:37" x14ac:dyDescent="0.25">
      <c r="A26" s="4" t="s">
        <v>12</v>
      </c>
      <c r="B26" s="11">
        <v>6700000</v>
      </c>
      <c r="C26" s="11">
        <v>6600000</v>
      </c>
      <c r="D26" s="8">
        <v>56000</v>
      </c>
      <c r="E26" s="8">
        <v>0</v>
      </c>
      <c r="F26" s="8">
        <v>112000</v>
      </c>
      <c r="G26" s="8">
        <v>56000</v>
      </c>
      <c r="H26" s="8">
        <v>56000</v>
      </c>
      <c r="I26" s="8">
        <v>56000</v>
      </c>
      <c r="J26" s="8">
        <v>56000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9"/>
        <v>392000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1000000</v>
      </c>
      <c r="C27" s="11">
        <v>1000000</v>
      </c>
      <c r="D27" s="11">
        <v>47146.36</v>
      </c>
      <c r="E27" s="11">
        <v>23000.38</v>
      </c>
      <c r="F27" s="11">
        <v>22914.18</v>
      </c>
      <c r="G27" s="11">
        <v>22366.18</v>
      </c>
      <c r="H27" s="11">
        <v>24649.68</v>
      </c>
      <c r="I27" s="11">
        <v>17122.46</v>
      </c>
      <c r="J27" s="11">
        <v>29487.24</v>
      </c>
      <c r="K27" s="11">
        <v>23240.400000000001</v>
      </c>
      <c r="L27" s="11">
        <v>23240.400000000001</v>
      </c>
      <c r="M27" s="11">
        <v>23562.6</v>
      </c>
      <c r="N27" s="11">
        <v>23562.6</v>
      </c>
      <c r="O27" s="11">
        <v>0</v>
      </c>
      <c r="P27" s="11">
        <f t="shared" si="9"/>
        <v>280292.47999999998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1">
        <v>1300000</v>
      </c>
      <c r="C28" s="31">
        <v>1100000</v>
      </c>
      <c r="D28" s="33">
        <v>0</v>
      </c>
      <c r="E28" s="33">
        <v>0</v>
      </c>
      <c r="F28" s="33">
        <v>0</v>
      </c>
      <c r="G28" s="33">
        <v>0</v>
      </c>
      <c r="H28" s="33">
        <v>0</v>
      </c>
      <c r="I28" s="33">
        <v>0</v>
      </c>
      <c r="J28" s="33">
        <v>0</v>
      </c>
      <c r="K28" s="33">
        <v>0</v>
      </c>
      <c r="L28" s="33">
        <v>0</v>
      </c>
      <c r="M28" s="33">
        <v>0</v>
      </c>
      <c r="N28" s="33">
        <v>0</v>
      </c>
      <c r="O28" s="33">
        <v>0</v>
      </c>
      <c r="P28" s="30">
        <f t="shared" si="9"/>
        <v>0</v>
      </c>
    </row>
    <row r="29" spans="1:37" ht="30" x14ac:dyDescent="0.25">
      <c r="A29" s="4" t="s">
        <v>15</v>
      </c>
      <c r="B29" s="11">
        <v>65326633</v>
      </c>
      <c r="C29" s="11">
        <v>54013683.619999997</v>
      </c>
      <c r="D29" s="6">
        <v>0</v>
      </c>
      <c r="E29" s="6">
        <v>0</v>
      </c>
      <c r="F29" s="6">
        <v>0</v>
      </c>
      <c r="G29" s="6">
        <v>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9"/>
        <v>0</v>
      </c>
    </row>
    <row r="30" spans="1:37" x14ac:dyDescent="0.25">
      <c r="A30" s="4" t="s">
        <v>36</v>
      </c>
      <c r="B30" s="11">
        <v>700000</v>
      </c>
      <c r="C30" s="11">
        <v>700000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9"/>
        <v>0</v>
      </c>
    </row>
    <row r="31" spans="1:37" x14ac:dyDescent="0.25">
      <c r="A31" s="2" t="s">
        <v>16</v>
      </c>
      <c r="B31" s="7">
        <f>SUM(B32:B40)</f>
        <v>15117000</v>
      </c>
      <c r="C31" s="7">
        <f>SUM(C32:C40)</f>
        <v>15117000</v>
      </c>
      <c r="D31" s="7">
        <f t="shared" ref="D31:E31" si="10">SUM(D32:D40)</f>
        <v>129280</v>
      </c>
      <c r="E31" s="7">
        <f t="shared" si="10"/>
        <v>148416</v>
      </c>
      <c r="F31" s="7">
        <f t="shared" ref="F31:O31" si="11">SUM(F32:F40)</f>
        <v>148028</v>
      </c>
      <c r="G31" s="7">
        <f t="shared" si="11"/>
        <v>324094</v>
      </c>
      <c r="H31" s="7">
        <f t="shared" si="11"/>
        <v>136800</v>
      </c>
      <c r="I31" s="7">
        <f t="shared" si="11"/>
        <v>149610</v>
      </c>
      <c r="J31" s="7">
        <f t="shared" si="11"/>
        <v>173793</v>
      </c>
      <c r="K31" s="7">
        <f t="shared" si="11"/>
        <v>201657</v>
      </c>
      <c r="L31" s="7">
        <f t="shared" si="11"/>
        <v>408703.7</v>
      </c>
      <c r="M31" s="7">
        <f t="shared" si="11"/>
        <v>267096.25</v>
      </c>
      <c r="N31" s="7">
        <f t="shared" si="11"/>
        <v>211635</v>
      </c>
      <c r="O31" s="7">
        <f t="shared" si="11"/>
        <v>0</v>
      </c>
      <c r="P31" s="7">
        <f t="shared" ref="P31" si="12">SUM(P32:P40)</f>
        <v>2299112.9500000002</v>
      </c>
    </row>
    <row r="32" spans="1:37" x14ac:dyDescent="0.25">
      <c r="A32" s="4" t="s">
        <v>17</v>
      </c>
      <c r="B32" s="11">
        <v>600000</v>
      </c>
      <c r="C32" s="11">
        <v>1100000</v>
      </c>
      <c r="D32" s="15">
        <v>0</v>
      </c>
      <c r="E32" s="15">
        <v>2736</v>
      </c>
      <c r="F32" s="15">
        <v>16794</v>
      </c>
      <c r="G32" s="15">
        <v>141244</v>
      </c>
      <c r="H32" s="15">
        <v>0</v>
      </c>
      <c r="I32" s="15">
        <v>3210</v>
      </c>
      <c r="J32" s="15">
        <v>2793</v>
      </c>
      <c r="K32" s="15">
        <v>30657</v>
      </c>
      <c r="L32" s="15">
        <v>237703.7</v>
      </c>
      <c r="M32" s="15">
        <v>0</v>
      </c>
      <c r="N32" s="15">
        <v>40635</v>
      </c>
      <c r="O32" s="15">
        <v>0</v>
      </c>
      <c r="P32" s="11">
        <f t="shared" ref="P32:P40" si="13">SUM(D32:O32)</f>
        <v>475772.7</v>
      </c>
    </row>
    <row r="33" spans="1:16" x14ac:dyDescent="0.25">
      <c r="A33" s="4" t="s">
        <v>18</v>
      </c>
      <c r="B33" s="11">
        <v>117000</v>
      </c>
      <c r="C33" s="11">
        <v>117000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3"/>
        <v>0</v>
      </c>
    </row>
    <row r="34" spans="1:16" x14ac:dyDescent="0.25">
      <c r="A34" s="3" t="s">
        <v>102</v>
      </c>
      <c r="B34" s="30">
        <v>145000</v>
      </c>
      <c r="C34" s="30">
        <v>245000</v>
      </c>
      <c r="D34" s="33">
        <v>0</v>
      </c>
      <c r="E34" s="33">
        <v>15600</v>
      </c>
      <c r="F34" s="33">
        <v>0</v>
      </c>
      <c r="G34" s="33">
        <v>0</v>
      </c>
      <c r="H34" s="33">
        <v>0</v>
      </c>
      <c r="I34" s="33">
        <v>0</v>
      </c>
      <c r="J34" s="33">
        <v>0</v>
      </c>
      <c r="K34" s="33">
        <v>0</v>
      </c>
      <c r="L34" s="33">
        <v>0</v>
      </c>
      <c r="M34" s="33">
        <v>31196.25</v>
      </c>
      <c r="N34" s="33">
        <v>0</v>
      </c>
      <c r="O34" s="33">
        <v>0</v>
      </c>
      <c r="P34" s="30">
        <f t="shared" si="13"/>
        <v>46796.25</v>
      </c>
    </row>
    <row r="35" spans="1:16" x14ac:dyDescent="0.25">
      <c r="A35" s="4" t="s">
        <v>19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3"/>
        <v>0</v>
      </c>
    </row>
    <row r="36" spans="1:16" x14ac:dyDescent="0.25">
      <c r="A36" s="4" t="s">
        <v>20</v>
      </c>
      <c r="B36" s="30">
        <v>36000</v>
      </c>
      <c r="C36" s="30">
        <v>36000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3"/>
        <v>0</v>
      </c>
    </row>
    <row r="37" spans="1:16" ht="30" x14ac:dyDescent="0.25">
      <c r="A37" s="4" t="s">
        <v>21</v>
      </c>
      <c r="B37" s="30">
        <v>24000</v>
      </c>
      <c r="C37" s="30">
        <v>24000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3"/>
        <v>0</v>
      </c>
    </row>
    <row r="38" spans="1:16" ht="30" x14ac:dyDescent="0.25">
      <c r="A38" s="4" t="s">
        <v>22</v>
      </c>
      <c r="B38" s="32">
        <v>2745000</v>
      </c>
      <c r="C38" s="32">
        <v>2745000</v>
      </c>
      <c r="D38" s="30">
        <v>129280</v>
      </c>
      <c r="E38" s="30">
        <v>130080</v>
      </c>
      <c r="F38" s="30">
        <v>131234</v>
      </c>
      <c r="G38" s="30">
        <v>130080</v>
      </c>
      <c r="H38" s="30">
        <v>136800</v>
      </c>
      <c r="I38" s="30">
        <v>146400</v>
      </c>
      <c r="J38" s="30">
        <v>171000</v>
      </c>
      <c r="K38" s="30">
        <v>171000</v>
      </c>
      <c r="L38" s="30">
        <v>171000</v>
      </c>
      <c r="M38" s="30">
        <v>171000</v>
      </c>
      <c r="N38" s="30">
        <v>171000</v>
      </c>
      <c r="O38" s="30">
        <v>0</v>
      </c>
      <c r="P38" s="30">
        <f t="shared" si="13"/>
        <v>1658874</v>
      </c>
    </row>
    <row r="39" spans="1:16" ht="30" x14ac:dyDescent="0.25">
      <c r="A39" s="4" t="s">
        <v>37</v>
      </c>
      <c r="B39" s="30">
        <v>0</v>
      </c>
      <c r="C39" s="30">
        <v>0</v>
      </c>
      <c r="D39" s="33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0">
        <f t="shared" si="13"/>
        <v>0</v>
      </c>
    </row>
    <row r="40" spans="1:16" x14ac:dyDescent="0.25">
      <c r="A40" s="4" t="s">
        <v>23</v>
      </c>
      <c r="B40" s="11">
        <v>11450000</v>
      </c>
      <c r="C40" s="11">
        <v>10850000</v>
      </c>
      <c r="D40" s="8">
        <v>0</v>
      </c>
      <c r="E40" s="8">
        <v>0</v>
      </c>
      <c r="F40" s="8">
        <v>0</v>
      </c>
      <c r="G40" s="8">
        <v>52770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64900</v>
      </c>
      <c r="N40" s="8">
        <v>0</v>
      </c>
      <c r="O40" s="8">
        <v>0</v>
      </c>
      <c r="P40" s="11">
        <f t="shared" si="13"/>
        <v>117670</v>
      </c>
    </row>
    <row r="41" spans="1:16" x14ac:dyDescent="0.25">
      <c r="A41" s="2" t="s">
        <v>24</v>
      </c>
      <c r="B41" s="7">
        <f>SUM(B42:B48)</f>
        <v>500000</v>
      </c>
      <c r="C41" s="7">
        <f>SUM(C42:C48)</f>
        <v>500000</v>
      </c>
      <c r="D41" s="9">
        <f t="shared" ref="D41" si="14">SUM(D42:D48)</f>
        <v>0</v>
      </c>
      <c r="E41" s="9">
        <f t="shared" ref="E41" si="15">SUM(E42:E48)</f>
        <v>0</v>
      </c>
      <c r="F41" s="9">
        <f t="shared" ref="F41:O41" si="16">SUM(F42:F48)</f>
        <v>0</v>
      </c>
      <c r="G41" s="9">
        <f t="shared" si="16"/>
        <v>0</v>
      </c>
      <c r="H41" s="9">
        <f t="shared" si="16"/>
        <v>0</v>
      </c>
      <c r="I41" s="9">
        <f t="shared" si="16"/>
        <v>0</v>
      </c>
      <c r="J41" s="9">
        <f t="shared" si="16"/>
        <v>0</v>
      </c>
      <c r="K41" s="9">
        <f t="shared" si="16"/>
        <v>0</v>
      </c>
      <c r="L41" s="9">
        <f t="shared" si="16"/>
        <v>0</v>
      </c>
      <c r="M41" s="9">
        <f t="shared" si="16"/>
        <v>0</v>
      </c>
      <c r="N41" s="9">
        <f t="shared" si="16"/>
        <v>0</v>
      </c>
      <c r="O41" s="9">
        <f t="shared" si="16"/>
        <v>0</v>
      </c>
      <c r="P41" s="9">
        <f t="shared" ref="P41" si="17">SUM(P42:P48)</f>
        <v>0</v>
      </c>
    </row>
    <row r="42" spans="1:16" ht="30" x14ac:dyDescent="0.25">
      <c r="A42" s="4" t="s">
        <v>25</v>
      </c>
      <c r="B42" s="30">
        <v>500000</v>
      </c>
      <c r="C42" s="30">
        <v>500000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8">SUM(D42:O42)</f>
        <v>0</v>
      </c>
    </row>
    <row r="43" spans="1:16" ht="30" x14ac:dyDescent="0.25">
      <c r="A43" s="4" t="s">
        <v>38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8"/>
        <v>0</v>
      </c>
    </row>
    <row r="44" spans="1:16" ht="30" x14ac:dyDescent="0.25">
      <c r="A44" s="4" t="s">
        <v>39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8"/>
        <v>0</v>
      </c>
    </row>
    <row r="45" spans="1:16" ht="30" x14ac:dyDescent="0.25">
      <c r="A45" s="4" t="s">
        <v>40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8"/>
        <v>0</v>
      </c>
    </row>
    <row r="46" spans="1:16" ht="30" x14ac:dyDescent="0.25">
      <c r="A46" s="4" t="s">
        <v>41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8"/>
        <v>0</v>
      </c>
    </row>
    <row r="47" spans="1:16" ht="30" x14ac:dyDescent="0.25">
      <c r="A47" s="4" t="s">
        <v>26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8"/>
        <v>0</v>
      </c>
    </row>
    <row r="48" spans="1:16" ht="30" x14ac:dyDescent="0.25">
      <c r="A48" s="4" t="s">
        <v>42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8"/>
        <v>0</v>
      </c>
    </row>
    <row r="49" spans="1:16" x14ac:dyDescent="0.25">
      <c r="A49" s="2" t="s">
        <v>43</v>
      </c>
      <c r="B49" s="7">
        <f>SUM(B50:B56)</f>
        <v>0</v>
      </c>
      <c r="C49" s="7">
        <f>SUM(C50:C56)</f>
        <v>0</v>
      </c>
      <c r="D49" s="9">
        <f t="shared" ref="D49:E49" si="19">SUM(D50:D56)</f>
        <v>0</v>
      </c>
      <c r="E49" s="9">
        <f t="shared" si="19"/>
        <v>0</v>
      </c>
      <c r="F49" s="9">
        <f t="shared" ref="F49:O49" si="20">SUM(F50:F56)</f>
        <v>0</v>
      </c>
      <c r="G49" s="9">
        <f t="shared" si="20"/>
        <v>0</v>
      </c>
      <c r="H49" s="9">
        <f t="shared" si="20"/>
        <v>0</v>
      </c>
      <c r="I49" s="9">
        <f t="shared" si="20"/>
        <v>0</v>
      </c>
      <c r="J49" s="9">
        <f t="shared" si="20"/>
        <v>0</v>
      </c>
      <c r="K49" s="9">
        <f t="shared" si="20"/>
        <v>0</v>
      </c>
      <c r="L49" s="9">
        <f t="shared" si="20"/>
        <v>0</v>
      </c>
      <c r="M49" s="9">
        <f t="shared" si="20"/>
        <v>0</v>
      </c>
      <c r="N49" s="9">
        <f t="shared" si="20"/>
        <v>0</v>
      </c>
      <c r="O49" s="9">
        <f t="shared" si="20"/>
        <v>0</v>
      </c>
      <c r="P49" s="9">
        <f t="shared" ref="P49" si="21">SUM(P50:P56)</f>
        <v>0</v>
      </c>
    </row>
    <row r="50" spans="1:16" x14ac:dyDescent="0.25">
      <c r="A50" s="4" t="s">
        <v>44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2">SUM(D50:O50)</f>
        <v>0</v>
      </c>
    </row>
    <row r="51" spans="1:16" ht="30" x14ac:dyDescent="0.25">
      <c r="A51" s="4" t="s">
        <v>45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2"/>
        <v>0</v>
      </c>
    </row>
    <row r="52" spans="1:16" ht="30" x14ac:dyDescent="0.25">
      <c r="A52" s="4" t="s">
        <v>46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2"/>
        <v>0</v>
      </c>
    </row>
    <row r="53" spans="1:16" ht="30" x14ac:dyDescent="0.25">
      <c r="A53" s="4" t="s">
        <v>47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2"/>
        <v>0</v>
      </c>
    </row>
    <row r="54" spans="1:16" ht="30" x14ac:dyDescent="0.25">
      <c r="A54" s="4" t="s">
        <v>48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2"/>
        <v>0</v>
      </c>
    </row>
    <row r="55" spans="1:16" x14ac:dyDescent="0.25">
      <c r="A55" s="4" t="s">
        <v>49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2"/>
        <v>0</v>
      </c>
    </row>
    <row r="56" spans="1:16" ht="30" x14ac:dyDescent="0.25">
      <c r="A56" s="4" t="s">
        <v>50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2"/>
        <v>0</v>
      </c>
    </row>
    <row r="57" spans="1:16" x14ac:dyDescent="0.25">
      <c r="A57" s="2" t="s">
        <v>27</v>
      </c>
      <c r="B57" s="7">
        <f>SUM(B58:B66)</f>
        <v>8200000</v>
      </c>
      <c r="C57" s="7">
        <f>SUM(C58:C66)</f>
        <v>7700000</v>
      </c>
      <c r="D57" s="7">
        <f t="shared" ref="D57" si="23">SUM(D58:D66)</f>
        <v>0</v>
      </c>
      <c r="E57" s="7">
        <f t="shared" ref="E57" si="24">SUM(E58:E66)</f>
        <v>0</v>
      </c>
      <c r="F57" s="7">
        <f t="shared" ref="F57:O57" si="25">SUM(F58:F66)</f>
        <v>0</v>
      </c>
      <c r="G57" s="7">
        <f t="shared" si="25"/>
        <v>0</v>
      </c>
      <c r="H57" s="7">
        <f t="shared" si="25"/>
        <v>0</v>
      </c>
      <c r="I57" s="7">
        <f t="shared" si="25"/>
        <v>0</v>
      </c>
      <c r="J57" s="7">
        <f t="shared" si="25"/>
        <v>622391.97</v>
      </c>
      <c r="K57" s="7">
        <f t="shared" si="25"/>
        <v>0</v>
      </c>
      <c r="L57" s="7">
        <f t="shared" si="25"/>
        <v>0</v>
      </c>
      <c r="M57" s="7">
        <f t="shared" si="25"/>
        <v>0</v>
      </c>
      <c r="N57" s="7">
        <f t="shared" si="25"/>
        <v>0</v>
      </c>
      <c r="O57" s="7">
        <f t="shared" si="25"/>
        <v>0</v>
      </c>
      <c r="P57" s="7">
        <f t="shared" ref="P57" si="26">SUM(P58:P66)</f>
        <v>622391.97</v>
      </c>
    </row>
    <row r="58" spans="1:16" x14ac:dyDescent="0.25">
      <c r="A58" s="4" t="s">
        <v>28</v>
      </c>
      <c r="B58" s="11">
        <v>3000000</v>
      </c>
      <c r="C58" s="11">
        <v>3000000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622391.97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7">SUM(D58:O58)</f>
        <v>622391.97</v>
      </c>
    </row>
    <row r="59" spans="1:16" ht="30" x14ac:dyDescent="0.25">
      <c r="A59" s="4" t="s">
        <v>29</v>
      </c>
      <c r="B59" s="30">
        <v>0</v>
      </c>
      <c r="C59" s="30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7"/>
        <v>0</v>
      </c>
    </row>
    <row r="60" spans="1:16" ht="30" x14ac:dyDescent="0.25">
      <c r="A60" s="4" t="s">
        <v>30</v>
      </c>
      <c r="B60" s="30">
        <v>0</v>
      </c>
      <c r="C60" s="30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7"/>
        <v>0</v>
      </c>
    </row>
    <row r="61" spans="1:16" ht="30" x14ac:dyDescent="0.25">
      <c r="A61" s="4" t="s">
        <v>31</v>
      </c>
      <c r="B61" s="30">
        <v>1000000</v>
      </c>
      <c r="C61" s="30">
        <v>500000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7"/>
        <v>0</v>
      </c>
    </row>
    <row r="62" spans="1:16" x14ac:dyDescent="0.25">
      <c r="A62" s="4" t="s">
        <v>32</v>
      </c>
      <c r="B62" s="11">
        <v>200000</v>
      </c>
      <c r="C62" s="11">
        <v>200000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7"/>
        <v>0</v>
      </c>
    </row>
    <row r="63" spans="1:16" x14ac:dyDescent="0.25">
      <c r="A63" s="4" t="s">
        <v>51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7"/>
        <v>0</v>
      </c>
    </row>
    <row r="64" spans="1:16" x14ac:dyDescent="0.25">
      <c r="A64" s="4" t="s">
        <v>52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7"/>
        <v>0</v>
      </c>
    </row>
    <row r="65" spans="1:16" x14ac:dyDescent="0.25">
      <c r="A65" s="4" t="s">
        <v>33</v>
      </c>
      <c r="B65" s="11">
        <v>4000000</v>
      </c>
      <c r="C65" s="11">
        <v>4000000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7"/>
        <v>0</v>
      </c>
    </row>
    <row r="66" spans="1:16" ht="30" x14ac:dyDescent="0.25">
      <c r="A66" s="4" t="s">
        <v>53</v>
      </c>
      <c r="B66" s="30">
        <v>0</v>
      </c>
      <c r="C66" s="30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7"/>
        <v>0</v>
      </c>
    </row>
    <row r="67" spans="1:16" x14ac:dyDescent="0.25">
      <c r="A67" s="2" t="s">
        <v>54</v>
      </c>
      <c r="B67" s="7">
        <f>SUM(B68:B71)</f>
        <v>0</v>
      </c>
      <c r="C67" s="7">
        <f>SUM(C68:C71)</f>
        <v>0</v>
      </c>
      <c r="D67" s="7">
        <f t="shared" ref="D67:E67" si="28">SUM(D68:D71)</f>
        <v>0</v>
      </c>
      <c r="E67" s="7">
        <f t="shared" si="28"/>
        <v>0</v>
      </c>
      <c r="F67" s="7">
        <f t="shared" ref="F67:O67" si="29">SUM(F68:F71)</f>
        <v>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0</v>
      </c>
      <c r="K67" s="7">
        <f t="shared" si="29"/>
        <v>0</v>
      </c>
      <c r="L67" s="7">
        <f t="shared" si="29"/>
        <v>0</v>
      </c>
      <c r="M67" s="7">
        <f t="shared" si="29"/>
        <v>0</v>
      </c>
      <c r="N67" s="7">
        <f t="shared" si="29"/>
        <v>0</v>
      </c>
      <c r="O67" s="7">
        <f t="shared" si="29"/>
        <v>0</v>
      </c>
      <c r="P67" s="7">
        <f t="shared" ref="P67" si="30">SUM(P68:P71)</f>
        <v>0</v>
      </c>
    </row>
    <row r="68" spans="1:16" x14ac:dyDescent="0.25">
      <c r="A68" s="4" t="s">
        <v>55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56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57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58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59</v>
      </c>
      <c r="B72" s="7">
        <f>SUM(B73:B74)</f>
        <v>0</v>
      </c>
      <c r="C72" s="7">
        <f>SUM(C73:C74)</f>
        <v>0</v>
      </c>
      <c r="D72" s="7">
        <f t="shared" ref="D72:E72" si="31">SUM(D73:D74)</f>
        <v>0</v>
      </c>
      <c r="E72" s="7">
        <f t="shared" si="31"/>
        <v>0</v>
      </c>
      <c r="F72" s="7">
        <f t="shared" ref="F72:O72" si="32">SUM(F73:F74)</f>
        <v>0</v>
      </c>
      <c r="G72" s="7">
        <f t="shared" si="32"/>
        <v>0</v>
      </c>
      <c r="H72" s="7">
        <f t="shared" si="32"/>
        <v>0</v>
      </c>
      <c r="I72" s="7">
        <f t="shared" si="32"/>
        <v>0</v>
      </c>
      <c r="J72" s="7">
        <f t="shared" si="32"/>
        <v>0</v>
      </c>
      <c r="K72" s="7">
        <f t="shared" si="32"/>
        <v>0</v>
      </c>
      <c r="L72" s="7">
        <f t="shared" si="32"/>
        <v>0</v>
      </c>
      <c r="M72" s="7">
        <f t="shared" si="32"/>
        <v>0</v>
      </c>
      <c r="N72" s="7">
        <f t="shared" si="32"/>
        <v>0</v>
      </c>
      <c r="O72" s="7">
        <f t="shared" si="32"/>
        <v>0</v>
      </c>
      <c r="P72" s="7">
        <f t="shared" ref="P72" si="33">SUM(P73:P74)</f>
        <v>0</v>
      </c>
    </row>
    <row r="73" spans="1:16" x14ac:dyDescent="0.25">
      <c r="A73" s="4" t="s">
        <v>60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61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62</v>
      </c>
      <c r="B75" s="7">
        <f>SUM(B76:B78)</f>
        <v>0</v>
      </c>
      <c r="C75" s="7">
        <f>SUM(C76:C78)</f>
        <v>0</v>
      </c>
      <c r="D75" s="7">
        <f t="shared" ref="D75:E75" si="34">SUM(D76:D78)</f>
        <v>0</v>
      </c>
      <c r="E75" s="7">
        <f t="shared" si="34"/>
        <v>0</v>
      </c>
      <c r="F75" s="7">
        <f t="shared" ref="F75:O75" si="35">SUM(F76:F78)</f>
        <v>0</v>
      </c>
      <c r="G75" s="7">
        <f t="shared" si="35"/>
        <v>0</v>
      </c>
      <c r="H75" s="7">
        <f t="shared" si="35"/>
        <v>0</v>
      </c>
      <c r="I75" s="7">
        <f t="shared" si="35"/>
        <v>0</v>
      </c>
      <c r="J75" s="7">
        <f t="shared" si="35"/>
        <v>0</v>
      </c>
      <c r="K75" s="7">
        <f t="shared" si="35"/>
        <v>0</v>
      </c>
      <c r="L75" s="7">
        <f t="shared" si="35"/>
        <v>0</v>
      </c>
      <c r="M75" s="7">
        <f t="shared" si="35"/>
        <v>0</v>
      </c>
      <c r="N75" s="7">
        <f t="shared" si="35"/>
        <v>0</v>
      </c>
      <c r="O75" s="7">
        <f t="shared" si="35"/>
        <v>0</v>
      </c>
      <c r="P75" s="7">
        <f t="shared" ref="P75" si="36">SUM(P76:P78)</f>
        <v>0</v>
      </c>
    </row>
    <row r="76" spans="1:16" x14ac:dyDescent="0.25">
      <c r="A76" s="4" t="s">
        <v>63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64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65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34</v>
      </c>
      <c r="B79" s="10">
        <f>B15+B21+B31+B41+B49+B57+B67+B72+B75</f>
        <v>187840383</v>
      </c>
      <c r="C79" s="10">
        <f>C15+C21+C31+C41+C49+C57+C67+C72+C75</f>
        <v>175027433.62</v>
      </c>
      <c r="D79" s="10">
        <f t="shared" ref="D79:E79" si="37">+D15+D21+D31+D41+D49+D57+D67+D72+D75</f>
        <v>4450242.5600000005</v>
      </c>
      <c r="E79" s="10">
        <f t="shared" si="37"/>
        <v>4325823.08</v>
      </c>
      <c r="F79" s="10">
        <f t="shared" ref="F79:O79" si="38">+F15+F21+F31+F41+F49+F57+F67+F72+F75</f>
        <v>4538627.9399999995</v>
      </c>
      <c r="G79" s="10">
        <f t="shared" si="38"/>
        <v>8332729.2400000002</v>
      </c>
      <c r="H79" s="10">
        <f t="shared" si="38"/>
        <v>4545012.42</v>
      </c>
      <c r="I79" s="10">
        <f t="shared" si="38"/>
        <v>4518139.2699999996</v>
      </c>
      <c r="J79" s="10">
        <f t="shared" si="38"/>
        <v>5144847.16</v>
      </c>
      <c r="K79" s="10">
        <f t="shared" si="38"/>
        <v>4538003.75</v>
      </c>
      <c r="L79" s="10">
        <f t="shared" si="38"/>
        <v>4945345.1500000004</v>
      </c>
      <c r="M79" s="10">
        <f t="shared" si="38"/>
        <v>8502442.6499999985</v>
      </c>
      <c r="N79" s="10">
        <f t="shared" si="38"/>
        <v>7911495.75</v>
      </c>
      <c r="O79" s="10">
        <f t="shared" si="38"/>
        <v>0</v>
      </c>
      <c r="P79" s="10">
        <f t="shared" ref="P79" si="39">+P15+P21+P31+P41+P49+P57+P67+P72+P75</f>
        <v>61752708.970000006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66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67</v>
      </c>
      <c r="B82" s="12">
        <f t="shared" ref="B82:C82" si="40">SUM(B83:B84)</f>
        <v>0</v>
      </c>
      <c r="C82" s="12">
        <f t="shared" si="40"/>
        <v>0</v>
      </c>
      <c r="D82" s="12">
        <f t="shared" ref="D82:E82" si="41">SUM(D83:D84)</f>
        <v>0</v>
      </c>
      <c r="E82" s="12">
        <f t="shared" si="41"/>
        <v>0</v>
      </c>
      <c r="F82" s="12">
        <f t="shared" ref="F82:O82" si="42">SUM(F83:F84)</f>
        <v>0</v>
      </c>
      <c r="G82" s="12">
        <f t="shared" si="42"/>
        <v>0</v>
      </c>
      <c r="H82" s="12">
        <f t="shared" si="42"/>
        <v>0</v>
      </c>
      <c r="I82" s="12">
        <f t="shared" si="42"/>
        <v>0</v>
      </c>
      <c r="J82" s="12">
        <f t="shared" si="42"/>
        <v>0</v>
      </c>
      <c r="K82" s="12">
        <f t="shared" si="42"/>
        <v>0</v>
      </c>
      <c r="L82" s="12">
        <f t="shared" si="42"/>
        <v>0</v>
      </c>
      <c r="M82" s="12">
        <f t="shared" si="42"/>
        <v>0</v>
      </c>
      <c r="N82" s="12">
        <f t="shared" si="42"/>
        <v>0</v>
      </c>
      <c r="O82" s="12">
        <f t="shared" si="42"/>
        <v>0</v>
      </c>
      <c r="P82" s="12">
        <f t="shared" ref="P82" si="43">SUM(P83:P84)</f>
        <v>0</v>
      </c>
    </row>
    <row r="83" spans="1:16" ht="30" x14ac:dyDescent="0.25">
      <c r="A83" s="4" t="s">
        <v>68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69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70</v>
      </c>
      <c r="B85" s="12">
        <f t="shared" ref="B85:C85" si="44">SUM(B86:B87)</f>
        <v>0</v>
      </c>
      <c r="C85" s="12">
        <f t="shared" si="44"/>
        <v>0</v>
      </c>
      <c r="D85" s="12">
        <f t="shared" ref="D85:E85" si="45">SUM(D86:D87)</f>
        <v>0</v>
      </c>
      <c r="E85" s="12">
        <f t="shared" si="45"/>
        <v>0</v>
      </c>
      <c r="F85" s="12">
        <f t="shared" ref="F85:O85" si="46">SUM(F86:F87)</f>
        <v>0</v>
      </c>
      <c r="G85" s="12">
        <f t="shared" si="46"/>
        <v>0</v>
      </c>
      <c r="H85" s="12">
        <f t="shared" si="46"/>
        <v>0</v>
      </c>
      <c r="I85" s="12">
        <f t="shared" si="46"/>
        <v>0</v>
      </c>
      <c r="J85" s="12">
        <f t="shared" si="46"/>
        <v>0</v>
      </c>
      <c r="K85" s="12">
        <f t="shared" si="46"/>
        <v>0</v>
      </c>
      <c r="L85" s="12">
        <f t="shared" si="46"/>
        <v>0</v>
      </c>
      <c r="M85" s="12">
        <f t="shared" si="46"/>
        <v>0</v>
      </c>
      <c r="N85" s="12">
        <f t="shared" si="46"/>
        <v>0</v>
      </c>
      <c r="O85" s="12">
        <f t="shared" si="46"/>
        <v>0</v>
      </c>
      <c r="P85" s="12">
        <f t="shared" ref="P85" si="47">SUM(P86:P87)</f>
        <v>0</v>
      </c>
    </row>
    <row r="86" spans="1:16" x14ac:dyDescent="0.25">
      <c r="A86" s="4" t="s">
        <v>71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72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73</v>
      </c>
      <c r="B88" s="12">
        <f t="shared" ref="B88:C88" si="48">SUM(B89:B89)</f>
        <v>0</v>
      </c>
      <c r="C88" s="12">
        <f t="shared" si="48"/>
        <v>0</v>
      </c>
      <c r="D88" s="12">
        <f t="shared" ref="D88:O88" si="49">SUM(D89:D89)</f>
        <v>0</v>
      </c>
      <c r="E88" s="12">
        <f t="shared" si="49"/>
        <v>0</v>
      </c>
      <c r="F88" s="12">
        <f t="shared" si="49"/>
        <v>0</v>
      </c>
      <c r="G88" s="12">
        <f t="shared" si="49"/>
        <v>0</v>
      </c>
      <c r="H88" s="12">
        <f t="shared" si="49"/>
        <v>0</v>
      </c>
      <c r="I88" s="12">
        <f t="shared" si="49"/>
        <v>0</v>
      </c>
      <c r="J88" s="12">
        <f t="shared" si="49"/>
        <v>0</v>
      </c>
      <c r="K88" s="12">
        <f t="shared" si="49"/>
        <v>0</v>
      </c>
      <c r="L88" s="12">
        <f t="shared" si="49"/>
        <v>0</v>
      </c>
      <c r="M88" s="12">
        <f t="shared" si="49"/>
        <v>0</v>
      </c>
      <c r="N88" s="12">
        <f t="shared" si="49"/>
        <v>0</v>
      </c>
      <c r="O88" s="12">
        <f t="shared" si="49"/>
        <v>0</v>
      </c>
      <c r="P88" s="12">
        <f>SUM(P89:P89)</f>
        <v>0</v>
      </c>
    </row>
    <row r="89" spans="1:16" x14ac:dyDescent="0.25">
      <c r="A89" s="4" t="s">
        <v>74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75</v>
      </c>
      <c r="B90" s="10">
        <f t="shared" ref="B90:C90" si="50">+B82+B85+B88</f>
        <v>0</v>
      </c>
      <c r="C90" s="10">
        <f t="shared" si="50"/>
        <v>0</v>
      </c>
      <c r="D90" s="10">
        <f t="shared" ref="D90" si="51">+D82+D85+D88</f>
        <v>0</v>
      </c>
      <c r="E90" s="10">
        <f t="shared" ref="E90" si="52">+E82+E85+E88</f>
        <v>0</v>
      </c>
      <c r="F90" s="10">
        <f t="shared" ref="F90:O90" si="53">+F82+F85+F88</f>
        <v>0</v>
      </c>
      <c r="G90" s="10">
        <f t="shared" si="53"/>
        <v>0</v>
      </c>
      <c r="H90" s="10">
        <f t="shared" si="53"/>
        <v>0</v>
      </c>
      <c r="I90" s="10">
        <f t="shared" si="53"/>
        <v>0</v>
      </c>
      <c r="J90" s="10">
        <f t="shared" si="53"/>
        <v>0</v>
      </c>
      <c r="K90" s="10">
        <f t="shared" si="53"/>
        <v>0</v>
      </c>
      <c r="L90" s="10">
        <f t="shared" si="53"/>
        <v>0</v>
      </c>
      <c r="M90" s="10">
        <f t="shared" si="53"/>
        <v>0</v>
      </c>
      <c r="N90" s="10">
        <f t="shared" si="53"/>
        <v>0</v>
      </c>
      <c r="O90" s="10">
        <f t="shared" si="53"/>
        <v>0</v>
      </c>
      <c r="P90" s="10">
        <f t="shared" ref="P90" si="54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76</v>
      </c>
      <c r="B92" s="20">
        <f t="shared" ref="B92" si="55">+B79+B90</f>
        <v>187840383</v>
      </c>
      <c r="C92" s="20">
        <f>+C79+C90</f>
        <v>175027433.62</v>
      </c>
      <c r="D92" s="20">
        <f t="shared" ref="D92" si="56">+D79+D90</f>
        <v>4450242.5600000005</v>
      </c>
      <c r="E92" s="20">
        <f t="shared" ref="E92" si="57">+E79+E90</f>
        <v>4325823.08</v>
      </c>
      <c r="F92" s="20">
        <f t="shared" ref="F92:O92" si="58">+F79+F90</f>
        <v>4538627.9399999995</v>
      </c>
      <c r="G92" s="20">
        <f t="shared" si="58"/>
        <v>8332729.2400000002</v>
      </c>
      <c r="H92" s="20">
        <f t="shared" si="58"/>
        <v>4545012.42</v>
      </c>
      <c r="I92" s="20">
        <f t="shared" si="58"/>
        <v>4518139.2699999996</v>
      </c>
      <c r="J92" s="20">
        <f t="shared" si="58"/>
        <v>5144847.16</v>
      </c>
      <c r="K92" s="20">
        <f t="shared" si="58"/>
        <v>4538003.75</v>
      </c>
      <c r="L92" s="20">
        <f t="shared" si="58"/>
        <v>4945345.1500000004</v>
      </c>
      <c r="M92" s="20">
        <f t="shared" si="58"/>
        <v>8502442.6499999985</v>
      </c>
      <c r="N92" s="20">
        <f t="shared" si="58"/>
        <v>7911495.75</v>
      </c>
      <c r="O92" s="20">
        <f t="shared" si="58"/>
        <v>0</v>
      </c>
      <c r="P92" s="20">
        <f t="shared" ref="P92" si="59">+P79+P90</f>
        <v>61752708.970000006</v>
      </c>
    </row>
    <row r="93" spans="1:16" ht="13.5" customHeight="1" thickTop="1" x14ac:dyDescent="0.25">
      <c r="A93" s="24" t="s">
        <v>94</v>
      </c>
    </row>
    <row r="94" spans="1:16" x14ac:dyDescent="0.25">
      <c r="A94" s="25" t="s">
        <v>95</v>
      </c>
    </row>
    <row r="95" spans="1:16" x14ac:dyDescent="0.25">
      <c r="A95" s="25" t="s">
        <v>96</v>
      </c>
    </row>
    <row r="96" spans="1:16" x14ac:dyDescent="0.25">
      <c r="A96" s="25" t="s">
        <v>97</v>
      </c>
    </row>
    <row r="97" spans="1:21" x14ac:dyDescent="0.25">
      <c r="A97" s="25" t="s">
        <v>98</v>
      </c>
    </row>
    <row r="98" spans="1:21" x14ac:dyDescent="0.25">
      <c r="A98" s="25" t="s">
        <v>99</v>
      </c>
    </row>
    <row r="99" spans="1:21" x14ac:dyDescent="0.25">
      <c r="A99" s="25" t="s">
        <v>100</v>
      </c>
    </row>
    <row r="100" spans="1:21" x14ac:dyDescent="0.25">
      <c r="A100" s="25"/>
    </row>
    <row r="101" spans="1:21" x14ac:dyDescent="0.25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  <c r="U101" s="35"/>
    </row>
    <row r="102" spans="1:21" x14ac:dyDescent="0.25">
      <c r="A102" s="34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  <c r="U102" s="35"/>
    </row>
    <row r="103" spans="1:21" x14ac:dyDescent="0.25">
      <c r="A103" s="34"/>
      <c r="B103" s="35"/>
      <c r="C103" s="35"/>
      <c r="D103" s="35"/>
      <c r="E103" s="35"/>
      <c r="F103" s="35"/>
      <c r="G103" s="35"/>
      <c r="H103" s="35"/>
      <c r="I103" s="35"/>
      <c r="J103" s="35"/>
      <c r="K103" s="35"/>
      <c r="L103" s="35"/>
      <c r="M103" s="35"/>
      <c r="N103" s="35"/>
      <c r="O103" s="35"/>
      <c r="P103" s="35"/>
      <c r="Q103" s="35"/>
      <c r="R103" s="35"/>
      <c r="S103" s="35"/>
      <c r="T103" s="35"/>
      <c r="U103" s="35"/>
    </row>
    <row r="104" spans="1:21" x14ac:dyDescent="0.25">
      <c r="A104" s="36"/>
      <c r="B104" s="35"/>
      <c r="C104" s="35"/>
      <c r="D104" s="35" t="s">
        <v>103</v>
      </c>
      <c r="E104" s="35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  <c r="U104" s="35"/>
    </row>
    <row r="105" spans="1:21" x14ac:dyDescent="0.25">
      <c r="A105" s="37"/>
      <c r="B105" s="35"/>
      <c r="C105" s="35"/>
      <c r="D105" s="35"/>
      <c r="E105" s="35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  <c r="U105" s="35"/>
    </row>
    <row r="106" spans="1:21" x14ac:dyDescent="0.25">
      <c r="A106" s="37"/>
      <c r="B106" s="35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5"/>
      <c r="S106" s="35"/>
      <c r="T106" s="35"/>
      <c r="U106" s="35"/>
    </row>
    <row r="107" spans="1:21" x14ac:dyDescent="0.25">
      <c r="A107" s="35"/>
      <c r="B107" s="35"/>
      <c r="C107" s="35"/>
      <c r="D107" s="35"/>
      <c r="E107" s="35"/>
      <c r="F107" s="35"/>
      <c r="G107" s="35"/>
      <c r="H107" s="35"/>
      <c r="I107" s="35"/>
      <c r="J107" s="35"/>
      <c r="K107" s="35"/>
      <c r="L107" s="35"/>
      <c r="M107" s="35"/>
      <c r="N107" s="35"/>
      <c r="O107" s="35"/>
      <c r="P107" s="35"/>
      <c r="Q107" s="35"/>
      <c r="R107" s="35"/>
      <c r="S107" s="35"/>
      <c r="T107" s="35"/>
      <c r="U107" s="35"/>
    </row>
    <row r="108" spans="1:21" x14ac:dyDescent="0.25">
      <c r="A108" s="35"/>
      <c r="B108" s="35"/>
      <c r="C108" s="35"/>
      <c r="D108" s="35"/>
      <c r="E108" s="35"/>
      <c r="F108" s="35"/>
      <c r="G108" s="35"/>
      <c r="H108" s="35"/>
      <c r="I108" s="35"/>
      <c r="J108" s="35"/>
      <c r="K108" s="35"/>
      <c r="L108" s="35"/>
      <c r="M108" s="35"/>
      <c r="N108" s="35"/>
      <c r="O108" s="35"/>
      <c r="P108" s="35"/>
      <c r="Q108" s="35"/>
      <c r="R108" s="35"/>
      <c r="S108" s="35"/>
      <c r="T108" s="35"/>
      <c r="U108" s="35"/>
    </row>
    <row r="109" spans="1:21" x14ac:dyDescent="0.25">
      <c r="A109" s="35"/>
      <c r="B109" s="35"/>
      <c r="C109" s="35"/>
      <c r="D109" s="35"/>
      <c r="E109" s="35"/>
      <c r="F109" s="35"/>
      <c r="G109" s="35"/>
      <c r="H109" s="35"/>
      <c r="I109" s="35"/>
      <c r="J109" s="35"/>
      <c r="K109" s="35"/>
      <c r="L109" s="35"/>
      <c r="M109" s="35"/>
      <c r="N109" s="35"/>
      <c r="O109" s="35"/>
      <c r="P109" s="35"/>
      <c r="Q109" s="35"/>
      <c r="R109" s="35"/>
      <c r="S109" s="35"/>
      <c r="T109" s="35"/>
      <c r="U109" s="35"/>
    </row>
    <row r="110" spans="1:21" x14ac:dyDescent="0.25">
      <c r="A110" s="35"/>
      <c r="B110" s="35"/>
      <c r="C110" s="35"/>
      <c r="D110" s="35"/>
      <c r="E110" s="35"/>
      <c r="F110" s="35"/>
      <c r="G110" s="35"/>
      <c r="H110" s="35"/>
      <c r="I110" s="35"/>
      <c r="J110" s="35"/>
      <c r="K110" s="35"/>
      <c r="L110" s="35"/>
      <c r="M110" s="35"/>
      <c r="N110" s="35"/>
      <c r="O110" s="35"/>
      <c r="P110" s="35"/>
      <c r="Q110" s="35"/>
      <c r="R110" s="35"/>
      <c r="S110" s="35"/>
      <c r="T110" s="35"/>
      <c r="U110" s="35"/>
    </row>
  </sheetData>
  <dataConsolidate/>
  <mergeCells count="4">
    <mergeCell ref="A9:P9"/>
    <mergeCell ref="A10:P10"/>
    <mergeCell ref="A11:P11"/>
    <mergeCell ref="A8:P8"/>
  </mergeCells>
  <printOptions horizontalCentered="1"/>
  <pageMargins left="0.23622047244094491" right="0.23622047244094491" top="0.74803149606299213" bottom="0.74803149606299213" header="0.31496062992125984" footer="0.31496062992125984"/>
  <pageSetup scale="49" fitToHeight="3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NOVIEMBRE 2022</vt:lpstr>
      <vt:lpstr>'NOVIEMBRE 2022'!Área_de_impresión</vt:lpstr>
      <vt:lpstr>'NOVIEMBRE 2022'!Títulos_a_imprimir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Yeraldin Suazo Santana</cp:lastModifiedBy>
  <cp:lastPrinted>2022-12-02T12:57:52Z</cp:lastPrinted>
  <dcterms:created xsi:type="dcterms:W3CDTF">2018-04-17T18:57:16Z</dcterms:created>
  <dcterms:modified xsi:type="dcterms:W3CDTF">2022-12-02T12:58:03Z</dcterms:modified>
</cp:coreProperties>
</file>