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8D6F7876-2840-4980-B373-C0339425B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'!$A$1:$P$103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<sst xmlns="http://schemas.openxmlformats.org/spreadsheetml/2006/main" count="104" uniqueCount="104">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</sst>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840321</xdr:colOff>
      <xdr:row>1</xdr:row>
      <xdr:rowOff>29460</xdr:rowOff>
    </xdr:from>
    <xdr:to>
      <xdr:col>6</xdr:col>
      <xdr:colOff>825371</xdr:colOff>
      <xdr:row>7</xdr:row>
      <xdr:rowOff>3645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920244" y="68738"/>
          <a:ext cx="2017705" cy="105434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5"/>
  <sheetViews>
    <sheetView showGridLines="0" tabSelected="1" topLeftCell="A61" zoomScale="97" zoomScaleNormal="97" workbookViewId="0">
      <selection activeCell="D117" sqref="D117"/>
    </sheetView>
  </sheetViews>
  <sheetFormatPr baseColWidth="10" defaultColWidth="9.140625" defaultRowHeight="15" x14ac:dyDescent="0.25"/>
  <cols>
    <col min="1" max="1" width="53.2851562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ht="27" customHeight="1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136728312.62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6474381.7400000002</v>
      </c>
      <c r="L14" s="14">
        <f t="shared" si="2"/>
        <v>5821284.7199999997</v>
      </c>
      <c r="M14" s="14">
        <f t="shared" si="2"/>
        <v>10226105.75</v>
      </c>
      <c r="N14" s="14">
        <f t="shared" si="2"/>
        <v>9569150.6400000025</v>
      </c>
      <c r="O14" s="14">
        <f t="shared" si="2"/>
        <v>0</v>
      </c>
      <c r="P14" s="14">
        <f t="shared" ref="P14" si="3">+P15+P21+P31+P41+P49+P57+P67+P72+P75</f>
        <v>76816714.299999997</v>
      </c>
    </row>
    <row r="15" spans="1:16" ht="30" customHeight="1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5093438.26</v>
      </c>
      <c r="L15" s="7">
        <f t="shared" si="5"/>
        <v>4987901.79</v>
      </c>
      <c r="M15" s="7">
        <f t="shared" si="5"/>
        <v>10004960.23</v>
      </c>
      <c r="N15" s="7">
        <f t="shared" si="5"/>
        <v>9300485.5800000019</v>
      </c>
      <c r="O15" s="7">
        <f t="shared" si="5"/>
        <v>0</v>
      </c>
      <c r="P15" s="7">
        <f t="shared" ref="P15" si="6">SUM(P16:P20)</f>
        <v>72462991.179999992</v>
      </c>
    </row>
    <row r="16" spans="1:16" ht="30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4148620.12</v>
      </c>
      <c r="L16" s="11">
        <v>4047900</v>
      </c>
      <c r="M16" s="11">
        <v>3946866.01</v>
      </c>
      <c r="N16" s="11">
        <v>8295466.6900000004</v>
      </c>
      <c r="O16" s="11">
        <v>0</v>
      </c>
      <c r="P16" s="11">
        <f>SUM(D16:O16)</f>
        <v>51857728.109999992</v>
      </c>
    </row>
    <row r="17" spans="1:37" ht="30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341000</v>
      </c>
      <c r="L17" s="11">
        <v>341000</v>
      </c>
      <c r="M17" s="11">
        <v>4343008.33</v>
      </c>
      <c r="N17" s="11">
        <v>401000</v>
      </c>
      <c r="O17" s="11">
        <v>0</v>
      </c>
      <c r="P17" s="11">
        <f>SUM(D17:O17)</f>
        <v>12507758.33</v>
      </c>
    </row>
    <row r="18" spans="1:37" ht="30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30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1126022.6000000001</v>
      </c>
      <c r="N19" s="8">
        <v>0</v>
      </c>
      <c r="O19" s="8">
        <v>0</v>
      </c>
      <c r="P19" s="11">
        <f>SUM(D19:O19)</f>
        <v>1126022.6000000001</v>
      </c>
    </row>
    <row r="20" spans="1:37" ht="30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603818.14</v>
      </c>
      <c r="L20" s="11">
        <v>599001.79</v>
      </c>
      <c r="M20" s="11">
        <v>589063.29</v>
      </c>
      <c r="N20" s="11">
        <v>604018.89</v>
      </c>
      <c r="O20" s="11">
        <v>0</v>
      </c>
      <c r="P20" s="11">
        <f>SUM(D20:O20)</f>
        <v>6971482.1399999987</v>
      </c>
    </row>
    <row r="21" spans="1:37" ht="30" customHeight="1" x14ac:dyDescent="0.25">
      <c r="A21" s="2" t="s">
        <v>7</v>
      </c>
      <c r="B21" s="7">
        <f>SUM(B22:B30)</f>
        <v>16950826</v>
      </c>
      <c r="C21" s="7">
        <f>SUM(C22:C30)</f>
        <v>24700250.619999997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1074865.48</v>
      </c>
      <c r="L21" s="7">
        <f t="shared" si="8"/>
        <v>581191.92999999993</v>
      </c>
      <c r="M21" s="7">
        <f t="shared" si="8"/>
        <v>89995.520000000004</v>
      </c>
      <c r="N21" s="7">
        <f t="shared" si="8"/>
        <v>78555.06</v>
      </c>
      <c r="O21" s="7">
        <f t="shared" si="8"/>
        <v>0</v>
      </c>
      <c r="P21" s="12">
        <f t="shared" ref="P21" si="9">SUM(P22:P30)</f>
        <v>2506207.92</v>
      </c>
    </row>
    <row r="22" spans="1:37" ht="30" customHeight="1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customHeight="1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ht="30" customHeight="1" x14ac:dyDescent="0.25">
      <c r="A24" s="4" t="s">
        <v>10</v>
      </c>
      <c r="B24" s="11">
        <v>1550000</v>
      </c>
      <c r="C24" s="11">
        <v>775000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8900</v>
      </c>
      <c r="M24" s="8">
        <v>4700</v>
      </c>
      <c r="N24" s="8">
        <v>4100</v>
      </c>
      <c r="O24" s="8">
        <v>0</v>
      </c>
      <c r="P24" s="11">
        <f t="shared" si="10"/>
        <v>24600</v>
      </c>
    </row>
    <row r="25" spans="1:37" ht="30" customHeight="1" x14ac:dyDescent="0.25">
      <c r="A25" s="4" t="s">
        <v>11</v>
      </c>
      <c r="B25" s="11">
        <v>1576265</v>
      </c>
      <c r="C25" s="11">
        <v>843133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ht="30" customHeight="1" x14ac:dyDescent="0.25">
      <c r="A26" s="4" t="s">
        <v>12</v>
      </c>
      <c r="B26" s="11">
        <v>1700000</v>
      </c>
      <c r="C26" s="11">
        <v>600000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30" customHeight="1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78113.47</v>
      </c>
      <c r="L27" s="11">
        <v>73915.94</v>
      </c>
      <c r="M27" s="11">
        <v>85295.52</v>
      </c>
      <c r="N27" s="11">
        <v>74455.06</v>
      </c>
      <c r="O27" s="11">
        <v>0</v>
      </c>
      <c r="P27" s="11">
        <f t="shared" si="10"/>
        <v>930754.42000000016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customHeight="1" x14ac:dyDescent="0.25">
      <c r="A28" s="4" t="s">
        <v>14</v>
      </c>
      <c r="B28" s="30">
        <v>500000</v>
      </c>
      <c r="C28" s="30">
        <v>2050000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996752.01</v>
      </c>
      <c r="L28" s="32">
        <v>498375.99</v>
      </c>
      <c r="M28" s="32">
        <v>0</v>
      </c>
      <c r="N28" s="32">
        <v>0</v>
      </c>
      <c r="O28" s="32">
        <v>0</v>
      </c>
      <c r="P28" s="29">
        <f t="shared" si="10"/>
        <v>1495128</v>
      </c>
    </row>
    <row r="29" spans="1:37" ht="30" customHeight="1" x14ac:dyDescent="0.25">
      <c r="A29" s="4" t="s">
        <v>15</v>
      </c>
      <c r="B29" s="29">
        <v>7336025</v>
      </c>
      <c r="C29" s="29">
        <v>16143581.619999999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ht="30" customHeight="1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ht="30" customHeight="1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306078</v>
      </c>
      <c r="L31" s="7">
        <f t="shared" si="12"/>
        <v>252191</v>
      </c>
      <c r="M31" s="7">
        <f t="shared" si="12"/>
        <v>131150</v>
      </c>
      <c r="N31" s="7">
        <f t="shared" si="12"/>
        <v>190110</v>
      </c>
      <c r="O31" s="7">
        <f t="shared" si="12"/>
        <v>0</v>
      </c>
      <c r="P31" s="7">
        <f t="shared" ref="P31" si="13">SUM(P32:P40)</f>
        <v>1847515.2</v>
      </c>
    </row>
    <row r="32" spans="1:37" ht="30" customHeight="1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174928</v>
      </c>
      <c r="L32" s="15">
        <v>121041</v>
      </c>
      <c r="M32" s="15">
        <v>0</v>
      </c>
      <c r="N32" s="15">
        <v>26460</v>
      </c>
      <c r="O32" s="15">
        <v>0</v>
      </c>
      <c r="P32" s="11">
        <f t="shared" ref="P32:P40" si="14">SUM(D32:O32)</f>
        <v>490145.2</v>
      </c>
    </row>
    <row r="33" spans="1:16" ht="30" customHeight="1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ht="30" customHeight="1" x14ac:dyDescent="0.25">
      <c r="A34" s="4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ht="30" customHeight="1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ht="30" customHeight="1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customHeight="1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customHeight="1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131150</v>
      </c>
      <c r="L38" s="29">
        <v>131150</v>
      </c>
      <c r="M38" s="29">
        <v>131150</v>
      </c>
      <c r="N38" s="29">
        <v>163650</v>
      </c>
      <c r="O38" s="29">
        <v>0</v>
      </c>
      <c r="P38" s="29">
        <f t="shared" si="14"/>
        <v>1357370</v>
      </c>
    </row>
    <row r="39" spans="1:16" ht="30" customHeight="1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ht="30" customHeight="1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ht="30" customHeight="1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customHeight="1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customHeight="1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customHeight="1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customHeight="1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customHeight="1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customHeight="1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customHeight="1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ht="30" customHeight="1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26.25" customHeight="1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customHeight="1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customHeight="1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customHeight="1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customHeight="1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customHeight="1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customHeight="1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ht="30" customHeight="1" x14ac:dyDescent="0.25">
      <c r="A57" s="2" t="s">
        <v>28</v>
      </c>
      <c r="B57" s="7">
        <f>SUM(B58:B66)</f>
        <v>2100000</v>
      </c>
      <c r="C57" s="7">
        <f>SUM(C58:C66)</f>
        <v>1600000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ht="30" customHeight="1" x14ac:dyDescent="0.25">
      <c r="A58" s="4" t="s">
        <v>29</v>
      </c>
      <c r="B58" s="11">
        <v>1700000</v>
      </c>
      <c r="C58" s="11">
        <v>1200000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customHeight="1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customHeight="1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customHeight="1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customHeight="1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ht="30" customHeight="1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ht="30" customHeight="1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ht="30" customHeight="1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customHeight="1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ht="30" customHeight="1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ht="30" customHeight="1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ht="30" customHeight="1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customHeight="1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customHeight="1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customHeight="1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ht="30" customHeight="1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customHeight="1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ht="30" customHeight="1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ht="30" customHeight="1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ht="30" customHeight="1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customHeight="1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ht="30" customHeight="1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136728312.62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6474381.7400000002</v>
      </c>
      <c r="L79" s="10">
        <f t="shared" si="39"/>
        <v>5821284.7199999997</v>
      </c>
      <c r="M79" s="10">
        <f t="shared" si="39"/>
        <v>10226105.75</v>
      </c>
      <c r="N79" s="10">
        <f t="shared" si="39"/>
        <v>9569150.6400000025</v>
      </c>
      <c r="O79" s="10">
        <f t="shared" si="39"/>
        <v>0</v>
      </c>
      <c r="P79" s="10">
        <f t="shared" ref="P79" si="40">+P15+P21+P31+P41+P49+P57+P67+P72+P75</f>
        <v>76816714.299999997</v>
      </c>
    </row>
    <row r="80" spans="1:16" ht="9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ht="22.5" customHeight="1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30" customHeight="1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customHeight="1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customHeight="1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ht="30" customHeight="1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ht="30" customHeight="1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ht="30" customHeight="1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ht="30" customHeight="1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customHeight="1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ht="30" customHeight="1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ht="13.5" customHeight="1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30" customHeight="1" thickBot="1" x14ac:dyDescent="0.3">
      <c r="A92" s="19" t="s">
        <v>77</v>
      </c>
      <c r="B92" s="20">
        <f t="shared" ref="B92" si="56">+B79+B90</f>
        <v>129678888</v>
      </c>
      <c r="C92" s="20">
        <f>+C79+C90</f>
        <v>136728312.62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6474381.7400000002</v>
      </c>
      <c r="L92" s="20">
        <f t="shared" si="59"/>
        <v>5821284.7199999997</v>
      </c>
      <c r="M92" s="20">
        <f t="shared" si="59"/>
        <v>10226105.75</v>
      </c>
      <c r="N92" s="20">
        <f t="shared" si="59"/>
        <v>9569150.6400000025</v>
      </c>
      <c r="O92" s="20">
        <f t="shared" si="59"/>
        <v>0</v>
      </c>
      <c r="P92" s="20">
        <f t="shared" ref="P92" si="60">+P79+P90</f>
        <v>76816714.299999997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  <row r="105" spans="1:1" x14ac:dyDescent="0.25">
      <c r="A105" t="s">
        <v>103</v>
      </c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48" fitToHeight="3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2022-12-02T13:07:52Z</cp:lastPrinted>
  <dcterms:created xsi:type="dcterms:W3CDTF">2018-04-17T18:57:16Z</dcterms:created>
  <dcterms:modified xsi:type="dcterms:W3CDTF">2022-12-02T13:08:57Z</dcterms:modified>
</cp:coreProperties>
</file>