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.volquez\Desktop\INFORME MES DE ABRIL 2023\"/>
    </mc:Choice>
  </mc:AlternateContent>
  <bookViews>
    <workbookView xWindow="0" yWindow="0" windowWidth="21600" windowHeight="9630"/>
  </bookViews>
  <sheets>
    <sheet name="ESTADO DE CUENTA SUPLIDORES" sheetId="1" r:id="rId1"/>
    <sheet name="Hoja1" sheetId="2" r:id="rId2"/>
  </sheets>
  <definedNames>
    <definedName name="_xlnm.Print_Area" localSheetId="0">'ESTADO DE CUENTA SUPLIDORES'!$B$1:$J$76</definedName>
    <definedName name="_xlnm.Print_Titles" localSheetId="0">'ESTADO DE CUENTA SUPLIDORES'!$11:$11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40" i="1"/>
  <c r="I38" i="1"/>
  <c r="F42" i="1" l="1"/>
  <c r="I42" i="1"/>
  <c r="D43" i="1"/>
  <c r="D42" i="1"/>
  <c r="I43" i="1" l="1"/>
  <c r="D16" i="2" l="1"/>
  <c r="G14" i="2" l="1"/>
</calcChain>
</file>

<file path=xl/sharedStrings.xml><?xml version="1.0" encoding="utf-8"?>
<sst xmlns="http://schemas.openxmlformats.org/spreadsheetml/2006/main" count="142" uniqueCount="113">
  <si>
    <t xml:space="preserve">CUENTAS POR PAGAR </t>
  </si>
  <si>
    <t>Its</t>
  </si>
  <si>
    <t>PROVEEDOR</t>
  </si>
  <si>
    <t>Fecha/Fact</t>
  </si>
  <si>
    <t xml:space="preserve">NUMERO COMPROBANTE GUBERNAMENTAL </t>
  </si>
  <si>
    <t>MONTO DE LA FACTURA</t>
  </si>
  <si>
    <t>JHONNY MANUEL APONTE</t>
  </si>
  <si>
    <t>N/A</t>
  </si>
  <si>
    <t>B1500000019</t>
  </si>
  <si>
    <t>CUBICACIÒN FINAL REMODELACIÒN DE BAÑOS UBICADA EN EL 4TO PISO DEL CAPGEFI.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</si>
  <si>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</si>
  <si>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</si>
  <si>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</si>
  <si>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</si>
  <si>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</si>
  <si>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</si>
  <si>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</si>
  <si>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</si>
  <si>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</si>
  <si>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</si>
  <si>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</si>
  <si>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</si>
  <si>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</si>
  <si>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</si>
  <si>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</si>
  <si>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</si>
  <si>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B1500002371</t>
  </si>
  <si>
    <t>B1500002423</t>
  </si>
  <si>
    <t>B1500002488</t>
  </si>
  <si>
    <t>SUNIX PETROLEUM SRL</t>
  </si>
  <si>
    <t>ADQUISICIÒN DE TICKETS DE COMBUSTIBLE EN TIKETS PREPAGADOS MES DE DICIEMBRE.</t>
  </si>
  <si>
    <t>GODSEND COMERCIAL SRL.</t>
  </si>
  <si>
    <t>PAGO POR ADQUISICION DE MATERIALES DE IMPRENTA PLANCHAS METÀLICAS PARA ESTA INST.</t>
  </si>
  <si>
    <t>Lic. Joanna Vólquez Mercedes</t>
  </si>
  <si>
    <t>Lic. Lucía Cabral Anazagatis, MSc</t>
  </si>
  <si>
    <t>Lic. Rosely Maleny Correa López</t>
  </si>
  <si>
    <t>Enc. Div. Financiera</t>
  </si>
  <si>
    <t>Enc. Dpto. Administrativo y Financiero</t>
  </si>
  <si>
    <t>Revisado por</t>
  </si>
  <si>
    <t>Aprobado por</t>
  </si>
  <si>
    <t>Lic. Carlos Antonio Castro Muñoz</t>
  </si>
  <si>
    <t>PAGO POR LA ADQ. DE SERVICIOS DE MANTENIMIENTO Y REPARACIÒN DE GENERADORES ELÈCTRICOS MES DE ENERO.</t>
  </si>
  <si>
    <t>B1500000196</t>
  </si>
  <si>
    <t>B1500000078</t>
  </si>
  <si>
    <t>__________________________________</t>
  </si>
  <si>
    <t>Contador</t>
  </si>
  <si>
    <t>Elaborado por</t>
  </si>
  <si>
    <t>DESCRIPCIÒN</t>
  </si>
  <si>
    <t>____________________________________________</t>
  </si>
  <si>
    <t>_____________________________________________</t>
  </si>
  <si>
    <t>Director General</t>
  </si>
  <si>
    <t>_______________________________________________</t>
  </si>
  <si>
    <t>OBSERVACIONES</t>
  </si>
  <si>
    <t xml:space="preserve">ESTE EXPEDIENTE VA A DEUDA PÙBLICA, DEBIDO A QUE EL EXPEDIENTE FLUEGO DE SER REMITIDO AL MINISTERIO DE HACIENDA LO ENVIARON A OTRA INST. </t>
  </si>
  <si>
    <t>DEUDA PÙBLICA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</si>
  <si>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</si>
  <si>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</si>
  <si>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</si>
  <si>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</si>
  <si>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EN PROCESO PARA PAGO</t>
  </si>
  <si>
    <t>EN DIV. COMPRAS</t>
  </si>
  <si>
    <t>FATA CUOTA</t>
  </si>
  <si>
    <t>**LEYENDA</t>
  </si>
  <si>
    <t>B1500008067</t>
  </si>
  <si>
    <t>EDITORA LISTIN DIARIO, SRL</t>
  </si>
  <si>
    <t>PAGO ADQUISICIÒN SERVICIOS DE PUBLICIDAD, DE PUBLICACIóN DE CONCURSOS EXTERNO PARA ESTA INST.</t>
  </si>
  <si>
    <t>B1500000201</t>
  </si>
  <si>
    <t>GÒMEZ MAGALLANES INGENIERIA Y SERVICIOS GENERALES,SRL</t>
  </si>
  <si>
    <t>PAGO POR LA ADQ. DE SERVICIOS DE MANTENIMIENTO Y REPARACIÒN DE GENERADORES ELÈCTRICOS MES DE MARZO.</t>
  </si>
  <si>
    <t>B1500000198</t>
  </si>
  <si>
    <t>PAGO POR LA ADQ. DE SERVICIOS DE MANTENIMIENTO Y REPARACIÒN DE GENERADORES ELÈCTRICOS MES DE FEBRERO.</t>
  </si>
  <si>
    <t>EN ESPERA ELABORACIÒN DE DEUDA.</t>
  </si>
  <si>
    <t>FONDO REPONIBLE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</si>
  <si>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</si>
  <si>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</si>
  <si>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</si>
  <si>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</si>
  <si>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</si>
  <si>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HOY ACABAN DE PONER LA CUOTA PARA PODER PAGARSE.</t>
  </si>
  <si>
    <t>DEUDA PÙBLICA-FUE REPORTADO A LA DGCP EL ERROR Y NO HA SIDO SOLUCIONADO..HEMOS CONTACTADO EN VARIAS OCASIONES Y NO HA SIDO RESUELTO.</t>
  </si>
  <si>
    <t xml:space="preserve">EN ESPERA DE RESPUESTA DE QUE EL ÀREA JURíDICA REALICE UNA ADENDA PARA PODER PAGARSE. </t>
  </si>
  <si>
    <t>EN ESPERA FONDO REPONIBLE PARA PAGOEN CHEQUE . POR QUE ES POCA LA CANTIDAD A PAGAR.</t>
  </si>
  <si>
    <t>Elaborado por:</t>
  </si>
  <si>
    <t>Revisado por:</t>
  </si>
  <si>
    <t>Aprobado Por:</t>
  </si>
  <si>
    <t>___________________________________________</t>
  </si>
  <si>
    <t>_______________________________________</t>
  </si>
  <si>
    <t>___________________________________</t>
  </si>
  <si>
    <t>Contador CPA</t>
  </si>
  <si>
    <t>Enc. Dpto. Adm. y  Financiero</t>
  </si>
  <si>
    <t>AL 5/5/2023</t>
  </si>
  <si>
    <t>ISIDRO ANTONIO BIDO</t>
  </si>
  <si>
    <t>SERVICIOS LEGALES</t>
  </si>
  <si>
    <t>COMPRAS</t>
  </si>
  <si>
    <t>B1500000151</t>
  </si>
  <si>
    <t>B1500000207</t>
  </si>
  <si>
    <t>GOMEZ MAGALLANES</t>
  </si>
  <si>
    <t>PAGO POR LA ADQ. DE SERVICIOS DE MANTENIMIENTO Y REPARACIÒN DE GENERADORES ELÈCTRICOS MES DE MAYO.</t>
  </si>
  <si>
    <t>B1500000155</t>
  </si>
  <si>
    <t>IMAGINARIUM</t>
  </si>
  <si>
    <t>ADQ. DE SERVICIO DE SUPERVISIóN</t>
  </si>
  <si>
    <t>EXPRESS SERVICIOS LOGISTICOS ESTOGIST</t>
  </si>
  <si>
    <t>B1500159887</t>
  </si>
  <si>
    <t>AGUA PLANETA AZUL</t>
  </si>
  <si>
    <t>ADQ. DE BEBIDAS.</t>
  </si>
  <si>
    <t>CLARO</t>
  </si>
  <si>
    <t>PAGO SERVICIO DE TELEFONICO</t>
  </si>
  <si>
    <t>VDIESEL</t>
  </si>
  <si>
    <t>ADQ. DE COMBUSTIBLE EN TICKETS PREPAGADOS</t>
  </si>
  <si>
    <t>B1500000459</t>
  </si>
  <si>
    <t>PAGO POR LA ADQ. DE SERVICIOS DE MANTENIMIENTO Y REPARACIÒN DE GENERADORES ELÈCTRICOS MES DE ABRIL.</t>
  </si>
  <si>
    <t>TOTAL EN DIV. FINANCIERA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</si>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</sst>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dd/mm/yyyy;@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 tint="4.9989318521683403E-2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0"/>
      <name val="Arial"/>
      <family val="2"/>
    </font>
    <font>
      <sz val="36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 tint="4.9989318521683403E-2"/>
      <name val="Times New Roman"/>
      <family val="1"/>
    </font>
    <font>
      <sz val="20"/>
      <color indexed="8"/>
      <name val="Calibri"/>
      <family val="2"/>
      <scheme val="minor"/>
    </font>
    <font>
      <sz val="20"/>
      <color theme="1" tint="4.9989318521683403E-2"/>
      <name val="Arial"/>
      <family val="2"/>
    </font>
    <font>
      <b/>
      <sz val="16"/>
      <color indexed="8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22"/>
      <color rgb="FF000000"/>
      <name val="Arial"/>
      <family val="2"/>
    </font>
    <font>
      <b/>
      <sz val="26"/>
      <color theme="1"/>
      <name val="Calibri"/>
      <family val="2"/>
      <scheme val="minor"/>
    </font>
    <font>
      <b/>
      <sz val="26"/>
      <color theme="1" tint="4.9989318521683403E-2"/>
      <name val="Times New Roman"/>
      <family val="1"/>
    </font>
    <font>
      <b/>
      <sz val="2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7">
    <xf numFmtId="0" fontId="0" fillId="0" borderId="0" xfId="0"/>
    <xf numFmtId="0" fontId="0" fillId="0" borderId="1" xfId="0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/>
    <xf numFmtId="164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4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65" fontId="0" fillId="0" borderId="0" xfId="0" applyNumberFormat="1"/>
    <xf numFmtId="165" fontId="0" fillId="0" borderId="0" xfId="0" applyNumberFormat="1" applyBorder="1"/>
    <xf numFmtId="164" fontId="6" fillId="0" borderId="0" xfId="0" applyNumberFormat="1" applyFont="1" applyBorder="1" applyAlignment="1"/>
    <xf numFmtId="0" fontId="6" fillId="0" borderId="0" xfId="0" applyFont="1" applyFill="1" applyBorder="1" applyAlignment="1"/>
    <xf numFmtId="0" fontId="11" fillId="0" borderId="4" xfId="0" applyFont="1" applyFill="1" applyBorder="1"/>
    <xf numFmtId="0" fontId="7" fillId="0" borderId="6" xfId="0" applyFont="1" applyBorder="1"/>
    <xf numFmtId="0" fontId="0" fillId="0" borderId="4" xfId="0" applyFill="1" applyBorder="1" applyAlignment="1">
      <alignment wrapText="1"/>
    </xf>
    <xf numFmtId="165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165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165" fontId="0" fillId="0" borderId="7" xfId="0" applyNumberFormat="1" applyBorder="1"/>
    <xf numFmtId="0" fontId="0" fillId="0" borderId="8" xfId="0" applyBorder="1"/>
    <xf numFmtId="164" fontId="2" fillId="0" borderId="0" xfId="0" applyNumberFormat="1" applyFont="1" applyBorder="1"/>
    <xf numFmtId="43" fontId="0" fillId="0" borderId="0" xfId="3" applyFont="1"/>
    <xf numFmtId="0" fontId="2" fillId="0" borderId="18" xfId="0" applyFont="1" applyFill="1" applyBorder="1" applyAlignment="1">
      <alignment wrapText="1"/>
    </xf>
    <xf numFmtId="43" fontId="12" fillId="3" borderId="9" xfId="3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9" xfId="0" applyBorder="1"/>
    <xf numFmtId="165" fontId="7" fillId="4" borderId="13" xfId="0" applyNumberFormat="1" applyFont="1" applyFill="1" applyBorder="1"/>
    <xf numFmtId="164" fontId="2" fillId="0" borderId="20" xfId="0" applyNumberFormat="1" applyFont="1" applyBorder="1"/>
    <xf numFmtId="43" fontId="12" fillId="5" borderId="21" xfId="3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0" fillId="0" borderId="21" xfId="0" applyBorder="1" applyAlignment="1"/>
    <xf numFmtId="43" fontId="12" fillId="7" borderId="21" xfId="3" applyFont="1" applyFill="1" applyBorder="1"/>
    <xf numFmtId="43" fontId="12" fillId="6" borderId="21" xfId="3" applyFont="1" applyFill="1" applyBorder="1"/>
    <xf numFmtId="43" fontId="12" fillId="0" borderId="9" xfId="3" applyFont="1" applyFill="1" applyBorder="1"/>
    <xf numFmtId="165" fontId="15" fillId="0" borderId="22" xfId="0" applyNumberFormat="1" applyFont="1" applyBorder="1"/>
    <xf numFmtId="0" fontId="7" fillId="3" borderId="8" xfId="0" applyFont="1" applyFill="1" applyBorder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left"/>
    </xf>
    <xf numFmtId="0" fontId="19" fillId="0" borderId="0" xfId="4" applyFont="1" applyBorder="1"/>
    <xf numFmtId="0" fontId="16" fillId="0" borderId="0" xfId="0" applyFont="1" applyBorder="1"/>
    <xf numFmtId="0" fontId="16" fillId="0" borderId="4" xfId="0" applyFont="1" applyBorder="1"/>
    <xf numFmtId="0" fontId="21" fillId="0" borderId="18" xfId="0" applyNumberFormat="1" applyFont="1" applyFill="1" applyBorder="1" applyAlignment="1">
      <alignment horizontal="center" wrapText="1"/>
    </xf>
    <xf numFmtId="0" fontId="20" fillId="0" borderId="9" xfId="0" applyNumberFormat="1" applyFont="1" applyFill="1" applyBorder="1" applyAlignment="1">
      <alignment horizontal="center"/>
    </xf>
    <xf numFmtId="14" fontId="22" fillId="0" borderId="9" xfId="0" applyNumberFormat="1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/>
    </xf>
    <xf numFmtId="165" fontId="10" fillId="0" borderId="9" xfId="1" applyFont="1" applyFill="1" applyBorder="1" applyAlignment="1">
      <alignment vertical="center"/>
    </xf>
    <xf numFmtId="2" fontId="20" fillId="0" borderId="13" xfId="0" applyNumberFormat="1" applyFont="1" applyFill="1" applyBorder="1" applyAlignment="1">
      <alignment horizontal="left" wrapText="1"/>
    </xf>
    <xf numFmtId="0" fontId="20" fillId="0" borderId="0" xfId="0" applyFont="1"/>
    <xf numFmtId="0" fontId="21" fillId="0" borderId="19" xfId="0" applyNumberFormat="1" applyFont="1" applyFill="1" applyBorder="1" applyAlignment="1">
      <alignment horizontal="center" wrapText="1"/>
    </xf>
    <xf numFmtId="14" fontId="10" fillId="0" borderId="11" xfId="0" applyNumberFormat="1" applyFont="1" applyFill="1" applyBorder="1" applyAlignment="1" applyProtection="1">
      <alignment horizontal="center" wrapText="1"/>
    </xf>
    <xf numFmtId="14" fontId="22" fillId="0" borderId="11" xfId="0" applyNumberFormat="1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165" fontId="10" fillId="0" borderId="11" xfId="1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2" fontId="20" fillId="0" borderId="10" xfId="0" applyNumberFormat="1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center" wrapText="1"/>
    </xf>
    <xf numFmtId="165" fontId="10" fillId="0" borderId="11" xfId="1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wrapText="1"/>
    </xf>
    <xf numFmtId="14" fontId="22" fillId="0" borderId="11" xfId="0" applyNumberFormat="1" applyFont="1" applyFill="1" applyBorder="1" applyAlignment="1" applyProtection="1">
      <alignment horizontal="center"/>
    </xf>
    <xf numFmtId="14" fontId="22" fillId="0" borderId="11" xfId="0" applyNumberFormat="1" applyFont="1" applyFill="1" applyBorder="1" applyAlignment="1" applyProtection="1">
      <alignment horizontal="center" wrapText="1"/>
    </xf>
    <xf numFmtId="0" fontId="24" fillId="0" borderId="11" xfId="0" applyFont="1" applyFill="1" applyBorder="1" applyAlignment="1">
      <alignment horizontal="center" wrapText="1"/>
    </xf>
    <xf numFmtId="167" fontId="22" fillId="0" borderId="11" xfId="2" applyNumberFormat="1" applyFont="1" applyFill="1" applyBorder="1" applyAlignment="1">
      <alignment vertical="center"/>
    </xf>
    <xf numFmtId="14" fontId="22" fillId="0" borderId="11" xfId="0" applyNumberFormat="1" applyFont="1" applyFill="1" applyBorder="1" applyAlignment="1" applyProtection="1">
      <alignment horizontal="center" vertical="center"/>
    </xf>
    <xf numFmtId="14" fontId="22" fillId="0" borderId="11" xfId="0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167" fontId="22" fillId="0" borderId="11" xfId="2" applyNumberFormat="1" applyFont="1" applyFill="1" applyBorder="1" applyAlignment="1">
      <alignment horizontal="center" vertical="center"/>
    </xf>
    <xf numFmtId="0" fontId="21" fillId="0" borderId="20" xfId="0" applyNumberFormat="1" applyFont="1" applyFill="1" applyBorder="1" applyAlignment="1">
      <alignment horizontal="center" wrapText="1"/>
    </xf>
    <xf numFmtId="0" fontId="22" fillId="0" borderId="21" xfId="0" applyFont="1" applyFill="1" applyBorder="1" applyAlignment="1">
      <alignment horizontal="center" wrapText="1"/>
    </xf>
    <xf numFmtId="164" fontId="15" fillId="2" borderId="14" xfId="0" applyNumberFormat="1" applyFont="1" applyFill="1" applyBorder="1" applyAlignment="1">
      <alignment horizontal="center" wrapText="1"/>
    </xf>
    <xf numFmtId="164" fontId="15" fillId="2" borderId="16" xfId="0" applyNumberFormat="1" applyFont="1" applyFill="1" applyBorder="1" applyAlignment="1">
      <alignment horizontal="center"/>
    </xf>
    <xf numFmtId="0" fontId="25" fillId="2" borderId="16" xfId="0" applyFont="1" applyFill="1" applyBorder="1" applyAlignment="1">
      <alignment horizontal="left" wrapText="1"/>
    </xf>
    <xf numFmtId="0" fontId="25" fillId="2" borderId="16" xfId="0" applyFont="1" applyFill="1" applyBorder="1" applyAlignment="1">
      <alignment horizontal="center"/>
    </xf>
    <xf numFmtId="165" fontId="25" fillId="2" borderId="16" xfId="0" applyNumberFormat="1" applyFont="1" applyFill="1" applyBorder="1" applyAlignment="1">
      <alignment horizontal="center" wrapText="1"/>
    </xf>
    <xf numFmtId="165" fontId="25" fillId="2" borderId="17" xfId="0" applyNumberFormat="1" applyFont="1" applyFill="1" applyBorder="1" applyAlignment="1">
      <alignment horizontal="center" wrapText="1"/>
    </xf>
    <xf numFmtId="0" fontId="20" fillId="0" borderId="25" xfId="0" applyFont="1" applyFill="1" applyBorder="1"/>
    <xf numFmtId="0" fontId="20" fillId="0" borderId="26" xfId="0" applyFont="1" applyFill="1" applyBorder="1"/>
    <xf numFmtId="0" fontId="20" fillId="0" borderId="27" xfId="0" applyFont="1" applyFill="1" applyBorder="1"/>
    <xf numFmtId="14" fontId="10" fillId="0" borderId="21" xfId="0" applyNumberFormat="1" applyFont="1" applyFill="1" applyBorder="1" applyAlignment="1" applyProtection="1">
      <alignment horizontal="center" wrapText="1"/>
    </xf>
    <xf numFmtId="14" fontId="22" fillId="0" borderId="21" xfId="0" applyNumberFormat="1" applyFont="1" applyFill="1" applyBorder="1" applyAlignment="1">
      <alignment horizontal="center" wrapText="1"/>
    </xf>
    <xf numFmtId="165" fontId="10" fillId="0" borderId="21" xfId="1" applyFont="1" applyFill="1" applyBorder="1" applyAlignment="1">
      <alignment horizontal="center"/>
    </xf>
    <xf numFmtId="0" fontId="20" fillId="0" borderId="22" xfId="0" applyFont="1" applyFill="1" applyBorder="1" applyAlignment="1">
      <alignment horizontal="left" wrapText="1"/>
    </xf>
    <xf numFmtId="0" fontId="20" fillId="0" borderId="0" xfId="0" applyFont="1" applyFill="1" applyBorder="1"/>
    <xf numFmtId="0" fontId="21" fillId="0" borderId="0" xfId="0" applyNumberFormat="1" applyFont="1" applyFill="1" applyBorder="1" applyAlignment="1">
      <alignment horizontal="center" wrapText="1"/>
    </xf>
    <xf numFmtId="14" fontId="10" fillId="0" borderId="0" xfId="0" applyNumberFormat="1" applyFont="1" applyFill="1" applyBorder="1" applyAlignment="1" applyProtection="1">
      <alignment horizontal="center" wrapText="1"/>
    </xf>
    <xf numFmtId="14" fontId="22" fillId="0" borderId="0" xfId="0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165" fontId="10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2" fillId="0" borderId="11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4" fontId="8" fillId="3" borderId="23" xfId="0" applyNumberFormat="1" applyFont="1" applyFill="1" applyBorder="1" applyAlignment="1">
      <alignment horizontal="center"/>
    </xf>
    <xf numFmtId="164" fontId="8" fillId="3" borderId="15" xfId="0" applyNumberFormat="1" applyFont="1" applyFill="1" applyBorder="1" applyAlignment="1">
      <alignment horizontal="center"/>
    </xf>
    <xf numFmtId="164" fontId="8" fillId="3" borderId="24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 wrapText="1"/>
    </xf>
    <xf numFmtId="164" fontId="17" fillId="0" borderId="4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5" xfId="0" applyNumberFormat="1" applyFont="1" applyFill="1" applyBorder="1" applyAlignment="1">
      <alignment horizontal="center"/>
    </xf>
    <xf numFmtId="49" fontId="26" fillId="0" borderId="6" xfId="0" applyNumberFormat="1" applyFont="1" applyFill="1" applyBorder="1" applyAlignment="1">
      <alignment horizontal="center"/>
    </xf>
    <xf numFmtId="49" fontId="26" fillId="0" borderId="7" xfId="0" applyNumberFormat="1" applyFont="1" applyFill="1" applyBorder="1" applyAlignment="1">
      <alignment horizontal="center"/>
    </xf>
    <xf numFmtId="49" fontId="26" fillId="0" borderId="8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9" fillId="0" borderId="0" xfId="4" applyFont="1" applyBorder="1" applyAlignment="1">
      <alignment horizontal="center"/>
    </xf>
    <xf numFmtId="165" fontId="27" fillId="3" borderId="28" xfId="0" applyNumberFormat="1" applyFont="1" applyFill="1" applyBorder="1" applyAlignment="1">
      <alignment horizontal="right"/>
    </xf>
    <xf numFmtId="0" fontId="20" fillId="0" borderId="11" xfId="0" applyFont="1" applyFill="1" applyBorder="1"/>
    <xf numFmtId="0" fontId="21" fillId="0" borderId="11" xfId="0" applyNumberFormat="1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horizontal="left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28" fillId="0" borderId="29" xfId="0" applyNumberFormat="1" applyFont="1" applyFill="1" applyBorder="1" applyAlignment="1">
      <alignment horizontal="center" vertical="center" wrapText="1"/>
    </xf>
    <xf numFmtId="0" fontId="28" fillId="0" borderId="30" xfId="0" applyNumberFormat="1" applyFont="1" applyFill="1" applyBorder="1" applyAlignment="1">
      <alignment horizontal="center" vertical="center" wrapText="1"/>
    </xf>
    <xf numFmtId="167" fontId="29" fillId="0" borderId="11" xfId="2" applyNumberFormat="1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272143</xdr:colOff>
      <xdr:row>1</xdr:row>
      <xdr:rowOff>3401</xdr:rowOff>
    </xdr:from>
    <xdr:to>
      <xdr:col>4</xdr:col>
      <xdr:colOff>1537607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3" y="193901"/>
          <a:ext cx="5813652" cy="2425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476249</xdr:colOff>
      <xdr:row>2</xdr:row>
      <xdr:rowOff>89808</xdr:rowOff>
    </xdr:from>
    <xdr:to>
      <xdr:col>9</xdr:col>
      <xdr:colOff>2554966</xdr:colOff>
      <xdr:row>9</xdr:row>
      <xdr:rowOff>476250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835312" y="470808"/>
          <a:ext cx="4936217" cy="267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view="pageBreakPreview" topLeftCell="B33" zoomScale="40" zoomScaleNormal="100" zoomScaleSheetLayoutView="40" workbookViewId="0">
      <selection activeCell="I40" sqref="I40"/>
    </sheetView>
  </sheetViews>
  <sheetFormatPr baseColWidth="10" defaultColWidth="16" defaultRowHeight="15" x14ac:dyDescent="0.25"/>
  <cols>
    <col min="1" max="1" width="5.140625" hidden="1" customWidth="1"/>
    <col min="2" max="2" width="8.28515625" style="6" customWidth="1"/>
    <col min="3" max="3" width="22.28515625" style="10" customWidth="1"/>
    <col min="4" max="4" width="37.85546875" style="10" customWidth="1"/>
    <col min="5" max="5" width="42.140625" customWidth="1"/>
    <col min="6" max="6" width="40.85546875" customWidth="1"/>
    <col min="7" max="7" width="59" customWidth="1"/>
    <col min="8" max="8" width="20.28515625" style="16" customWidth="1"/>
    <col min="9" max="9" width="42.7109375" style="17" customWidth="1"/>
    <col min="10" max="10" width="49.28515625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6"/>
      <c r="J1" s="27"/>
    </row>
    <row r="2" spans="1:10" x14ac:dyDescent="0.25">
      <c r="B2" s="4"/>
      <c r="C2" s="5"/>
      <c r="D2" s="5"/>
      <c r="E2" s="6"/>
      <c r="F2" s="6"/>
      <c r="G2" s="6"/>
      <c r="H2" s="6"/>
      <c r="I2" s="24"/>
      <c r="J2" s="28"/>
    </row>
    <row r="3" spans="1:10" x14ac:dyDescent="0.25">
      <c r="B3" s="4"/>
      <c r="C3" s="5"/>
      <c r="D3" s="5"/>
      <c r="E3" s="6"/>
      <c r="F3" s="6"/>
      <c r="G3" s="6"/>
      <c r="H3" s="6"/>
      <c r="I3" s="24"/>
      <c r="J3" s="28"/>
    </row>
    <row r="4" spans="1:10" x14ac:dyDescent="0.25">
      <c r="B4" s="4"/>
      <c r="C4" s="5"/>
      <c r="D4" s="5"/>
      <c r="E4" s="6"/>
      <c r="F4" s="6"/>
      <c r="G4" s="6"/>
      <c r="H4" s="6"/>
      <c r="I4" s="24"/>
      <c r="J4" s="28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24"/>
      <c r="J5" s="28"/>
    </row>
    <row r="6" spans="1:10" x14ac:dyDescent="0.25">
      <c r="B6" s="4"/>
      <c r="C6" s="5"/>
      <c r="D6" s="5"/>
      <c r="E6" s="6"/>
      <c r="F6" s="6"/>
      <c r="G6" s="6"/>
      <c r="H6" s="6"/>
      <c r="I6" s="24"/>
      <c r="J6" s="28"/>
    </row>
    <row r="7" spans="1:10" ht="27" customHeight="1" x14ac:dyDescent="0.25">
      <c r="B7" s="4"/>
      <c r="C7" s="5"/>
      <c r="D7" s="5"/>
      <c r="E7" s="7"/>
      <c r="F7" s="7"/>
      <c r="G7" s="7"/>
      <c r="H7" s="8"/>
      <c r="I7" s="25"/>
      <c r="J7" s="28"/>
    </row>
    <row r="8" spans="1:10" ht="27" customHeight="1" x14ac:dyDescent="0.25">
      <c r="B8" s="4"/>
      <c r="C8" s="5"/>
      <c r="D8" s="5"/>
      <c r="E8" s="7"/>
      <c r="F8" s="7"/>
      <c r="G8" s="7"/>
      <c r="H8" s="8"/>
      <c r="I8" s="25"/>
      <c r="J8" s="28"/>
    </row>
    <row r="9" spans="1:10" ht="63" customHeight="1" x14ac:dyDescent="0.7">
      <c r="B9" s="117" t="s">
        <v>0</v>
      </c>
      <c r="C9" s="118"/>
      <c r="D9" s="118"/>
      <c r="E9" s="118"/>
      <c r="F9" s="118"/>
      <c r="G9" s="118"/>
      <c r="H9" s="118"/>
      <c r="I9" s="118"/>
      <c r="J9" s="119"/>
    </row>
    <row r="10" spans="1:10" ht="85.5" customHeight="1" thickBot="1" x14ac:dyDescent="0.75">
      <c r="B10" s="120" t="s">
        <v>90</v>
      </c>
      <c r="C10" s="121"/>
      <c r="D10" s="121"/>
      <c r="E10" s="121"/>
      <c r="F10" s="121"/>
      <c r="G10" s="121"/>
      <c r="H10" s="121"/>
      <c r="I10" s="121"/>
      <c r="J10" s="122"/>
    </row>
    <row r="11" spans="1:10" ht="68.25" customHeight="1" thickBot="1" x14ac:dyDescent="0.4">
      <c r="B11" s="81" t="s">
        <v>1</v>
      </c>
      <c r="C11" s="82" t="s">
        <v>3</v>
      </c>
      <c r="D11" s="83" t="s">
        <v>4</v>
      </c>
      <c r="E11" s="84" t="s">
        <v>2</v>
      </c>
      <c r="F11" s="115" t="s">
        <v>47</v>
      </c>
      <c r="G11" s="115"/>
      <c r="H11" s="115"/>
      <c r="I11" s="85" t="s">
        <v>5</v>
      </c>
      <c r="J11" s="86" t="s">
        <v>52</v>
      </c>
    </row>
    <row r="12" spans="1:10" s="60" customFormat="1" ht="147.75" customHeight="1" x14ac:dyDescent="0.4">
      <c r="A12" s="87"/>
      <c r="B12" s="54">
        <v>1</v>
      </c>
      <c r="C12" s="55">
        <v>2020</v>
      </c>
      <c r="D12" s="56" t="s">
        <v>7</v>
      </c>
      <c r="E12" s="57" t="s">
        <v>10</v>
      </c>
      <c r="F12" s="116" t="s">
        <v>11</v>
      </c>
      <c r="G12" s="116"/>
      <c r="H12" s="116"/>
      <c r="I12" s="58">
        <v>87723.9</v>
      </c>
      <c r="J12" s="59" t="s">
        <v>55</v>
      </c>
    </row>
    <row r="13" spans="1:10" s="60" customFormat="1" ht="147.75" customHeight="1" x14ac:dyDescent="0.4">
      <c r="A13" s="88"/>
      <c r="B13" s="61">
        <v>2</v>
      </c>
      <c r="C13" s="62">
        <v>44075</v>
      </c>
      <c r="D13" s="63" t="s">
        <v>13</v>
      </c>
      <c r="E13" s="64" t="s">
        <v>12</v>
      </c>
      <c r="F13" s="102" t="s">
        <v>14</v>
      </c>
      <c r="G13" s="102"/>
      <c r="H13" s="102"/>
      <c r="I13" s="65">
        <v>22444.91</v>
      </c>
      <c r="J13" s="66" t="s">
        <v>56</v>
      </c>
    </row>
    <row r="14" spans="1:10" s="60" customFormat="1" ht="185.25" customHeight="1" x14ac:dyDescent="0.4">
      <c r="A14" s="88"/>
      <c r="B14" s="61">
        <v>3</v>
      </c>
      <c r="C14" s="62">
        <v>44483</v>
      </c>
      <c r="D14" s="63" t="s">
        <v>8</v>
      </c>
      <c r="E14" s="64" t="s">
        <v>6</v>
      </c>
      <c r="F14" s="102" t="s">
        <v>9</v>
      </c>
      <c r="G14" s="102"/>
      <c r="H14" s="102"/>
      <c r="I14" s="65">
        <v>211468.66</v>
      </c>
      <c r="J14" s="67" t="s">
        <v>53</v>
      </c>
    </row>
    <row r="15" spans="1:10" s="60" customFormat="1" ht="147.75" customHeight="1" x14ac:dyDescent="0.4">
      <c r="A15" s="88"/>
      <c r="B15" s="61">
        <v>4</v>
      </c>
      <c r="C15" s="62">
        <v>44237</v>
      </c>
      <c r="D15" s="63" t="s">
        <v>15</v>
      </c>
      <c r="E15" s="64" t="s">
        <v>12</v>
      </c>
      <c r="F15" s="102" t="s">
        <v>16</v>
      </c>
      <c r="G15" s="102"/>
      <c r="H15" s="102"/>
      <c r="I15" s="65">
        <v>22444.91</v>
      </c>
      <c r="J15" s="123" t="s">
        <v>56</v>
      </c>
    </row>
    <row r="16" spans="1:10" s="60" customFormat="1" ht="147.75" customHeight="1" x14ac:dyDescent="0.4">
      <c r="A16" s="88"/>
      <c r="B16" s="61">
        <v>5</v>
      </c>
      <c r="C16" s="62">
        <v>44237</v>
      </c>
      <c r="D16" s="63" t="s">
        <v>17</v>
      </c>
      <c r="E16" s="64" t="s">
        <v>12</v>
      </c>
      <c r="F16" s="102" t="s">
        <v>73</v>
      </c>
      <c r="G16" s="102"/>
      <c r="H16" s="102"/>
      <c r="I16" s="65">
        <v>22444.91</v>
      </c>
      <c r="J16" s="123"/>
    </row>
    <row r="17" spans="1:10" s="60" customFormat="1" ht="147.75" customHeight="1" x14ac:dyDescent="0.4">
      <c r="A17" s="88"/>
      <c r="B17" s="61">
        <v>6</v>
      </c>
      <c r="C17" s="62">
        <v>44361</v>
      </c>
      <c r="D17" s="63" t="s">
        <v>19</v>
      </c>
      <c r="E17" s="68" t="s">
        <v>18</v>
      </c>
      <c r="F17" s="102" t="s">
        <v>20</v>
      </c>
      <c r="G17" s="102"/>
      <c r="H17" s="102"/>
      <c r="I17" s="69">
        <v>78995.100000000006</v>
      </c>
      <c r="J17" s="70" t="s">
        <v>57</v>
      </c>
    </row>
    <row r="18" spans="1:10" s="60" customFormat="1" ht="147.75" customHeight="1" thickBot="1" x14ac:dyDescent="0.45">
      <c r="A18" s="89"/>
      <c r="B18" s="79">
        <v>7</v>
      </c>
      <c r="C18" s="90">
        <v>44809</v>
      </c>
      <c r="D18" s="91" t="s">
        <v>22</v>
      </c>
      <c r="E18" s="80" t="s">
        <v>21</v>
      </c>
      <c r="F18" s="125" t="s">
        <v>23</v>
      </c>
      <c r="G18" s="125"/>
      <c r="H18" s="125"/>
      <c r="I18" s="92">
        <v>31250</v>
      </c>
      <c r="J18" s="93" t="s">
        <v>58</v>
      </c>
    </row>
    <row r="19" spans="1:10" s="60" customFormat="1" ht="51.75" customHeight="1" x14ac:dyDescent="0.4">
      <c r="A19" s="94"/>
      <c r="B19" s="95"/>
      <c r="C19" s="96"/>
      <c r="D19" s="97"/>
      <c r="E19" s="98"/>
      <c r="F19" s="98"/>
      <c r="G19" s="98"/>
      <c r="H19" s="98"/>
      <c r="I19" s="99"/>
      <c r="J19" s="100"/>
    </row>
    <row r="20" spans="1:10" s="60" customFormat="1" ht="61.5" customHeight="1" x14ac:dyDescent="0.4">
      <c r="A20" s="94"/>
      <c r="B20" s="95"/>
      <c r="C20" s="96"/>
      <c r="D20" s="97"/>
      <c r="E20" s="98"/>
      <c r="F20" s="98"/>
      <c r="G20" s="98"/>
      <c r="H20" s="98"/>
      <c r="I20" s="99"/>
      <c r="J20" s="100"/>
    </row>
    <row r="21" spans="1:10" s="60" customFormat="1" ht="200.25" customHeight="1" x14ac:dyDescent="0.4">
      <c r="A21" s="136"/>
      <c r="B21" s="137">
        <v>8</v>
      </c>
      <c r="C21" s="71">
        <v>44573</v>
      </c>
      <c r="D21" s="72" t="s">
        <v>25</v>
      </c>
      <c r="E21" s="73" t="s">
        <v>24</v>
      </c>
      <c r="F21" s="114" t="s">
        <v>74</v>
      </c>
      <c r="G21" s="114"/>
      <c r="H21" s="114"/>
      <c r="I21" s="74">
        <v>14749.67</v>
      </c>
      <c r="J21" s="138" t="s">
        <v>79</v>
      </c>
    </row>
    <row r="22" spans="1:10" s="60" customFormat="1" ht="147.75" customHeight="1" x14ac:dyDescent="0.4">
      <c r="A22" s="136"/>
      <c r="B22" s="137">
        <v>9</v>
      </c>
      <c r="C22" s="71">
        <v>44595</v>
      </c>
      <c r="D22" s="72" t="s">
        <v>26</v>
      </c>
      <c r="E22" s="73" t="s">
        <v>24</v>
      </c>
      <c r="F22" s="114" t="s">
        <v>75</v>
      </c>
      <c r="G22" s="114"/>
      <c r="H22" s="114"/>
      <c r="I22" s="74">
        <v>14749.67</v>
      </c>
      <c r="J22" s="138"/>
    </row>
    <row r="23" spans="1:10" s="60" customFormat="1" ht="147.75" customHeight="1" x14ac:dyDescent="0.4">
      <c r="A23" s="136"/>
      <c r="B23" s="137">
        <v>10</v>
      </c>
      <c r="C23" s="71">
        <v>44621</v>
      </c>
      <c r="D23" s="72" t="s">
        <v>27</v>
      </c>
      <c r="E23" s="73" t="s">
        <v>24</v>
      </c>
      <c r="F23" s="114" t="s">
        <v>76</v>
      </c>
      <c r="G23" s="114"/>
      <c r="H23" s="114"/>
      <c r="I23" s="74">
        <v>14749.67</v>
      </c>
      <c r="J23" s="138"/>
    </row>
    <row r="24" spans="1:10" s="60" customFormat="1" ht="147.75" customHeight="1" x14ac:dyDescent="0.4">
      <c r="A24" s="136"/>
      <c r="B24" s="137">
        <v>11</v>
      </c>
      <c r="C24" s="71">
        <v>44685</v>
      </c>
      <c r="D24" s="72" t="s">
        <v>28</v>
      </c>
      <c r="E24" s="73" t="s">
        <v>24</v>
      </c>
      <c r="F24" s="114" t="s">
        <v>77</v>
      </c>
      <c r="G24" s="114"/>
      <c r="H24" s="114"/>
      <c r="I24" s="74">
        <v>14749.67</v>
      </c>
      <c r="J24" s="138"/>
    </row>
    <row r="25" spans="1:10" s="60" customFormat="1" ht="147.75" customHeight="1" x14ac:dyDescent="0.4">
      <c r="A25" s="136"/>
      <c r="B25" s="137">
        <v>12</v>
      </c>
      <c r="C25" s="75" t="s">
        <v>7</v>
      </c>
      <c r="D25" s="76" t="s">
        <v>7</v>
      </c>
      <c r="E25" s="77" t="s">
        <v>29</v>
      </c>
      <c r="F25" s="114" t="s">
        <v>30</v>
      </c>
      <c r="G25" s="114"/>
      <c r="H25" s="114"/>
      <c r="I25" s="74">
        <v>292000</v>
      </c>
      <c r="J25" s="139" t="s">
        <v>80</v>
      </c>
    </row>
    <row r="26" spans="1:10" s="60" customFormat="1" ht="172.5" customHeight="1" x14ac:dyDescent="0.4">
      <c r="A26" s="136"/>
      <c r="B26" s="137">
        <v>13</v>
      </c>
      <c r="C26" s="71">
        <v>44945</v>
      </c>
      <c r="D26" s="72" t="s">
        <v>42</v>
      </c>
      <c r="E26" s="101" t="s">
        <v>67</v>
      </c>
      <c r="F26" s="114" t="s">
        <v>41</v>
      </c>
      <c r="G26" s="114"/>
      <c r="H26" s="114"/>
      <c r="I26" s="78">
        <v>17464</v>
      </c>
      <c r="J26" s="140" t="s">
        <v>78</v>
      </c>
    </row>
    <row r="27" spans="1:10" s="60" customFormat="1" ht="189" customHeight="1" x14ac:dyDescent="0.4">
      <c r="A27" s="136"/>
      <c r="B27" s="137">
        <v>14</v>
      </c>
      <c r="C27" s="71">
        <v>44977</v>
      </c>
      <c r="D27" s="72" t="s">
        <v>69</v>
      </c>
      <c r="E27" s="101" t="s">
        <v>67</v>
      </c>
      <c r="F27" s="114" t="s">
        <v>70</v>
      </c>
      <c r="G27" s="114"/>
      <c r="H27" s="114"/>
      <c r="I27" s="78">
        <v>17464</v>
      </c>
      <c r="J27" s="140" t="s">
        <v>78</v>
      </c>
    </row>
    <row r="28" spans="1:10" s="60" customFormat="1" ht="196.5" customHeight="1" x14ac:dyDescent="0.4">
      <c r="A28" s="136"/>
      <c r="B28" s="137">
        <v>15</v>
      </c>
      <c r="C28" s="71">
        <v>44971</v>
      </c>
      <c r="D28" s="72" t="s">
        <v>43</v>
      </c>
      <c r="E28" s="101" t="s">
        <v>31</v>
      </c>
      <c r="F28" s="114" t="s">
        <v>32</v>
      </c>
      <c r="G28" s="114"/>
      <c r="H28" s="114"/>
      <c r="I28" s="78">
        <v>885</v>
      </c>
      <c r="J28" s="141" t="s">
        <v>81</v>
      </c>
    </row>
    <row r="29" spans="1:10" s="60" customFormat="1" ht="147.75" customHeight="1" x14ac:dyDescent="0.4">
      <c r="A29" s="136"/>
      <c r="B29" s="137">
        <v>16</v>
      </c>
      <c r="C29" s="71">
        <v>44999</v>
      </c>
      <c r="D29" s="72" t="s">
        <v>63</v>
      </c>
      <c r="E29" s="101" t="s">
        <v>64</v>
      </c>
      <c r="F29" s="114" t="s">
        <v>65</v>
      </c>
      <c r="G29" s="114"/>
      <c r="H29" s="114"/>
      <c r="I29" s="78">
        <v>10195.200000000001</v>
      </c>
      <c r="J29" s="140" t="s">
        <v>78</v>
      </c>
    </row>
    <row r="30" spans="1:10" s="60" customFormat="1" ht="147.75" customHeight="1" x14ac:dyDescent="0.4">
      <c r="A30" s="136"/>
      <c r="B30" s="137">
        <v>17</v>
      </c>
      <c r="C30" s="71">
        <v>45005</v>
      </c>
      <c r="D30" s="72" t="s">
        <v>66</v>
      </c>
      <c r="E30" s="101" t="s">
        <v>67</v>
      </c>
      <c r="F30" s="114" t="s">
        <v>68</v>
      </c>
      <c r="G30" s="114"/>
      <c r="H30" s="114"/>
      <c r="I30" s="78">
        <v>17464</v>
      </c>
      <c r="J30" s="140" t="s">
        <v>80</v>
      </c>
    </row>
    <row r="31" spans="1:10" s="60" customFormat="1" ht="147.75" customHeight="1" x14ac:dyDescent="0.4">
      <c r="A31" s="136"/>
      <c r="B31" s="137"/>
      <c r="C31" s="71"/>
      <c r="D31" s="72"/>
      <c r="E31" s="101" t="s">
        <v>67</v>
      </c>
      <c r="F31" s="114" t="s">
        <v>110</v>
      </c>
      <c r="G31" s="114"/>
      <c r="H31" s="114"/>
      <c r="I31" s="78">
        <v>17464</v>
      </c>
      <c r="J31" s="140" t="s">
        <v>80</v>
      </c>
    </row>
    <row r="32" spans="1:10" s="60" customFormat="1" ht="89.25" customHeight="1" x14ac:dyDescent="0.45">
      <c r="A32" s="136"/>
      <c r="B32" s="142" t="s">
        <v>111</v>
      </c>
      <c r="C32" s="143"/>
      <c r="D32" s="143"/>
      <c r="E32" s="143"/>
      <c r="F32" s="143"/>
      <c r="G32" s="143"/>
      <c r="H32" s="144"/>
      <c r="I32" s="145">
        <f>SUM(I12:I31)</f>
        <v>908707.26999999979</v>
      </c>
      <c r="J32" s="146"/>
    </row>
    <row r="33" spans="1:12" s="60" customFormat="1" ht="147.75" customHeight="1" x14ac:dyDescent="0.4">
      <c r="A33" s="136"/>
      <c r="B33" s="137"/>
      <c r="C33" s="71"/>
      <c r="D33" s="72" t="s">
        <v>94</v>
      </c>
      <c r="E33" s="101" t="s">
        <v>91</v>
      </c>
      <c r="F33" s="114" t="s">
        <v>92</v>
      </c>
      <c r="G33" s="114"/>
      <c r="H33" s="114"/>
      <c r="I33" s="78">
        <v>28880</v>
      </c>
      <c r="J33" s="140" t="s">
        <v>93</v>
      </c>
    </row>
    <row r="34" spans="1:12" s="60" customFormat="1" ht="147.75" customHeight="1" x14ac:dyDescent="0.4">
      <c r="A34" s="136"/>
      <c r="B34" s="137"/>
      <c r="C34" s="71"/>
      <c r="D34" s="72" t="s">
        <v>95</v>
      </c>
      <c r="E34" s="101" t="s">
        <v>96</v>
      </c>
      <c r="F34" s="114" t="s">
        <v>97</v>
      </c>
      <c r="G34" s="114"/>
      <c r="H34" s="114"/>
      <c r="I34" s="78">
        <v>17464</v>
      </c>
      <c r="J34" s="140" t="s">
        <v>93</v>
      </c>
    </row>
    <row r="35" spans="1:12" s="60" customFormat="1" ht="147.75" customHeight="1" x14ac:dyDescent="0.4">
      <c r="A35" s="136"/>
      <c r="B35" s="137"/>
      <c r="C35" s="71"/>
      <c r="D35" s="72" t="s">
        <v>98</v>
      </c>
      <c r="E35" s="101" t="s">
        <v>99</v>
      </c>
      <c r="F35" s="114" t="s">
        <v>100</v>
      </c>
      <c r="G35" s="114"/>
      <c r="H35" s="114"/>
      <c r="I35" s="78">
        <v>97350</v>
      </c>
      <c r="J35" s="140" t="s">
        <v>93</v>
      </c>
    </row>
    <row r="36" spans="1:12" s="60" customFormat="1" ht="147.75" customHeight="1" x14ac:dyDescent="0.4">
      <c r="A36" s="136"/>
      <c r="B36" s="137"/>
      <c r="C36" s="71"/>
      <c r="D36" s="72" t="s">
        <v>22</v>
      </c>
      <c r="E36" s="101" t="s">
        <v>101</v>
      </c>
      <c r="F36" s="114"/>
      <c r="G36" s="114"/>
      <c r="H36" s="114"/>
      <c r="I36" s="78">
        <v>127310</v>
      </c>
      <c r="J36" s="140" t="s">
        <v>93</v>
      </c>
    </row>
    <row r="37" spans="1:12" s="60" customFormat="1" ht="147.75" customHeight="1" x14ac:dyDescent="0.4">
      <c r="A37" s="136"/>
      <c r="B37" s="137"/>
      <c r="C37" s="71"/>
      <c r="D37" s="72" t="s">
        <v>102</v>
      </c>
      <c r="E37" s="101" t="s">
        <v>103</v>
      </c>
      <c r="F37" s="114" t="s">
        <v>104</v>
      </c>
      <c r="G37" s="114"/>
      <c r="H37" s="114"/>
      <c r="I37" s="78">
        <v>54000</v>
      </c>
      <c r="J37" s="140" t="s">
        <v>93</v>
      </c>
    </row>
    <row r="38" spans="1:12" s="60" customFormat="1" ht="147.75" customHeight="1" x14ac:dyDescent="0.4">
      <c r="A38" s="136"/>
      <c r="B38" s="137"/>
      <c r="C38" s="71"/>
      <c r="D38" s="72"/>
      <c r="E38" s="101" t="s">
        <v>105</v>
      </c>
      <c r="F38" s="114" t="s">
        <v>106</v>
      </c>
      <c r="G38" s="114"/>
      <c r="H38" s="114"/>
      <c r="I38" s="78">
        <f>196067.32+194379.86+2230.46</f>
        <v>392677.64</v>
      </c>
      <c r="J38" s="140" t="s">
        <v>93</v>
      </c>
    </row>
    <row r="39" spans="1:12" s="60" customFormat="1" ht="147.75" customHeight="1" x14ac:dyDescent="0.4">
      <c r="A39" s="136"/>
      <c r="B39" s="137"/>
      <c r="C39" s="71"/>
      <c r="D39" s="72" t="s">
        <v>109</v>
      </c>
      <c r="E39" s="101" t="s">
        <v>107</v>
      </c>
      <c r="F39" s="114" t="s">
        <v>108</v>
      </c>
      <c r="G39" s="114"/>
      <c r="H39" s="114"/>
      <c r="I39" s="78">
        <v>836150</v>
      </c>
      <c r="J39" s="140" t="s">
        <v>93</v>
      </c>
    </row>
    <row r="40" spans="1:12" s="9" customFormat="1" ht="42" customHeight="1" thickBot="1" x14ac:dyDescent="0.45">
      <c r="A40" s="22"/>
      <c r="B40" s="111" t="s">
        <v>112</v>
      </c>
      <c r="C40" s="112"/>
      <c r="D40" s="112"/>
      <c r="E40" s="112"/>
      <c r="F40" s="112"/>
      <c r="G40" s="112"/>
      <c r="H40" s="113"/>
      <c r="I40" s="135">
        <f>SUM(I12:I39)</f>
        <v>3371246.1799999997</v>
      </c>
      <c r="J40" s="46"/>
    </row>
    <row r="41" spans="1:12" ht="27.75" hidden="1" customHeight="1" thickBot="1" x14ac:dyDescent="0.25">
      <c r="B41" s="23"/>
      <c r="C41" s="31" t="s">
        <v>62</v>
      </c>
      <c r="E41" s="11"/>
      <c r="F41" s="11"/>
      <c r="G41" s="11"/>
      <c r="H41" s="6"/>
      <c r="I41" s="18"/>
      <c r="J41" s="28"/>
      <c r="K41" s="11"/>
      <c r="L41" s="11"/>
    </row>
    <row r="42" spans="1:12" ht="34.5" hidden="1" customHeight="1" x14ac:dyDescent="0.35">
      <c r="B42" s="23"/>
      <c r="C42" s="33" t="s">
        <v>54</v>
      </c>
      <c r="D42" s="34">
        <f>SUM(I12:I24)</f>
        <v>535771.06999999983</v>
      </c>
      <c r="E42" s="35" t="s">
        <v>59</v>
      </c>
      <c r="F42" s="44" t="e">
        <f>#REF!+#REF!+#REF!+#REF!+#REF!+#REF!+#REF!+#REF!+#REF!+#REF!</f>
        <v>#REF!</v>
      </c>
      <c r="G42" s="36"/>
      <c r="H42" s="35" t="s">
        <v>60</v>
      </c>
      <c r="I42" s="37" t="e">
        <f>#REF!+#REF!</f>
        <v>#REF!</v>
      </c>
      <c r="J42" s="28"/>
      <c r="K42" s="11"/>
      <c r="L42" s="11"/>
    </row>
    <row r="43" spans="1:12" ht="45.75" hidden="1" customHeight="1" thickBot="1" x14ac:dyDescent="0.4">
      <c r="B43" s="23"/>
      <c r="C43" s="38" t="s">
        <v>61</v>
      </c>
      <c r="D43" s="39">
        <f>I26+I27+I30+I29</f>
        <v>62587.199999999997</v>
      </c>
      <c r="E43" s="40" t="s">
        <v>71</v>
      </c>
      <c r="F43" s="43">
        <v>292000</v>
      </c>
      <c r="G43" s="41" t="s">
        <v>72</v>
      </c>
      <c r="H43" s="42">
        <v>885</v>
      </c>
      <c r="I43" s="45" t="e">
        <f>D42+D43+F42+F43+I42+H43</f>
        <v>#REF!</v>
      </c>
      <c r="J43" s="28"/>
      <c r="K43" s="11"/>
      <c r="L43" s="11"/>
    </row>
    <row r="44" spans="1:12" hidden="1" x14ac:dyDescent="0.25">
      <c r="B44" s="4"/>
      <c r="E44" s="11"/>
      <c r="F44" s="11"/>
      <c r="G44" s="11"/>
      <c r="H44" s="6"/>
      <c r="I44" s="18"/>
      <c r="J44" s="28"/>
      <c r="K44" s="11"/>
      <c r="L44" s="11"/>
    </row>
    <row r="45" spans="1:12" hidden="1" x14ac:dyDescent="0.25">
      <c r="B45" s="4"/>
      <c r="E45" s="11"/>
      <c r="F45" s="11"/>
      <c r="G45" s="11"/>
      <c r="H45" s="6"/>
      <c r="I45" s="18"/>
      <c r="J45" s="28"/>
      <c r="K45" s="11"/>
      <c r="L45" s="11"/>
    </row>
    <row r="46" spans="1:12" hidden="1" x14ac:dyDescent="0.25">
      <c r="B46" s="4"/>
      <c r="E46" s="11"/>
      <c r="F46" s="11"/>
      <c r="G46" s="11"/>
      <c r="H46" s="6"/>
      <c r="I46" s="18"/>
      <c r="J46" s="28"/>
      <c r="K46" s="11"/>
      <c r="L46" s="11"/>
    </row>
    <row r="47" spans="1:12" hidden="1" x14ac:dyDescent="0.25">
      <c r="B47" s="4"/>
      <c r="E47" s="11"/>
      <c r="F47" s="11"/>
      <c r="G47" s="11"/>
      <c r="H47" s="6"/>
      <c r="I47" s="18"/>
      <c r="J47" s="28"/>
      <c r="K47" s="11"/>
      <c r="L47" s="11"/>
    </row>
    <row r="48" spans="1:12" ht="21" hidden="1" x14ac:dyDescent="0.35">
      <c r="B48" s="126" t="s">
        <v>44</v>
      </c>
      <c r="C48" s="127"/>
      <c r="D48" s="127"/>
      <c r="E48" s="107" t="s">
        <v>48</v>
      </c>
      <c r="F48" s="107"/>
      <c r="G48" s="107" t="s">
        <v>49</v>
      </c>
      <c r="H48" s="107"/>
      <c r="I48" s="107"/>
      <c r="J48" s="28"/>
      <c r="K48" s="11"/>
      <c r="L48" s="11"/>
    </row>
    <row r="49" spans="2:12" ht="20.25" hidden="1" x14ac:dyDescent="0.3">
      <c r="B49" s="124" t="s">
        <v>33</v>
      </c>
      <c r="C49" s="108"/>
      <c r="D49" s="108"/>
      <c r="E49" s="108" t="s">
        <v>34</v>
      </c>
      <c r="F49" s="108"/>
      <c r="G49" s="108" t="s">
        <v>35</v>
      </c>
      <c r="H49" s="108"/>
      <c r="I49" s="108"/>
      <c r="J49" s="28"/>
      <c r="K49" s="11"/>
      <c r="L49" s="11"/>
    </row>
    <row r="50" spans="2:12" ht="20.25" hidden="1" x14ac:dyDescent="0.3">
      <c r="B50" s="110" t="s">
        <v>45</v>
      </c>
      <c r="C50" s="109"/>
      <c r="D50" s="109"/>
      <c r="E50" s="109" t="s">
        <v>36</v>
      </c>
      <c r="F50" s="109"/>
      <c r="G50" s="109" t="s">
        <v>37</v>
      </c>
      <c r="H50" s="109"/>
      <c r="I50" s="109"/>
      <c r="J50" s="28"/>
      <c r="K50" s="11"/>
      <c r="L50" s="11"/>
    </row>
    <row r="51" spans="2:12" ht="20.25" hidden="1" x14ac:dyDescent="0.3">
      <c r="B51" s="110" t="s">
        <v>46</v>
      </c>
      <c r="C51" s="109"/>
      <c r="D51" s="109"/>
      <c r="E51" s="109" t="s">
        <v>38</v>
      </c>
      <c r="F51" s="109"/>
      <c r="G51" s="109" t="s">
        <v>39</v>
      </c>
      <c r="H51" s="109"/>
      <c r="I51" s="109"/>
      <c r="J51" s="28"/>
      <c r="K51" s="11"/>
      <c r="L51" s="11"/>
    </row>
    <row r="52" spans="2:12" ht="23.25" hidden="1" x14ac:dyDescent="0.35">
      <c r="B52" s="21"/>
      <c r="C52" s="19"/>
      <c r="D52" s="19"/>
      <c r="E52" s="19"/>
      <c r="F52" s="19"/>
      <c r="G52" s="19"/>
      <c r="H52" s="20"/>
      <c r="I52" s="20"/>
      <c r="J52" s="28"/>
      <c r="K52" s="11"/>
      <c r="L52" s="11"/>
    </row>
    <row r="53" spans="2:12" ht="23.25" hidden="1" x14ac:dyDescent="0.35">
      <c r="B53" s="21"/>
      <c r="C53" s="19"/>
      <c r="D53" s="19"/>
      <c r="E53" s="19"/>
      <c r="F53" s="19"/>
      <c r="G53" s="19"/>
      <c r="H53" s="20"/>
      <c r="I53" s="20"/>
      <c r="J53" s="28"/>
      <c r="K53" s="11"/>
      <c r="L53" s="11"/>
    </row>
    <row r="54" spans="2:12" ht="23.25" hidden="1" x14ac:dyDescent="0.35">
      <c r="B54" s="4"/>
      <c r="C54" s="19"/>
      <c r="D54" s="19"/>
      <c r="E54" s="19" t="s">
        <v>51</v>
      </c>
      <c r="F54" s="19"/>
      <c r="G54" s="19"/>
      <c r="H54" s="20"/>
      <c r="I54" s="20"/>
      <c r="J54" s="28"/>
      <c r="K54" s="11"/>
      <c r="L54" s="11"/>
    </row>
    <row r="55" spans="2:12" ht="23.25" hidden="1" customHeight="1" x14ac:dyDescent="0.35">
      <c r="B55" s="103" t="s">
        <v>40</v>
      </c>
      <c r="C55" s="104"/>
      <c r="D55" s="104"/>
      <c r="E55" s="104"/>
      <c r="F55" s="104"/>
      <c r="G55" s="104"/>
      <c r="H55" s="104"/>
      <c r="I55" s="104"/>
      <c r="J55" s="28"/>
      <c r="K55" s="11"/>
      <c r="L55" s="11"/>
    </row>
    <row r="56" spans="2:12" ht="26.25" hidden="1" x14ac:dyDescent="0.4">
      <c r="B56" s="105" t="s">
        <v>50</v>
      </c>
      <c r="C56" s="106"/>
      <c r="D56" s="106"/>
      <c r="E56" s="106"/>
      <c r="F56" s="106"/>
      <c r="G56" s="106"/>
      <c r="H56" s="106"/>
      <c r="I56" s="106"/>
      <c r="J56" s="28"/>
      <c r="K56" s="11"/>
      <c r="L56" s="11"/>
    </row>
    <row r="57" spans="2:12" hidden="1" x14ac:dyDescent="0.25">
      <c r="B57" s="4"/>
      <c r="E57" s="11"/>
      <c r="F57" s="11"/>
      <c r="G57" s="11"/>
      <c r="H57" s="6"/>
      <c r="I57" s="18"/>
      <c r="J57" s="28"/>
      <c r="K57" s="11"/>
      <c r="L57" s="11"/>
    </row>
    <row r="58" spans="2:12" hidden="1" x14ac:dyDescent="0.25">
      <c r="B58" s="4"/>
      <c r="E58" s="11"/>
      <c r="F58" s="11"/>
      <c r="G58" s="11"/>
      <c r="H58" s="6"/>
      <c r="I58" s="18"/>
      <c r="J58" s="28"/>
      <c r="K58" s="11"/>
    </row>
    <row r="59" spans="2:12" ht="15.75" hidden="1" thickBot="1" x14ac:dyDescent="0.3">
      <c r="B59" s="12"/>
      <c r="C59" s="13"/>
      <c r="D59" s="13"/>
      <c r="E59" s="14"/>
      <c r="F59" s="14"/>
      <c r="G59" s="14"/>
      <c r="H59" s="15"/>
      <c r="I59" s="29"/>
      <c r="J59" s="30"/>
      <c r="K59" s="11"/>
    </row>
    <row r="60" spans="2:12" x14ac:dyDescent="0.25">
      <c r="B60" s="4"/>
      <c r="E60" s="11"/>
      <c r="F60" s="11"/>
      <c r="G60" s="11"/>
      <c r="H60" s="6"/>
      <c r="I60" s="18"/>
      <c r="J60" s="28"/>
      <c r="K60" s="11"/>
    </row>
    <row r="61" spans="2:12" x14ac:dyDescent="0.25">
      <c r="B61" s="4"/>
      <c r="E61" s="11"/>
      <c r="F61" s="11"/>
      <c r="G61" s="11"/>
      <c r="H61" s="6"/>
      <c r="I61" s="18"/>
      <c r="J61" s="28"/>
      <c r="K61" s="11"/>
    </row>
    <row r="62" spans="2:12" ht="46.5" x14ac:dyDescent="0.7">
      <c r="B62" s="130" t="s">
        <v>82</v>
      </c>
      <c r="C62" s="128"/>
      <c r="D62" s="128"/>
      <c r="E62" s="128"/>
      <c r="F62" s="128" t="s">
        <v>83</v>
      </c>
      <c r="G62" s="128"/>
      <c r="H62" s="6"/>
      <c r="I62" s="128" t="s">
        <v>84</v>
      </c>
      <c r="J62" s="129"/>
      <c r="K62" s="11"/>
    </row>
    <row r="63" spans="2:12" ht="46.5" x14ac:dyDescent="0.7">
      <c r="B63" s="47"/>
      <c r="C63" s="48"/>
      <c r="E63" s="11"/>
      <c r="F63" s="48"/>
      <c r="G63" s="48"/>
      <c r="H63" s="6"/>
      <c r="I63" s="48"/>
      <c r="J63" s="49"/>
      <c r="K63" s="11"/>
    </row>
    <row r="64" spans="2:12" ht="46.5" x14ac:dyDescent="0.7">
      <c r="B64" s="47"/>
      <c r="C64" s="48"/>
      <c r="E64" s="11"/>
      <c r="F64" s="48"/>
      <c r="G64" s="48"/>
      <c r="H64" s="6"/>
      <c r="I64" s="48"/>
      <c r="J64" s="49"/>
      <c r="K64" s="11"/>
    </row>
    <row r="65" spans="2:11" ht="46.5" x14ac:dyDescent="0.7">
      <c r="B65" s="47"/>
      <c r="C65" s="48"/>
      <c r="E65" s="11"/>
      <c r="F65" s="48"/>
      <c r="G65" s="48"/>
      <c r="H65" s="6"/>
      <c r="I65" s="48"/>
      <c r="J65" s="49"/>
      <c r="K65" s="11"/>
    </row>
    <row r="66" spans="2:11" ht="46.5" x14ac:dyDescent="0.7">
      <c r="B66" s="130" t="s">
        <v>85</v>
      </c>
      <c r="C66" s="128"/>
      <c r="D66" s="128"/>
      <c r="E66" s="128"/>
      <c r="F66" s="128" t="s">
        <v>86</v>
      </c>
      <c r="G66" s="128"/>
      <c r="H66" s="6"/>
      <c r="I66" s="128" t="s">
        <v>87</v>
      </c>
      <c r="J66" s="129"/>
      <c r="K66" s="11"/>
    </row>
    <row r="67" spans="2:11" ht="46.5" x14ac:dyDescent="0.7">
      <c r="B67" s="131" t="s">
        <v>33</v>
      </c>
      <c r="C67" s="132"/>
      <c r="D67" s="132"/>
      <c r="E67" s="132"/>
      <c r="F67" s="132" t="s">
        <v>34</v>
      </c>
      <c r="G67" s="132"/>
      <c r="H67" s="6"/>
      <c r="I67" s="128" t="s">
        <v>89</v>
      </c>
      <c r="J67" s="129"/>
      <c r="K67" s="11"/>
    </row>
    <row r="68" spans="2:11" ht="46.5" x14ac:dyDescent="0.7">
      <c r="B68" s="130" t="s">
        <v>45</v>
      </c>
      <c r="C68" s="128"/>
      <c r="D68" s="128"/>
      <c r="E68" s="128"/>
      <c r="F68" s="134" t="s">
        <v>88</v>
      </c>
      <c r="G68" s="134"/>
      <c r="H68" s="6"/>
      <c r="I68" s="18"/>
      <c r="J68" s="28"/>
      <c r="K68" s="11"/>
    </row>
    <row r="69" spans="2:11" ht="46.5" x14ac:dyDescent="0.7">
      <c r="B69" s="50"/>
      <c r="C69" s="51"/>
      <c r="E69" s="11"/>
      <c r="F69" s="128" t="s">
        <v>36</v>
      </c>
      <c r="G69" s="128"/>
      <c r="H69" s="6"/>
      <c r="I69" s="18"/>
      <c r="J69" s="28"/>
      <c r="K69" s="11"/>
    </row>
    <row r="70" spans="2:11" ht="46.5" x14ac:dyDescent="0.7">
      <c r="B70" s="53"/>
      <c r="C70" s="52"/>
      <c r="E70" s="11"/>
      <c r="F70" s="52"/>
      <c r="G70" s="52"/>
      <c r="H70" s="6"/>
      <c r="I70" s="18"/>
      <c r="J70" s="28"/>
      <c r="K70" s="11"/>
    </row>
    <row r="71" spans="2:11" ht="46.5" x14ac:dyDescent="0.7">
      <c r="B71" s="53"/>
      <c r="C71" s="52"/>
      <c r="D71" s="52"/>
      <c r="E71" s="52"/>
      <c r="F71" s="52"/>
      <c r="G71" s="52"/>
      <c r="H71" s="6"/>
      <c r="I71" s="18"/>
      <c r="J71" s="28"/>
      <c r="K71" s="11"/>
    </row>
    <row r="72" spans="2:11" ht="46.5" x14ac:dyDescent="0.7">
      <c r="B72" s="130" t="s">
        <v>49</v>
      </c>
      <c r="C72" s="128"/>
      <c r="D72" s="128"/>
      <c r="E72" s="128"/>
      <c r="F72" s="128"/>
      <c r="G72" s="128"/>
      <c r="H72" s="128"/>
      <c r="I72" s="128"/>
      <c r="J72" s="129"/>
      <c r="K72" s="11"/>
    </row>
    <row r="73" spans="2:11" ht="46.5" x14ac:dyDescent="0.7">
      <c r="B73" s="131" t="s">
        <v>40</v>
      </c>
      <c r="C73" s="132"/>
      <c r="D73" s="132"/>
      <c r="E73" s="132"/>
      <c r="F73" s="132"/>
      <c r="G73" s="132"/>
      <c r="H73" s="132"/>
      <c r="I73" s="132"/>
      <c r="J73" s="133"/>
      <c r="K73" s="11"/>
    </row>
    <row r="74" spans="2:11" ht="46.5" x14ac:dyDescent="0.7">
      <c r="B74" s="130" t="s">
        <v>50</v>
      </c>
      <c r="C74" s="128"/>
      <c r="D74" s="128"/>
      <c r="E74" s="128"/>
      <c r="F74" s="128"/>
      <c r="G74" s="128"/>
      <c r="H74" s="128"/>
      <c r="I74" s="128"/>
      <c r="J74" s="129"/>
    </row>
    <row r="75" spans="2:11" x14ac:dyDescent="0.25">
      <c r="B75" s="4"/>
      <c r="E75" s="11"/>
      <c r="F75" s="11"/>
      <c r="G75" s="11"/>
      <c r="H75" s="6"/>
      <c r="I75" s="18"/>
      <c r="J75" s="28"/>
    </row>
    <row r="76" spans="2:11" ht="15.75" thickBot="1" x14ac:dyDescent="0.3">
      <c r="B76" s="12"/>
      <c r="C76" s="13"/>
      <c r="D76" s="13"/>
      <c r="E76" s="14"/>
      <c r="F76" s="14"/>
      <c r="G76" s="14"/>
      <c r="H76" s="15"/>
      <c r="I76" s="29"/>
      <c r="J76" s="30"/>
    </row>
  </sheetData>
  <mergeCells count="61">
    <mergeCell ref="F38:H38"/>
    <mergeCell ref="F39:H39"/>
    <mergeCell ref="F31:H31"/>
    <mergeCell ref="B32:H32"/>
    <mergeCell ref="F33:H33"/>
    <mergeCell ref="F34:H34"/>
    <mergeCell ref="F35:H35"/>
    <mergeCell ref="F36:H36"/>
    <mergeCell ref="F37:H37"/>
    <mergeCell ref="F69:G69"/>
    <mergeCell ref="B72:J72"/>
    <mergeCell ref="B73:J73"/>
    <mergeCell ref="B74:J74"/>
    <mergeCell ref="F67:G67"/>
    <mergeCell ref="F68:G68"/>
    <mergeCell ref="I67:J67"/>
    <mergeCell ref="B68:E68"/>
    <mergeCell ref="B67:E67"/>
    <mergeCell ref="F62:G62"/>
    <mergeCell ref="I62:J62"/>
    <mergeCell ref="F66:G66"/>
    <mergeCell ref="I66:J66"/>
    <mergeCell ref="B66:E66"/>
    <mergeCell ref="B62:E62"/>
    <mergeCell ref="J15:J16"/>
    <mergeCell ref="B49:D49"/>
    <mergeCell ref="F15:H15"/>
    <mergeCell ref="F16:H16"/>
    <mergeCell ref="F17:H17"/>
    <mergeCell ref="F18:H18"/>
    <mergeCell ref="F21:H21"/>
    <mergeCell ref="F22:H22"/>
    <mergeCell ref="B48:D48"/>
    <mergeCell ref="J21:J24"/>
    <mergeCell ref="F23:H23"/>
    <mergeCell ref="F25:H25"/>
    <mergeCell ref="F28:H28"/>
    <mergeCell ref="F26:H26"/>
    <mergeCell ref="F30:H30"/>
    <mergeCell ref="F27:H27"/>
    <mergeCell ref="F11:H11"/>
    <mergeCell ref="F12:H12"/>
    <mergeCell ref="F13:H13"/>
    <mergeCell ref="B9:J9"/>
    <mergeCell ref="B10:J10"/>
    <mergeCell ref="F14:H14"/>
    <mergeCell ref="B55:I55"/>
    <mergeCell ref="B56:I56"/>
    <mergeCell ref="E48:F48"/>
    <mergeCell ref="E49:F49"/>
    <mergeCell ref="E50:F50"/>
    <mergeCell ref="G48:I48"/>
    <mergeCell ref="G49:I49"/>
    <mergeCell ref="G50:I50"/>
    <mergeCell ref="F29:H29"/>
    <mergeCell ref="B50:D50"/>
    <mergeCell ref="B51:D51"/>
    <mergeCell ref="E51:F51"/>
    <mergeCell ref="G51:I51"/>
    <mergeCell ref="B40:H40"/>
    <mergeCell ref="F24:H24"/>
  </mergeCells>
  <printOptions horizontalCentered="1"/>
  <pageMargins left="0" right="0" top="0.27559055118110237" bottom="0" header="0.23622047244094491" footer="0.17"/>
  <pageSetup scale="38" fitToHeight="0" orientation="landscape" r:id="rId1"/>
  <rowBreaks count="3" manualBreakCount="3">
    <brk id="19" min="1" max="9" man="1"/>
    <brk id="28" min="2" max="9" man="1"/>
    <brk id="38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G16"/>
  <sheetViews>
    <sheetView workbookViewId="0">
      <selection activeCell="H27" sqref="H27"/>
    </sheetView>
  </sheetViews>
  <sheetFormatPr baseColWidth="10" defaultRowHeight="15" x14ac:dyDescent="0.25"/>
  <cols>
    <col min="4" max="4" width="13" bestFit="1" customWidth="1"/>
  </cols>
  <sheetData>
    <row r="10" spans="4:7" x14ac:dyDescent="0.25">
      <c r="G10">
        <v>38.549999999999997</v>
      </c>
    </row>
    <row r="11" spans="4:7" x14ac:dyDescent="0.25">
      <c r="G11">
        <v>29.42</v>
      </c>
    </row>
    <row r="12" spans="4:7" x14ac:dyDescent="0.25">
      <c r="G12">
        <v>24</v>
      </c>
    </row>
    <row r="13" spans="4:7" x14ac:dyDescent="0.25">
      <c r="G13">
        <v>28.68</v>
      </c>
    </row>
    <row r="14" spans="4:7" x14ac:dyDescent="0.25">
      <c r="G14">
        <f>SUM(G10:G13)</f>
        <v>120.65</v>
      </c>
    </row>
    <row r="16" spans="4:7" x14ac:dyDescent="0.25">
      <c r="D16" s="32">
        <f>241903.83/2</f>
        <v>120951.91499999999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CUENTA SUPLIDORES</vt:lpstr>
      <vt:lpstr>Hoja1</vt:lpstr>
      <vt:lpstr>'ESTADO DE CUENTA SUPLIDORES'!Área_de_impresión</vt:lpstr>
      <vt:lpstr>'ESTADO DE CUENTA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Joanna Volquez Mercedez</cp:lastModifiedBy>
  <cp:lastPrinted>2023-05-02T13:43:14Z</cp:lastPrinted>
  <dcterms:created xsi:type="dcterms:W3CDTF">2023-02-24T14:07:21Z</dcterms:created>
  <dcterms:modified xsi:type="dcterms:W3CDTF">2023-05-04T19:30:06Z</dcterms:modified>
</cp:coreProperties>
</file>