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ysuazo\Desktop\EJECUCION MENSUAL 2023\"/>
    </mc:Choice>
  </mc:AlternateContent>
  <xr:revisionPtr revIDLastSave="0" documentId="13_ncr:1_{D606BDD2-4F3D-49A1-A9B8-D2E5CBD3BB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YO 2023" sheetId="3" r:id="rId1"/>
  </sheets>
  <definedNames>
    <definedName name="_xlnm.Print_Area" localSheetId="0">'MAYO 2023'!$A$3:$P$105</definedName>
    <definedName name="_xlnm.Print_Titles" localSheetId="0">'MAYO 2023'!$2:$13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5" i="3" l="1"/>
  <c r="C72" i="3"/>
  <c r="C67" i="3"/>
  <c r="C57" i="3"/>
  <c r="C49" i="3"/>
  <c r="C41" i="3"/>
  <c r="C31" i="3"/>
  <c r="C21" i="3"/>
  <c r="C15" i="3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B31" i="3"/>
  <c r="B21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2" i="3"/>
  <c r="P30" i="3"/>
  <c r="P29" i="3"/>
  <c r="P28" i="3"/>
  <c r="P27" i="3"/>
  <c r="P26" i="3"/>
  <c r="P25" i="3"/>
  <c r="P24" i="3"/>
  <c r="P23" i="3"/>
  <c r="P22" i="3"/>
  <c r="P20" i="3"/>
  <c r="P19" i="3"/>
  <c r="P18" i="3"/>
  <c r="P17" i="3"/>
  <c r="P16" i="3"/>
  <c r="P88" i="3"/>
  <c r="C79" i="3" l="1"/>
  <c r="C14" i="3"/>
  <c r="B14" i="3"/>
  <c r="G14" i="3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L92" i="3" s="1"/>
  <c r="M14" i="3"/>
  <c r="O90" i="3"/>
  <c r="B90" i="3"/>
  <c r="C90" i="3"/>
  <c r="P85" i="3"/>
  <c r="P82" i="3"/>
  <c r="P75" i="3"/>
  <c r="P72" i="3"/>
  <c r="P67" i="3"/>
  <c r="P57" i="3"/>
  <c r="P49" i="3"/>
  <c r="P41" i="3"/>
  <c r="P31" i="3"/>
  <c r="P21" i="3"/>
  <c r="P15" i="3"/>
  <c r="M92" i="3" l="1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3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<sst xmlns="http://schemas.openxmlformats.org/spreadsheetml/2006/main" count="105" uniqueCount="104">
  <si>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</si>
  <si>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</si>
  <si>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</si>
  <si>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</si>
  <si>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</si>
  <si>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</si>
  <si>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</si>
  <si>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</si>
  <si>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</si>
  <si>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</si>
  <si>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</si>
  <si>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</si>
  <si>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</si>
  <si>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</si>
  <si>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</si>
  <si>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</si>
  <si>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</si>
  <si>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</si>
  <si>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</si>
  <si>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</si>
  <si>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</si>
  <si>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</si>
  <si>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</si>
  <si>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</si>
  <si>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</si>
  <si>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</si>
  <si>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</si>
  <si>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</si>
  <si>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</si>
  <si>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</si>
  <si>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</si>
  <si>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</si>
  <si>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</si>
  <si>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</si>
  <si>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</si>
  <si>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</si>
  <si>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</si>
  <si>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</si>
  <si>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</si>
  <si>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</si>
  <si>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</si>
  <si>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</si>
  <si>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</si>
  <si>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</si>
  <si>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</si>
  <si>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</si>
  <si>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</si>
  <si>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</si>
  <si>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</si>
  <si>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</si>
  <si>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</si>
  <si>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</si>
  <si>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</si>
  <si>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</si>
  <si>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</si>
  <si>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</si>
  <si>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</si>
  <si>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</si>
  <si>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</si>
  <si>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</si>
  <si>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</si>
  <si>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</si>
  <si>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</si>
  <si>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</si>
  <si>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</si>
  <si>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</si>
  <si>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</si>
  <si>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</si>
  <si>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</si>
  <si>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</si>
  <si>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</si>
  <si>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</si>
  <si>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</si>
  <si>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</si>
  <si>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</si>
  <si>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</si>
  <si>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</si>
  <si>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</si>
  <si>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</si>
  <si>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</si>
  <si>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</si>
  <si>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</si>
  <si>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</si>
  <si>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</si>
  <si>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</si>
  <si>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</si>
  <si>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</si>
  <si>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</si>
  <si>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</si>
  <si>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</si>
  <si>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</si>
  <si>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</si>
  <si>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</si>
  <si>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</si>
  <si>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</si>
  <si>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</si>
  <si>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</si>
  <si>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</si>
  <si>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</si>
  <si>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</si>
  <si>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</si>
  <si>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Credito Publico</t>
  </si>
  <si>
    <t xml:space="preserve">      2.3.3 - PRODUCTOS DE PAPEL, CARTÓN E IMPRESOS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</si>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</sst>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4" fontId="0" fillId="0" borderId="0" xfId="0" applyNumberFormat="1"/>
    <xf numFmtId="4" fontId="1" fillId="0" borderId="0" xfId="1" applyNumberFormat="1" applyFont="1"/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0" fillId="0" borderId="0" xfId="1" applyNumberFormat="1" applyFont="1"/>
    <xf numFmtId="4" fontId="1" fillId="0" borderId="0" xfId="0" applyNumberFormat="1" applyFont="1"/>
    <xf numFmtId="4" fontId="1" fillId="0" borderId="1" xfId="0" applyNumberFormat="1" applyFont="1" applyBorder="1" applyAlignment="1">
      <alignment vertical="center" wrapText="1"/>
    </xf>
    <xf numFmtId="4" fontId="1" fillId="0" borderId="1" xfId="1" applyNumberFormat="1" applyFont="1" applyBorder="1" applyAlignment="1">
      <alignment vertical="center" wrapText="1"/>
    </xf>
    <xf numFmtId="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8" fillId="0" borderId="0" xfId="0" applyFont="1" applyBorder="1" applyAlignment="1">
      <alignment horizontal="left"/>
    </xf>
    <xf numFmtId="0" fontId="0" fillId="0" borderId="0" xfId="0" applyBorder="1"/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7BAC1.00B734A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228601</xdr:colOff>
      <xdr:row>0</xdr:row>
      <xdr:rowOff>28575</xdr:rowOff>
    </xdr:from>
    <xdr:to>
      <xdr:col>3</xdr:col>
      <xdr:colOff>476250</xdr:colOff>
      <xdr:row>7</xdr:row>
      <xdr:rowOff>38099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5638801" y="28575"/>
          <a:ext cx="1390649" cy="115252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1</xdr:col>
      <xdr:colOff>485775</xdr:colOff>
      <xdr:row>95</xdr:row>
      <xdr:rowOff>45767</xdr:rowOff>
    </xdr:from>
    <xdr:to>
      <xdr:col>4</xdr:col>
      <xdr:colOff>257175</xdr:colOff>
      <xdr:row>104</xdr:row>
      <xdr:rowOff>85724</xdr:rowOff>
    </xdr:to>
    <xdr:pic>
      <xdr:nvPicPr>
        <xdr:cNvPr id="2" name="Imagen 1" descr="cid:image001.png@01D7BAC1.00B734A0">
          <a:extLst>
            <a:ext uri="{FF2B5EF4-FFF2-40B4-BE49-F238E27FC236}">
              <a16:creationId xmlns:a16="http://schemas.microsoft.com/office/drawing/2014/main" id="{72B9B06A-E73A-4A4A-8B0F-45E134629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1677042"/>
          <a:ext cx="3200400" cy="1754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10"/>
  <sheetViews>
    <sheetView showGridLines="0" tabSelected="1" zoomScaleNormal="100" workbookViewId="0">
      <selection activeCell="A8" sqref="A8:P8"/>
    </sheetView>
  </sheetViews>
  <sheetFormatPr baseColWidth="10" defaultColWidth="9.140625" defaultRowHeight="15" x14ac:dyDescent="0.25"/>
  <cols>
    <col min="1" max="1" width="64" customWidth="1"/>
    <col min="2" max="4" width="17.140625" customWidth="1"/>
    <col min="5" max="5" width="17" customWidth="1"/>
    <col min="6" max="6" width="13.5703125" customWidth="1"/>
    <col min="7" max="7" width="14.140625" customWidth="1"/>
    <col min="8" max="8" width="15.7109375" customWidth="1"/>
    <col min="9" max="9" width="14.42578125" hidden="1" customWidth="1"/>
    <col min="10" max="10" width="13.42578125" hidden="1" customWidth="1"/>
    <col min="11" max="11" width="14.85546875" hidden="1" customWidth="1"/>
    <col min="12" max="12" width="15.28515625" hidden="1" customWidth="1"/>
    <col min="13" max="13" width="14.5703125" hidden="1" customWidth="1"/>
    <col min="14" max="14" width="15.42578125" hidden="1" customWidth="1"/>
    <col min="15" max="15" width="13" hidden="1" customWidth="1"/>
    <col min="16" max="16" width="16.425781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.75" customHeight="1" x14ac:dyDescent="0.25"/>
    <row r="2" spans="1:16" ht="3" customHeight="1" x14ac:dyDescent="0.25">
      <c r="A2" s="18"/>
      <c r="B2" s="23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" ht="18.75" x14ac:dyDescent="0.25">
      <c r="A3" s="18"/>
      <c r="B3" s="23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 ht="3.75" customHeight="1" x14ac:dyDescent="0.25">
      <c r="A4" s="18"/>
      <c r="B4" s="23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" ht="18.75" x14ac:dyDescent="0.25">
      <c r="A5" s="21"/>
      <c r="B5" s="23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6" ht="18.75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6" ht="23.2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6" ht="18.75" customHeight="1" x14ac:dyDescent="0.25">
      <c r="A8" s="38" t="s">
        <v>101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</row>
    <row r="9" spans="1:16" ht="21" customHeight="1" x14ac:dyDescent="0.25">
      <c r="A9" s="38" t="s">
        <v>90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</row>
    <row r="10" spans="1:16" ht="13.5" customHeight="1" x14ac:dyDescent="0.25">
      <c r="A10" s="38">
        <v>2023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</row>
    <row r="11" spans="1:16" ht="16.5" customHeight="1" x14ac:dyDescent="0.25">
      <c r="A11" s="39" t="s">
        <v>91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</row>
    <row r="12" spans="1:16" ht="3" hidden="1" customHeight="1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16" s="29" customFormat="1" ht="30" customHeight="1" x14ac:dyDescent="0.25">
      <c r="A13" s="27" t="s">
        <v>0</v>
      </c>
      <c r="B13" s="28" t="s">
        <v>92</v>
      </c>
      <c r="C13" s="28" t="s">
        <v>93</v>
      </c>
      <c r="D13" s="28" t="s">
        <v>77</v>
      </c>
      <c r="E13" s="28" t="s">
        <v>78</v>
      </c>
      <c r="F13" s="28" t="s">
        <v>79</v>
      </c>
      <c r="G13" s="28" t="s">
        <v>80</v>
      </c>
      <c r="H13" s="28" t="s">
        <v>81</v>
      </c>
      <c r="I13" s="28" t="s">
        <v>82</v>
      </c>
      <c r="J13" s="28" t="s">
        <v>83</v>
      </c>
      <c r="K13" s="28" t="s">
        <v>84</v>
      </c>
      <c r="L13" s="28" t="s">
        <v>85</v>
      </c>
      <c r="M13" s="28" t="s">
        <v>86</v>
      </c>
      <c r="N13" s="28" t="s">
        <v>87</v>
      </c>
      <c r="O13" s="28" t="s">
        <v>88</v>
      </c>
      <c r="P13" s="28" t="s">
        <v>89</v>
      </c>
    </row>
    <row r="14" spans="1:16" x14ac:dyDescent="0.25">
      <c r="A14" s="1" t="s">
        <v>1</v>
      </c>
      <c r="B14" s="14">
        <f>+B15+B21+B31+B41+B49+B57+B67+B72+B75</f>
        <v>158062578</v>
      </c>
      <c r="C14" s="14">
        <f>+C15+C21+C31+C41+C49+C57+C67+C72+C75</f>
        <v>10707556.620000001</v>
      </c>
      <c r="D14" s="14">
        <f>+D15+D21+D31+D41+D49+D57+D67+D72+D75</f>
        <v>4422833.75</v>
      </c>
      <c r="E14" s="14">
        <f t="shared" ref="E14" si="0">+E15+E21+E31+E41+E49+E57+E67+E72+E75</f>
        <v>4955289.5599999996</v>
      </c>
      <c r="F14" s="14">
        <f t="shared" ref="F14:O14" si="1">+F15+F21+F31+F41+F49+F57+F67+F72+F75</f>
        <v>4733619.17</v>
      </c>
      <c r="G14" s="14">
        <f t="shared" si="1"/>
        <v>7982084.6899999995</v>
      </c>
      <c r="H14" s="14">
        <f t="shared" si="1"/>
        <v>5085351.8099999996</v>
      </c>
      <c r="I14" s="14">
        <f t="shared" si="1"/>
        <v>0</v>
      </c>
      <c r="J14" s="14">
        <f t="shared" si="1"/>
        <v>0</v>
      </c>
      <c r="K14" s="14">
        <f t="shared" si="1"/>
        <v>0</v>
      </c>
      <c r="L14" s="14">
        <f t="shared" si="1"/>
        <v>0</v>
      </c>
      <c r="M14" s="14">
        <f t="shared" si="1"/>
        <v>0</v>
      </c>
      <c r="N14" s="14">
        <f t="shared" si="1"/>
        <v>0</v>
      </c>
      <c r="O14" s="14">
        <f t="shared" si="1"/>
        <v>0</v>
      </c>
      <c r="P14" s="14">
        <f t="shared" ref="P14" si="2">+P15+P21+P31+P41+P49+P57+P67+P72+P75</f>
        <v>27179178.979999993</v>
      </c>
    </row>
    <row r="15" spans="1:16" x14ac:dyDescent="0.25">
      <c r="A15" s="2" t="s">
        <v>2</v>
      </c>
      <c r="B15" s="7">
        <f>SUM(B16:B20)</f>
        <v>75094950</v>
      </c>
      <c r="C15" s="7">
        <f>SUM(C16:C20)</f>
        <v>3337858.5</v>
      </c>
      <c r="D15" s="7">
        <f t="shared" ref="D15:E15" si="3">SUM(D16:D20)</f>
        <v>4248995.95</v>
      </c>
      <c r="E15" s="7">
        <f t="shared" si="3"/>
        <v>4459733.55</v>
      </c>
      <c r="F15" s="7">
        <f t="shared" ref="F15:O15" si="4">SUM(F16:F20)</f>
        <v>4309553.3499999996</v>
      </c>
      <c r="G15" s="7">
        <f t="shared" si="4"/>
        <v>7660584.4699999997</v>
      </c>
      <c r="H15" s="7">
        <f t="shared" si="4"/>
        <v>4560210.88</v>
      </c>
      <c r="I15" s="7">
        <f t="shared" si="4"/>
        <v>0</v>
      </c>
      <c r="J15" s="7">
        <f t="shared" si="4"/>
        <v>0</v>
      </c>
      <c r="K15" s="7">
        <f t="shared" si="4"/>
        <v>0</v>
      </c>
      <c r="L15" s="7">
        <f t="shared" si="4"/>
        <v>0</v>
      </c>
      <c r="M15" s="7">
        <f t="shared" si="4"/>
        <v>0</v>
      </c>
      <c r="N15" s="7">
        <f t="shared" si="4"/>
        <v>0</v>
      </c>
      <c r="O15" s="7">
        <f t="shared" si="4"/>
        <v>0</v>
      </c>
      <c r="P15" s="7">
        <f t="shared" ref="P15" si="5">SUM(P16:P20)</f>
        <v>25239078.199999996</v>
      </c>
    </row>
    <row r="16" spans="1:16" ht="15" customHeight="1" x14ac:dyDescent="0.25">
      <c r="A16" s="4" t="s">
        <v>3</v>
      </c>
      <c r="B16" s="11">
        <v>43705000</v>
      </c>
      <c r="C16" s="11">
        <v>6162083.3300000001</v>
      </c>
      <c r="D16" s="11">
        <v>3386166.67</v>
      </c>
      <c r="E16" s="11">
        <v>3561515.38</v>
      </c>
      <c r="F16" s="11">
        <v>3403652.67</v>
      </c>
      <c r="G16" s="11">
        <v>3420486</v>
      </c>
      <c r="H16" s="11">
        <v>3560486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f>SUM(D16:O16)</f>
        <v>17332306.719999999</v>
      </c>
    </row>
    <row r="17" spans="1:37" ht="15" customHeight="1" x14ac:dyDescent="0.25">
      <c r="A17" s="4" t="s">
        <v>4</v>
      </c>
      <c r="B17" s="11">
        <v>24758750</v>
      </c>
      <c r="C17" s="11">
        <v>-3497833.34</v>
      </c>
      <c r="D17" s="11">
        <v>379000</v>
      </c>
      <c r="E17" s="11">
        <v>394333.33</v>
      </c>
      <c r="F17" s="11">
        <v>399000</v>
      </c>
      <c r="G17" s="11">
        <v>3722950</v>
      </c>
      <c r="H17" s="11">
        <v>459000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f>SUM(D17:O17)</f>
        <v>5354283.33</v>
      </c>
      <c r="S17" t="s">
        <v>103</v>
      </c>
    </row>
    <row r="18" spans="1:37" ht="15" customHeight="1" x14ac:dyDescent="0.25">
      <c r="A18" s="4" t="s">
        <v>35</v>
      </c>
      <c r="B18" s="11">
        <v>0</v>
      </c>
      <c r="C18" s="11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1">
        <f>SUM(D18:O18)</f>
        <v>0</v>
      </c>
    </row>
    <row r="19" spans="1:37" ht="15" customHeight="1" x14ac:dyDescent="0.25">
      <c r="A19" s="4" t="s">
        <v>5</v>
      </c>
      <c r="B19" s="11">
        <v>1000000</v>
      </c>
      <c r="C19" s="11">
        <v>-400000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1">
        <f>SUM(D19:O19)</f>
        <v>0</v>
      </c>
    </row>
    <row r="20" spans="1:37" ht="15" customHeight="1" x14ac:dyDescent="0.25">
      <c r="A20" s="4" t="s">
        <v>6</v>
      </c>
      <c r="B20" s="11">
        <v>5631200</v>
      </c>
      <c r="C20" s="11">
        <v>1073608.51</v>
      </c>
      <c r="D20" s="11">
        <v>483829.28</v>
      </c>
      <c r="E20" s="11">
        <v>503884.84</v>
      </c>
      <c r="F20" s="11">
        <v>506900.68</v>
      </c>
      <c r="G20" s="11">
        <v>517148.47</v>
      </c>
      <c r="H20" s="11">
        <v>540724.88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f>SUM(D20:O20)</f>
        <v>2552488.15</v>
      </c>
    </row>
    <row r="21" spans="1:37" x14ac:dyDescent="0.25">
      <c r="A21" s="2" t="s">
        <v>7</v>
      </c>
      <c r="B21" s="7">
        <f>SUM(B22:B30)</f>
        <v>59065628</v>
      </c>
      <c r="C21" s="7">
        <f>SUM(C22:C30)</f>
        <v>7369698.1200000001</v>
      </c>
      <c r="D21" s="7">
        <f t="shared" ref="D21:E21" si="6">SUM(D22:D30)</f>
        <v>16837.8</v>
      </c>
      <c r="E21" s="7">
        <f t="shared" si="6"/>
        <v>337556.00999999995</v>
      </c>
      <c r="F21" s="7">
        <f t="shared" ref="F21:O21" si="7">SUM(F22:F30)</f>
        <v>18598.420000000002</v>
      </c>
      <c r="G21" s="7">
        <f t="shared" si="7"/>
        <v>109844.22</v>
      </c>
      <c r="H21" s="7">
        <f t="shared" si="7"/>
        <v>292494.93</v>
      </c>
      <c r="I21" s="7">
        <f t="shared" si="7"/>
        <v>0</v>
      </c>
      <c r="J21" s="7">
        <f t="shared" si="7"/>
        <v>0</v>
      </c>
      <c r="K21" s="7">
        <f t="shared" si="7"/>
        <v>0</v>
      </c>
      <c r="L21" s="7">
        <f t="shared" si="7"/>
        <v>0</v>
      </c>
      <c r="M21" s="7">
        <f t="shared" si="7"/>
        <v>0</v>
      </c>
      <c r="N21" s="7">
        <f t="shared" si="7"/>
        <v>0</v>
      </c>
      <c r="O21" s="7">
        <f t="shared" si="7"/>
        <v>0</v>
      </c>
      <c r="P21" s="12">
        <f t="shared" ref="P21" si="8">SUM(P22:P30)</f>
        <v>775331.38</v>
      </c>
    </row>
    <row r="22" spans="1:37" x14ac:dyDescent="0.25">
      <c r="A22" s="4" t="s">
        <v>8</v>
      </c>
      <c r="B22" s="11">
        <v>2600000</v>
      </c>
      <c r="C22" s="11">
        <v>0</v>
      </c>
      <c r="D22" s="11">
        <v>0</v>
      </c>
      <c r="E22" s="11">
        <v>0</v>
      </c>
      <c r="F22" s="11">
        <v>24927.7</v>
      </c>
      <c r="G22" s="11">
        <v>7334.95</v>
      </c>
      <c r="H22" s="11">
        <v>4831.87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f t="shared" ref="P22:P30" si="9">SUM(D22:O22)</f>
        <v>37094.520000000004</v>
      </c>
    </row>
    <row r="23" spans="1:37" x14ac:dyDescent="0.25">
      <c r="A23" s="4" t="s">
        <v>9</v>
      </c>
      <c r="B23" s="11">
        <v>1000000</v>
      </c>
      <c r="C23" s="11">
        <v>0</v>
      </c>
      <c r="D23" s="33">
        <v>0</v>
      </c>
      <c r="E23" s="33">
        <v>0</v>
      </c>
      <c r="F23" s="33">
        <v>0</v>
      </c>
      <c r="G23" s="33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11">
        <f t="shared" si="9"/>
        <v>0</v>
      </c>
    </row>
    <row r="24" spans="1:37" x14ac:dyDescent="0.25">
      <c r="A24" s="4" t="s">
        <v>10</v>
      </c>
      <c r="B24" s="11">
        <v>1400000</v>
      </c>
      <c r="C24" s="11">
        <v>0</v>
      </c>
      <c r="D24" s="8">
        <v>0</v>
      </c>
      <c r="E24" s="8">
        <v>209364.83</v>
      </c>
      <c r="F24" s="8">
        <v>0</v>
      </c>
      <c r="G24" s="8">
        <v>0</v>
      </c>
      <c r="H24" s="8">
        <v>175738.8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11">
        <f t="shared" si="9"/>
        <v>385103.63</v>
      </c>
    </row>
    <row r="25" spans="1:37" ht="18" customHeight="1" x14ac:dyDescent="0.25">
      <c r="A25" s="4" t="s">
        <v>11</v>
      </c>
      <c r="B25" s="11">
        <v>1000000</v>
      </c>
      <c r="C25" s="11">
        <v>0</v>
      </c>
      <c r="D25" s="8">
        <v>0</v>
      </c>
      <c r="E25" s="8">
        <v>0</v>
      </c>
      <c r="F25" s="8">
        <v>0</v>
      </c>
      <c r="G25" s="8">
        <v>0</v>
      </c>
      <c r="H25" s="8">
        <v>50837.86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11">
        <f t="shared" si="9"/>
        <v>50837.86</v>
      </c>
    </row>
    <row r="26" spans="1:37" x14ac:dyDescent="0.25">
      <c r="A26" s="4" t="s">
        <v>12</v>
      </c>
      <c r="B26" s="11">
        <v>7100000</v>
      </c>
      <c r="C26" s="11">
        <v>0</v>
      </c>
      <c r="D26" s="8">
        <v>0</v>
      </c>
      <c r="E26" s="8">
        <v>112000</v>
      </c>
      <c r="F26" s="8">
        <v>-6329.28</v>
      </c>
      <c r="G26" s="8">
        <v>112000</v>
      </c>
      <c r="H26" s="8">
        <v>56000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11">
        <f t="shared" si="9"/>
        <v>273670.71999999997</v>
      </c>
      <c r="T26" s="17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x14ac:dyDescent="0.25">
      <c r="A27" s="4" t="s">
        <v>13</v>
      </c>
      <c r="B27" s="11">
        <v>1000000</v>
      </c>
      <c r="C27" s="11">
        <v>0</v>
      </c>
      <c r="D27" s="11">
        <v>0</v>
      </c>
      <c r="E27" s="11">
        <v>16191.18</v>
      </c>
      <c r="F27" s="11">
        <v>0</v>
      </c>
      <c r="G27" s="11">
        <v>-9490.73</v>
      </c>
      <c r="H27" s="11">
        <v>5086.3999999999996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f t="shared" si="9"/>
        <v>11786.85</v>
      </c>
      <c r="T27" s="17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ht="30" x14ac:dyDescent="0.25">
      <c r="A28" s="4" t="s">
        <v>14</v>
      </c>
      <c r="B28" s="31">
        <v>1300000</v>
      </c>
      <c r="C28" s="31">
        <v>0</v>
      </c>
      <c r="D28" s="33">
        <v>16837.8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0">
        <f t="shared" si="9"/>
        <v>16837.8</v>
      </c>
    </row>
    <row r="29" spans="1:37" ht="30" x14ac:dyDescent="0.25">
      <c r="A29" s="4" t="s">
        <v>15</v>
      </c>
      <c r="B29" s="11">
        <v>42965628</v>
      </c>
      <c r="C29" s="11">
        <v>7369698.1200000001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11">
        <f t="shared" si="9"/>
        <v>0</v>
      </c>
    </row>
    <row r="30" spans="1:37" x14ac:dyDescent="0.25">
      <c r="A30" s="4" t="s">
        <v>36</v>
      </c>
      <c r="B30" s="11">
        <v>700000</v>
      </c>
      <c r="C30" s="11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11">
        <f t="shared" si="9"/>
        <v>0</v>
      </c>
    </row>
    <row r="31" spans="1:37" x14ac:dyDescent="0.25">
      <c r="A31" s="2" t="s">
        <v>16</v>
      </c>
      <c r="B31" s="7">
        <f>SUM(B32:B40)</f>
        <v>15202000</v>
      </c>
      <c r="C31" s="7">
        <f>SUM(C32:C40)</f>
        <v>0</v>
      </c>
      <c r="D31" s="7">
        <f t="shared" ref="D31:E31" si="10">SUM(D32:D40)</f>
        <v>157000</v>
      </c>
      <c r="E31" s="7">
        <f t="shared" si="10"/>
        <v>158000</v>
      </c>
      <c r="F31" s="7">
        <f t="shared" ref="F31:O31" si="11">SUM(F32:F40)</f>
        <v>405467.4</v>
      </c>
      <c r="G31" s="7">
        <f t="shared" si="11"/>
        <v>211656</v>
      </c>
      <c r="H31" s="7">
        <f t="shared" si="11"/>
        <v>232646</v>
      </c>
      <c r="I31" s="7">
        <f t="shared" si="11"/>
        <v>0</v>
      </c>
      <c r="J31" s="7">
        <f t="shared" si="11"/>
        <v>0</v>
      </c>
      <c r="K31" s="7">
        <f t="shared" si="11"/>
        <v>0</v>
      </c>
      <c r="L31" s="7">
        <f t="shared" si="11"/>
        <v>0</v>
      </c>
      <c r="M31" s="7">
        <f t="shared" si="11"/>
        <v>0</v>
      </c>
      <c r="N31" s="7">
        <f t="shared" si="11"/>
        <v>0</v>
      </c>
      <c r="O31" s="7">
        <f t="shared" si="11"/>
        <v>0</v>
      </c>
      <c r="P31" s="7">
        <f t="shared" ref="P31" si="12">SUM(P32:P40)</f>
        <v>1164769.3999999999</v>
      </c>
    </row>
    <row r="32" spans="1:37" x14ac:dyDescent="0.25">
      <c r="A32" s="4" t="s">
        <v>17</v>
      </c>
      <c r="B32" s="11">
        <v>600000</v>
      </c>
      <c r="C32" s="11">
        <v>0</v>
      </c>
      <c r="D32" s="15">
        <v>0</v>
      </c>
      <c r="E32" s="15">
        <v>0</v>
      </c>
      <c r="F32" s="15">
        <v>226767.4</v>
      </c>
      <c r="G32" s="15">
        <v>42156</v>
      </c>
      <c r="H32" s="15">
        <v>19646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1">
        <f t="shared" ref="P32:P40" si="13">SUM(D32:O32)</f>
        <v>288569.40000000002</v>
      </c>
    </row>
    <row r="33" spans="1:16" x14ac:dyDescent="0.25">
      <c r="A33" s="4" t="s">
        <v>18</v>
      </c>
      <c r="B33" s="11">
        <v>117000</v>
      </c>
      <c r="C33" s="11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11">
        <f t="shared" si="13"/>
        <v>0</v>
      </c>
    </row>
    <row r="34" spans="1:16" x14ac:dyDescent="0.25">
      <c r="A34" s="3" t="s">
        <v>102</v>
      </c>
      <c r="B34" s="30">
        <v>230000</v>
      </c>
      <c r="C34" s="30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0">
        <f t="shared" si="13"/>
        <v>0</v>
      </c>
    </row>
    <row r="35" spans="1:16" x14ac:dyDescent="0.25">
      <c r="A35" s="4" t="s">
        <v>19</v>
      </c>
      <c r="B35" s="11">
        <v>0</v>
      </c>
      <c r="C35" s="11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11">
        <f t="shared" si="13"/>
        <v>0</v>
      </c>
    </row>
    <row r="36" spans="1:16" x14ac:dyDescent="0.25">
      <c r="A36" s="4" t="s">
        <v>20</v>
      </c>
      <c r="B36" s="30">
        <v>36000</v>
      </c>
      <c r="C36" s="30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11">
        <f t="shared" si="13"/>
        <v>0</v>
      </c>
    </row>
    <row r="37" spans="1:16" x14ac:dyDescent="0.25">
      <c r="A37" s="4" t="s">
        <v>21</v>
      </c>
      <c r="B37" s="30">
        <v>24000</v>
      </c>
      <c r="C37" s="30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11">
        <f t="shared" si="13"/>
        <v>0</v>
      </c>
    </row>
    <row r="38" spans="1:16" ht="30" x14ac:dyDescent="0.25">
      <c r="A38" s="4" t="s">
        <v>22</v>
      </c>
      <c r="B38" s="32">
        <v>2745000</v>
      </c>
      <c r="C38" s="32">
        <v>0</v>
      </c>
      <c r="D38" s="30">
        <v>157000</v>
      </c>
      <c r="E38" s="30">
        <v>158000</v>
      </c>
      <c r="F38" s="30">
        <v>178700</v>
      </c>
      <c r="G38" s="30">
        <v>169500</v>
      </c>
      <c r="H38" s="30">
        <v>213000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f t="shared" si="13"/>
        <v>876200</v>
      </c>
    </row>
    <row r="39" spans="1:16" ht="30" x14ac:dyDescent="0.25">
      <c r="A39" s="4" t="s">
        <v>37</v>
      </c>
      <c r="B39" s="30">
        <v>0</v>
      </c>
      <c r="C39" s="30">
        <v>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0">
        <f t="shared" si="13"/>
        <v>0</v>
      </c>
    </row>
    <row r="40" spans="1:16" x14ac:dyDescent="0.25">
      <c r="A40" s="4" t="s">
        <v>23</v>
      </c>
      <c r="B40" s="11">
        <v>11450000</v>
      </c>
      <c r="C40" s="11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11">
        <f t="shared" si="13"/>
        <v>0</v>
      </c>
    </row>
    <row r="41" spans="1:16" x14ac:dyDescent="0.25">
      <c r="A41" s="2" t="s">
        <v>24</v>
      </c>
      <c r="B41" s="7">
        <f>SUM(B42:B48)</f>
        <v>500000</v>
      </c>
      <c r="C41" s="7">
        <f>SUM(C42:C48)</f>
        <v>0</v>
      </c>
      <c r="D41" s="9">
        <f t="shared" ref="D41" si="14">SUM(D42:D48)</f>
        <v>0</v>
      </c>
      <c r="E41" s="9">
        <f t="shared" ref="E41" si="15">SUM(E42:E48)</f>
        <v>0</v>
      </c>
      <c r="F41" s="9">
        <f t="shared" ref="F41:O41" si="16">SUM(F42:F48)</f>
        <v>0</v>
      </c>
      <c r="G41" s="9">
        <f t="shared" si="16"/>
        <v>0</v>
      </c>
      <c r="H41" s="9">
        <f t="shared" si="16"/>
        <v>0</v>
      </c>
      <c r="I41" s="9">
        <f t="shared" si="16"/>
        <v>0</v>
      </c>
      <c r="J41" s="9">
        <f t="shared" si="16"/>
        <v>0</v>
      </c>
      <c r="K41" s="9">
        <f t="shared" si="16"/>
        <v>0</v>
      </c>
      <c r="L41" s="9">
        <f t="shared" si="16"/>
        <v>0</v>
      </c>
      <c r="M41" s="9">
        <f t="shared" si="16"/>
        <v>0</v>
      </c>
      <c r="N41" s="9">
        <f t="shared" si="16"/>
        <v>0</v>
      </c>
      <c r="O41" s="9">
        <f t="shared" si="16"/>
        <v>0</v>
      </c>
      <c r="P41" s="9">
        <f t="shared" ref="P41" si="17">SUM(P42:P48)</f>
        <v>0</v>
      </c>
    </row>
    <row r="42" spans="1:16" x14ac:dyDescent="0.25">
      <c r="A42" s="4" t="s">
        <v>25</v>
      </c>
      <c r="B42" s="30">
        <v>500000</v>
      </c>
      <c r="C42" s="30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1">
        <f t="shared" ref="P42:P48" si="18">SUM(D42:O42)</f>
        <v>0</v>
      </c>
    </row>
    <row r="43" spans="1:16" ht="30" x14ac:dyDescent="0.25">
      <c r="A43" s="4" t="s">
        <v>38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f t="shared" si="18"/>
        <v>0</v>
      </c>
    </row>
    <row r="44" spans="1:16" ht="30" x14ac:dyDescent="0.25">
      <c r="A44" s="4" t="s">
        <v>39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f t="shared" si="18"/>
        <v>0</v>
      </c>
    </row>
    <row r="45" spans="1:16" ht="30" x14ac:dyDescent="0.25">
      <c r="A45" s="4" t="s">
        <v>40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f t="shared" si="18"/>
        <v>0</v>
      </c>
    </row>
    <row r="46" spans="1:16" ht="30" x14ac:dyDescent="0.25">
      <c r="A46" s="4" t="s">
        <v>41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f t="shared" si="18"/>
        <v>0</v>
      </c>
    </row>
    <row r="47" spans="1:16" x14ac:dyDescent="0.25">
      <c r="A47" s="4" t="s">
        <v>26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f t="shared" si="18"/>
        <v>0</v>
      </c>
    </row>
    <row r="48" spans="1:16" ht="30" x14ac:dyDescent="0.25">
      <c r="A48" s="4" t="s">
        <v>42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f t="shared" si="18"/>
        <v>0</v>
      </c>
    </row>
    <row r="49" spans="1:16" x14ac:dyDescent="0.25">
      <c r="A49" s="2" t="s">
        <v>43</v>
      </c>
      <c r="B49" s="7">
        <f>SUM(B50:B56)</f>
        <v>0</v>
      </c>
      <c r="C49" s="7">
        <f>SUM(C50:C56)</f>
        <v>0</v>
      </c>
      <c r="D49" s="9">
        <f t="shared" ref="D49:E49" si="19">SUM(D50:D56)</f>
        <v>0</v>
      </c>
      <c r="E49" s="9">
        <f t="shared" si="19"/>
        <v>0</v>
      </c>
      <c r="F49" s="9">
        <f t="shared" ref="F49:O49" si="20">SUM(F50:F56)</f>
        <v>0</v>
      </c>
      <c r="G49" s="9">
        <f t="shared" si="20"/>
        <v>0</v>
      </c>
      <c r="H49" s="9">
        <f t="shared" si="20"/>
        <v>0</v>
      </c>
      <c r="I49" s="9">
        <f t="shared" si="20"/>
        <v>0</v>
      </c>
      <c r="J49" s="9">
        <f t="shared" si="20"/>
        <v>0</v>
      </c>
      <c r="K49" s="9">
        <f t="shared" si="20"/>
        <v>0</v>
      </c>
      <c r="L49" s="9">
        <f t="shared" si="20"/>
        <v>0</v>
      </c>
      <c r="M49" s="9">
        <f t="shared" si="20"/>
        <v>0</v>
      </c>
      <c r="N49" s="9">
        <f t="shared" si="20"/>
        <v>0</v>
      </c>
      <c r="O49" s="9">
        <f t="shared" si="20"/>
        <v>0</v>
      </c>
      <c r="P49" s="9">
        <f t="shared" ref="P49" si="21">SUM(P50:P56)</f>
        <v>0</v>
      </c>
    </row>
    <row r="50" spans="1:16" x14ac:dyDescent="0.25">
      <c r="A50" s="4" t="s">
        <v>44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f t="shared" ref="P50:P56" si="22">SUM(D50:O50)</f>
        <v>0</v>
      </c>
    </row>
    <row r="51" spans="1:16" ht="30" x14ac:dyDescent="0.25">
      <c r="A51" s="4" t="s">
        <v>45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f t="shared" si="22"/>
        <v>0</v>
      </c>
    </row>
    <row r="52" spans="1:16" ht="30" x14ac:dyDescent="0.25">
      <c r="A52" s="4" t="s">
        <v>46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f t="shared" si="22"/>
        <v>0</v>
      </c>
    </row>
    <row r="53" spans="1:16" ht="30" x14ac:dyDescent="0.25">
      <c r="A53" s="4" t="s">
        <v>47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f t="shared" si="22"/>
        <v>0</v>
      </c>
    </row>
    <row r="54" spans="1:16" ht="30" x14ac:dyDescent="0.25">
      <c r="A54" s="4" t="s">
        <v>48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f t="shared" si="22"/>
        <v>0</v>
      </c>
    </row>
    <row r="55" spans="1:16" x14ac:dyDescent="0.25">
      <c r="A55" s="4" t="s">
        <v>49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f t="shared" si="22"/>
        <v>0</v>
      </c>
    </row>
    <row r="56" spans="1:16" ht="30" x14ac:dyDescent="0.25">
      <c r="A56" s="4" t="s">
        <v>50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f t="shared" si="22"/>
        <v>0</v>
      </c>
    </row>
    <row r="57" spans="1:16" x14ac:dyDescent="0.25">
      <c r="A57" s="2" t="s">
        <v>27</v>
      </c>
      <c r="B57" s="7">
        <f>SUM(B58:B66)</f>
        <v>8200000</v>
      </c>
      <c r="C57" s="7">
        <f>SUM(C58:C66)</f>
        <v>0</v>
      </c>
      <c r="D57" s="7">
        <f t="shared" ref="D57" si="23">SUM(D58:D66)</f>
        <v>0</v>
      </c>
      <c r="E57" s="7">
        <f t="shared" ref="E57" si="24">SUM(E58:E66)</f>
        <v>0</v>
      </c>
      <c r="F57" s="7">
        <f t="shared" ref="F57:O57" si="25">SUM(F58:F66)</f>
        <v>0</v>
      </c>
      <c r="G57" s="7">
        <f t="shared" si="25"/>
        <v>0</v>
      </c>
      <c r="H57" s="7">
        <f t="shared" si="25"/>
        <v>0</v>
      </c>
      <c r="I57" s="7">
        <f t="shared" si="25"/>
        <v>0</v>
      </c>
      <c r="J57" s="7">
        <f t="shared" si="25"/>
        <v>0</v>
      </c>
      <c r="K57" s="7">
        <f t="shared" si="25"/>
        <v>0</v>
      </c>
      <c r="L57" s="7">
        <f t="shared" si="25"/>
        <v>0</v>
      </c>
      <c r="M57" s="7">
        <f t="shared" si="25"/>
        <v>0</v>
      </c>
      <c r="N57" s="7">
        <f t="shared" si="25"/>
        <v>0</v>
      </c>
      <c r="O57" s="7">
        <f t="shared" si="25"/>
        <v>0</v>
      </c>
      <c r="P57" s="7">
        <f t="shared" ref="P57" si="26">SUM(P58:P66)</f>
        <v>0</v>
      </c>
    </row>
    <row r="58" spans="1:16" x14ac:dyDescent="0.25">
      <c r="A58" s="4" t="s">
        <v>28</v>
      </c>
      <c r="B58" s="11">
        <v>3000000</v>
      </c>
      <c r="C58" s="11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11">
        <f t="shared" ref="P58:P66" si="27">SUM(D58:O58)</f>
        <v>0</v>
      </c>
    </row>
    <row r="59" spans="1:16" x14ac:dyDescent="0.25">
      <c r="A59" s="4" t="s">
        <v>29</v>
      </c>
      <c r="B59" s="30">
        <v>0</v>
      </c>
      <c r="C59" s="30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f t="shared" si="27"/>
        <v>0</v>
      </c>
    </row>
    <row r="60" spans="1:16" x14ac:dyDescent="0.25">
      <c r="A60" s="4" t="s">
        <v>30</v>
      </c>
      <c r="B60" s="30">
        <v>0</v>
      </c>
      <c r="C60" s="30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f t="shared" si="27"/>
        <v>0</v>
      </c>
    </row>
    <row r="61" spans="1:16" ht="30" x14ac:dyDescent="0.25">
      <c r="A61" s="4" t="s">
        <v>31</v>
      </c>
      <c r="B61" s="30">
        <v>1000000</v>
      </c>
      <c r="C61" s="30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f t="shared" si="27"/>
        <v>0</v>
      </c>
    </row>
    <row r="62" spans="1:16" x14ac:dyDescent="0.25">
      <c r="A62" s="4" t="s">
        <v>32</v>
      </c>
      <c r="B62" s="11">
        <v>200000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f t="shared" si="27"/>
        <v>0</v>
      </c>
    </row>
    <row r="63" spans="1:16" x14ac:dyDescent="0.25">
      <c r="A63" s="4" t="s">
        <v>51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f t="shared" si="27"/>
        <v>0</v>
      </c>
    </row>
    <row r="64" spans="1:16" x14ac:dyDescent="0.25">
      <c r="A64" s="4" t="s">
        <v>52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f t="shared" si="27"/>
        <v>0</v>
      </c>
    </row>
    <row r="65" spans="1:16" x14ac:dyDescent="0.25">
      <c r="A65" s="4" t="s">
        <v>33</v>
      </c>
      <c r="B65" s="11">
        <v>4000000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f t="shared" si="27"/>
        <v>0</v>
      </c>
    </row>
    <row r="66" spans="1:16" ht="30" x14ac:dyDescent="0.25">
      <c r="A66" s="4" t="s">
        <v>53</v>
      </c>
      <c r="B66" s="30">
        <v>0</v>
      </c>
      <c r="C66" s="30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f t="shared" si="27"/>
        <v>0</v>
      </c>
    </row>
    <row r="67" spans="1:16" x14ac:dyDescent="0.25">
      <c r="A67" s="2" t="s">
        <v>54</v>
      </c>
      <c r="B67" s="7">
        <f>SUM(B68:B71)</f>
        <v>0</v>
      </c>
      <c r="C67" s="7">
        <f>SUM(C68:C71)</f>
        <v>0</v>
      </c>
      <c r="D67" s="7">
        <f t="shared" ref="D67:E67" si="28">SUM(D68:D71)</f>
        <v>0</v>
      </c>
      <c r="E67" s="7">
        <f t="shared" si="28"/>
        <v>0</v>
      </c>
      <c r="F67" s="7">
        <f t="shared" ref="F67:O67" si="29">SUM(F68:F71)</f>
        <v>0</v>
      </c>
      <c r="G67" s="7">
        <f t="shared" si="29"/>
        <v>0</v>
      </c>
      <c r="H67" s="7">
        <f t="shared" si="29"/>
        <v>0</v>
      </c>
      <c r="I67" s="7">
        <f t="shared" si="29"/>
        <v>0</v>
      </c>
      <c r="J67" s="7">
        <f t="shared" si="29"/>
        <v>0</v>
      </c>
      <c r="K67" s="7">
        <f t="shared" si="29"/>
        <v>0</v>
      </c>
      <c r="L67" s="7">
        <f t="shared" si="29"/>
        <v>0</v>
      </c>
      <c r="M67" s="7">
        <f t="shared" si="29"/>
        <v>0</v>
      </c>
      <c r="N67" s="7">
        <f t="shared" si="29"/>
        <v>0</v>
      </c>
      <c r="O67" s="7">
        <f t="shared" si="29"/>
        <v>0</v>
      </c>
      <c r="P67" s="7">
        <f t="shared" ref="P67" si="30">SUM(P68:P71)</f>
        <v>0</v>
      </c>
    </row>
    <row r="68" spans="1:16" x14ac:dyDescent="0.25">
      <c r="A68" s="4" t="s">
        <v>55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f>SUM(D68:O68)</f>
        <v>0</v>
      </c>
    </row>
    <row r="69" spans="1:16" x14ac:dyDescent="0.25">
      <c r="A69" s="4" t="s">
        <v>56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f>SUM(D69:O69)</f>
        <v>0</v>
      </c>
    </row>
    <row r="70" spans="1:16" x14ac:dyDescent="0.25">
      <c r="A70" s="4" t="s">
        <v>57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f>SUM(D70:O70)</f>
        <v>0</v>
      </c>
    </row>
    <row r="71" spans="1:16" ht="30" x14ac:dyDescent="0.25">
      <c r="A71" s="4" t="s">
        <v>58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f>SUM(D71:O71)</f>
        <v>0</v>
      </c>
    </row>
    <row r="72" spans="1:16" x14ac:dyDescent="0.25">
      <c r="A72" s="2" t="s">
        <v>59</v>
      </c>
      <c r="B72" s="7">
        <f>SUM(B73:B74)</f>
        <v>0</v>
      </c>
      <c r="C72" s="7">
        <f>SUM(C73:C74)</f>
        <v>0</v>
      </c>
      <c r="D72" s="7">
        <f t="shared" ref="D72:E72" si="31">SUM(D73:D74)</f>
        <v>0</v>
      </c>
      <c r="E72" s="7">
        <f t="shared" si="31"/>
        <v>0</v>
      </c>
      <c r="F72" s="7">
        <f t="shared" ref="F72:O72" si="32">SUM(F73:F74)</f>
        <v>0</v>
      </c>
      <c r="G72" s="7">
        <f t="shared" si="32"/>
        <v>0</v>
      </c>
      <c r="H72" s="7">
        <f t="shared" si="32"/>
        <v>0</v>
      </c>
      <c r="I72" s="7">
        <f t="shared" si="32"/>
        <v>0</v>
      </c>
      <c r="J72" s="7">
        <f t="shared" si="32"/>
        <v>0</v>
      </c>
      <c r="K72" s="7">
        <f t="shared" si="32"/>
        <v>0</v>
      </c>
      <c r="L72" s="7">
        <f t="shared" si="32"/>
        <v>0</v>
      </c>
      <c r="M72" s="7">
        <f t="shared" si="32"/>
        <v>0</v>
      </c>
      <c r="N72" s="7">
        <f t="shared" si="32"/>
        <v>0</v>
      </c>
      <c r="O72" s="7">
        <f t="shared" si="32"/>
        <v>0</v>
      </c>
      <c r="P72" s="7">
        <f t="shared" ref="P72" si="33">SUM(P73:P74)</f>
        <v>0</v>
      </c>
    </row>
    <row r="73" spans="1:16" x14ac:dyDescent="0.25">
      <c r="A73" s="4" t="s">
        <v>60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f>SUM(D73:O73)</f>
        <v>0</v>
      </c>
    </row>
    <row r="74" spans="1:16" ht="30" x14ac:dyDescent="0.25">
      <c r="A74" s="4" t="s">
        <v>61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f>SUM(D74:O74)</f>
        <v>0</v>
      </c>
    </row>
    <row r="75" spans="1:16" x14ac:dyDescent="0.25">
      <c r="A75" s="2" t="s">
        <v>62</v>
      </c>
      <c r="B75" s="7">
        <f>SUM(B76:B78)</f>
        <v>0</v>
      </c>
      <c r="C75" s="7">
        <f>SUM(C76:C78)</f>
        <v>0</v>
      </c>
      <c r="D75" s="7">
        <f t="shared" ref="D75:E75" si="34">SUM(D76:D78)</f>
        <v>0</v>
      </c>
      <c r="E75" s="7">
        <f t="shared" si="34"/>
        <v>0</v>
      </c>
      <c r="F75" s="7">
        <f t="shared" ref="F75:O75" si="35">SUM(F76:F78)</f>
        <v>0</v>
      </c>
      <c r="G75" s="7">
        <f t="shared" si="35"/>
        <v>0</v>
      </c>
      <c r="H75" s="7">
        <f t="shared" si="35"/>
        <v>0</v>
      </c>
      <c r="I75" s="7">
        <f t="shared" si="35"/>
        <v>0</v>
      </c>
      <c r="J75" s="7">
        <f t="shared" si="35"/>
        <v>0</v>
      </c>
      <c r="K75" s="7">
        <f t="shared" si="35"/>
        <v>0</v>
      </c>
      <c r="L75" s="7">
        <f t="shared" si="35"/>
        <v>0</v>
      </c>
      <c r="M75" s="7">
        <f t="shared" si="35"/>
        <v>0</v>
      </c>
      <c r="N75" s="7">
        <f t="shared" si="35"/>
        <v>0</v>
      </c>
      <c r="O75" s="7">
        <f t="shared" si="35"/>
        <v>0</v>
      </c>
      <c r="P75" s="7">
        <f t="shared" ref="P75" si="36">SUM(P76:P78)</f>
        <v>0</v>
      </c>
    </row>
    <row r="76" spans="1:16" x14ac:dyDescent="0.25">
      <c r="A76" s="4" t="s">
        <v>63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f>SUM(D76:O76)</f>
        <v>0</v>
      </c>
    </row>
    <row r="77" spans="1:16" x14ac:dyDescent="0.25">
      <c r="A77" s="4" t="s">
        <v>64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f>SUM(D77:O77)</f>
        <v>0</v>
      </c>
    </row>
    <row r="78" spans="1:16" ht="30" x14ac:dyDescent="0.25">
      <c r="A78" s="4" t="s">
        <v>65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f>SUM(D78:O78)</f>
        <v>0</v>
      </c>
    </row>
    <row r="79" spans="1:16" x14ac:dyDescent="0.25">
      <c r="A79" s="5" t="s">
        <v>34</v>
      </c>
      <c r="B79" s="10">
        <f>B15+B21+B31+B41+B49+B57+B67+B72+B75</f>
        <v>158062578</v>
      </c>
      <c r="C79" s="10">
        <f>C15+C21+C31+C41+C49+C57+C67+C72+C75</f>
        <v>10707556.620000001</v>
      </c>
      <c r="D79" s="10">
        <f t="shared" ref="D79:E79" si="37">+D15+D21+D31+D41+D49+D57+D67+D72+D75</f>
        <v>4422833.75</v>
      </c>
      <c r="E79" s="10">
        <f t="shared" si="37"/>
        <v>4955289.5599999996</v>
      </c>
      <c r="F79" s="10">
        <f t="shared" ref="F79:O79" si="38">+F15+F21+F31+F41+F49+F57+F67+F72+F75</f>
        <v>4733619.17</v>
      </c>
      <c r="G79" s="10">
        <f t="shared" si="38"/>
        <v>7982084.6899999995</v>
      </c>
      <c r="H79" s="10">
        <f t="shared" si="38"/>
        <v>5085351.8099999996</v>
      </c>
      <c r="I79" s="10">
        <f t="shared" si="38"/>
        <v>0</v>
      </c>
      <c r="J79" s="10">
        <f t="shared" si="38"/>
        <v>0</v>
      </c>
      <c r="K79" s="10">
        <f t="shared" si="38"/>
        <v>0</v>
      </c>
      <c r="L79" s="10">
        <f t="shared" si="38"/>
        <v>0</v>
      </c>
      <c r="M79" s="10">
        <f t="shared" si="38"/>
        <v>0</v>
      </c>
      <c r="N79" s="10">
        <f t="shared" si="38"/>
        <v>0</v>
      </c>
      <c r="O79" s="10">
        <f t="shared" si="38"/>
        <v>0</v>
      </c>
      <c r="P79" s="10">
        <f t="shared" ref="P79" si="39">+P15+P21+P31+P41+P49+P57+P67+P72+P75</f>
        <v>27179178.979999993</v>
      </c>
    </row>
    <row r="80" spans="1:16" ht="10.5" customHeight="1" x14ac:dyDescent="0.25">
      <c r="A80" s="3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6"/>
    </row>
    <row r="81" spans="1:16" x14ac:dyDescent="0.25">
      <c r="A81" s="1" t="s">
        <v>66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x14ac:dyDescent="0.25">
      <c r="A82" s="2" t="s">
        <v>67</v>
      </c>
      <c r="B82" s="12">
        <f t="shared" ref="B82:C82" si="40">SUM(B83:B84)</f>
        <v>0</v>
      </c>
      <c r="C82" s="12">
        <f t="shared" si="40"/>
        <v>0</v>
      </c>
      <c r="D82" s="12">
        <f t="shared" ref="D82:E82" si="41">SUM(D83:D84)</f>
        <v>0</v>
      </c>
      <c r="E82" s="12">
        <f t="shared" si="41"/>
        <v>0</v>
      </c>
      <c r="F82" s="12">
        <f t="shared" ref="F82:O82" si="42">SUM(F83:F84)</f>
        <v>0</v>
      </c>
      <c r="G82" s="12">
        <f t="shared" si="42"/>
        <v>0</v>
      </c>
      <c r="H82" s="12">
        <f t="shared" si="42"/>
        <v>0</v>
      </c>
      <c r="I82" s="12">
        <f t="shared" si="42"/>
        <v>0</v>
      </c>
      <c r="J82" s="12">
        <f t="shared" si="42"/>
        <v>0</v>
      </c>
      <c r="K82" s="12">
        <f t="shared" si="42"/>
        <v>0</v>
      </c>
      <c r="L82" s="12">
        <f t="shared" si="42"/>
        <v>0</v>
      </c>
      <c r="M82" s="12">
        <f t="shared" si="42"/>
        <v>0</v>
      </c>
      <c r="N82" s="12">
        <f t="shared" si="42"/>
        <v>0</v>
      </c>
      <c r="O82" s="12">
        <f t="shared" si="42"/>
        <v>0</v>
      </c>
      <c r="P82" s="12">
        <f t="shared" ref="P82" si="43">SUM(P83:P84)</f>
        <v>0</v>
      </c>
    </row>
    <row r="83" spans="1:16" x14ac:dyDescent="0.25">
      <c r="A83" s="4" t="s">
        <v>68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11">
        <f>SUM(D83:O83)</f>
        <v>0</v>
      </c>
    </row>
    <row r="84" spans="1:16" x14ac:dyDescent="0.25">
      <c r="A84" s="4" t="s">
        <v>69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11">
        <f>SUM(D84:O84)</f>
        <v>0</v>
      </c>
    </row>
    <row r="85" spans="1:16" x14ac:dyDescent="0.25">
      <c r="A85" s="2" t="s">
        <v>70</v>
      </c>
      <c r="B85" s="12">
        <f t="shared" ref="B85:C85" si="44">SUM(B86:B87)</f>
        <v>0</v>
      </c>
      <c r="C85" s="12">
        <f t="shared" si="44"/>
        <v>0</v>
      </c>
      <c r="D85" s="12">
        <f t="shared" ref="D85:E85" si="45">SUM(D86:D87)</f>
        <v>0</v>
      </c>
      <c r="E85" s="12">
        <f t="shared" si="45"/>
        <v>0</v>
      </c>
      <c r="F85" s="12">
        <f t="shared" ref="F85:O85" si="46">SUM(F86:F87)</f>
        <v>0</v>
      </c>
      <c r="G85" s="12">
        <f t="shared" si="46"/>
        <v>0</v>
      </c>
      <c r="H85" s="12">
        <f t="shared" si="46"/>
        <v>0</v>
      </c>
      <c r="I85" s="12">
        <f t="shared" si="46"/>
        <v>0</v>
      </c>
      <c r="J85" s="12">
        <f t="shared" si="46"/>
        <v>0</v>
      </c>
      <c r="K85" s="12">
        <f t="shared" si="46"/>
        <v>0</v>
      </c>
      <c r="L85" s="12">
        <f t="shared" si="46"/>
        <v>0</v>
      </c>
      <c r="M85" s="12">
        <f t="shared" si="46"/>
        <v>0</v>
      </c>
      <c r="N85" s="12">
        <f t="shared" si="46"/>
        <v>0</v>
      </c>
      <c r="O85" s="12">
        <f t="shared" si="46"/>
        <v>0</v>
      </c>
      <c r="P85" s="12">
        <f t="shared" ref="P85" si="47">SUM(P86:P87)</f>
        <v>0</v>
      </c>
    </row>
    <row r="86" spans="1:16" x14ac:dyDescent="0.25">
      <c r="A86" s="4" t="s">
        <v>71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11">
        <f>SUM(D86:O86)</f>
        <v>0</v>
      </c>
    </row>
    <row r="87" spans="1:16" x14ac:dyDescent="0.25">
      <c r="A87" s="4" t="s">
        <v>72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11">
        <f>SUM(D87:O87)</f>
        <v>0</v>
      </c>
    </row>
    <row r="88" spans="1:16" x14ac:dyDescent="0.25">
      <c r="A88" s="2" t="s">
        <v>73</v>
      </c>
      <c r="B88" s="12">
        <f t="shared" ref="B88:C88" si="48">SUM(B89:B89)</f>
        <v>0</v>
      </c>
      <c r="C88" s="12">
        <f t="shared" si="48"/>
        <v>0</v>
      </c>
      <c r="D88" s="12">
        <f t="shared" ref="D88:O88" si="49">SUM(D89:D89)</f>
        <v>0</v>
      </c>
      <c r="E88" s="12">
        <f t="shared" si="49"/>
        <v>0</v>
      </c>
      <c r="F88" s="12">
        <f t="shared" si="49"/>
        <v>0</v>
      </c>
      <c r="G88" s="12">
        <f t="shared" si="49"/>
        <v>0</v>
      </c>
      <c r="H88" s="12">
        <f t="shared" si="49"/>
        <v>0</v>
      </c>
      <c r="I88" s="12">
        <f t="shared" si="49"/>
        <v>0</v>
      </c>
      <c r="J88" s="12">
        <f t="shared" si="49"/>
        <v>0</v>
      </c>
      <c r="K88" s="12">
        <f t="shared" si="49"/>
        <v>0</v>
      </c>
      <c r="L88" s="12">
        <f t="shared" si="49"/>
        <v>0</v>
      </c>
      <c r="M88" s="12">
        <f t="shared" si="49"/>
        <v>0</v>
      </c>
      <c r="N88" s="12">
        <f t="shared" si="49"/>
        <v>0</v>
      </c>
      <c r="O88" s="12">
        <f t="shared" si="49"/>
        <v>0</v>
      </c>
      <c r="P88" s="12">
        <f>SUM(P89:P89)</f>
        <v>0</v>
      </c>
    </row>
    <row r="89" spans="1:16" x14ac:dyDescent="0.25">
      <c r="A89" s="4" t="s">
        <v>74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11">
        <f>SUM(D89:O89)</f>
        <v>0</v>
      </c>
    </row>
    <row r="90" spans="1:16" x14ac:dyDescent="0.25">
      <c r="A90" s="5" t="s">
        <v>75</v>
      </c>
      <c r="B90" s="10">
        <f t="shared" ref="B90:C90" si="50">+B82+B85+B88</f>
        <v>0</v>
      </c>
      <c r="C90" s="10">
        <f t="shared" si="50"/>
        <v>0</v>
      </c>
      <c r="D90" s="10">
        <f t="shared" ref="D90" si="51">+D82+D85+D88</f>
        <v>0</v>
      </c>
      <c r="E90" s="10">
        <f t="shared" ref="E90" si="52">+E82+E85+E88</f>
        <v>0</v>
      </c>
      <c r="F90" s="10">
        <f t="shared" ref="F90:O90" si="53">+F82+F85+F88</f>
        <v>0</v>
      </c>
      <c r="G90" s="10">
        <f t="shared" si="53"/>
        <v>0</v>
      </c>
      <c r="H90" s="10">
        <f t="shared" si="53"/>
        <v>0</v>
      </c>
      <c r="I90" s="10">
        <f t="shared" si="53"/>
        <v>0</v>
      </c>
      <c r="J90" s="10">
        <f t="shared" si="53"/>
        <v>0</v>
      </c>
      <c r="K90" s="10">
        <f t="shared" si="53"/>
        <v>0</v>
      </c>
      <c r="L90" s="10">
        <f t="shared" si="53"/>
        <v>0</v>
      </c>
      <c r="M90" s="10">
        <f t="shared" si="53"/>
        <v>0</v>
      </c>
      <c r="N90" s="10">
        <f t="shared" si="53"/>
        <v>0</v>
      </c>
      <c r="O90" s="10">
        <f t="shared" si="53"/>
        <v>0</v>
      </c>
      <c r="P90" s="10">
        <f t="shared" ref="P90" si="54">+P82+P85+P88</f>
        <v>0</v>
      </c>
    </row>
    <row r="91" spans="1:16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6.5" thickBot="1" x14ac:dyDescent="0.3">
      <c r="A92" s="19" t="s">
        <v>76</v>
      </c>
      <c r="B92" s="20">
        <f t="shared" ref="B92" si="55">+B79+B90</f>
        <v>158062578</v>
      </c>
      <c r="C92" s="20">
        <f>+C79+C90</f>
        <v>10707556.620000001</v>
      </c>
      <c r="D92" s="20">
        <f t="shared" ref="D92" si="56">+D79+D90</f>
        <v>4422833.75</v>
      </c>
      <c r="E92" s="20">
        <f t="shared" ref="E92" si="57">+E79+E90</f>
        <v>4955289.5599999996</v>
      </c>
      <c r="F92" s="20">
        <f t="shared" ref="F92:O92" si="58">+F79+F90</f>
        <v>4733619.17</v>
      </c>
      <c r="G92" s="20">
        <f t="shared" si="58"/>
        <v>7982084.6899999995</v>
      </c>
      <c r="H92" s="20">
        <f t="shared" si="58"/>
        <v>5085351.8099999996</v>
      </c>
      <c r="I92" s="20">
        <f t="shared" si="58"/>
        <v>0</v>
      </c>
      <c r="J92" s="20">
        <f t="shared" si="58"/>
        <v>0</v>
      </c>
      <c r="K92" s="20">
        <f t="shared" si="58"/>
        <v>0</v>
      </c>
      <c r="L92" s="20">
        <f t="shared" si="58"/>
        <v>0</v>
      </c>
      <c r="M92" s="20">
        <f t="shared" si="58"/>
        <v>0</v>
      </c>
      <c r="N92" s="20">
        <f t="shared" si="58"/>
        <v>0</v>
      </c>
      <c r="O92" s="20">
        <f t="shared" si="58"/>
        <v>0</v>
      </c>
      <c r="P92" s="20">
        <f t="shared" ref="P92" si="59">+P79+P90</f>
        <v>27179178.979999993</v>
      </c>
    </row>
    <row r="93" spans="1:16" ht="13.5" customHeight="1" thickTop="1" x14ac:dyDescent="0.25">
      <c r="A93" s="24" t="s">
        <v>94</v>
      </c>
    </row>
    <row r="94" spans="1:16" x14ac:dyDescent="0.25">
      <c r="A94" s="25" t="s">
        <v>95</v>
      </c>
    </row>
    <row r="95" spans="1:16" x14ac:dyDescent="0.25">
      <c r="A95" s="25" t="s">
        <v>96</v>
      </c>
    </row>
    <row r="96" spans="1:16" x14ac:dyDescent="0.25">
      <c r="A96" s="25" t="s">
        <v>97</v>
      </c>
    </row>
    <row r="97" spans="1:21" x14ac:dyDescent="0.25">
      <c r="A97" s="25" t="s">
        <v>98</v>
      </c>
    </row>
    <row r="98" spans="1:21" x14ac:dyDescent="0.25">
      <c r="A98" s="25" t="s">
        <v>99</v>
      </c>
    </row>
    <row r="99" spans="1:21" x14ac:dyDescent="0.25">
      <c r="A99" s="25" t="s">
        <v>100</v>
      </c>
    </row>
    <row r="100" spans="1:21" x14ac:dyDescent="0.25">
      <c r="A100" s="25"/>
    </row>
    <row r="101" spans="1:21" x14ac:dyDescent="0.25">
      <c r="A101" s="34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</row>
    <row r="102" spans="1:21" x14ac:dyDescent="0.25">
      <c r="A102" s="34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</row>
    <row r="103" spans="1:21" x14ac:dyDescent="0.25">
      <c r="A103" s="34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</row>
    <row r="104" spans="1:21" x14ac:dyDescent="0.25">
      <c r="A104" s="36"/>
      <c r="B104" s="35"/>
      <c r="C104" s="35"/>
      <c r="D104" s="35" t="s">
        <v>103</v>
      </c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</row>
    <row r="105" spans="1:21" x14ac:dyDescent="0.25">
      <c r="A105" s="37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</row>
    <row r="106" spans="1:21" x14ac:dyDescent="0.25">
      <c r="A106" s="37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</row>
    <row r="107" spans="1:21" x14ac:dyDescent="0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</row>
    <row r="108" spans="1:21" x14ac:dyDescent="0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</row>
    <row r="109" spans="1:21" x14ac:dyDescent="0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</row>
    <row r="110" spans="1:21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</row>
  </sheetData>
  <dataConsolidate/>
  <mergeCells count="4">
    <mergeCell ref="A9:P9"/>
    <mergeCell ref="A10:P10"/>
    <mergeCell ref="A11:P11"/>
    <mergeCell ref="A8:P8"/>
  </mergeCells>
  <printOptions horizontalCentered="1"/>
  <pageMargins left="0.23622047244094491" right="0.23622047244094491" top="0.74803149606299213" bottom="0.74803149606299213" header="0.31496062992125984" footer="0.31496062992125984"/>
  <pageSetup scale="64" fitToHeight="3" orientation="landscape" r:id="rId1"/>
  <rowBreaks count="3" manualBreakCount="3">
    <brk id="40" max="16383" man="1"/>
    <brk id="56" max="16383" man="1"/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 2023</vt:lpstr>
      <vt:lpstr>'MAYO 2023'!Área_de_impresión</vt:lpstr>
      <vt:lpstr>'MAYO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Yeraldin Suazo Santana</cp:lastModifiedBy>
  <cp:lastPrinted>2023-06-02T12:52:53Z</cp:lastPrinted>
  <dcterms:created xsi:type="dcterms:W3CDTF">2018-04-17T18:57:16Z</dcterms:created>
  <dcterms:modified xsi:type="dcterms:W3CDTF">2023-06-02T12:54:32Z</dcterms:modified>
</cp:coreProperties>
</file>