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Octubre 2023\Financieros\CUENTAS POR PAGAR OCTUBRE 2023\"/>
    </mc:Choice>
  </mc:AlternateContent>
  <bookViews>
    <workbookView xWindow="0" yWindow="0" windowWidth="28770" windowHeight="12300"/>
  </bookViews>
  <sheets>
    <sheet name="ESTADO DE CUENTA SUPLIDORES" sheetId="1" r:id="rId1"/>
    <sheet name="Hoja1" sheetId="2" r:id="rId2"/>
  </sheets>
  <definedNames>
    <definedName name="_xlnm.Print_Area" localSheetId="0">'ESTADO DE CUENTA SUPLIDORES'!$B$1:$K$69</definedName>
    <definedName name="_xlnm.Print_Titles" localSheetId="0">'ESTADO DE CUENTA SUPLIDORES'!$12:$12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D20" i="2" l="1"/>
  <c r="C20" i="2"/>
  <c r="C21" i="2" s="1"/>
  <c r="D16" i="2" l="1"/>
  <c r="G14" i="2" l="1"/>
</calcChain>
</file>

<file path=xl/sharedStrings.xml><?xml version="1.0" encoding="utf-8"?>
<sst xmlns="http://schemas.openxmlformats.org/spreadsheetml/2006/main" count="151" uniqueCount="135">
  <si>
    <t xml:space="preserve">CUENTAS POR PAGAR </t>
  </si>
  <si>
    <t>PROVEEDOR</t>
  </si>
  <si>
    <t>Fecha/Fact</t>
  </si>
  <si>
    <t xml:space="preserve">NUMERO COMPROBANTE GUBERNAMENTAL </t>
  </si>
  <si>
    <t>MONTO DE LA FACTURA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</si>
  <si>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</si>
  <si>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</si>
  <si>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</si>
  <si>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</si>
  <si>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</si>
  <si>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</si>
  <si>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</si>
  <si>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</si>
  <si>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</si>
  <si>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</si>
  <si>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</si>
  <si>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</si>
  <si>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</si>
  <si>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</si>
  <si>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</si>
  <si>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</si>
  <si>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SUNIX PETROLEUM SRL</t>
  </si>
  <si>
    <t>ADQUISICIÒN DE TICKETS DE COMBUSTIBLE EN TIKETS PREPAGADOS MES DE DICIEMBRE.</t>
  </si>
  <si>
    <t>Lic. Joanna Vólquez Mercedes</t>
  </si>
  <si>
    <t>Lic. Carlos Antonio Castro Muñoz</t>
  </si>
  <si>
    <t>Contador</t>
  </si>
  <si>
    <t>_____________________________________________</t>
  </si>
  <si>
    <t>Director General</t>
  </si>
  <si>
    <t>OBSERVACIONES</t>
  </si>
  <si>
    <t>DEUDA PÙBLICA (CONSULTOR CON CUENTA BANCARIA  INCORRECTA AL MOMENTO DE GENERAL PAGO)</t>
  </si>
  <si>
    <t>DEUDA PÙBLICA- PROVEEDOR NO ACTUALIZÒ,</t>
  </si>
  <si>
    <t xml:space="preserve">DEUDA PÙBLICA-ERROR EN EL PORTAL TRANSACCIONAL, SOLICITUD A LA DGCP  QUE NO FUE ATENDIDA. </t>
  </si>
  <si>
    <t>FUERA DEL PLAZO DEL CONTRATO.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</si>
  <si>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</si>
  <si>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</si>
  <si>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</si>
  <si>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</si>
  <si>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</si>
  <si>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DEUDA PÙBLICA-FUE REPORTADO A LA DGCP EL ERROR Y NO HA SIDO SOLUCIONADO..HEMOS CONTACTADO EN VARIAS OCASIONES Y NO HA SIDO RESUELTO.</t>
  </si>
  <si>
    <t>Elaborado por:</t>
  </si>
  <si>
    <t>Aprobado Por:</t>
  </si>
  <si>
    <t>___________________________________________</t>
  </si>
  <si>
    <t>___________________________________</t>
  </si>
  <si>
    <t>Enc. Dpto. Adm. y  Financiero</t>
  </si>
  <si>
    <t>AGUA PLANETA AZUL</t>
  </si>
  <si>
    <t>B1500147959</t>
  </si>
  <si>
    <t>Lic. Alexander Manuel Pujols Calderón</t>
  </si>
  <si>
    <t>CONCEPTO</t>
  </si>
  <si>
    <t>EN ESPERA DE QUE EL ÀREA JURíDICA NOS ENTREGUE ADENDA.</t>
  </si>
  <si>
    <t>Enc. Div. Financiera</t>
  </si>
  <si>
    <t>Revisado por:</t>
  </si>
  <si>
    <t>B1700000007</t>
  </si>
  <si>
    <t>B1500002737</t>
  </si>
  <si>
    <t>B1500002738</t>
  </si>
  <si>
    <t>B1500002739</t>
  </si>
  <si>
    <t>Lic. Rafael de la Cruz Santos</t>
  </si>
  <si>
    <t>EXPRESS SERVICIOS LOGISTICOS ESLOGIST EIRL</t>
  </si>
  <si>
    <t>JARDIN ILUSIONES</t>
  </si>
  <si>
    <t>LIB. 848 FECHA ESTIMADA DE PAGO 02/11/2023</t>
  </si>
  <si>
    <t>ALTICE DOMINICANA, SA.</t>
  </si>
  <si>
    <t>LIB. 841  FECHA ESTIMADA DE PAGO 01/11/2022</t>
  </si>
  <si>
    <t>COMERCIAL 2MB, SRL</t>
  </si>
  <si>
    <t>ADQ. DE ARTÌCULOS DE FERRETERÌA, PARA ESTA INSTITUCIÒN.</t>
  </si>
  <si>
    <t>PAGO ADQ. DE BEBIDAS Y ENDULZANTES, AZUCARES</t>
  </si>
  <si>
    <t>B1500000359</t>
  </si>
  <si>
    <t>B1500000255</t>
  </si>
  <si>
    <t>B1500164938</t>
  </si>
  <si>
    <t>B1500164937</t>
  </si>
  <si>
    <t>B1500000154</t>
  </si>
  <si>
    <t>DSETA GROUP SRL</t>
  </si>
  <si>
    <t>B1500000258</t>
  </si>
  <si>
    <t>ADQ. DE ARTíCULOS DE LIMPIEZA Y HIGIENE.</t>
  </si>
  <si>
    <t>B1500000443</t>
  </si>
  <si>
    <t>GARENA, SRL</t>
  </si>
  <si>
    <t>B1500000644</t>
  </si>
  <si>
    <t>INVERSIONES SANFRA, SRL</t>
  </si>
  <si>
    <t>ADQ. DE CAFÈ PARA ESTA INSITITUCIÒN.</t>
  </si>
  <si>
    <t>B1500000037</t>
  </si>
  <si>
    <t>SUFERDOM,SRL</t>
  </si>
  <si>
    <t>B1500149453</t>
  </si>
  <si>
    <t>B1500002147</t>
  </si>
  <si>
    <t>B1500164200</t>
  </si>
  <si>
    <t>JARDIN ILUSIONES, SRL</t>
  </si>
  <si>
    <t>B1500002182</t>
  </si>
  <si>
    <t>B1500002173</t>
  </si>
  <si>
    <t>B1500000510</t>
  </si>
  <si>
    <t>ALLINONESUPPLY SRL</t>
  </si>
  <si>
    <t>B1500000586</t>
  </si>
  <si>
    <t>RV DIESEL</t>
  </si>
  <si>
    <t>AL 31/10/2023</t>
  </si>
  <si>
    <t>PAGO POR ADQUISICION DE SERVICIOS DE MANTENIMIENTO DE ASCENSOR POR SIETE CORRESPONDIENTE PARA ESTA INSTITUCION.</t>
  </si>
  <si>
    <t>ADQUISCION DE BOTELLONES DE AGUA .</t>
  </si>
  <si>
    <t>ADQUISICION DE BOTELLONES DE AGUA.</t>
  </si>
  <si>
    <t>PAGO POR ADQUISICION DE CORONA SIEMPRE EN MI CORAZON.</t>
  </si>
  <si>
    <t>PAGO POR ADQ. DE COMBUSTIBLE EN TICKETS PREPAGADOS.</t>
  </si>
  <si>
    <t>PAGO POR ADQUISICION DE CORONA FUNEBRES.</t>
  </si>
  <si>
    <t>B1500165145</t>
  </si>
  <si>
    <t>SED NET</t>
  </si>
  <si>
    <t>B1500000398</t>
  </si>
  <si>
    <t>PAGO ADQUISICIÒN DE ARTÌCULOS DE FERRETERÌA PARA ESTA INSTITUCIÒN.</t>
  </si>
  <si>
    <t xml:space="preserve">CUENTAS POR PAGAR AL MES DE OCTUBRE 2023 MAS DEUDA ADMINISTRATIVA </t>
  </si>
  <si>
    <t>PAGO POR SERVICIOS DE INTERNET PARA ESTA INSTITUCIÓN, CORRESPONDIENTE A LA FACTURA DE FECHA 15 DE OCTUBRE DEL 2023.</t>
  </si>
  <si>
    <t>B1500054815</t>
  </si>
  <si>
    <t>ADQUISCION DE ARTÌCULOS DE FERRETERIA</t>
  </si>
  <si>
    <t>PAGO POR ADQUISICIÒN DE PRODUCTOS DE PAPEL Y CARTÒN (SERVILLETAS), PARA ESTA INSTITUCIÒN.</t>
  </si>
  <si>
    <t>EN ESPERA FONDO REPONIBLE</t>
  </si>
  <si>
    <t>EN ESPERA PUEDAN CAMBIAR LA FACTURA.</t>
  </si>
  <si>
    <t>NO.</t>
  </si>
  <si>
    <t>SEGUROS RESERVAS SA.</t>
  </si>
  <si>
    <t>B1500044577</t>
  </si>
  <si>
    <t>PAGO PRIMA PÒLIZA DE SEGURO COLECTIVO DE VIDA ·2-2-102-0034596, MES DE OCTUBRE 2023.</t>
  </si>
  <si>
    <t>B1500044663</t>
  </si>
  <si>
    <t>PAGO PRIMA DE SEGURO ENFEREMEDADES GRAVES 2-2-142-0007145 CORRESP. AL MES DE OCTUBRE 2023</t>
  </si>
  <si>
    <t>B1500164710</t>
  </si>
  <si>
    <t>ADQUISCION DE BOTELLONES Y BOTELLITAS DE AGUA .</t>
  </si>
  <si>
    <t>B1500000652</t>
  </si>
  <si>
    <t>PAGO DE LA ADQUISICION DE ART. DE LIMPIEZA E HIGIENE PARA ESTA INSTITICION.</t>
  </si>
  <si>
    <t>B1500000141</t>
  </si>
  <si>
    <t>RAYAMEL GROUP SOLUCIONES SRL</t>
  </si>
  <si>
    <t>LIB. 883  FECHA ESTIMADA DE PAGO 10/11/2022- CONTRALORIA</t>
  </si>
  <si>
    <t>LIB. 882  FECHA ESTIMADA DE PAGO 10/11/2023-CONTRALORIA</t>
  </si>
  <si>
    <t>LIB. 850 FECHA ESTIMADA DE PAGO 02/11/2023- EN ESPERA FECHA PARA ORDENAR</t>
  </si>
  <si>
    <t>LIB. 861 FECHA ESTIMADA DE PAGO 03/11/2023 EN ESPERA FECHA PARA ORDENAR</t>
  </si>
  <si>
    <t>LIB. 888 FECHA ESTIMADA DE PAGO 10/11/2023-CONTRALORIA</t>
  </si>
  <si>
    <t>LIB. 890 FECHA ESTIMADA DE PAGO 10/11/2023-CONTRALORIA</t>
  </si>
  <si>
    <t>LIB. 893 FECHA ESTIMADA DE PAGO 10/11/2024-CONTRALORIA</t>
  </si>
  <si>
    <t>LIB. 893 FECHA ESTIMADA DE PAGO 10/11/2025-CONTRALORIA</t>
  </si>
  <si>
    <t>LIBRAMIENTO 924 FECHA ESTIMADA DE PAGO 01/11/2023-PARA LA FIRMA</t>
  </si>
  <si>
    <t>LIB. 899 FECHA ESTIMADA DE PAGO 11/11/2025-CONTRALORIA</t>
  </si>
  <si>
    <t>LIBRAMIENTO 916 FECHA ESTIMADA DE PAGO 15/11/2023-PARA LA FIRMA</t>
  </si>
  <si>
    <t>EN PROCESO DE LIBRAMIENTO.</t>
  </si>
  <si>
    <t>LIBRAMIENTO 918 FECHA ESTIMADA DE PAGO 15/11/2023-PARA LA FIRMA</t>
  </si>
  <si>
    <t>LIBRAMIENTO 919 FECHA ESTIMADA DE PAGO 15/11/2023-PARA LA FIRMA</t>
  </si>
  <si>
    <t>EN ESPERA DE SER RECIBIDAS EN LA DIV. FINANCIERA.</t>
  </si>
  <si>
    <t>Nota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</si>
</sst>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4"/>
      <color theme="1" tint="4.9989318521683403E-2"/>
      <name val="Arial"/>
      <family val="2"/>
    </font>
    <font>
      <sz val="24"/>
      <color theme="1" tint="4.9989318521683403E-2"/>
      <name val="Times New Roman"/>
      <family val="1"/>
    </font>
    <font>
      <sz val="24"/>
      <color indexed="8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72"/>
      <color theme="1"/>
      <name val="Calibri"/>
      <family val="2"/>
      <scheme val="minor"/>
    </font>
    <font>
      <b/>
      <sz val="72"/>
      <color indexed="8"/>
      <name val="Calibri"/>
      <family val="2"/>
      <scheme val="minor"/>
    </font>
    <font>
      <sz val="36"/>
      <color theme="1" tint="4.9989318521683403E-2"/>
      <name val="Times New Roman"/>
      <family val="1"/>
    </font>
    <font>
      <sz val="48"/>
      <color theme="1"/>
      <name val="Times New Roman"/>
      <family val="1"/>
    </font>
    <font>
      <sz val="48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161">
    <xf numFmtId="0" fontId="0" fillId="0" borderId="0" xfId="0"/>
    <xf numFmtId="0" fontId="0" fillId="0" borderId="1" xfId="0" applyFill="1" applyBorder="1"/>
    <xf numFmtId="165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5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65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5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43" fontId="0" fillId="0" borderId="0" xfId="0" applyNumberFormat="1"/>
    <xf numFmtId="43" fontId="0" fillId="0" borderId="0" xfId="0" applyNumberFormat="1" applyBorder="1"/>
    <xf numFmtId="43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43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43" fontId="0" fillId="0" borderId="7" xfId="0" applyNumberFormat="1" applyBorder="1"/>
    <xf numFmtId="0" fontId="0" fillId="0" borderId="8" xfId="0" applyBorder="1"/>
    <xf numFmtId="164" fontId="0" fillId="0" borderId="0" xfId="3" applyFont="1"/>
    <xf numFmtId="0" fontId="6" fillId="0" borderId="0" xfId="0" applyFont="1" applyBorder="1"/>
    <xf numFmtId="0" fontId="6" fillId="0" borderId="4" xfId="0" applyFont="1" applyBorder="1"/>
    <xf numFmtId="0" fontId="8" fillId="0" borderId="0" xfId="0" applyFont="1"/>
    <xf numFmtId="0" fontId="8" fillId="0" borderId="15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0" fontId="8" fillId="0" borderId="6" xfId="0" applyFont="1" applyFill="1" applyBorder="1"/>
    <xf numFmtId="164" fontId="5" fillId="0" borderId="0" xfId="3" applyFont="1"/>
    <xf numFmtId="164" fontId="0" fillId="0" borderId="0" xfId="0" applyNumberFormat="1"/>
    <xf numFmtId="14" fontId="10" fillId="0" borderId="9" xfId="0" applyNumberFormat="1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/>
    </xf>
    <xf numFmtId="14" fontId="10" fillId="0" borderId="11" xfId="0" applyNumberFormat="1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14" fontId="13" fillId="0" borderId="11" xfId="0" applyNumberFormat="1" applyFont="1" applyFill="1" applyBorder="1" applyAlignment="1" applyProtection="1">
      <alignment horizontal="center" wrapText="1"/>
    </xf>
    <xf numFmtId="14" fontId="10" fillId="0" borderId="11" xfId="0" applyNumberFormat="1" applyFont="1" applyFill="1" applyBorder="1" applyAlignment="1" applyProtection="1">
      <alignment horizontal="center" wrapText="1"/>
    </xf>
    <xf numFmtId="0" fontId="9" fillId="0" borderId="11" xfId="0" applyFont="1" applyFill="1" applyBorder="1" applyAlignment="1">
      <alignment horizontal="center" wrapText="1"/>
    </xf>
    <xf numFmtId="14" fontId="10" fillId="0" borderId="11" xfId="0" applyNumberFormat="1" applyFont="1" applyFill="1" applyBorder="1" applyAlignment="1" applyProtection="1">
      <alignment horizontal="center"/>
    </xf>
    <xf numFmtId="14" fontId="10" fillId="0" borderId="11" xfId="0" applyNumberFormat="1" applyFont="1" applyFill="1" applyBorder="1" applyAlignment="1" applyProtection="1">
      <alignment horizontal="center" vertical="center" wrapText="1"/>
    </xf>
    <xf numFmtId="14" fontId="10" fillId="0" borderId="11" xfId="0" applyNumberFormat="1" applyFont="1" applyFill="1" applyBorder="1" applyAlignment="1" applyProtection="1">
      <alignment horizontal="center" vertical="center"/>
    </xf>
    <xf numFmtId="0" fontId="0" fillId="0" borderId="18" xfId="0" applyBorder="1"/>
    <xf numFmtId="2" fontId="12" fillId="0" borderId="12" xfId="0" applyNumberFormat="1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23" fillId="0" borderId="13" xfId="0" applyNumberFormat="1" applyFont="1" applyFill="1" applyBorder="1" applyAlignment="1">
      <alignment horizontal="center" wrapText="1"/>
    </xf>
    <xf numFmtId="0" fontId="23" fillId="0" borderId="14" xfId="0" applyNumberFormat="1" applyFont="1" applyFill="1" applyBorder="1" applyAlignment="1">
      <alignment horizontal="center" wrapText="1"/>
    </xf>
    <xf numFmtId="0" fontId="20" fillId="0" borderId="0" xfId="0" applyFont="1" applyFill="1" applyBorder="1"/>
    <xf numFmtId="0" fontId="20" fillId="0" borderId="4" xfId="0" applyFont="1" applyBorder="1" applyAlignment="1">
      <alignment horizontal="left"/>
    </xf>
    <xf numFmtId="165" fontId="20" fillId="0" borderId="0" xfId="0" applyNumberFormat="1" applyFont="1" applyBorder="1"/>
    <xf numFmtId="0" fontId="20" fillId="0" borderId="0" xfId="0" applyFont="1" applyBorder="1"/>
    <xf numFmtId="43" fontId="20" fillId="0" borderId="0" xfId="0" applyNumberFormat="1" applyFont="1" applyBorder="1"/>
    <xf numFmtId="0" fontId="20" fillId="0" borderId="5" xfId="0" applyFont="1" applyBorder="1"/>
    <xf numFmtId="14" fontId="12" fillId="0" borderId="9" xfId="0" applyNumberFormat="1" applyFont="1" applyFill="1" applyBorder="1" applyAlignment="1">
      <alignment horizontal="center"/>
    </xf>
    <xf numFmtId="43" fontId="17" fillId="0" borderId="9" xfId="1" applyFont="1" applyFill="1" applyBorder="1" applyAlignment="1">
      <alignment vertical="center"/>
    </xf>
    <xf numFmtId="43" fontId="17" fillId="0" borderId="11" xfId="1" applyFont="1" applyFill="1" applyBorder="1" applyAlignment="1">
      <alignment vertical="center"/>
    </xf>
    <xf numFmtId="43" fontId="17" fillId="0" borderId="11" xfId="1" applyFont="1" applyFill="1" applyBorder="1" applyAlignment="1">
      <alignment horizontal="center"/>
    </xf>
    <xf numFmtId="167" fontId="18" fillId="0" borderId="11" xfId="2" applyNumberFormat="1" applyFont="1" applyFill="1" applyBorder="1" applyAlignment="1">
      <alignment vertical="center"/>
    </xf>
    <xf numFmtId="14" fontId="25" fillId="0" borderId="1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/>
    <xf numFmtId="0" fontId="26" fillId="0" borderId="11" xfId="0" applyFont="1" applyBorder="1" applyAlignment="1">
      <alignment horizontal="center" vertical="center"/>
    </xf>
    <xf numFmtId="14" fontId="26" fillId="0" borderId="11" xfId="0" applyNumberFormat="1" applyFont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center" vertical="center" wrapText="1"/>
    </xf>
    <xf numFmtId="14" fontId="26" fillId="0" borderId="11" xfId="0" applyNumberFormat="1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3" fillId="0" borderId="24" xfId="0" applyNumberFormat="1" applyFont="1" applyFill="1" applyBorder="1" applyAlignment="1">
      <alignment horizontal="center" wrapText="1"/>
    </xf>
    <xf numFmtId="14" fontId="25" fillId="0" borderId="25" xfId="0" applyNumberFormat="1" applyFont="1" applyFill="1" applyBorder="1" applyAlignment="1">
      <alignment horizontal="center" vertical="center" wrapText="1"/>
    </xf>
    <xf numFmtId="167" fontId="18" fillId="0" borderId="25" xfId="2" applyNumberFormat="1" applyFont="1" applyFill="1" applyBorder="1" applyAlignment="1">
      <alignment vertical="center"/>
    </xf>
    <xf numFmtId="0" fontId="25" fillId="0" borderId="26" xfId="0" applyNumberFormat="1" applyFont="1" applyFill="1" applyBorder="1" applyAlignment="1">
      <alignment horizontal="center" wrapText="1"/>
    </xf>
    <xf numFmtId="49" fontId="15" fillId="0" borderId="7" xfId="0" applyNumberFormat="1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25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wrapText="1"/>
    </xf>
    <xf numFmtId="0" fontId="25" fillId="0" borderId="3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14" fontId="26" fillId="0" borderId="11" xfId="0" applyNumberFormat="1" applyFont="1" applyFill="1" applyBorder="1" applyAlignment="1">
      <alignment horizontal="center" vertical="center"/>
    </xf>
    <xf numFmtId="43" fontId="19" fillId="3" borderId="25" xfId="0" applyNumberFormat="1" applyFont="1" applyFill="1" applyBorder="1"/>
    <xf numFmtId="0" fontId="16" fillId="3" borderId="26" xfId="0" applyFont="1" applyFill="1" applyBorder="1" applyAlignment="1">
      <alignment horizontal="center" wrapText="1"/>
    </xf>
    <xf numFmtId="0" fontId="23" fillId="0" borderId="21" xfId="0" applyNumberFormat="1" applyFont="1" applyFill="1" applyBorder="1" applyAlignment="1">
      <alignment horizontal="center" wrapText="1"/>
    </xf>
    <xf numFmtId="14" fontId="25" fillId="0" borderId="30" xfId="0" applyNumberFormat="1" applyFont="1" applyFill="1" applyBorder="1" applyAlignment="1">
      <alignment horizontal="center" vertical="center" wrapText="1"/>
    </xf>
    <xf numFmtId="167" fontId="18" fillId="0" borderId="30" xfId="2" applyNumberFormat="1" applyFont="1" applyFill="1" applyBorder="1" applyAlignment="1">
      <alignment vertical="center"/>
    </xf>
    <xf numFmtId="0" fontId="25" fillId="0" borderId="10" xfId="0" applyNumberFormat="1" applyFont="1" applyFill="1" applyBorder="1" applyAlignment="1">
      <alignment wrapText="1"/>
    </xf>
    <xf numFmtId="0" fontId="25" fillId="0" borderId="9" xfId="0" applyNumberFormat="1" applyFont="1" applyFill="1" applyBorder="1" applyAlignment="1">
      <alignment horizontal="center" vertical="center" wrapText="1"/>
    </xf>
    <xf numFmtId="14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167" fontId="18" fillId="0" borderId="9" xfId="2" applyNumberFormat="1" applyFont="1" applyFill="1" applyBorder="1" applyAlignment="1">
      <alignment vertical="center"/>
    </xf>
    <xf numFmtId="0" fontId="25" fillId="0" borderId="12" xfId="0" applyNumberFormat="1" applyFont="1" applyFill="1" applyBorder="1" applyAlignment="1">
      <alignment horizontal="center" wrapText="1"/>
    </xf>
    <xf numFmtId="167" fontId="18" fillId="0" borderId="9" xfId="2" applyNumberFormat="1" applyFont="1" applyFill="1" applyBorder="1" applyAlignment="1">
      <alignment horizontal="center" vertical="center"/>
    </xf>
    <xf numFmtId="167" fontId="18" fillId="0" borderId="11" xfId="2" applyNumberFormat="1" applyFont="1" applyFill="1" applyBorder="1" applyAlignment="1">
      <alignment horizontal="center" vertical="center"/>
    </xf>
    <xf numFmtId="167" fontId="18" fillId="0" borderId="25" xfId="2" applyNumberFormat="1" applyFont="1" applyFill="1" applyBorder="1" applyAlignment="1">
      <alignment horizontal="center" vertical="center"/>
    </xf>
    <xf numFmtId="0" fontId="25" fillId="0" borderId="26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wrapText="1"/>
    </xf>
    <xf numFmtId="165" fontId="21" fillId="2" borderId="31" xfId="0" applyNumberFormat="1" applyFont="1" applyFill="1" applyBorder="1" applyAlignment="1">
      <alignment horizontal="center" wrapText="1"/>
    </xf>
    <xf numFmtId="0" fontId="22" fillId="2" borderId="32" xfId="0" applyFont="1" applyFill="1" applyBorder="1" applyAlignment="1">
      <alignment horizontal="left" wrapText="1"/>
    </xf>
    <xf numFmtId="165" fontId="21" fillId="2" borderId="32" xfId="0" applyNumberFormat="1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43" fontId="22" fillId="2" borderId="32" xfId="0" applyNumberFormat="1" applyFont="1" applyFill="1" applyBorder="1" applyAlignment="1">
      <alignment horizontal="center" wrapText="1"/>
    </xf>
    <xf numFmtId="43" fontId="22" fillId="2" borderId="33" xfId="0" applyNumberFormat="1" applyFont="1" applyFill="1" applyBorder="1" applyAlignment="1">
      <alignment horizontal="center" wrapText="1"/>
    </xf>
    <xf numFmtId="165" fontId="0" fillId="0" borderId="2" xfId="0" applyNumberFormat="1" applyBorder="1"/>
    <xf numFmtId="0" fontId="0" fillId="0" borderId="2" xfId="0" applyBorder="1"/>
    <xf numFmtId="43" fontId="0" fillId="0" borderId="2" xfId="0" applyNumberFormat="1" applyBorder="1"/>
    <xf numFmtId="0" fontId="23" fillId="0" borderId="34" xfId="0" applyNumberFormat="1" applyFont="1" applyFill="1" applyBorder="1" applyAlignment="1">
      <alignment horizontal="center" wrapText="1"/>
    </xf>
    <xf numFmtId="0" fontId="25" fillId="0" borderId="35" xfId="0" applyNumberFormat="1" applyFont="1" applyFill="1" applyBorder="1" applyAlignment="1">
      <alignment horizontal="center" vertical="center" wrapText="1"/>
    </xf>
    <xf numFmtId="14" fontId="25" fillId="0" borderId="35" xfId="0" applyNumberFormat="1" applyFont="1" applyFill="1" applyBorder="1" applyAlignment="1">
      <alignment horizontal="center" vertical="center" wrapText="1"/>
    </xf>
    <xf numFmtId="167" fontId="18" fillId="0" borderId="35" xfId="2" applyNumberFormat="1" applyFont="1" applyFill="1" applyBorder="1" applyAlignment="1">
      <alignment vertical="center"/>
    </xf>
    <xf numFmtId="0" fontId="25" fillId="0" borderId="36" xfId="0" applyNumberFormat="1" applyFont="1" applyFill="1" applyBorder="1" applyAlignment="1">
      <alignment horizontal="center" wrapText="1"/>
    </xf>
    <xf numFmtId="14" fontId="10" fillId="0" borderId="25" xfId="0" applyNumberFormat="1" applyFont="1" applyFill="1" applyBorder="1" applyAlignment="1" applyProtection="1">
      <alignment horizontal="center" vertical="center" wrapText="1"/>
    </xf>
    <xf numFmtId="14" fontId="10" fillId="0" borderId="25" xfId="0" applyNumberFormat="1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5" fillId="0" borderId="9" xfId="0" applyNumberFormat="1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wrapText="1"/>
    </xf>
    <xf numFmtId="0" fontId="19" fillId="3" borderId="25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43" fontId="24" fillId="0" borderId="0" xfId="0" applyNumberFormat="1" applyFont="1" applyBorder="1" applyAlignment="1">
      <alignment horizontal="center"/>
    </xf>
    <xf numFmtId="43" fontId="24" fillId="0" borderId="5" xfId="0" applyNumberFormat="1" applyFont="1" applyBorder="1" applyAlignment="1">
      <alignment horizontal="center"/>
    </xf>
    <xf numFmtId="43" fontId="24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0" fillId="0" borderId="35" xfId="0" applyFont="1" applyFill="1" applyBorder="1" applyAlignment="1">
      <alignment horizontal="center" vertical="center" wrapText="1"/>
    </xf>
    <xf numFmtId="0" fontId="25" fillId="0" borderId="27" xfId="0" applyNumberFormat="1" applyFont="1" applyFill="1" applyBorder="1" applyAlignment="1">
      <alignment horizontal="center" vertical="center" wrapText="1"/>
    </xf>
    <xf numFmtId="0" fontId="25" fillId="0" borderId="28" xfId="0" applyNumberFormat="1" applyFont="1" applyFill="1" applyBorder="1" applyAlignment="1">
      <alignment horizontal="center" vertical="center" wrapText="1"/>
    </xf>
    <xf numFmtId="0" fontId="25" fillId="0" borderId="29" xfId="0" applyNumberFormat="1" applyFont="1" applyFill="1" applyBorder="1" applyAlignment="1">
      <alignment horizontal="center" vertical="center" wrapText="1"/>
    </xf>
    <xf numFmtId="0" fontId="23" fillId="0" borderId="14" xfId="0" applyNumberFormat="1" applyFont="1" applyFill="1" applyBorder="1" applyAlignment="1">
      <alignment horizontal="center" vertical="center" wrapText="1"/>
    </xf>
    <xf numFmtId="0" fontId="25" fillId="0" borderId="25" xfId="0" applyNumberFormat="1" applyFont="1" applyFill="1" applyBorder="1" applyAlignment="1">
      <alignment horizontal="center" vertical="center" wrapText="1"/>
    </xf>
    <xf numFmtId="0" fontId="25" fillId="0" borderId="22" xfId="0" applyNumberFormat="1" applyFont="1" applyFill="1" applyBorder="1" applyAlignment="1">
      <alignment horizontal="center" vertical="center" wrapText="1"/>
    </xf>
    <xf numFmtId="0" fontId="25" fillId="0" borderId="23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165" fontId="14" fillId="0" borderId="5" xfId="0" applyNumberFormat="1" applyFont="1" applyFill="1" applyBorder="1" applyAlignment="1">
      <alignment horizontal="center"/>
    </xf>
    <xf numFmtId="49" fontId="15" fillId="0" borderId="4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15" fillId="0" borderId="5" xfId="0" applyNumberFormat="1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vertical="center" wrapText="1"/>
    </xf>
    <xf numFmtId="49" fontId="27" fillId="0" borderId="6" xfId="0" applyNumberFormat="1" applyFont="1" applyFill="1" applyBorder="1" applyAlignment="1">
      <alignment horizontal="center"/>
    </xf>
    <xf numFmtId="49" fontId="27" fillId="0" borderId="7" xfId="0" applyNumberFormat="1" applyFont="1" applyFill="1" applyBorder="1" applyAlignment="1">
      <alignment horizontal="center"/>
    </xf>
  </cellXfs>
  <cellStyles count="5">
    <cellStyle name="Millares" xfId="3" builtinId="3"/>
    <cellStyle name="Millares 3" xfId="1"/>
    <cellStyle name="Millares 3 3 2" xfId="2"/>
    <cellStyle name="Normal" xfId="0" builtinId="0"/>
    <cellStyle name="Normal 2 2" xfId="4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3401</xdr:rowOff>
    </xdr:from>
    <xdr:to>
      <xdr:col>4</xdr:col>
      <xdr:colOff>3873500</xdr:colOff>
      <xdr:row>8</xdr:row>
      <xdr:rowOff>761999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1"/>
          <a:ext cx="11507108" cy="2473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349251</xdr:colOff>
      <xdr:row>1</xdr:row>
      <xdr:rowOff>65996</xdr:rowOff>
    </xdr:from>
    <xdr:to>
      <xdr:col>9</xdr:col>
      <xdr:colOff>3413126</xdr:colOff>
      <xdr:row>9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479251" y="256496"/>
          <a:ext cx="7937500" cy="298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66"/>
  <sheetViews>
    <sheetView tabSelected="1" view="pageBreakPreview" topLeftCell="H29" zoomScaleNormal="100" zoomScaleSheetLayoutView="100" workbookViewId="0">
      <selection activeCell="I44" sqref="I44"/>
    </sheetView>
  </sheetViews>
  <sheetFormatPr baseColWidth="10" defaultColWidth="16" defaultRowHeight="15" x14ac:dyDescent="0.25"/>
  <cols>
    <col min="1" max="1" width="5.140625" hidden="1" customWidth="1"/>
    <col min="2" max="2" width="20.7109375" style="6" customWidth="1"/>
    <col min="3" max="3" width="59.28515625" style="9" customWidth="1"/>
    <col min="4" max="4" width="45.42578125" style="9" customWidth="1"/>
    <col min="5" max="5" width="74" customWidth="1"/>
    <col min="6" max="6" width="40.85546875" customWidth="1"/>
    <col min="7" max="7" width="59" customWidth="1"/>
    <col min="8" max="8" width="44.5703125" style="15" customWidth="1"/>
    <col min="9" max="9" width="72.7109375" style="16" customWidth="1"/>
    <col min="10" max="10" width="95.140625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20"/>
      <c r="J1" s="21"/>
    </row>
    <row r="2" spans="1:10" x14ac:dyDescent="0.25">
      <c r="B2" s="4"/>
      <c r="C2" s="5"/>
      <c r="D2" s="5"/>
      <c r="E2" s="6"/>
      <c r="F2" s="6"/>
      <c r="G2" s="6"/>
      <c r="H2" s="6"/>
      <c r="I2" s="18"/>
      <c r="J2" s="22"/>
    </row>
    <row r="3" spans="1:10" x14ac:dyDescent="0.25">
      <c r="B3" s="4"/>
      <c r="C3" s="5"/>
      <c r="D3" s="5"/>
      <c r="E3" s="6"/>
      <c r="F3" s="6"/>
      <c r="G3" s="6"/>
      <c r="H3" s="6"/>
      <c r="I3" s="18"/>
      <c r="J3" s="22"/>
    </row>
    <row r="4" spans="1:10" x14ac:dyDescent="0.25">
      <c r="B4" s="4"/>
      <c r="C4" s="5"/>
      <c r="D4" s="5"/>
      <c r="E4" s="6"/>
      <c r="F4" s="6"/>
      <c r="G4" s="6"/>
      <c r="H4" s="6"/>
      <c r="I4" s="18"/>
      <c r="J4" s="22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18"/>
      <c r="J5" s="22"/>
    </row>
    <row r="6" spans="1:10" x14ac:dyDescent="0.25">
      <c r="B6" s="4"/>
      <c r="C6" s="5"/>
      <c r="D6" s="5"/>
      <c r="E6" s="6"/>
      <c r="F6" s="6"/>
      <c r="G6" s="6"/>
      <c r="H6" s="6"/>
      <c r="I6" s="18"/>
      <c r="J6" s="22"/>
    </row>
    <row r="7" spans="1:10" ht="27" customHeight="1" x14ac:dyDescent="0.25">
      <c r="B7" s="4"/>
      <c r="C7" s="5"/>
      <c r="D7" s="5"/>
      <c r="E7" s="7"/>
      <c r="F7" s="7"/>
      <c r="G7" s="7"/>
      <c r="H7" s="8"/>
      <c r="I7" s="19"/>
      <c r="J7" s="22"/>
    </row>
    <row r="8" spans="1:10" ht="27" customHeight="1" x14ac:dyDescent="0.25">
      <c r="B8" s="4"/>
      <c r="C8" s="5"/>
      <c r="D8" s="5"/>
      <c r="E8" s="7"/>
      <c r="F8" s="7"/>
      <c r="G8" s="7"/>
      <c r="H8" s="8"/>
      <c r="I8" s="19"/>
      <c r="J8" s="22"/>
    </row>
    <row r="9" spans="1:10" ht="105.75" customHeight="1" x14ac:dyDescent="1.35">
      <c r="B9" s="149" t="s">
        <v>0</v>
      </c>
      <c r="C9" s="150"/>
      <c r="D9" s="150"/>
      <c r="E9" s="150"/>
      <c r="F9" s="150"/>
      <c r="G9" s="150"/>
      <c r="H9" s="150"/>
      <c r="I9" s="150"/>
      <c r="J9" s="151"/>
    </row>
    <row r="10" spans="1:10" ht="85.5" customHeight="1" x14ac:dyDescent="1.35">
      <c r="B10" s="152" t="s">
        <v>89</v>
      </c>
      <c r="C10" s="153"/>
      <c r="D10" s="153"/>
      <c r="E10" s="153"/>
      <c r="F10" s="153"/>
      <c r="G10" s="153"/>
      <c r="H10" s="153"/>
      <c r="I10" s="153"/>
      <c r="J10" s="154"/>
    </row>
    <row r="11" spans="1:10" ht="85.5" customHeight="1" thickBot="1" x14ac:dyDescent="1.4">
      <c r="B11" s="159" t="s">
        <v>134</v>
      </c>
      <c r="C11" s="160"/>
      <c r="D11" s="72"/>
      <c r="E11" s="72"/>
      <c r="F11" s="72"/>
      <c r="G11" s="72"/>
      <c r="H11" s="72"/>
      <c r="I11" s="72"/>
      <c r="J11" s="73"/>
    </row>
    <row r="12" spans="1:10" ht="118.5" customHeight="1" thickBot="1" x14ac:dyDescent="0.55000000000000004">
      <c r="B12" s="102" t="s">
        <v>107</v>
      </c>
      <c r="C12" s="103" t="s">
        <v>3</v>
      </c>
      <c r="D12" s="104" t="s">
        <v>2</v>
      </c>
      <c r="E12" s="105" t="s">
        <v>1</v>
      </c>
      <c r="F12" s="155" t="s">
        <v>47</v>
      </c>
      <c r="G12" s="155"/>
      <c r="H12" s="155"/>
      <c r="I12" s="106" t="s">
        <v>4</v>
      </c>
      <c r="J12" s="107" t="s">
        <v>28</v>
      </c>
    </row>
    <row r="13" spans="1:10" s="28" customFormat="1" ht="134.25" customHeight="1" x14ac:dyDescent="0.5">
      <c r="A13" s="29"/>
      <c r="B13" s="48">
        <v>1</v>
      </c>
      <c r="C13" s="35" t="s">
        <v>51</v>
      </c>
      <c r="D13" s="56">
        <v>45100</v>
      </c>
      <c r="E13" s="36" t="s">
        <v>5</v>
      </c>
      <c r="F13" s="156" t="s">
        <v>6</v>
      </c>
      <c r="G13" s="156"/>
      <c r="H13" s="156"/>
      <c r="I13" s="57">
        <v>87723.9</v>
      </c>
      <c r="J13" s="46" t="s">
        <v>29</v>
      </c>
    </row>
    <row r="14" spans="1:10" s="28" customFormat="1" ht="134.25" customHeight="1" x14ac:dyDescent="0.5">
      <c r="A14" s="30"/>
      <c r="B14" s="49">
        <v>2</v>
      </c>
      <c r="C14" s="37" t="s">
        <v>8</v>
      </c>
      <c r="D14" s="39">
        <v>44075</v>
      </c>
      <c r="E14" s="38" t="s">
        <v>7</v>
      </c>
      <c r="F14" s="157" t="s">
        <v>9</v>
      </c>
      <c r="G14" s="157"/>
      <c r="H14" s="157"/>
      <c r="I14" s="58">
        <v>22444.91</v>
      </c>
      <c r="J14" s="75" t="s">
        <v>30</v>
      </c>
    </row>
    <row r="15" spans="1:10" s="28" customFormat="1" ht="134.25" customHeight="1" x14ac:dyDescent="0.5">
      <c r="A15" s="30"/>
      <c r="B15" s="49">
        <v>3</v>
      </c>
      <c r="C15" s="37" t="s">
        <v>10</v>
      </c>
      <c r="D15" s="39">
        <v>44237</v>
      </c>
      <c r="E15" s="38" t="s">
        <v>7</v>
      </c>
      <c r="F15" s="157" t="s">
        <v>11</v>
      </c>
      <c r="G15" s="157"/>
      <c r="H15" s="157"/>
      <c r="I15" s="58">
        <v>22444.91</v>
      </c>
      <c r="J15" s="158" t="s">
        <v>30</v>
      </c>
    </row>
    <row r="16" spans="1:10" s="28" customFormat="1" ht="134.25" customHeight="1" x14ac:dyDescent="0.5">
      <c r="A16" s="30"/>
      <c r="B16" s="49">
        <v>5</v>
      </c>
      <c r="C16" s="37" t="s">
        <v>12</v>
      </c>
      <c r="D16" s="39">
        <v>44237</v>
      </c>
      <c r="E16" s="38" t="s">
        <v>7</v>
      </c>
      <c r="F16" s="157" t="s">
        <v>33</v>
      </c>
      <c r="G16" s="157"/>
      <c r="H16" s="157"/>
      <c r="I16" s="58">
        <v>22444.91</v>
      </c>
      <c r="J16" s="158"/>
    </row>
    <row r="17" spans="1:10" s="28" customFormat="1" ht="134.25" customHeight="1" x14ac:dyDescent="0.85">
      <c r="A17" s="30"/>
      <c r="B17" s="49">
        <v>6</v>
      </c>
      <c r="C17" s="37" t="s">
        <v>14</v>
      </c>
      <c r="D17" s="39">
        <v>44361</v>
      </c>
      <c r="E17" s="74" t="s">
        <v>13</v>
      </c>
      <c r="F17" s="157" t="s">
        <v>15</v>
      </c>
      <c r="G17" s="157"/>
      <c r="H17" s="157"/>
      <c r="I17" s="59">
        <v>78995.100000000006</v>
      </c>
      <c r="J17" s="47" t="s">
        <v>31</v>
      </c>
    </row>
    <row r="18" spans="1:10" s="28" customFormat="1" ht="134.25" customHeight="1" thickBot="1" x14ac:dyDescent="0.9">
      <c r="A18" s="31"/>
      <c r="B18" s="49">
        <v>7</v>
      </c>
      <c r="C18" s="37" t="s">
        <v>17</v>
      </c>
      <c r="D18" s="39">
        <v>44809</v>
      </c>
      <c r="E18" s="74" t="s">
        <v>16</v>
      </c>
      <c r="F18" s="157" t="s">
        <v>18</v>
      </c>
      <c r="G18" s="157"/>
      <c r="H18" s="157"/>
      <c r="I18" s="59">
        <v>31250</v>
      </c>
      <c r="J18" s="47" t="s">
        <v>32</v>
      </c>
    </row>
    <row r="19" spans="1:10" s="28" customFormat="1" ht="134.25" customHeight="1" x14ac:dyDescent="0.5">
      <c r="A19" s="29"/>
      <c r="B19" s="49">
        <v>8</v>
      </c>
      <c r="C19" s="40" t="s">
        <v>20</v>
      </c>
      <c r="D19" s="42">
        <v>44573</v>
      </c>
      <c r="E19" s="41" t="s">
        <v>19</v>
      </c>
      <c r="F19" s="121" t="s">
        <v>34</v>
      </c>
      <c r="G19" s="121"/>
      <c r="H19" s="121"/>
      <c r="I19" s="60">
        <v>14749.67</v>
      </c>
      <c r="J19" s="158" t="s">
        <v>38</v>
      </c>
    </row>
    <row r="20" spans="1:10" s="28" customFormat="1" ht="134.25" customHeight="1" x14ac:dyDescent="0.5">
      <c r="A20" s="30"/>
      <c r="B20" s="49">
        <v>9</v>
      </c>
      <c r="C20" s="40" t="s">
        <v>52</v>
      </c>
      <c r="D20" s="42">
        <v>44946</v>
      </c>
      <c r="E20" s="41" t="s">
        <v>19</v>
      </c>
      <c r="F20" s="121" t="s">
        <v>35</v>
      </c>
      <c r="G20" s="121"/>
      <c r="H20" s="121"/>
      <c r="I20" s="60">
        <v>14749.67</v>
      </c>
      <c r="J20" s="158"/>
    </row>
    <row r="21" spans="1:10" s="28" customFormat="1" ht="134.25" customHeight="1" x14ac:dyDescent="0.5">
      <c r="A21" s="30"/>
      <c r="B21" s="49">
        <v>10</v>
      </c>
      <c r="C21" s="40" t="s">
        <v>53</v>
      </c>
      <c r="D21" s="42">
        <v>44946</v>
      </c>
      <c r="E21" s="41" t="s">
        <v>19</v>
      </c>
      <c r="F21" s="121" t="s">
        <v>36</v>
      </c>
      <c r="G21" s="121"/>
      <c r="H21" s="121"/>
      <c r="I21" s="60">
        <v>14749.67</v>
      </c>
      <c r="J21" s="158"/>
    </row>
    <row r="22" spans="1:10" s="28" customFormat="1" ht="134.25" customHeight="1" x14ac:dyDescent="0.5">
      <c r="A22" s="30"/>
      <c r="B22" s="49">
        <v>11</v>
      </c>
      <c r="C22" s="40" t="s">
        <v>54</v>
      </c>
      <c r="D22" s="42">
        <v>44946</v>
      </c>
      <c r="E22" s="41" t="s">
        <v>19</v>
      </c>
      <c r="F22" s="121" t="s">
        <v>37</v>
      </c>
      <c r="G22" s="121"/>
      <c r="H22" s="121"/>
      <c r="I22" s="60">
        <v>14749.67</v>
      </c>
      <c r="J22" s="158"/>
    </row>
    <row r="23" spans="1:10" s="28" customFormat="1" ht="134.25" customHeight="1" x14ac:dyDescent="0.5">
      <c r="A23" s="30"/>
      <c r="B23" s="49">
        <v>12</v>
      </c>
      <c r="C23" s="43" t="s">
        <v>45</v>
      </c>
      <c r="D23" s="44">
        <v>44909</v>
      </c>
      <c r="E23" s="83" t="s">
        <v>21</v>
      </c>
      <c r="F23" s="121" t="s">
        <v>22</v>
      </c>
      <c r="G23" s="121"/>
      <c r="H23" s="121"/>
      <c r="I23" s="60">
        <v>292000</v>
      </c>
      <c r="J23" s="75" t="s">
        <v>48</v>
      </c>
    </row>
    <row r="24" spans="1:10" s="28" customFormat="1" ht="134.25" customHeight="1" x14ac:dyDescent="0.5">
      <c r="A24" s="62"/>
      <c r="B24" s="49">
        <v>13</v>
      </c>
      <c r="C24" s="43" t="s">
        <v>102</v>
      </c>
      <c r="D24" s="44">
        <v>45214</v>
      </c>
      <c r="E24" s="83" t="s">
        <v>59</v>
      </c>
      <c r="F24" s="121" t="s">
        <v>101</v>
      </c>
      <c r="G24" s="121"/>
      <c r="H24" s="121"/>
      <c r="I24" s="60">
        <v>13300.86</v>
      </c>
      <c r="J24" s="81" t="s">
        <v>60</v>
      </c>
    </row>
    <row r="25" spans="1:10" s="28" customFormat="1" ht="134.25" customHeight="1" x14ac:dyDescent="0.5">
      <c r="A25" s="62"/>
      <c r="B25" s="49">
        <v>14</v>
      </c>
      <c r="C25" s="43" t="s">
        <v>109</v>
      </c>
      <c r="D25" s="44">
        <v>45195</v>
      </c>
      <c r="E25" s="83" t="s">
        <v>108</v>
      </c>
      <c r="F25" s="121" t="s">
        <v>110</v>
      </c>
      <c r="G25" s="121"/>
      <c r="H25" s="121"/>
      <c r="I25" s="60">
        <v>26381.61</v>
      </c>
      <c r="J25" s="81" t="s">
        <v>119</v>
      </c>
    </row>
    <row r="26" spans="1:10" s="28" customFormat="1" ht="134.25" customHeight="1" thickBot="1" x14ac:dyDescent="0.55000000000000004">
      <c r="A26" s="32"/>
      <c r="B26" s="68">
        <v>15</v>
      </c>
      <c r="C26" s="116" t="s">
        <v>111</v>
      </c>
      <c r="D26" s="117">
        <v>45197</v>
      </c>
      <c r="E26" s="118" t="s">
        <v>108</v>
      </c>
      <c r="F26" s="127" t="s">
        <v>112</v>
      </c>
      <c r="G26" s="127"/>
      <c r="H26" s="127"/>
      <c r="I26" s="70">
        <v>19156.75</v>
      </c>
      <c r="J26" s="71" t="s">
        <v>120</v>
      </c>
    </row>
    <row r="27" spans="1:10" s="28" customFormat="1" ht="134.25" customHeight="1" thickBot="1" x14ac:dyDescent="0.55000000000000004">
      <c r="A27" s="62"/>
      <c r="B27" s="111">
        <v>16</v>
      </c>
      <c r="C27" s="112" t="s">
        <v>80</v>
      </c>
      <c r="D27" s="113">
        <v>45190</v>
      </c>
      <c r="E27" s="112" t="s">
        <v>57</v>
      </c>
      <c r="F27" s="141" t="s">
        <v>93</v>
      </c>
      <c r="G27" s="141"/>
      <c r="H27" s="141"/>
      <c r="I27" s="114">
        <v>6490</v>
      </c>
      <c r="J27" s="115" t="s">
        <v>58</v>
      </c>
    </row>
    <row r="28" spans="1:10" s="28" customFormat="1" ht="134.25" customHeight="1" thickBot="1" x14ac:dyDescent="0.55000000000000004">
      <c r="A28" s="32"/>
      <c r="B28" s="48">
        <v>17</v>
      </c>
      <c r="C28" s="94" t="s">
        <v>64</v>
      </c>
      <c r="D28" s="93">
        <v>45198</v>
      </c>
      <c r="E28" s="94" t="s">
        <v>56</v>
      </c>
      <c r="F28" s="124" t="s">
        <v>63</v>
      </c>
      <c r="G28" s="124"/>
      <c r="H28" s="124"/>
      <c r="I28" s="97">
        <v>30160</v>
      </c>
      <c r="J28" s="96" t="s">
        <v>121</v>
      </c>
    </row>
    <row r="29" spans="1:10" s="28" customFormat="1" ht="134.25" customHeight="1" x14ac:dyDescent="0.5">
      <c r="A29" s="62"/>
      <c r="B29" s="49">
        <v>18</v>
      </c>
      <c r="C29" s="43" t="s">
        <v>77</v>
      </c>
      <c r="D29" s="44">
        <v>45194</v>
      </c>
      <c r="E29" s="83" t="s">
        <v>78</v>
      </c>
      <c r="F29" s="121" t="s">
        <v>103</v>
      </c>
      <c r="G29" s="121"/>
      <c r="H29" s="121"/>
      <c r="I29" s="98">
        <v>293785.53999999998</v>
      </c>
      <c r="J29" s="81" t="s">
        <v>122</v>
      </c>
    </row>
    <row r="30" spans="1:10" s="28" customFormat="1" ht="134.25" customHeight="1" x14ac:dyDescent="0.5">
      <c r="A30" s="62"/>
      <c r="B30" s="49">
        <v>19</v>
      </c>
      <c r="C30" s="79" t="s">
        <v>72</v>
      </c>
      <c r="D30" s="61">
        <v>45211</v>
      </c>
      <c r="E30" s="79" t="s">
        <v>73</v>
      </c>
      <c r="F30" s="119" t="s">
        <v>71</v>
      </c>
      <c r="G30" s="119"/>
      <c r="H30" s="119"/>
      <c r="I30" s="98">
        <v>29382</v>
      </c>
      <c r="J30" s="81" t="s">
        <v>123</v>
      </c>
    </row>
    <row r="31" spans="1:10" s="28" customFormat="1" ht="134.25" customHeight="1" x14ac:dyDescent="0.5">
      <c r="A31" s="62"/>
      <c r="B31" s="49">
        <v>20</v>
      </c>
      <c r="C31" s="43" t="s">
        <v>85</v>
      </c>
      <c r="D31" s="44">
        <v>45196</v>
      </c>
      <c r="E31" s="83" t="s">
        <v>86</v>
      </c>
      <c r="F31" s="121" t="s">
        <v>104</v>
      </c>
      <c r="G31" s="121"/>
      <c r="H31" s="121"/>
      <c r="I31" s="98">
        <v>26609</v>
      </c>
      <c r="J31" s="81" t="s">
        <v>124</v>
      </c>
    </row>
    <row r="32" spans="1:10" s="28" customFormat="1" ht="134.25" customHeight="1" x14ac:dyDescent="0.5">
      <c r="A32" s="62"/>
      <c r="B32" s="145">
        <v>21</v>
      </c>
      <c r="C32" s="79" t="s">
        <v>84</v>
      </c>
      <c r="D32" s="61">
        <v>45204</v>
      </c>
      <c r="E32" s="79" t="s">
        <v>82</v>
      </c>
      <c r="F32" s="121" t="s">
        <v>95</v>
      </c>
      <c r="G32" s="121"/>
      <c r="H32" s="121"/>
      <c r="I32" s="98">
        <v>6490</v>
      </c>
      <c r="J32" s="81" t="s">
        <v>125</v>
      </c>
    </row>
    <row r="33" spans="1:12" s="28" customFormat="1" ht="134.25" customHeight="1" x14ac:dyDescent="0.5">
      <c r="A33" s="62"/>
      <c r="B33" s="145"/>
      <c r="C33" s="79" t="s">
        <v>83</v>
      </c>
      <c r="D33" s="61">
        <v>45210</v>
      </c>
      <c r="E33" s="79" t="s">
        <v>82</v>
      </c>
      <c r="F33" s="121"/>
      <c r="G33" s="121"/>
      <c r="H33" s="121"/>
      <c r="I33" s="98">
        <v>7257</v>
      </c>
      <c r="J33" s="81" t="s">
        <v>126</v>
      </c>
    </row>
    <row r="34" spans="1:12" s="28" customFormat="1" ht="134.25" customHeight="1" x14ac:dyDescent="0.5">
      <c r="A34" s="62"/>
      <c r="B34" s="49">
        <v>22</v>
      </c>
      <c r="C34" s="79" t="s">
        <v>68</v>
      </c>
      <c r="D34" s="61">
        <v>45203</v>
      </c>
      <c r="E34" s="79" t="s">
        <v>69</v>
      </c>
      <c r="F34" s="119" t="s">
        <v>90</v>
      </c>
      <c r="G34" s="119"/>
      <c r="H34" s="119"/>
      <c r="I34" s="98">
        <v>5158.29</v>
      </c>
      <c r="J34" s="81" t="s">
        <v>105</v>
      </c>
    </row>
    <row r="35" spans="1:12" s="28" customFormat="1" ht="134.25" customHeight="1" x14ac:dyDescent="0.5">
      <c r="A35" s="62"/>
      <c r="B35" s="49">
        <v>23</v>
      </c>
      <c r="C35" s="79" t="s">
        <v>87</v>
      </c>
      <c r="D35" s="61">
        <v>45205</v>
      </c>
      <c r="E35" s="79" t="s">
        <v>88</v>
      </c>
      <c r="F35" s="119" t="s">
        <v>94</v>
      </c>
      <c r="G35" s="119"/>
      <c r="H35" s="119"/>
      <c r="I35" s="98">
        <v>314300</v>
      </c>
      <c r="J35" s="81" t="s">
        <v>106</v>
      </c>
    </row>
    <row r="36" spans="1:12" s="28" customFormat="1" ht="134.25" customHeight="1" x14ac:dyDescent="0.5">
      <c r="A36" s="62"/>
      <c r="B36" s="49">
        <v>24</v>
      </c>
      <c r="C36" s="43" t="s">
        <v>79</v>
      </c>
      <c r="D36" s="44">
        <v>45198</v>
      </c>
      <c r="E36" s="128" t="s">
        <v>44</v>
      </c>
      <c r="F36" s="119" t="s">
        <v>114</v>
      </c>
      <c r="G36" s="119"/>
      <c r="H36" s="119"/>
      <c r="I36" s="98">
        <v>67500</v>
      </c>
      <c r="J36" s="129" t="s">
        <v>127</v>
      </c>
    </row>
    <row r="37" spans="1:12" s="28" customFormat="1" ht="134.25" customHeight="1" x14ac:dyDescent="0.5">
      <c r="A37" s="62"/>
      <c r="B37" s="49">
        <v>25</v>
      </c>
      <c r="C37" s="63" t="s">
        <v>66</v>
      </c>
      <c r="D37" s="64">
        <v>45202</v>
      </c>
      <c r="E37" s="128"/>
      <c r="F37" s="119"/>
      <c r="G37" s="119"/>
      <c r="H37" s="119"/>
      <c r="I37" s="98">
        <v>2520</v>
      </c>
      <c r="J37" s="129"/>
    </row>
    <row r="38" spans="1:12" s="28" customFormat="1" ht="134.25" customHeight="1" x14ac:dyDescent="0.5">
      <c r="A38" s="62"/>
      <c r="B38" s="49">
        <v>26</v>
      </c>
      <c r="C38" s="63" t="s">
        <v>96</v>
      </c>
      <c r="D38" s="64">
        <v>45215</v>
      </c>
      <c r="E38" s="128"/>
      <c r="F38" s="119"/>
      <c r="G38" s="119"/>
      <c r="H38" s="119"/>
      <c r="I38" s="98">
        <v>4500</v>
      </c>
      <c r="J38" s="129"/>
    </row>
    <row r="39" spans="1:12" s="28" customFormat="1" ht="134.25" customHeight="1" x14ac:dyDescent="0.5">
      <c r="A39" s="62"/>
      <c r="B39" s="49">
        <v>27</v>
      </c>
      <c r="C39" s="84" t="s">
        <v>113</v>
      </c>
      <c r="D39" s="85">
        <v>45197</v>
      </c>
      <c r="E39" s="79" t="s">
        <v>44</v>
      </c>
      <c r="F39" s="119" t="s">
        <v>92</v>
      </c>
      <c r="G39" s="119"/>
      <c r="H39" s="119"/>
      <c r="I39" s="98">
        <v>2760</v>
      </c>
      <c r="J39" s="120" t="s">
        <v>128</v>
      </c>
    </row>
    <row r="40" spans="1:12" s="28" customFormat="1" ht="134.25" customHeight="1" x14ac:dyDescent="0.5">
      <c r="A40" s="62"/>
      <c r="B40" s="49">
        <v>28</v>
      </c>
      <c r="C40" s="65" t="s">
        <v>67</v>
      </c>
      <c r="D40" s="66">
        <v>45202</v>
      </c>
      <c r="E40" s="79" t="s">
        <v>44</v>
      </c>
      <c r="F40" s="119" t="s">
        <v>92</v>
      </c>
      <c r="G40" s="119"/>
      <c r="H40" s="119"/>
      <c r="I40" s="98">
        <v>1380</v>
      </c>
      <c r="J40" s="120"/>
    </row>
    <row r="41" spans="1:12" s="28" customFormat="1" ht="134.25" customHeight="1" x14ac:dyDescent="0.5">
      <c r="A41" s="62"/>
      <c r="B41" s="49">
        <v>29</v>
      </c>
      <c r="C41" s="43" t="s">
        <v>81</v>
      </c>
      <c r="D41" s="44">
        <v>45182</v>
      </c>
      <c r="E41" s="83" t="s">
        <v>44</v>
      </c>
      <c r="F41" s="119" t="s">
        <v>91</v>
      </c>
      <c r="G41" s="119"/>
      <c r="H41" s="119"/>
      <c r="I41" s="98">
        <v>4920</v>
      </c>
      <c r="J41" s="120"/>
    </row>
    <row r="42" spans="1:12" s="28" customFormat="1" ht="134.25" customHeight="1" thickBot="1" x14ac:dyDescent="0.55000000000000004">
      <c r="A42" s="32"/>
      <c r="B42" s="68">
        <v>30</v>
      </c>
      <c r="C42" s="80" t="s">
        <v>65</v>
      </c>
      <c r="D42" s="69">
        <v>45201</v>
      </c>
      <c r="E42" s="80" t="s">
        <v>61</v>
      </c>
      <c r="F42" s="146" t="s">
        <v>62</v>
      </c>
      <c r="G42" s="146"/>
      <c r="H42" s="146"/>
      <c r="I42" s="99">
        <v>149820.32</v>
      </c>
      <c r="J42" s="100" t="s">
        <v>130</v>
      </c>
    </row>
    <row r="43" spans="1:12" ht="134.25" customHeight="1" thickBot="1" x14ac:dyDescent="0.55000000000000004">
      <c r="A43" s="45"/>
      <c r="B43" s="48">
        <v>31</v>
      </c>
      <c r="C43" s="92" t="s">
        <v>70</v>
      </c>
      <c r="D43" s="93">
        <v>45211</v>
      </c>
      <c r="E43" s="92" t="s">
        <v>61</v>
      </c>
      <c r="F43" s="124" t="s">
        <v>71</v>
      </c>
      <c r="G43" s="124"/>
      <c r="H43" s="124"/>
      <c r="I43" s="95">
        <v>7217.36</v>
      </c>
      <c r="J43" s="101" t="s">
        <v>132</v>
      </c>
      <c r="K43" s="10"/>
      <c r="L43" s="10"/>
    </row>
    <row r="44" spans="1:12" ht="134.25" customHeight="1" x14ac:dyDescent="0.5">
      <c r="A44" s="10"/>
      <c r="B44" s="49">
        <v>32</v>
      </c>
      <c r="C44" s="67" t="s">
        <v>74</v>
      </c>
      <c r="D44" s="61">
        <v>45212</v>
      </c>
      <c r="E44" s="67" t="s">
        <v>75</v>
      </c>
      <c r="F44" s="119" t="s">
        <v>76</v>
      </c>
      <c r="G44" s="119"/>
      <c r="H44" s="119"/>
      <c r="I44" s="60">
        <v>143741.4</v>
      </c>
      <c r="J44" s="91" t="s">
        <v>131</v>
      </c>
      <c r="K44" s="10"/>
      <c r="L44" s="10"/>
    </row>
    <row r="45" spans="1:12" ht="134.25" customHeight="1" x14ac:dyDescent="0.5">
      <c r="A45" s="10"/>
      <c r="B45" s="49">
        <v>33</v>
      </c>
      <c r="C45" s="67" t="s">
        <v>115</v>
      </c>
      <c r="D45" s="61">
        <v>45223</v>
      </c>
      <c r="E45" s="67" t="s">
        <v>75</v>
      </c>
      <c r="F45" s="142" t="s">
        <v>116</v>
      </c>
      <c r="G45" s="143"/>
      <c r="H45" s="144"/>
      <c r="I45" s="60">
        <v>8129.63</v>
      </c>
      <c r="J45" s="91" t="s">
        <v>129</v>
      </c>
      <c r="K45" s="10"/>
      <c r="L45" s="10"/>
    </row>
    <row r="46" spans="1:12" ht="134.25" customHeight="1" x14ac:dyDescent="0.5">
      <c r="A46" s="10"/>
      <c r="B46" s="49">
        <v>34</v>
      </c>
      <c r="C46" s="67" t="s">
        <v>98</v>
      </c>
      <c r="D46" s="61">
        <v>45222</v>
      </c>
      <c r="E46" s="67" t="s">
        <v>97</v>
      </c>
      <c r="F46" s="119" t="s">
        <v>99</v>
      </c>
      <c r="G46" s="119"/>
      <c r="H46" s="119"/>
      <c r="I46" s="60">
        <v>647513.19999999995</v>
      </c>
      <c r="J46" s="147" t="s">
        <v>133</v>
      </c>
      <c r="K46" s="10"/>
      <c r="L46" s="10"/>
    </row>
    <row r="47" spans="1:12" ht="134.25" customHeight="1" x14ac:dyDescent="0.5">
      <c r="A47" s="10"/>
      <c r="B47" s="88">
        <v>35</v>
      </c>
      <c r="C47" s="82" t="s">
        <v>117</v>
      </c>
      <c r="D47" s="89">
        <v>45229</v>
      </c>
      <c r="E47" s="82" t="s">
        <v>118</v>
      </c>
      <c r="F47" s="142" t="s">
        <v>99</v>
      </c>
      <c r="G47" s="143"/>
      <c r="H47" s="144"/>
      <c r="I47" s="90">
        <v>24911.88</v>
      </c>
      <c r="J47" s="148"/>
      <c r="K47" s="10"/>
      <c r="L47" s="10"/>
    </row>
    <row r="48" spans="1:12" ht="123" customHeight="1" thickBot="1" x14ac:dyDescent="0.85">
      <c r="B48" s="125" t="s">
        <v>100</v>
      </c>
      <c r="C48" s="126"/>
      <c r="D48" s="126"/>
      <c r="E48" s="126"/>
      <c r="F48" s="126"/>
      <c r="G48" s="126"/>
      <c r="H48" s="126"/>
      <c r="I48" s="86">
        <f>SUM(I13:I47)</f>
        <v>2459687.25</v>
      </c>
      <c r="J48" s="87"/>
      <c r="K48" s="10"/>
      <c r="L48" s="10"/>
    </row>
    <row r="49" spans="2:11" x14ac:dyDescent="0.25">
      <c r="B49" s="1"/>
      <c r="C49" s="108"/>
      <c r="D49" s="108"/>
      <c r="E49" s="109"/>
      <c r="F49" s="109"/>
      <c r="G49" s="109"/>
      <c r="H49" s="3"/>
      <c r="I49" s="110"/>
      <c r="J49" s="21"/>
      <c r="K49" s="10"/>
    </row>
    <row r="50" spans="2:11" x14ac:dyDescent="0.25">
      <c r="B50" s="4"/>
      <c r="E50" s="10"/>
      <c r="F50" s="10"/>
      <c r="G50" s="10"/>
      <c r="H50" s="6"/>
      <c r="I50" s="17"/>
      <c r="J50" s="22"/>
      <c r="K50" s="10"/>
    </row>
    <row r="51" spans="2:11" ht="87.75" customHeight="1" x14ac:dyDescent="0.25">
      <c r="B51" s="4"/>
      <c r="E51" s="10"/>
      <c r="F51" s="10"/>
      <c r="G51" s="10"/>
      <c r="H51" s="6"/>
      <c r="I51" s="17"/>
      <c r="J51" s="22"/>
      <c r="K51" s="10"/>
    </row>
    <row r="52" spans="2:11" ht="46.5" x14ac:dyDescent="0.7">
      <c r="B52" s="135" t="s">
        <v>39</v>
      </c>
      <c r="C52" s="122"/>
      <c r="D52" s="122"/>
      <c r="E52" s="122"/>
      <c r="F52" s="122" t="s">
        <v>50</v>
      </c>
      <c r="G52" s="122"/>
      <c r="H52" s="122"/>
      <c r="I52" s="122" t="s">
        <v>40</v>
      </c>
      <c r="J52" s="123"/>
      <c r="K52" s="10"/>
    </row>
    <row r="53" spans="2:11" ht="46.5" x14ac:dyDescent="0.7">
      <c r="B53" s="78"/>
      <c r="E53" s="10"/>
      <c r="F53" s="76"/>
      <c r="G53" s="76"/>
      <c r="H53" s="6"/>
      <c r="I53" s="76"/>
      <c r="J53" s="77"/>
      <c r="K53" s="10"/>
    </row>
    <row r="54" spans="2:11" ht="46.5" x14ac:dyDescent="0.7">
      <c r="B54" s="78"/>
      <c r="E54" s="10"/>
      <c r="F54" s="76"/>
      <c r="G54" s="76"/>
      <c r="H54" s="6"/>
      <c r="I54" s="76"/>
      <c r="J54" s="77"/>
      <c r="K54" s="10"/>
    </row>
    <row r="55" spans="2:11" ht="46.5" x14ac:dyDescent="0.7">
      <c r="B55" s="78"/>
      <c r="E55" s="10"/>
      <c r="F55" s="76"/>
      <c r="G55" s="76"/>
      <c r="H55" s="6"/>
      <c r="I55" s="76"/>
      <c r="J55" s="77"/>
      <c r="K55" s="10"/>
    </row>
    <row r="56" spans="2:11" ht="46.5" x14ac:dyDescent="0.7">
      <c r="B56" s="135" t="s">
        <v>41</v>
      </c>
      <c r="C56" s="122"/>
      <c r="D56" s="122"/>
      <c r="E56" s="122"/>
      <c r="F56" s="140"/>
      <c r="G56" s="140"/>
      <c r="H56" s="140"/>
      <c r="I56" s="122" t="s">
        <v>42</v>
      </c>
      <c r="J56" s="123"/>
      <c r="K56" s="10"/>
    </row>
    <row r="57" spans="2:11" ht="61.5" x14ac:dyDescent="0.9">
      <c r="B57" s="133" t="s">
        <v>23</v>
      </c>
      <c r="C57" s="134"/>
      <c r="D57" s="134"/>
      <c r="E57" s="134"/>
      <c r="F57" s="139" t="s">
        <v>55</v>
      </c>
      <c r="G57" s="139"/>
      <c r="H57" s="139"/>
      <c r="I57" s="137" t="s">
        <v>46</v>
      </c>
      <c r="J57" s="138"/>
      <c r="K57" s="10"/>
    </row>
    <row r="58" spans="2:11" ht="61.5" x14ac:dyDescent="0.9">
      <c r="B58" s="130" t="s">
        <v>25</v>
      </c>
      <c r="C58" s="131"/>
      <c r="D58" s="131"/>
      <c r="E58" s="131"/>
      <c r="F58" s="131" t="s">
        <v>49</v>
      </c>
      <c r="G58" s="131"/>
      <c r="H58" s="131"/>
      <c r="I58" s="131" t="s">
        <v>43</v>
      </c>
      <c r="J58" s="132"/>
      <c r="K58" s="10"/>
    </row>
    <row r="59" spans="2:11" ht="61.5" x14ac:dyDescent="0.9">
      <c r="B59" s="51"/>
      <c r="C59" s="52"/>
      <c r="D59" s="52"/>
      <c r="E59" s="53"/>
      <c r="F59" s="53"/>
      <c r="G59" s="53"/>
      <c r="H59" s="50"/>
      <c r="I59" s="54"/>
      <c r="J59" s="55"/>
      <c r="K59" s="10"/>
    </row>
    <row r="60" spans="2:11" ht="46.5" x14ac:dyDescent="0.7">
      <c r="B60" s="27"/>
      <c r="E60" s="10"/>
      <c r="F60" s="26"/>
      <c r="G60" s="26"/>
      <c r="H60" s="6"/>
      <c r="I60" s="17"/>
      <c r="J60" s="22"/>
      <c r="K60" s="10"/>
    </row>
    <row r="61" spans="2:11" ht="46.5" x14ac:dyDescent="0.7">
      <c r="B61" s="27"/>
      <c r="C61" s="26"/>
      <c r="D61" s="26"/>
      <c r="E61" s="26"/>
      <c r="F61" s="26"/>
      <c r="G61" s="26"/>
      <c r="H61" s="6"/>
      <c r="I61" s="17"/>
      <c r="J61" s="22"/>
      <c r="K61" s="10"/>
    </row>
    <row r="62" spans="2:11" ht="46.5" x14ac:dyDescent="0.7">
      <c r="B62" s="135" t="s">
        <v>26</v>
      </c>
      <c r="C62" s="122"/>
      <c r="D62" s="122"/>
      <c r="E62" s="122"/>
      <c r="F62" s="122"/>
      <c r="G62" s="122"/>
      <c r="H62" s="122"/>
      <c r="I62" s="122"/>
      <c r="J62" s="123"/>
      <c r="K62" s="10"/>
    </row>
    <row r="63" spans="2:11" ht="61.5" x14ac:dyDescent="0.9">
      <c r="B63" s="133" t="s">
        <v>24</v>
      </c>
      <c r="C63" s="134"/>
      <c r="D63" s="134"/>
      <c r="E63" s="134"/>
      <c r="F63" s="134"/>
      <c r="G63" s="134"/>
      <c r="H63" s="134"/>
      <c r="I63" s="134"/>
      <c r="J63" s="136"/>
      <c r="K63" s="10"/>
    </row>
    <row r="64" spans="2:11" ht="61.5" x14ac:dyDescent="0.9">
      <c r="B64" s="130" t="s">
        <v>27</v>
      </c>
      <c r="C64" s="131"/>
      <c r="D64" s="131"/>
      <c r="E64" s="131"/>
      <c r="F64" s="131"/>
      <c r="G64" s="131"/>
      <c r="H64" s="131"/>
      <c r="I64" s="131"/>
      <c r="J64" s="132"/>
    </row>
    <row r="65" spans="2:10" x14ac:dyDescent="0.25">
      <c r="B65" s="4"/>
      <c r="E65" s="10"/>
      <c r="F65" s="10"/>
      <c r="G65" s="10"/>
      <c r="H65" s="6"/>
      <c r="I65" s="17"/>
      <c r="J65" s="22"/>
    </row>
    <row r="66" spans="2:10" ht="15.75" thickBot="1" x14ac:dyDescent="0.3">
      <c r="B66" s="11"/>
      <c r="C66" s="12"/>
      <c r="D66" s="12"/>
      <c r="E66" s="13"/>
      <c r="F66" s="13"/>
      <c r="G66" s="13"/>
      <c r="H66" s="14"/>
      <c r="I66" s="23"/>
      <c r="J66" s="24"/>
    </row>
  </sheetData>
  <mergeCells count="59">
    <mergeCell ref="B9:J9"/>
    <mergeCell ref="B10:J10"/>
    <mergeCell ref="F22:H22"/>
    <mergeCell ref="F12:H12"/>
    <mergeCell ref="F13:H13"/>
    <mergeCell ref="F14:H14"/>
    <mergeCell ref="F19:H19"/>
    <mergeCell ref="F20:H20"/>
    <mergeCell ref="J19:J22"/>
    <mergeCell ref="F21:H21"/>
    <mergeCell ref="J15:J16"/>
    <mergeCell ref="F15:H15"/>
    <mergeCell ref="F16:H16"/>
    <mergeCell ref="F17:H17"/>
    <mergeCell ref="F18:H18"/>
    <mergeCell ref="B11:C11"/>
    <mergeCell ref="B32:B33"/>
    <mergeCell ref="F28:H28"/>
    <mergeCell ref="F42:H42"/>
    <mergeCell ref="F47:H47"/>
    <mergeCell ref="J46:J47"/>
    <mergeCell ref="F27:H27"/>
    <mergeCell ref="F40:H40"/>
    <mergeCell ref="F32:H33"/>
    <mergeCell ref="F45:H45"/>
    <mergeCell ref="F46:H46"/>
    <mergeCell ref="F34:H34"/>
    <mergeCell ref="F35:H35"/>
    <mergeCell ref="F36:H38"/>
    <mergeCell ref="J36:J38"/>
    <mergeCell ref="B64:J64"/>
    <mergeCell ref="I58:J58"/>
    <mergeCell ref="B58:E58"/>
    <mergeCell ref="B57:E57"/>
    <mergeCell ref="B62:J62"/>
    <mergeCell ref="B63:J63"/>
    <mergeCell ref="I57:J57"/>
    <mergeCell ref="F58:H58"/>
    <mergeCell ref="F57:H57"/>
    <mergeCell ref="I56:J56"/>
    <mergeCell ref="B56:E56"/>
    <mergeCell ref="B52:E52"/>
    <mergeCell ref="F56:H56"/>
    <mergeCell ref="F39:H39"/>
    <mergeCell ref="J39:J41"/>
    <mergeCell ref="F23:H23"/>
    <mergeCell ref="I52:J52"/>
    <mergeCell ref="F43:H43"/>
    <mergeCell ref="F30:H30"/>
    <mergeCell ref="F44:H44"/>
    <mergeCell ref="F52:H52"/>
    <mergeCell ref="B48:H48"/>
    <mergeCell ref="F41:H41"/>
    <mergeCell ref="F29:H29"/>
    <mergeCell ref="F31:H31"/>
    <mergeCell ref="F24:H24"/>
    <mergeCell ref="F25:H25"/>
    <mergeCell ref="F26:H26"/>
    <mergeCell ref="E36:E38"/>
  </mergeCells>
  <printOptions horizontalCentered="1"/>
  <pageMargins left="0" right="0" top="0.27559055118110237" bottom="0" header="0.23622047244094491" footer="0.17"/>
  <pageSetup scale="24" fitToHeight="0" orientation="landscape" r:id="rId1"/>
  <rowBreaks count="1" manualBreakCount="1">
    <brk id="42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0:J42"/>
  <sheetViews>
    <sheetView topLeftCell="A23" workbookViewId="0">
      <selection activeCell="K42" sqref="K42"/>
    </sheetView>
  </sheetViews>
  <sheetFormatPr baseColWidth="10" defaultColWidth="11.42578125" defaultRowHeight="15" x14ac:dyDescent="0.25"/>
  <cols>
    <col min="3" max="3" width="18" bestFit="1" customWidth="1"/>
    <col min="4" max="4" width="13" bestFit="1" customWidth="1"/>
    <col min="9" max="9" width="13" bestFit="1" customWidth="1"/>
    <col min="10" max="10" width="15.42578125" customWidth="1"/>
  </cols>
  <sheetData>
    <row r="10" spans="4:10" x14ac:dyDescent="0.25">
      <c r="G10">
        <v>38.549999999999997</v>
      </c>
      <c r="I10" s="25">
        <v>87723.9</v>
      </c>
      <c r="J10" s="25">
        <v>87723.9</v>
      </c>
    </row>
    <row r="11" spans="4:10" x14ac:dyDescent="0.25">
      <c r="G11">
        <v>29.42</v>
      </c>
      <c r="I11" s="25">
        <v>22444.91</v>
      </c>
      <c r="J11" s="25">
        <v>22444.91</v>
      </c>
    </row>
    <row r="12" spans="4:10" x14ac:dyDescent="0.25">
      <c r="G12">
        <v>24</v>
      </c>
      <c r="I12" s="25">
        <v>211468.66</v>
      </c>
      <c r="J12" s="25">
        <v>211468.66</v>
      </c>
    </row>
    <row r="13" spans="4:10" x14ac:dyDescent="0.25">
      <c r="G13">
        <v>28.68</v>
      </c>
      <c r="I13" s="25">
        <v>22444.91</v>
      </c>
      <c r="J13" s="25">
        <v>22444.91</v>
      </c>
    </row>
    <row r="14" spans="4:10" x14ac:dyDescent="0.25">
      <c r="G14">
        <f>SUM(G10:G13)</f>
        <v>120.65</v>
      </c>
      <c r="I14" s="25">
        <v>22444.91</v>
      </c>
      <c r="J14" s="25">
        <v>22444.91</v>
      </c>
    </row>
    <row r="15" spans="4:10" x14ac:dyDescent="0.25">
      <c r="I15" s="25"/>
      <c r="J15" s="25"/>
    </row>
    <row r="16" spans="4:10" x14ac:dyDescent="0.25">
      <c r="D16" s="25">
        <f>241903.83/2</f>
        <v>120951.91499999999</v>
      </c>
      <c r="I16" s="25">
        <v>78995.100000000006</v>
      </c>
      <c r="J16" s="25">
        <v>78995.100000000006</v>
      </c>
    </row>
    <row r="17" spans="3:10" x14ac:dyDescent="0.25">
      <c r="I17" s="25">
        <v>31250</v>
      </c>
      <c r="J17" s="25">
        <v>31250</v>
      </c>
    </row>
    <row r="18" spans="3:10" x14ac:dyDescent="0.25">
      <c r="I18" s="25">
        <v>14749.67</v>
      </c>
      <c r="J18" s="25">
        <v>14749.67</v>
      </c>
    </row>
    <row r="19" spans="3:10" x14ac:dyDescent="0.25">
      <c r="I19" s="25">
        <v>14749.67</v>
      </c>
      <c r="J19" s="25">
        <v>14749.67</v>
      </c>
    </row>
    <row r="20" spans="3:10" ht="18.75" x14ac:dyDescent="0.3">
      <c r="C20" s="33">
        <f>344525.73</f>
        <v>344525.73</v>
      </c>
      <c r="D20" s="25">
        <f>172262.87*2</f>
        <v>344525.74</v>
      </c>
      <c r="I20" s="25">
        <v>14749.67</v>
      </c>
      <c r="J20" s="25">
        <v>14749.67</v>
      </c>
    </row>
    <row r="21" spans="3:10" x14ac:dyDescent="0.25">
      <c r="C21" s="34">
        <f>C20/2</f>
        <v>172262.86499999999</v>
      </c>
      <c r="I21" s="25">
        <v>14749.67</v>
      </c>
      <c r="J21" s="25">
        <v>14749.67</v>
      </c>
    </row>
    <row r="22" spans="3:10" x14ac:dyDescent="0.25">
      <c r="I22" s="25">
        <v>292000</v>
      </c>
      <c r="J22" s="25">
        <v>292000</v>
      </c>
    </row>
    <row r="23" spans="3:10" x14ac:dyDescent="0.25">
      <c r="I23" s="25">
        <v>984526.08</v>
      </c>
      <c r="J23" s="25">
        <v>984526.08</v>
      </c>
    </row>
    <row r="24" spans="3:10" x14ac:dyDescent="0.25">
      <c r="I24" s="25">
        <v>12525.04</v>
      </c>
      <c r="J24" s="25">
        <v>12525.04</v>
      </c>
    </row>
    <row r="25" spans="3:10" x14ac:dyDescent="0.25">
      <c r="I25" s="25">
        <v>21200.5</v>
      </c>
      <c r="J25" s="25">
        <v>21200.5</v>
      </c>
    </row>
    <row r="26" spans="3:10" x14ac:dyDescent="0.25">
      <c r="I26" s="25">
        <v>29444.23</v>
      </c>
      <c r="J26" s="25">
        <v>29444.23</v>
      </c>
    </row>
    <row r="27" spans="3:10" x14ac:dyDescent="0.25">
      <c r="I27" s="25">
        <v>172752</v>
      </c>
      <c r="J27" s="25">
        <v>172752</v>
      </c>
    </row>
    <row r="28" spans="3:10" x14ac:dyDescent="0.25">
      <c r="I28" s="25">
        <v>33689</v>
      </c>
      <c r="J28" s="25">
        <v>33689</v>
      </c>
    </row>
    <row r="29" spans="3:10" x14ac:dyDescent="0.25">
      <c r="I29" s="25">
        <v>9823.5</v>
      </c>
      <c r="J29" s="25">
        <v>9823.5</v>
      </c>
    </row>
    <row r="30" spans="3:10" x14ac:dyDescent="0.25">
      <c r="I30" s="25">
        <v>164610</v>
      </c>
      <c r="J30" s="25">
        <v>164610</v>
      </c>
    </row>
    <row r="31" spans="3:10" x14ac:dyDescent="0.25">
      <c r="I31" s="25">
        <v>317232.17</v>
      </c>
      <c r="J31" s="25">
        <v>317232.17</v>
      </c>
    </row>
    <row r="32" spans="3:10" x14ac:dyDescent="0.25">
      <c r="I32" s="25">
        <v>36451.64</v>
      </c>
      <c r="J32" s="25">
        <v>36451.64</v>
      </c>
    </row>
    <row r="33" spans="9:10" x14ac:dyDescent="0.25">
      <c r="I33" s="25">
        <v>36389.08</v>
      </c>
      <c r="J33" s="25">
        <v>36389.08</v>
      </c>
    </row>
    <row r="34" spans="9:10" x14ac:dyDescent="0.25">
      <c r="I34" s="25">
        <v>194003.8</v>
      </c>
      <c r="J34" s="25">
        <v>194003.8</v>
      </c>
    </row>
    <row r="35" spans="9:10" x14ac:dyDescent="0.25">
      <c r="I35" s="25">
        <v>330000</v>
      </c>
      <c r="J35" s="25">
        <v>330000</v>
      </c>
    </row>
    <row r="36" spans="9:10" x14ac:dyDescent="0.25">
      <c r="I36" s="25">
        <v>28290</v>
      </c>
      <c r="J36" s="25">
        <v>28290</v>
      </c>
    </row>
    <row r="37" spans="9:10" x14ac:dyDescent="0.25">
      <c r="I37" s="25">
        <v>5280</v>
      </c>
      <c r="J37" s="25">
        <v>5280</v>
      </c>
    </row>
    <row r="38" spans="9:10" x14ac:dyDescent="0.25">
      <c r="I38" s="25">
        <v>3960</v>
      </c>
      <c r="J38" s="25">
        <v>3960</v>
      </c>
    </row>
    <row r="39" spans="9:10" x14ac:dyDescent="0.25">
      <c r="I39" s="25">
        <v>59778.8</v>
      </c>
      <c r="J39" s="25">
        <v>59778.8</v>
      </c>
    </row>
    <row r="40" spans="9:10" x14ac:dyDescent="0.25">
      <c r="I40" s="25">
        <v>279923.71000000002</v>
      </c>
      <c r="J40" s="25">
        <v>279923.17</v>
      </c>
    </row>
    <row r="41" spans="9:10" x14ac:dyDescent="0.25">
      <c r="I41" s="25"/>
    </row>
    <row r="42" spans="9:10" x14ac:dyDescent="0.25">
      <c r="I42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CUENTA SUPLIDORES</vt:lpstr>
      <vt:lpstr>Hoja1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2023-11-02T13:53:47Z</cp:lastPrinted>
  <dcterms:created xsi:type="dcterms:W3CDTF">2023-02-24T14:07:21Z</dcterms:created>
  <dcterms:modified xsi:type="dcterms:W3CDTF">2023-11-08T13:50:32Z</dcterms:modified>
</cp:coreProperties>
</file>