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hcor01\Transparencia\17 Finanzas\04 Relación de Activos Fijos de la Institución\12 Presupuesto\01 Presupuestos Aprobado del Año\MH\2024\"/>
    </mc:Choice>
  </mc:AlternateContent>
  <xr:revisionPtr revIDLastSave="0" documentId="13_ncr:1_{DB7B9EA0-5A0C-49B4-915F-5198E047C5AC}" xr6:coauthVersionLast="47" xr6:coauthVersionMax="47" xr10:uidLastSave="{00000000-0000-0000-0000-000000000000}"/>
  <bookViews>
    <workbookView xWindow="-120" yWindow="-120" windowWidth="29040" windowHeight="15840" xr2:uid="{7AF0D620-981A-4CBC-B5D3-0E5BAD13F63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67" i="1"/>
  <c r="C97" i="1"/>
  <c r="B97" i="1"/>
  <c r="C93" i="1"/>
  <c r="B93" i="1"/>
  <c r="B100" i="1" s="1"/>
  <c r="C89" i="1"/>
  <c r="B89" i="1"/>
  <c r="B77" i="1"/>
  <c r="B74" i="1"/>
  <c r="C69" i="1"/>
  <c r="B69" i="1"/>
  <c r="C59" i="1"/>
  <c r="B59" i="1"/>
  <c r="C51" i="1"/>
  <c r="B51" i="1"/>
  <c r="C43" i="1"/>
  <c r="B43" i="1"/>
  <c r="C32" i="1"/>
  <c r="B32" i="1"/>
  <c r="C21" i="1"/>
  <c r="B21" i="1"/>
  <c r="C14" i="1"/>
  <c r="C87" i="1" s="1"/>
  <c r="B14" i="1"/>
  <c r="C100" i="1" l="1"/>
  <c r="B87" i="1"/>
  <c r="B102" i="1" s="1"/>
  <c r="C102" i="1"/>
</calcChain>
</file>

<file path=xl/sharedStrings.xml><?xml version="1.0" encoding="utf-8"?>
<sst xmlns="http://schemas.openxmlformats.org/spreadsheetml/2006/main" count="92" uniqueCount="90">
  <si>
    <t xml:space="preserve">ACTIVIDAD CENTRAL Y/O PROGRAMA 01 </t>
  </si>
  <si>
    <t>DIRECCION FINANCIERA</t>
  </si>
  <si>
    <t>DEPARTAMENTO DE PRESUPUESTO</t>
  </si>
  <si>
    <t xml:space="preserve"> </t>
  </si>
  <si>
    <t>( Valores en RD$)</t>
  </si>
  <si>
    <t>Detalle</t>
  </si>
  <si>
    <t>Presupuesto Aprobado</t>
  </si>
  <si>
    <t>Presupuesto Modificado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</si>
  <si>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</si>
  <si>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</si>
  <si>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</si>
  <si>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</si>
  <si>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</si>
  <si>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</si>
  <si>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</si>
  <si>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</si>
  <si>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</si>
  <si>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</si>
  <si>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</si>
  <si>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</si>
  <si>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</si>
  <si>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</si>
  <si>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</si>
  <si>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</si>
  <si>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</si>
  <si>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</si>
  <si>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</si>
  <si>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</si>
  <si>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</si>
  <si>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</si>
  <si>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</si>
  <si>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</si>
  <si>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</si>
  <si>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</si>
  <si>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</si>
  <si>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</si>
  <si>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</si>
  <si>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</si>
  <si>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</si>
  <si>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</si>
  <si>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</si>
  <si>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</si>
  <si>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</si>
  <si>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</si>
  <si>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</si>
  <si>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</si>
  <si>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</si>
  <si>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</si>
  <si>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</si>
  <si>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</si>
  <si>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</si>
  <si>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</si>
  <si>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</si>
  <si>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</si>
  <si>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</si>
  <si>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</si>
  <si>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</si>
  <si>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</si>
  <si>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</si>
  <si>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</si>
  <si>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</si>
  <si>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</si>
  <si>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</si>
  <si>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</si>
  <si>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</si>
  <si>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</si>
  <si>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</si>
  <si>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</si>
  <si>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</si>
  <si>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</si>
  <si>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</si>
  <si>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</si>
  <si>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</si>
  <si>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</si>
  <si>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</si>
  <si>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</si>
  <si>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</si>
  <si>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</si>
  <si>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</si>
  <si>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</si>
  <si>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</si>
  <si>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</si>
  <si>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</si>
  <si>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</si>
  <si>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</si>
  <si>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</si>
  <si>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0"/>
        <color theme="1"/>
        <rFont val="Calibri"/>
        <family val="2"/>
        <scheme val="minor"/>
      </rPr>
      <t>Presupuesto modificado:</t>
    </r>
    <r>
      <rPr>
        <sz val="10"/>
        <color theme="1"/>
        <rFont val="Calibri"/>
        <family val="2"/>
        <scheme val="minor"/>
      </rPr>
      <t xml:space="preserve">  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</si>
  <si>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</si>
  <si>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Aprobado/Año 2024</t>
  </si>
  <si>
    <t>Nota: Este monto incluye-Programa 01/ Programa 19/Programa 98 y  Programa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</si>
</sst>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6" fillId="0" borderId="4" xfId="0" applyFont="1" applyBorder="1"/>
    <xf numFmtId="0" fontId="5" fillId="0" borderId="5" xfId="0" applyFont="1" applyBorder="1"/>
    <xf numFmtId="4" fontId="7" fillId="0" borderId="6" xfId="0" applyNumberFormat="1" applyFont="1" applyBorder="1"/>
    <xf numFmtId="0" fontId="8" fillId="0" borderId="5" xfId="0" applyFont="1" applyBorder="1"/>
    <xf numFmtId="4" fontId="6" fillId="0" borderId="6" xfId="0" applyNumberFormat="1" applyFont="1" applyBorder="1"/>
    <xf numFmtId="0" fontId="0" fillId="0" borderId="6" xfId="0" applyBorder="1"/>
    <xf numFmtId="0" fontId="8" fillId="0" borderId="6" xfId="0" applyFont="1" applyBorder="1"/>
    <xf numFmtId="0" fontId="5" fillId="0" borderId="6" xfId="0" applyFont="1" applyBorder="1"/>
    <xf numFmtId="0" fontId="8" fillId="0" borderId="7" xfId="0" applyFont="1" applyBorder="1"/>
    <xf numFmtId="4" fontId="6" fillId="0" borderId="7" xfId="0" applyNumberFormat="1" applyFont="1" applyBorder="1"/>
    <xf numFmtId="0" fontId="8" fillId="0" borderId="8" xfId="0" applyFont="1" applyBorder="1"/>
    <xf numFmtId="0" fontId="2" fillId="3" borderId="7" xfId="0" applyFont="1" applyFill="1" applyBorder="1"/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/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/>
    <xf numFmtId="0" fontId="8" fillId="0" borderId="10" xfId="0" applyFont="1" applyBorder="1"/>
    <xf numFmtId="4" fontId="6" fillId="0" borderId="8" xfId="0" applyNumberFormat="1" applyFont="1" applyBorder="1"/>
    <xf numFmtId="0" fontId="2" fillId="3" borderId="5" xfId="0" applyFont="1" applyFill="1" applyBorder="1"/>
    <xf numFmtId="4" fontId="7" fillId="3" borderId="6" xfId="0" applyNumberFormat="1" applyFont="1" applyFill="1" applyBorder="1"/>
    <xf numFmtId="0" fontId="1" fillId="4" borderId="8" xfId="0" applyFont="1" applyFill="1" applyBorder="1"/>
    <xf numFmtId="0" fontId="8" fillId="0" borderId="0" xfId="0" applyFont="1"/>
    <xf numFmtId="4" fontId="6" fillId="0" borderId="0" xfId="0" applyNumberFormat="1" applyFont="1"/>
    <xf numFmtId="0" fontId="10" fillId="0" borderId="5" xfId="0" applyFont="1" applyBorder="1"/>
    <xf numFmtId="4" fontId="9" fillId="4" borderId="7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1781175</xdr:colOff>
      <xdr:row>0</xdr:row>
      <xdr:rowOff>0</xdr:rowOff>
    </xdr:from>
    <xdr:to>
      <xdr:col>1</xdr:col>
      <xdr:colOff>67781</xdr:colOff>
      <xdr:row>4</xdr:row>
      <xdr:rowOff>19050</xdr:rowOff>
    </xdr:to>
    <xdr:pic>
      <xdr:nvPicPr>
        <xdr:cNvPr id="2" name="Imagen 8" descr="Logotipo, nombre de la empresa&#10;&#10;Descripción generada automáticamente">
          <a:extLst>
            <a:ext uri="{FF2B5EF4-FFF2-40B4-BE49-F238E27FC236}">
              <a16:creationId xmlns:a16="http://schemas.microsoft.com/office/drawing/2014/main" id="{8DF7143C-9410-4A27-ACD6-5B10EA4DAA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35" t="15608" r="28677" b="13294"/>
        <a:stretch/>
      </xdr:blipFill>
      <xdr:spPr>
        <a:xfrm>
          <a:off x="1781175" y="0"/>
          <a:ext cx="2525231" cy="11049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91DF-87F7-4E35-B030-8D803000B57B}">
  <dimension ref="A1:C107"/>
  <sheetViews>
    <sheetView showGridLines="0" tabSelected="1" workbookViewId="0">
      <selection activeCell="E7" sqref="E7"/>
    </sheetView>
  </sheetViews>
  <sheetFormatPr baseColWidth="10" defaultRowHeight="15" x14ac:dyDescent="0.25"/>
  <cols>
    <col min="1" max="1" width="63.5703125" customWidth="1"/>
    <col min="2" max="2" width="15.5703125" customWidth="1"/>
    <col min="3" max="3" width="12.42578125" customWidth="1"/>
  </cols>
  <sheetData>
    <row r="1" spans="1:3" x14ac:dyDescent="0.25">
      <c r="A1" s="32"/>
      <c r="B1" s="32"/>
      <c r="C1" s="32"/>
    </row>
    <row r="2" spans="1:3" x14ac:dyDescent="0.25">
      <c r="A2" s="32"/>
      <c r="B2" s="32"/>
      <c r="C2" s="32"/>
    </row>
    <row r="3" spans="1:3" ht="27.75" customHeight="1" x14ac:dyDescent="0.25">
      <c r="A3" s="33"/>
      <c r="B3" s="33"/>
      <c r="C3" s="33"/>
    </row>
    <row r="4" spans="1:3" ht="27.75" customHeight="1" x14ac:dyDescent="0.25">
      <c r="A4" s="29"/>
      <c r="B4" s="29"/>
      <c r="C4" s="29"/>
    </row>
    <row r="5" spans="1:3" ht="30" customHeight="1" x14ac:dyDescent="0.25">
      <c r="A5" s="34" t="s">
        <v>0</v>
      </c>
      <c r="B5" s="34"/>
      <c r="C5" s="34"/>
    </row>
    <row r="6" spans="1:3" ht="21" customHeight="1" x14ac:dyDescent="0.25">
      <c r="A6" s="34" t="s">
        <v>1</v>
      </c>
      <c r="B6" s="34"/>
      <c r="C6" s="34"/>
    </row>
    <row r="7" spans="1:3" x14ac:dyDescent="0.25">
      <c r="A7" s="35" t="s">
        <v>2</v>
      </c>
      <c r="B7" s="35"/>
      <c r="C7" s="35"/>
    </row>
    <row r="8" spans="1:3" x14ac:dyDescent="0.25">
      <c r="A8" s="36" t="s">
        <v>88</v>
      </c>
      <c r="B8" s="36"/>
      <c r="C8" s="36"/>
    </row>
    <row r="9" spans="1:3" x14ac:dyDescent="0.25">
      <c r="A9" s="36" t="s">
        <v>3</v>
      </c>
      <c r="B9" s="36"/>
      <c r="C9" s="36"/>
    </row>
    <row r="10" spans="1:3" x14ac:dyDescent="0.25">
      <c r="A10" s="36" t="s">
        <v>4</v>
      </c>
      <c r="B10" s="36"/>
      <c r="C10" s="36"/>
    </row>
    <row r="12" spans="1:3" ht="45" x14ac:dyDescent="0.25">
      <c r="A12" s="1" t="s">
        <v>5</v>
      </c>
      <c r="B12" s="2" t="s">
        <v>6</v>
      </c>
      <c r="C12" s="2" t="s">
        <v>7</v>
      </c>
    </row>
    <row r="13" spans="1:3" x14ac:dyDescent="0.25">
      <c r="A13" s="3" t="s">
        <v>8</v>
      </c>
      <c r="B13" s="4"/>
      <c r="C13" s="4"/>
    </row>
    <row r="14" spans="1:3" x14ac:dyDescent="0.25">
      <c r="A14" s="5" t="s">
        <v>9</v>
      </c>
      <c r="B14" s="6">
        <f>SUM(B15:B19)</f>
        <v>1406373214</v>
      </c>
      <c r="C14" s="6">
        <f t="shared" ref="C14" si="0">SUM(C15:C19)</f>
        <v>0</v>
      </c>
    </row>
    <row r="15" spans="1:3" x14ac:dyDescent="0.25">
      <c r="A15" s="7" t="s">
        <v>10</v>
      </c>
      <c r="B15" s="8">
        <v>875606743</v>
      </c>
      <c r="C15" s="8">
        <v>0</v>
      </c>
    </row>
    <row r="16" spans="1:3" x14ac:dyDescent="0.25">
      <c r="A16" s="7" t="s">
        <v>11</v>
      </c>
      <c r="B16" s="8">
        <v>418585779</v>
      </c>
      <c r="C16" s="8">
        <v>0</v>
      </c>
    </row>
    <row r="17" spans="1:3" x14ac:dyDescent="0.25">
      <c r="A17" s="7" t="s">
        <v>12</v>
      </c>
      <c r="B17" s="8"/>
      <c r="C17" s="8">
        <v>0</v>
      </c>
    </row>
    <row r="18" spans="1:3" x14ac:dyDescent="0.25">
      <c r="A18" s="7" t="s">
        <v>13</v>
      </c>
      <c r="B18" s="8"/>
      <c r="C18" s="8">
        <v>0</v>
      </c>
    </row>
    <row r="19" spans="1:3" x14ac:dyDescent="0.25">
      <c r="A19" s="7" t="s">
        <v>14</v>
      </c>
      <c r="B19" s="8">
        <v>112180692</v>
      </c>
      <c r="C19" s="8">
        <v>0</v>
      </c>
    </row>
    <row r="20" spans="1:3" x14ac:dyDescent="0.25">
      <c r="A20" s="7"/>
      <c r="B20" s="9"/>
      <c r="C20" s="8"/>
    </row>
    <row r="21" spans="1:3" x14ac:dyDescent="0.25">
      <c r="A21" s="5" t="s">
        <v>15</v>
      </c>
      <c r="B21" s="6">
        <f>SUM(B22:B30)</f>
        <v>1687665876</v>
      </c>
      <c r="C21" s="6">
        <f t="shared" ref="C21" si="1">SUM(C22:C30)</f>
        <v>0</v>
      </c>
    </row>
    <row r="22" spans="1:3" x14ac:dyDescent="0.25">
      <c r="A22" s="7" t="s">
        <v>16</v>
      </c>
      <c r="B22" s="8">
        <v>47360000</v>
      </c>
      <c r="C22" s="8">
        <v>0</v>
      </c>
    </row>
    <row r="23" spans="1:3" x14ac:dyDescent="0.25">
      <c r="A23" s="7" t="s">
        <v>17</v>
      </c>
      <c r="B23" s="8">
        <v>23588845</v>
      </c>
      <c r="C23" s="8">
        <v>0</v>
      </c>
    </row>
    <row r="24" spans="1:3" x14ac:dyDescent="0.25">
      <c r="A24" s="7" t="s">
        <v>18</v>
      </c>
      <c r="B24" s="8">
        <v>12500000</v>
      </c>
      <c r="C24" s="8">
        <v>0</v>
      </c>
    </row>
    <row r="25" spans="1:3" x14ac:dyDescent="0.25">
      <c r="A25" s="7" t="s">
        <v>19</v>
      </c>
      <c r="B25" s="8">
        <v>5000000</v>
      </c>
      <c r="C25" s="8">
        <v>0</v>
      </c>
    </row>
    <row r="26" spans="1:3" x14ac:dyDescent="0.25">
      <c r="A26" s="7" t="s">
        <v>20</v>
      </c>
      <c r="B26" s="8">
        <v>224528795</v>
      </c>
      <c r="C26" s="8">
        <v>0</v>
      </c>
    </row>
    <row r="27" spans="1:3" x14ac:dyDescent="0.25">
      <c r="A27" s="7" t="s">
        <v>21</v>
      </c>
      <c r="B27" s="8">
        <v>54250000</v>
      </c>
      <c r="C27" s="8">
        <v>0</v>
      </c>
    </row>
    <row r="28" spans="1:3" x14ac:dyDescent="0.25">
      <c r="A28" s="7" t="s">
        <v>22</v>
      </c>
      <c r="B28" s="8">
        <v>347945945</v>
      </c>
      <c r="C28" s="8">
        <v>0</v>
      </c>
    </row>
    <row r="29" spans="1:3" x14ac:dyDescent="0.25">
      <c r="A29" s="7" t="s">
        <v>23</v>
      </c>
      <c r="B29" s="8">
        <v>936207291</v>
      </c>
      <c r="C29" s="8">
        <v>0</v>
      </c>
    </row>
    <row r="30" spans="1:3" x14ac:dyDescent="0.25">
      <c r="A30" s="7" t="s">
        <v>24</v>
      </c>
      <c r="B30" s="8">
        <v>36285000</v>
      </c>
      <c r="C30" s="8">
        <v>0</v>
      </c>
    </row>
    <row r="31" spans="1:3" x14ac:dyDescent="0.25">
      <c r="A31" s="7"/>
      <c r="B31" s="8"/>
      <c r="C31" s="8" t="s">
        <v>3</v>
      </c>
    </row>
    <row r="32" spans="1:3" x14ac:dyDescent="0.25">
      <c r="A32" s="5" t="s">
        <v>25</v>
      </c>
      <c r="B32" s="6">
        <f>SUM(B33:B41)</f>
        <v>142698232</v>
      </c>
      <c r="C32" s="6">
        <f t="shared" ref="C32" si="2">SUM(C33:C41)</f>
        <v>0</v>
      </c>
    </row>
    <row r="33" spans="1:3" x14ac:dyDescent="0.25">
      <c r="A33" s="7" t="s">
        <v>26</v>
      </c>
      <c r="B33" s="8">
        <v>9005820</v>
      </c>
      <c r="C33" s="8">
        <v>0</v>
      </c>
    </row>
    <row r="34" spans="1:3" x14ac:dyDescent="0.25">
      <c r="A34" s="7" t="s">
        <v>27</v>
      </c>
      <c r="B34" s="8">
        <v>3660950</v>
      </c>
      <c r="C34" s="8">
        <v>0</v>
      </c>
    </row>
    <row r="35" spans="1:3" x14ac:dyDescent="0.25">
      <c r="A35" s="7" t="s">
        <v>28</v>
      </c>
      <c r="B35" s="8">
        <v>16807754</v>
      </c>
      <c r="C35" s="8">
        <v>0</v>
      </c>
    </row>
    <row r="36" spans="1:3" x14ac:dyDescent="0.25">
      <c r="A36" s="7" t="s">
        <v>29</v>
      </c>
      <c r="B36" s="8">
        <v>1370085</v>
      </c>
      <c r="C36" s="8">
        <v>0</v>
      </c>
    </row>
    <row r="37" spans="1:3" x14ac:dyDescent="0.25">
      <c r="A37" s="7" t="s">
        <v>30</v>
      </c>
      <c r="B37" s="8">
        <v>3329000</v>
      </c>
      <c r="C37" s="8">
        <v>0</v>
      </c>
    </row>
    <row r="38" spans="1:3" x14ac:dyDescent="0.25">
      <c r="A38" s="10" t="s">
        <v>31</v>
      </c>
      <c r="B38" s="8">
        <v>4417428</v>
      </c>
      <c r="C38" s="8">
        <v>0</v>
      </c>
    </row>
    <row r="39" spans="1:3" x14ac:dyDescent="0.25">
      <c r="A39" s="10" t="s">
        <v>32</v>
      </c>
      <c r="B39" s="8">
        <v>41528725</v>
      </c>
      <c r="C39" s="8">
        <v>0</v>
      </c>
    </row>
    <row r="40" spans="1:3" x14ac:dyDescent="0.25">
      <c r="A40" s="10" t="s">
        <v>33</v>
      </c>
      <c r="B40" s="8"/>
      <c r="C40" s="8">
        <v>0</v>
      </c>
    </row>
    <row r="41" spans="1:3" x14ac:dyDescent="0.25">
      <c r="A41" s="10" t="s">
        <v>34</v>
      </c>
      <c r="B41" s="8">
        <v>62578470</v>
      </c>
      <c r="C41" s="8">
        <v>0</v>
      </c>
    </row>
    <row r="42" spans="1:3" x14ac:dyDescent="0.25">
      <c r="A42" s="10" t="s">
        <v>3</v>
      </c>
      <c r="B42" s="8"/>
      <c r="C42" s="8"/>
    </row>
    <row r="43" spans="1:3" x14ac:dyDescent="0.25">
      <c r="A43" s="11" t="s">
        <v>35</v>
      </c>
      <c r="B43" s="6">
        <f>SUM(B44:B50)</f>
        <v>12793265248</v>
      </c>
      <c r="C43" s="6">
        <f t="shared" ref="C43" si="3">SUM(C44:C50)</f>
        <v>0</v>
      </c>
    </row>
    <row r="44" spans="1:3" x14ac:dyDescent="0.25">
      <c r="A44" s="10" t="s">
        <v>36</v>
      </c>
      <c r="B44" s="8">
        <v>306100000</v>
      </c>
      <c r="C44" s="8">
        <v>0</v>
      </c>
    </row>
    <row r="45" spans="1:3" x14ac:dyDescent="0.25">
      <c r="A45" s="10" t="s">
        <v>37</v>
      </c>
      <c r="B45" s="8">
        <f>10647952952+1328308604</f>
        <v>11976261556</v>
      </c>
      <c r="C45" s="8">
        <v>0</v>
      </c>
    </row>
    <row r="46" spans="1:3" x14ac:dyDescent="0.25">
      <c r="A46" s="10" t="s">
        <v>38</v>
      </c>
      <c r="B46" s="8">
        <v>0</v>
      </c>
      <c r="C46" s="8">
        <v>0</v>
      </c>
    </row>
    <row r="47" spans="1:3" x14ac:dyDescent="0.25">
      <c r="A47" s="10" t="s">
        <v>39</v>
      </c>
      <c r="B47" s="8">
        <v>306441777</v>
      </c>
      <c r="C47" s="8">
        <v>0</v>
      </c>
    </row>
    <row r="48" spans="1:3" x14ac:dyDescent="0.25">
      <c r="A48" s="10" t="s">
        <v>40</v>
      </c>
      <c r="B48" s="8">
        <v>200461915</v>
      </c>
      <c r="C48" s="8">
        <v>0</v>
      </c>
    </row>
    <row r="49" spans="1:3" x14ac:dyDescent="0.25">
      <c r="A49" s="10" t="s">
        <v>41</v>
      </c>
      <c r="B49" s="8">
        <v>4000000</v>
      </c>
      <c r="C49" s="8">
        <v>0</v>
      </c>
    </row>
    <row r="50" spans="1:3" x14ac:dyDescent="0.25">
      <c r="A50" s="12" t="s">
        <v>42</v>
      </c>
      <c r="B50" s="13">
        <v>0</v>
      </c>
      <c r="C50" s="13">
        <v>0</v>
      </c>
    </row>
    <row r="51" spans="1:3" x14ac:dyDescent="0.25">
      <c r="A51" s="11" t="s">
        <v>43</v>
      </c>
      <c r="B51" s="6">
        <f>SUM(B52:B58)</f>
        <v>530422760</v>
      </c>
      <c r="C51" s="6">
        <f t="shared" ref="C51" si="4">SUM(C52:C58)</f>
        <v>0</v>
      </c>
    </row>
    <row r="52" spans="1:3" x14ac:dyDescent="0.25">
      <c r="A52" s="10" t="s">
        <v>44</v>
      </c>
      <c r="B52" s="8">
        <v>0</v>
      </c>
      <c r="C52" s="8">
        <v>0</v>
      </c>
    </row>
    <row r="53" spans="1:3" x14ac:dyDescent="0.25">
      <c r="A53" s="10" t="s">
        <v>45</v>
      </c>
      <c r="B53" s="8">
        <v>530422760</v>
      </c>
      <c r="C53" s="8">
        <v>0</v>
      </c>
    </row>
    <row r="54" spans="1:3" x14ac:dyDescent="0.25">
      <c r="A54" s="10" t="s">
        <v>46</v>
      </c>
      <c r="B54" s="8">
        <v>0</v>
      </c>
      <c r="C54" s="8">
        <v>0</v>
      </c>
    </row>
    <row r="55" spans="1:3" x14ac:dyDescent="0.25">
      <c r="A55" s="10" t="s">
        <v>47</v>
      </c>
      <c r="B55" s="8">
        <v>0</v>
      </c>
      <c r="C55" s="8">
        <v>0</v>
      </c>
    </row>
    <row r="56" spans="1:3" x14ac:dyDescent="0.25">
      <c r="A56" s="10" t="s">
        <v>48</v>
      </c>
      <c r="B56" s="8">
        <v>0</v>
      </c>
      <c r="C56" s="8">
        <v>0</v>
      </c>
    </row>
    <row r="57" spans="1:3" x14ac:dyDescent="0.25">
      <c r="A57" s="10" t="s">
        <v>49</v>
      </c>
      <c r="B57" s="8">
        <v>0</v>
      </c>
      <c r="C57" s="8">
        <v>0</v>
      </c>
    </row>
    <row r="58" spans="1:3" x14ac:dyDescent="0.25">
      <c r="A58" s="10" t="s">
        <v>50</v>
      </c>
      <c r="B58" s="8">
        <v>0</v>
      </c>
      <c r="C58" s="8">
        <v>0</v>
      </c>
    </row>
    <row r="59" spans="1:3" x14ac:dyDescent="0.25">
      <c r="A59" s="5" t="s">
        <v>51</v>
      </c>
      <c r="B59" s="6">
        <f>SUM(B60:B68)</f>
        <v>458700392</v>
      </c>
      <c r="C59" s="6">
        <f t="shared" ref="C59" si="5">SUM(C60:C68)</f>
        <v>0</v>
      </c>
    </row>
    <row r="60" spans="1:3" x14ac:dyDescent="0.25">
      <c r="A60" s="7" t="s">
        <v>52</v>
      </c>
      <c r="B60" s="8">
        <v>51685879</v>
      </c>
      <c r="C60" s="8">
        <v>0</v>
      </c>
    </row>
    <row r="61" spans="1:3" x14ac:dyDescent="0.25">
      <c r="A61" s="7" t="s">
        <v>53</v>
      </c>
      <c r="B61" s="8">
        <v>3942500</v>
      </c>
      <c r="C61" s="8">
        <v>0</v>
      </c>
    </row>
    <row r="62" spans="1:3" x14ac:dyDescent="0.25">
      <c r="A62" s="7" t="s">
        <v>54</v>
      </c>
      <c r="B62" s="8">
        <v>537000</v>
      </c>
      <c r="C62" s="8">
        <v>0</v>
      </c>
    </row>
    <row r="63" spans="1:3" x14ac:dyDescent="0.25">
      <c r="A63" s="7" t="s">
        <v>55</v>
      </c>
      <c r="B63" s="8">
        <v>214876063</v>
      </c>
      <c r="C63" s="8">
        <v>0</v>
      </c>
    </row>
    <row r="64" spans="1:3" x14ac:dyDescent="0.25">
      <c r="A64" s="7" t="s">
        <v>56</v>
      </c>
      <c r="B64" s="8">
        <v>56695900</v>
      </c>
      <c r="C64" s="8">
        <v>0</v>
      </c>
    </row>
    <row r="65" spans="1:3" x14ac:dyDescent="0.25">
      <c r="A65" s="7" t="s">
        <v>57</v>
      </c>
      <c r="B65" s="8">
        <v>9963050</v>
      </c>
      <c r="C65" s="8">
        <v>0</v>
      </c>
    </row>
    <row r="66" spans="1:3" x14ac:dyDescent="0.25">
      <c r="A66" s="7" t="s">
        <v>58</v>
      </c>
      <c r="B66" s="8">
        <v>0</v>
      </c>
      <c r="C66" s="8">
        <v>0</v>
      </c>
    </row>
    <row r="67" spans="1:3" x14ac:dyDescent="0.25">
      <c r="A67" s="7" t="s">
        <v>59</v>
      </c>
      <c r="B67" s="8">
        <f>119000000+2000000</f>
        <v>121000000</v>
      </c>
      <c r="C67" s="8">
        <v>0</v>
      </c>
    </row>
    <row r="68" spans="1:3" x14ac:dyDescent="0.25">
      <c r="A68" s="7" t="s">
        <v>60</v>
      </c>
      <c r="B68" s="8"/>
      <c r="C68" s="8">
        <v>0</v>
      </c>
    </row>
    <row r="69" spans="1:3" x14ac:dyDescent="0.25">
      <c r="A69" s="5" t="s">
        <v>61</v>
      </c>
      <c r="B69" s="6">
        <f>SUM(B70:B73)</f>
        <v>0</v>
      </c>
      <c r="C69" s="6">
        <f t="shared" ref="C69" si="6">SUM(C70:C73)</f>
        <v>0</v>
      </c>
    </row>
    <row r="70" spans="1:3" x14ac:dyDescent="0.25">
      <c r="A70" s="7" t="s">
        <v>62</v>
      </c>
      <c r="B70" s="8">
        <v>0</v>
      </c>
      <c r="C70" s="8">
        <v>0</v>
      </c>
    </row>
    <row r="71" spans="1:3" x14ac:dyDescent="0.25">
      <c r="A71" s="7" t="s">
        <v>63</v>
      </c>
      <c r="B71" s="8">
        <v>0</v>
      </c>
      <c r="C71" s="8">
        <v>0</v>
      </c>
    </row>
    <row r="72" spans="1:3" x14ac:dyDescent="0.25">
      <c r="A72" s="7" t="s">
        <v>64</v>
      </c>
      <c r="B72" s="8">
        <v>0</v>
      </c>
      <c r="C72" s="8">
        <v>0</v>
      </c>
    </row>
    <row r="73" spans="1:3" x14ac:dyDescent="0.25">
      <c r="A73" s="27" t="s">
        <v>65</v>
      </c>
      <c r="B73" s="8">
        <v>0</v>
      </c>
      <c r="C73" s="8">
        <v>0</v>
      </c>
    </row>
    <row r="74" spans="1:3" x14ac:dyDescent="0.25">
      <c r="A74" s="5" t="s">
        <v>66</v>
      </c>
      <c r="B74" s="6">
        <f>SUM(B75:B76)</f>
        <v>0</v>
      </c>
      <c r="C74" s="6">
        <v>0</v>
      </c>
    </row>
    <row r="75" spans="1:3" x14ac:dyDescent="0.25">
      <c r="A75" s="7" t="s">
        <v>67</v>
      </c>
      <c r="B75" s="8">
        <v>0</v>
      </c>
      <c r="C75" s="8">
        <v>0</v>
      </c>
    </row>
    <row r="76" spans="1:3" x14ac:dyDescent="0.25">
      <c r="A76" s="7" t="s">
        <v>68</v>
      </c>
      <c r="B76" s="8">
        <v>0</v>
      </c>
      <c r="C76" s="8">
        <v>0</v>
      </c>
    </row>
    <row r="77" spans="1:3" x14ac:dyDescent="0.25">
      <c r="A77" s="5" t="s">
        <v>69</v>
      </c>
      <c r="B77" s="6">
        <f>SUM(B78:B80)</f>
        <v>0</v>
      </c>
      <c r="C77" s="6">
        <v>0</v>
      </c>
    </row>
    <row r="78" spans="1:3" x14ac:dyDescent="0.25">
      <c r="A78" s="7" t="s">
        <v>70</v>
      </c>
      <c r="B78" s="8">
        <v>0</v>
      </c>
      <c r="C78" s="8">
        <v>0</v>
      </c>
    </row>
    <row r="79" spans="1:3" x14ac:dyDescent="0.25">
      <c r="A79" s="7" t="s">
        <v>71</v>
      </c>
      <c r="B79" s="8">
        <v>0</v>
      </c>
      <c r="C79" s="8">
        <v>0</v>
      </c>
    </row>
    <row r="80" spans="1:3" x14ac:dyDescent="0.25">
      <c r="A80" s="7" t="s">
        <v>72</v>
      </c>
      <c r="B80" s="8">
        <v>0</v>
      </c>
      <c r="C80" s="8">
        <v>0</v>
      </c>
    </row>
    <row r="81" spans="1:3" x14ac:dyDescent="0.25">
      <c r="A81" s="7"/>
      <c r="B81" s="8"/>
      <c r="C81" s="8"/>
    </row>
    <row r="82" spans="1:3" x14ac:dyDescent="0.25">
      <c r="A82" s="7"/>
      <c r="B82" s="8"/>
      <c r="C82" s="8"/>
    </row>
    <row r="83" spans="1:3" x14ac:dyDescent="0.25">
      <c r="A83" s="7"/>
      <c r="B83" s="8"/>
      <c r="C83" s="8"/>
    </row>
    <row r="84" spans="1:3" x14ac:dyDescent="0.25">
      <c r="A84" s="7"/>
      <c r="B84" s="8"/>
      <c r="C84" s="8"/>
    </row>
    <row r="85" spans="1:3" x14ac:dyDescent="0.25">
      <c r="A85" s="14"/>
      <c r="B85" s="13"/>
      <c r="C85" s="8"/>
    </row>
    <row r="86" spans="1:3" x14ac:dyDescent="0.25">
      <c r="A86" s="7"/>
      <c r="B86" s="8"/>
      <c r="C86" s="8"/>
    </row>
    <row r="87" spans="1:3" x14ac:dyDescent="0.25">
      <c r="A87" s="15" t="s">
        <v>73</v>
      </c>
      <c r="B87" s="16">
        <f>+B14+B21+B32+B43+B51+B59+B69+B74+B77</f>
        <v>17019125722</v>
      </c>
      <c r="C87" s="17">
        <f>+C14+C21+C32+C43+C51+C59+C69+C74+C77</f>
        <v>0</v>
      </c>
    </row>
    <row r="88" spans="1:3" x14ac:dyDescent="0.25">
      <c r="A88" s="18" t="s">
        <v>74</v>
      </c>
      <c r="B88" s="19"/>
      <c r="C88" s="19"/>
    </row>
    <row r="89" spans="1:3" x14ac:dyDescent="0.25">
      <c r="A89" s="11" t="s">
        <v>75</v>
      </c>
      <c r="B89" s="6">
        <f>SUM(B90:B91)</f>
        <v>0</v>
      </c>
      <c r="C89" s="6">
        <f t="shared" ref="C89" si="7">SUM(C90:C91)</f>
        <v>0</v>
      </c>
    </row>
    <row r="90" spans="1:3" x14ac:dyDescent="0.25">
      <c r="A90" s="10" t="s">
        <v>76</v>
      </c>
      <c r="B90" s="8">
        <v>0</v>
      </c>
      <c r="C90" s="8">
        <v>0</v>
      </c>
    </row>
    <row r="91" spans="1:3" x14ac:dyDescent="0.25">
      <c r="A91" s="12" t="s">
        <v>77</v>
      </c>
      <c r="B91" s="13">
        <v>0</v>
      </c>
      <c r="C91" s="13">
        <v>0</v>
      </c>
    </row>
    <row r="92" spans="1:3" x14ac:dyDescent="0.25">
      <c r="A92" s="20"/>
      <c r="B92" s="13"/>
      <c r="C92" s="21">
        <v>0</v>
      </c>
    </row>
    <row r="93" spans="1:3" x14ac:dyDescent="0.25">
      <c r="A93" s="5" t="s">
        <v>78</v>
      </c>
      <c r="B93" s="6">
        <f>SUM(B94:B95)</f>
        <v>0</v>
      </c>
      <c r="C93" s="6">
        <f t="shared" ref="C93" si="8">SUM(C94:C95)</f>
        <v>0</v>
      </c>
    </row>
    <row r="94" spans="1:3" x14ac:dyDescent="0.25">
      <c r="A94" s="7" t="s">
        <v>79</v>
      </c>
      <c r="B94" s="8">
        <v>0</v>
      </c>
      <c r="C94" s="8">
        <v>0</v>
      </c>
    </row>
    <row r="95" spans="1:3" x14ac:dyDescent="0.25">
      <c r="A95" s="7" t="s">
        <v>80</v>
      </c>
      <c r="B95" s="8">
        <v>0</v>
      </c>
      <c r="C95" s="8">
        <v>0</v>
      </c>
    </row>
    <row r="96" spans="1:3" x14ac:dyDescent="0.25">
      <c r="A96" s="7"/>
      <c r="B96" s="8"/>
      <c r="C96" s="8">
        <v>0</v>
      </c>
    </row>
    <row r="97" spans="1:3" x14ac:dyDescent="0.25">
      <c r="A97" s="5" t="s">
        <v>81</v>
      </c>
      <c r="B97" s="6">
        <f>SUM(B98)</f>
        <v>0</v>
      </c>
      <c r="C97" s="6">
        <f t="shared" ref="C97" si="9">SUM(C98)</f>
        <v>0</v>
      </c>
    </row>
    <row r="98" spans="1:3" x14ac:dyDescent="0.25">
      <c r="A98" s="7" t="s">
        <v>82</v>
      </c>
      <c r="B98" s="8">
        <v>0</v>
      </c>
      <c r="C98" s="8">
        <v>0</v>
      </c>
    </row>
    <row r="99" spans="1:3" x14ac:dyDescent="0.25">
      <c r="A99" s="7"/>
      <c r="B99" s="8"/>
      <c r="C99" s="8"/>
    </row>
    <row r="100" spans="1:3" x14ac:dyDescent="0.25">
      <c r="A100" s="22" t="s">
        <v>83</v>
      </c>
      <c r="B100" s="23">
        <f>+B89+B93+B97</f>
        <v>0</v>
      </c>
      <c r="C100" s="23">
        <f t="shared" ref="C100" si="10">+C89+C93+C97</f>
        <v>0</v>
      </c>
    </row>
    <row r="101" spans="1:3" x14ac:dyDescent="0.25">
      <c r="A101" s="7"/>
      <c r="B101" s="8"/>
      <c r="C101" s="8"/>
    </row>
    <row r="102" spans="1:3" x14ac:dyDescent="0.25">
      <c r="A102" s="24" t="s">
        <v>84</v>
      </c>
      <c r="B102" s="28">
        <f>+B87+B100</f>
        <v>17019125722</v>
      </c>
      <c r="C102" s="28">
        <f>+C87+C100</f>
        <v>0</v>
      </c>
    </row>
    <row r="103" spans="1:3" x14ac:dyDescent="0.25">
      <c r="A103" s="25"/>
      <c r="B103" s="26"/>
      <c r="C103" s="26"/>
    </row>
    <row r="104" spans="1:3" ht="34.5" customHeight="1" x14ac:dyDescent="0.25">
      <c r="A104" s="37" t="s">
        <v>85</v>
      </c>
      <c r="B104" s="37"/>
      <c r="C104" s="37"/>
    </row>
    <row r="105" spans="1:3" ht="28.5" customHeight="1" x14ac:dyDescent="0.25">
      <c r="A105" s="38" t="s">
        <v>86</v>
      </c>
      <c r="B105" s="38"/>
      <c r="C105" s="38"/>
    </row>
    <row r="106" spans="1:3" ht="37.5" customHeight="1" x14ac:dyDescent="0.25">
      <c r="A106" s="31" t="s">
        <v>87</v>
      </c>
      <c r="B106" s="31"/>
      <c r="C106" s="31"/>
    </row>
    <row r="107" spans="1:3" x14ac:dyDescent="0.25">
      <c r="A107" s="30" t="s">
        <v>89</v>
      </c>
      <c r="B107" s="30"/>
      <c r="C107" s="30"/>
    </row>
  </sheetData>
  <mergeCells count="13">
    <mergeCell ref="A107:C107"/>
    <mergeCell ref="A106:C106"/>
    <mergeCell ref="A1:C1"/>
    <mergeCell ref="A2:C2"/>
    <mergeCell ref="A3:C3"/>
    <mergeCell ref="A5:C5"/>
    <mergeCell ref="A6:C6"/>
    <mergeCell ref="A7:C7"/>
    <mergeCell ref="A8:C8"/>
    <mergeCell ref="A9:C9"/>
    <mergeCell ref="A10:C10"/>
    <mergeCell ref="A104:C104"/>
    <mergeCell ref="A105:C10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Vinicio Rone Vazquez</dc:creator>
  <cp:lastModifiedBy>Yamile Mussa Slim</cp:lastModifiedBy>
  <cp:lastPrinted>2024-01-08T18:54:22Z</cp:lastPrinted>
  <dcterms:created xsi:type="dcterms:W3CDTF">2024-01-08T14:38:10Z</dcterms:created>
  <dcterms:modified xsi:type="dcterms:W3CDTF">2024-01-10T15:50:44Z</dcterms:modified>
</cp:coreProperties>
</file>