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DF AÑO 2024\"/>
    </mc:Choice>
  </mc:AlternateContent>
  <xr:revisionPtr revIDLastSave="0" documentId="13_ncr:1_{8BFF11F8-EE3C-4A47-9402-6EA9E400AF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MH'!$A$1:$P$98</definedName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C37" i="3"/>
  <c r="I45" i="3" l="1"/>
  <c r="P47" i="3"/>
  <c r="P13" i="3"/>
  <c r="P14" i="3"/>
  <c r="P15" i="3"/>
  <c r="P16" i="3"/>
  <c r="P18" i="3"/>
  <c r="P19" i="3"/>
  <c r="P20" i="3"/>
  <c r="P21" i="3"/>
  <c r="P22" i="3"/>
  <c r="P12" i="3"/>
  <c r="M27" i="3"/>
  <c r="M11" i="3"/>
  <c r="P25" i="3"/>
  <c r="P42" i="3" l="1"/>
  <c r="P41" i="3"/>
  <c r="P39" i="3"/>
  <c r="P59" i="3"/>
  <c r="P24" i="3"/>
  <c r="P23" i="3"/>
  <c r="C17" i="3" l="1"/>
  <c r="B17" i="3"/>
  <c r="K11" i="3"/>
  <c r="K84" i="3"/>
  <c r="K81" i="3"/>
  <c r="K78" i="3"/>
  <c r="K71" i="3"/>
  <c r="K68" i="3"/>
  <c r="K63" i="3"/>
  <c r="K53" i="3"/>
  <c r="K45" i="3"/>
  <c r="K37" i="3"/>
  <c r="K27" i="3"/>
  <c r="K17" i="3"/>
  <c r="P46" i="3"/>
  <c r="P36" i="3"/>
  <c r="P85" i="3"/>
  <c r="P82" i="3"/>
  <c r="P80" i="3"/>
  <c r="P79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38" i="3"/>
  <c r="P40" i="3"/>
  <c r="P43" i="3"/>
  <c r="P44" i="3"/>
  <c r="P29" i="3"/>
  <c r="P30" i="3"/>
  <c r="P31" i="3"/>
  <c r="P32" i="3"/>
  <c r="P33" i="3"/>
  <c r="P34" i="3"/>
  <c r="P35" i="3"/>
  <c r="P28" i="3"/>
  <c r="P26" i="3"/>
  <c r="L84" i="3"/>
  <c r="M84" i="3"/>
  <c r="N84" i="3"/>
  <c r="O84" i="3"/>
  <c r="L81" i="3"/>
  <c r="M81" i="3"/>
  <c r="N81" i="3"/>
  <c r="O81" i="3"/>
  <c r="L78" i="3"/>
  <c r="M78" i="3"/>
  <c r="N78" i="3"/>
  <c r="O78" i="3"/>
  <c r="O86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53" i="3"/>
  <c r="M53" i="3"/>
  <c r="N53" i="3"/>
  <c r="O53" i="3"/>
  <c r="L45" i="3"/>
  <c r="M45" i="3"/>
  <c r="N45" i="3"/>
  <c r="O45" i="3"/>
  <c r="L37" i="3"/>
  <c r="M37" i="3"/>
  <c r="N37" i="3"/>
  <c r="O37" i="3"/>
  <c r="L27" i="3"/>
  <c r="N27" i="3"/>
  <c r="O27" i="3"/>
  <c r="L17" i="3"/>
  <c r="M17" i="3"/>
  <c r="N17" i="3"/>
  <c r="O17" i="3"/>
  <c r="B45" i="3"/>
  <c r="B53" i="3"/>
  <c r="B63" i="3"/>
  <c r="B68" i="3"/>
  <c r="B71" i="3"/>
  <c r="J84" i="3"/>
  <c r="J81" i="3"/>
  <c r="J78" i="3"/>
  <c r="J71" i="3"/>
  <c r="J68" i="3"/>
  <c r="J63" i="3"/>
  <c r="J53" i="3"/>
  <c r="J45" i="3"/>
  <c r="J37" i="3"/>
  <c r="J27" i="3"/>
  <c r="J17" i="3"/>
  <c r="J11" i="3"/>
  <c r="I84" i="3"/>
  <c r="I81" i="3"/>
  <c r="I78" i="3"/>
  <c r="I71" i="3"/>
  <c r="I68" i="3"/>
  <c r="I63" i="3"/>
  <c r="I53" i="3"/>
  <c r="I37" i="3"/>
  <c r="I27" i="3"/>
  <c r="I17" i="3"/>
  <c r="I11" i="3"/>
  <c r="H84" i="3"/>
  <c r="H81" i="3"/>
  <c r="H78" i="3"/>
  <c r="H71" i="3"/>
  <c r="H68" i="3"/>
  <c r="H63" i="3"/>
  <c r="H53" i="3"/>
  <c r="H45" i="3"/>
  <c r="H37" i="3"/>
  <c r="H27" i="3"/>
  <c r="H17" i="3"/>
  <c r="H11" i="3"/>
  <c r="G84" i="3"/>
  <c r="G81" i="3"/>
  <c r="G78" i="3"/>
  <c r="G71" i="3"/>
  <c r="G68" i="3"/>
  <c r="G63" i="3"/>
  <c r="G53" i="3"/>
  <c r="G45" i="3"/>
  <c r="G37" i="3"/>
  <c r="G27" i="3"/>
  <c r="G17" i="3"/>
  <c r="G11" i="3"/>
  <c r="F84" i="3"/>
  <c r="F81" i="3"/>
  <c r="F78" i="3"/>
  <c r="F71" i="3"/>
  <c r="F68" i="3"/>
  <c r="F63" i="3"/>
  <c r="F53" i="3"/>
  <c r="F45" i="3"/>
  <c r="F37" i="3"/>
  <c r="F27" i="3"/>
  <c r="F17" i="3"/>
  <c r="F11" i="3"/>
  <c r="C84" i="3"/>
  <c r="B84" i="3"/>
  <c r="C81" i="3"/>
  <c r="B81" i="3"/>
  <c r="C78" i="3"/>
  <c r="B78" i="3"/>
  <c r="C71" i="3"/>
  <c r="C68" i="3"/>
  <c r="C63" i="3"/>
  <c r="C53" i="3"/>
  <c r="C45" i="3"/>
  <c r="C27" i="3"/>
  <c r="B27" i="3"/>
  <c r="C11" i="3"/>
  <c r="B11" i="3"/>
  <c r="P84" i="3"/>
  <c r="M86" i="3" l="1"/>
  <c r="P27" i="3"/>
  <c r="O75" i="3"/>
  <c r="O88" i="3" s="1"/>
  <c r="P11" i="3"/>
  <c r="N75" i="3"/>
  <c r="M75" i="3"/>
  <c r="L75" i="3"/>
  <c r="L88" i="3" s="1"/>
  <c r="N10" i="3"/>
  <c r="M10" i="3"/>
  <c r="L86" i="3"/>
  <c r="N86" i="3"/>
  <c r="O10" i="3"/>
  <c r="K86" i="3"/>
  <c r="K10" i="3"/>
  <c r="K75" i="3"/>
  <c r="L10" i="3"/>
  <c r="G10" i="3"/>
  <c r="H10" i="3"/>
  <c r="F75" i="3"/>
  <c r="I10" i="3"/>
  <c r="B75" i="3"/>
  <c r="F86" i="3"/>
  <c r="G75" i="3"/>
  <c r="H75" i="3"/>
  <c r="J10" i="3"/>
  <c r="G86" i="3"/>
  <c r="H86" i="3"/>
  <c r="I75" i="3"/>
  <c r="J75" i="3"/>
  <c r="F10" i="3"/>
  <c r="I86" i="3"/>
  <c r="J86" i="3"/>
  <c r="B86" i="3"/>
  <c r="C86" i="3"/>
  <c r="C75" i="3"/>
  <c r="C88" i="3" s="1"/>
  <c r="B10" i="3"/>
  <c r="C10" i="3"/>
  <c r="P78" i="3"/>
  <c r="P53" i="3"/>
  <c r="P45" i="3"/>
  <c r="P37" i="3"/>
  <c r="I88" i="3" l="1"/>
  <c r="M88" i="3"/>
  <c r="K88" i="3"/>
  <c r="N88" i="3"/>
  <c r="F88" i="3"/>
  <c r="J88" i="3"/>
  <c r="H88" i="3"/>
  <c r="G88" i="3"/>
  <c r="B88" i="3"/>
  <c r="E84" i="3" l="1"/>
  <c r="E81" i="3"/>
  <c r="E78" i="3"/>
  <c r="E71" i="3"/>
  <c r="E68" i="3"/>
  <c r="E63" i="3"/>
  <c r="E53" i="3"/>
  <c r="E45" i="3"/>
  <c r="E37" i="3"/>
  <c r="E27" i="3"/>
  <c r="E17" i="3"/>
  <c r="E86" i="3" l="1"/>
  <c r="E11" i="3" l="1"/>
  <c r="E75" i="3" s="1"/>
  <c r="E88" i="3" s="1"/>
  <c r="D81" i="3" l="1"/>
  <c r="D78" i="3"/>
  <c r="D71" i="3"/>
  <c r="P71" i="3" s="1"/>
  <c r="D68" i="3"/>
  <c r="P68" i="3" s="1"/>
  <c r="D63" i="3"/>
  <c r="P63" i="3" s="1"/>
  <c r="D53" i="3"/>
  <c r="D45" i="3"/>
  <c r="D27" i="3"/>
  <c r="D17" i="3"/>
  <c r="P17" i="3" s="1"/>
  <c r="D11" i="3"/>
  <c r="D84" i="3"/>
  <c r="P83" i="3" s="1"/>
  <c r="P81" i="3" s="1"/>
  <c r="D37" i="3"/>
  <c r="P10" i="3" l="1"/>
  <c r="D10" i="3"/>
  <c r="E10" i="3"/>
  <c r="D86" i="3"/>
  <c r="P86" i="3" s="1"/>
  <c r="D75" i="3"/>
  <c r="P75" i="3" l="1"/>
  <c r="D88" i="3"/>
  <c r="P88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<sst xmlns="http://schemas.openxmlformats.org/spreadsheetml/2006/main" count="102" uniqueCount="102">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</sst>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43" fontId="0" fillId="0" borderId="0" xfId="1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76200</xdr:rowOff>
    </xdr:from>
    <xdr:to>
      <xdr:col>3</xdr:col>
      <xdr:colOff>296025</xdr:colOff>
      <xdr:row>4</xdr:row>
      <xdr:rowOff>28574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343650" y="76200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"/>
  <sheetViews>
    <sheetView showGridLines="0" tabSelected="1" zoomScaleNormal="100" zoomScaleSheetLayoutView="100" workbookViewId="0">
      <pane ySplit="9" topLeftCell="A88" activePane="bottomLeft" state="frozen"/>
      <selection pane="bottomLeft" activeCell="F88" sqref="F88"/>
    </sheetView>
  </sheetViews>
  <sheetFormatPr baseColWidth="10" defaultColWidth="9.140625" defaultRowHeight="15" x14ac:dyDescent="0.25"/>
  <cols>
    <col min="1" max="1" width="68.140625" style="8" customWidth="1"/>
    <col min="2" max="7" width="20.7109375" style="10" customWidth="1"/>
    <col min="8" max="15" width="20.7109375" style="10" hidden="1" customWidth="1"/>
    <col min="16" max="16" width="20.7109375" style="10" customWidth="1"/>
    <col min="17" max="17" width="22.85546875" customWidth="1"/>
    <col min="18" max="18" width="13.85546875" bestFit="1" customWidth="1"/>
  </cols>
  <sheetData>
    <row r="1" spans="1:16" ht="18.75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8.75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7.25" customHeigh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4.25" customHeight="1" x14ac:dyDescent="0.25">
      <c r="A6" s="33">
        <v>2024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3.5" customHeight="1" x14ac:dyDescent="0.25">
      <c r="A7" s="34" t="s">
        <v>91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8.2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s="8" customFormat="1" ht="24.95" customHeight="1" x14ac:dyDescent="0.25">
      <c r="A9" s="6" t="s">
        <v>0</v>
      </c>
      <c r="B9" s="31" t="s">
        <v>92</v>
      </c>
      <c r="C9" s="7" t="s">
        <v>93</v>
      </c>
      <c r="D9" s="7" t="s">
        <v>77</v>
      </c>
      <c r="E9" s="7" t="s">
        <v>78</v>
      </c>
      <c r="F9" s="7" t="s">
        <v>79</v>
      </c>
      <c r="G9" s="7" t="s">
        <v>80</v>
      </c>
      <c r="H9" s="7" t="s">
        <v>81</v>
      </c>
      <c r="I9" s="7" t="s">
        <v>82</v>
      </c>
      <c r="J9" s="7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7" t="s">
        <v>88</v>
      </c>
      <c r="P9" s="7" t="s">
        <v>89</v>
      </c>
    </row>
    <row r="10" spans="1:16" ht="24.95" customHeight="1" x14ac:dyDescent="0.25">
      <c r="A10" s="1" t="s">
        <v>1</v>
      </c>
      <c r="B10" s="13">
        <f t="shared" ref="B10:C10" si="0">+B11+B17+B27+B37+B45+B53+B63+B68+B71</f>
        <v>16809845450</v>
      </c>
      <c r="C10" s="13">
        <f t="shared" si="0"/>
        <v>16816568664.130001</v>
      </c>
      <c r="D10" s="13">
        <f>+D11+D17+D27+D37+D45+D53+D63+D68+D71</f>
        <v>1099103391.25</v>
      </c>
      <c r="E10" s="13">
        <f t="shared" ref="E10" si="1">+E11+E17+E27+E37+E45+E53+E63+E68+E71</f>
        <v>1111935507.52</v>
      </c>
      <c r="F10" s="13">
        <f t="shared" ref="F10:O10" si="2">+F11+F17+F27+F37+F45+F53+F63+F68+F71</f>
        <v>1236703703.1699998</v>
      </c>
      <c r="G10" s="13">
        <f t="shared" si="2"/>
        <v>2178969018.1099997</v>
      </c>
      <c r="H10" s="13">
        <f t="shared" si="2"/>
        <v>0</v>
      </c>
      <c r="I10" s="13">
        <f t="shared" si="2"/>
        <v>0</v>
      </c>
      <c r="J10" s="13">
        <f t="shared" si="2"/>
        <v>0</v>
      </c>
      <c r="K10" s="13">
        <f t="shared" ref="K10" si="3">+K11+K17+K27+K37+K45+K53+K63+K68+K71</f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ref="P10" si="4">+P11+P17+P27+P37+P45+P53+P63+P68+P71</f>
        <v>5626711620.0499992</v>
      </c>
    </row>
    <row r="11" spans="1:16" ht="24.95" customHeight="1" x14ac:dyDescent="0.25">
      <c r="A11" s="2" t="s">
        <v>2</v>
      </c>
      <c r="B11" s="14">
        <f>SUM(B12:B16)</f>
        <v>1406373214</v>
      </c>
      <c r="C11" s="14">
        <f>SUM(C12:C16)</f>
        <v>1411823022.22</v>
      </c>
      <c r="D11" s="14">
        <f t="shared" ref="D11:E11" si="5">SUM(D12:D16)</f>
        <v>81390822.61999999</v>
      </c>
      <c r="E11" s="14">
        <f t="shared" si="5"/>
        <v>80914881.639999986</v>
      </c>
      <c r="F11" s="14">
        <f t="shared" ref="F11:O11" si="6">SUM(F12:F16)</f>
        <v>82753890.310000002</v>
      </c>
      <c r="G11" s="14">
        <f t="shared" si="6"/>
        <v>141572396.44999999</v>
      </c>
      <c r="H11" s="14">
        <f t="shared" si="6"/>
        <v>0</v>
      </c>
      <c r="I11" s="14">
        <f t="shared" si="6"/>
        <v>0</v>
      </c>
      <c r="J11" s="14">
        <f t="shared" si="6"/>
        <v>0</v>
      </c>
      <c r="K11" s="14">
        <f>SUM(K12:K16)</f>
        <v>0</v>
      </c>
      <c r="L11" s="14">
        <f t="shared" si="6"/>
        <v>0</v>
      </c>
      <c r="M11" s="14">
        <f>SUM(M12:M16)</f>
        <v>0</v>
      </c>
      <c r="N11" s="14">
        <f>SUM(N12:N16)</f>
        <v>0</v>
      </c>
      <c r="O11" s="14">
        <f t="shared" si="6"/>
        <v>0</v>
      </c>
      <c r="P11" s="14">
        <f>SUM(P12:P16)</f>
        <v>386631991.0200001</v>
      </c>
    </row>
    <row r="12" spans="1:16" ht="24.95" customHeight="1" x14ac:dyDescent="0.25">
      <c r="A12" s="3" t="s">
        <v>3</v>
      </c>
      <c r="B12" s="15">
        <v>875606743</v>
      </c>
      <c r="C12" s="15">
        <v>870715539.79999995</v>
      </c>
      <c r="D12" s="29">
        <v>64407145.329999998</v>
      </c>
      <c r="E12" s="15">
        <v>64141658.229999997</v>
      </c>
      <c r="F12" s="15">
        <v>65545676.710000001</v>
      </c>
      <c r="G12" s="15">
        <v>63938697.329999998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258033177.60000002</v>
      </c>
    </row>
    <row r="13" spans="1:16" ht="24.95" customHeight="1" x14ac:dyDescent="0.25">
      <c r="A13" s="3" t="s">
        <v>4</v>
      </c>
      <c r="B13" s="15">
        <v>418585779</v>
      </c>
      <c r="C13" s="15">
        <v>424426715.22000003</v>
      </c>
      <c r="D13" s="29">
        <v>7345130.46</v>
      </c>
      <c r="E13" s="15">
        <v>7264718.7000000002</v>
      </c>
      <c r="F13" s="15">
        <v>7434745.9400000004</v>
      </c>
      <c r="G13" s="15">
        <v>68040269.480000004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2" si="7">SUM(D13:O13)</f>
        <v>90084864.580000013</v>
      </c>
    </row>
    <row r="14" spans="1:16" ht="24.95" customHeight="1" x14ac:dyDescent="0.25">
      <c r="A14" s="3" t="s">
        <v>35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7"/>
        <v>0</v>
      </c>
    </row>
    <row r="15" spans="1:16" ht="24.95" customHeight="1" x14ac:dyDescent="0.25">
      <c r="A15" s="3" t="s">
        <v>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5">
        <f t="shared" si="7"/>
        <v>0</v>
      </c>
    </row>
    <row r="16" spans="1:16" ht="24.95" customHeight="1" x14ac:dyDescent="0.25">
      <c r="A16" s="3" t="s">
        <v>6</v>
      </c>
      <c r="B16" s="15">
        <v>112180692</v>
      </c>
      <c r="C16" s="15">
        <v>116680767.2</v>
      </c>
      <c r="D16" s="15">
        <v>9638546.8300000001</v>
      </c>
      <c r="E16" s="15">
        <v>9508504.7100000009</v>
      </c>
      <c r="F16" s="15">
        <v>9773467.6600000001</v>
      </c>
      <c r="G16" s="15">
        <v>9593429.6400000006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 t="shared" si="7"/>
        <v>38513948.840000004</v>
      </c>
    </row>
    <row r="17" spans="1:16" ht="24.95" customHeight="1" x14ac:dyDescent="0.25">
      <c r="A17" s="2" t="s">
        <v>7</v>
      </c>
      <c r="B17" s="14">
        <f>SUM(B18:B26)</f>
        <v>1597385604</v>
      </c>
      <c r="C17" s="14">
        <f>SUM(C18:C26)</f>
        <v>1589196193.9099998</v>
      </c>
      <c r="D17" s="14">
        <f t="shared" ref="D17:E17" si="8">SUM(D18:D26)</f>
        <v>7059650.2000000002</v>
      </c>
      <c r="E17" s="14">
        <f t="shared" si="8"/>
        <v>15369916.989999998</v>
      </c>
      <c r="F17" s="14">
        <f t="shared" ref="F17:O17" si="9">SUM(F18:F26)</f>
        <v>135629671.84999999</v>
      </c>
      <c r="G17" s="14">
        <f t="shared" si="9"/>
        <v>108790703.14</v>
      </c>
      <c r="H17" s="14">
        <f t="shared" si="9"/>
        <v>0</v>
      </c>
      <c r="I17" s="14">
        <f t="shared" si="9"/>
        <v>0</v>
      </c>
      <c r="J17" s="14">
        <f t="shared" si="9"/>
        <v>0</v>
      </c>
      <c r="K17" s="14">
        <f t="shared" ref="K17" si="10">SUM(K18:K26)</f>
        <v>0</v>
      </c>
      <c r="L17" s="14">
        <f t="shared" si="9"/>
        <v>0</v>
      </c>
      <c r="M17" s="14">
        <f t="shared" si="9"/>
        <v>0</v>
      </c>
      <c r="N17" s="14">
        <f t="shared" si="9"/>
        <v>0</v>
      </c>
      <c r="O17" s="14">
        <f t="shared" si="9"/>
        <v>0</v>
      </c>
      <c r="P17" s="14">
        <f t="shared" si="7"/>
        <v>266849942.18000001</v>
      </c>
    </row>
    <row r="18" spans="1:16" ht="24.95" customHeight="1" x14ac:dyDescent="0.25">
      <c r="A18" s="3" t="s">
        <v>8</v>
      </c>
      <c r="B18" s="15">
        <v>47360000</v>
      </c>
      <c r="C18" s="15">
        <v>52029571</v>
      </c>
      <c r="D18" s="15">
        <v>3679070.75</v>
      </c>
      <c r="E18" s="15">
        <v>42594.34</v>
      </c>
      <c r="F18" s="15">
        <v>5842080.9299999997</v>
      </c>
      <c r="G18" s="15">
        <v>9535674.5399999991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7"/>
        <v>19099420.559999999</v>
      </c>
    </row>
    <row r="19" spans="1:16" ht="24.95" customHeight="1" x14ac:dyDescent="0.25">
      <c r="A19" s="3" t="s">
        <v>9</v>
      </c>
      <c r="B19" s="15">
        <v>23588845</v>
      </c>
      <c r="C19" s="15">
        <v>23759095</v>
      </c>
      <c r="D19" s="15">
        <v>0</v>
      </c>
      <c r="E19" s="15">
        <v>0</v>
      </c>
      <c r="F19" s="15">
        <v>405684</v>
      </c>
      <c r="G19" s="15">
        <v>361318.28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7"/>
        <v>767002.28</v>
      </c>
    </row>
    <row r="20" spans="1:16" ht="24.95" customHeight="1" x14ac:dyDescent="0.25">
      <c r="A20" s="3" t="s">
        <v>10</v>
      </c>
      <c r="B20" s="29">
        <v>12500000</v>
      </c>
      <c r="C20" s="29">
        <v>12500000</v>
      </c>
      <c r="D20" s="29">
        <v>99918</v>
      </c>
      <c r="E20" s="15">
        <v>514850</v>
      </c>
      <c r="F20" s="15">
        <v>542148.80000000005</v>
      </c>
      <c r="G20" s="15">
        <v>418333.6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7"/>
        <v>1575250.4</v>
      </c>
    </row>
    <row r="21" spans="1:16" ht="24.95" customHeight="1" x14ac:dyDescent="0.25">
      <c r="A21" s="3" t="s">
        <v>11</v>
      </c>
      <c r="B21" s="15">
        <v>5000000</v>
      </c>
      <c r="C21" s="15">
        <v>13000000</v>
      </c>
      <c r="D21" s="15">
        <v>756000</v>
      </c>
      <c r="E21" s="15">
        <v>897852.27</v>
      </c>
      <c r="F21" s="15">
        <v>741000</v>
      </c>
      <c r="G21" s="15">
        <v>41644.5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7"/>
        <v>2436496.77</v>
      </c>
    </row>
    <row r="22" spans="1:16" ht="24.95" customHeight="1" x14ac:dyDescent="0.25">
      <c r="A22" s="3" t="s">
        <v>12</v>
      </c>
      <c r="B22" s="15">
        <v>204528795</v>
      </c>
      <c r="C22" s="15">
        <v>205414715</v>
      </c>
      <c r="D22" s="15">
        <v>0</v>
      </c>
      <c r="E22" s="15">
        <v>1027119.36</v>
      </c>
      <c r="F22" s="15">
        <v>4510352.01</v>
      </c>
      <c r="G22" s="15">
        <v>5772753.46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si="7"/>
        <v>11310224.83</v>
      </c>
    </row>
    <row r="23" spans="1:16" ht="24.95" customHeight="1" x14ac:dyDescent="0.25">
      <c r="A23" s="3" t="s">
        <v>13</v>
      </c>
      <c r="B23" s="15">
        <v>54250000</v>
      </c>
      <c r="C23" s="15">
        <v>54250000</v>
      </c>
      <c r="D23" s="15">
        <v>1491299.32</v>
      </c>
      <c r="E23" s="15">
        <v>1131799.27</v>
      </c>
      <c r="F23" s="15">
        <v>1120077.79</v>
      </c>
      <c r="G23" s="15">
        <v>1048060.04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 t="shared" ref="P23:P25" si="11">SUM(D23:O23)</f>
        <v>4791236.42</v>
      </c>
    </row>
    <row r="24" spans="1:16" ht="24.95" customHeight="1" x14ac:dyDescent="0.25">
      <c r="A24" s="3" t="s">
        <v>14</v>
      </c>
      <c r="B24" s="15">
        <v>367945945</v>
      </c>
      <c r="C24" s="15">
        <v>349894181</v>
      </c>
      <c r="D24" s="15">
        <v>0</v>
      </c>
      <c r="E24" s="15">
        <v>23600</v>
      </c>
      <c r="F24" s="15">
        <v>1513790.3</v>
      </c>
      <c r="G24" s="15">
        <v>17040978.539999999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11"/>
        <v>18578368.84</v>
      </c>
    </row>
    <row r="25" spans="1:16" ht="24.95" customHeight="1" x14ac:dyDescent="0.25">
      <c r="A25" s="3" t="s">
        <v>15</v>
      </c>
      <c r="B25" s="15">
        <v>845927019</v>
      </c>
      <c r="C25" s="15">
        <v>842063631.90999997</v>
      </c>
      <c r="D25" s="15">
        <v>1033362.13</v>
      </c>
      <c r="E25" s="15">
        <v>6813241.8899999997</v>
      </c>
      <c r="F25" s="15">
        <v>118571673.76000001</v>
      </c>
      <c r="G25" s="15">
        <v>69920209.980000004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si="11"/>
        <v>196338487.75999999</v>
      </c>
    </row>
    <row r="26" spans="1:16" ht="24.95" customHeight="1" x14ac:dyDescent="0.25">
      <c r="A26" s="3" t="s">
        <v>36</v>
      </c>
      <c r="B26" s="15">
        <v>36285000</v>
      </c>
      <c r="C26" s="15">
        <v>36285000</v>
      </c>
      <c r="D26" s="15">
        <v>0</v>
      </c>
      <c r="E26" s="15">
        <v>4918859.8600000003</v>
      </c>
      <c r="F26" s="15">
        <v>2382864.2599999998</v>
      </c>
      <c r="G26" s="15">
        <v>4651730.2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f t="shared" ref="P26" si="12">SUM(D26:O26)</f>
        <v>11953454.32</v>
      </c>
    </row>
    <row r="27" spans="1:16" ht="24.95" customHeight="1" x14ac:dyDescent="0.25">
      <c r="A27" s="2" t="s">
        <v>16</v>
      </c>
      <c r="B27" s="14">
        <f>SUM(B28:B36)</f>
        <v>142698232</v>
      </c>
      <c r="C27" s="14">
        <f>SUM(C28:C36)</f>
        <v>125505530</v>
      </c>
      <c r="D27" s="14">
        <f t="shared" ref="D27:E27" si="13">SUM(D28:D36)</f>
        <v>3966233.33</v>
      </c>
      <c r="E27" s="14">
        <f t="shared" si="13"/>
        <v>5589463.54</v>
      </c>
      <c r="F27" s="14">
        <f t="shared" ref="F27:O27" si="14">SUM(F28:F36)</f>
        <v>3582532.42</v>
      </c>
      <c r="G27" s="14">
        <f t="shared" si="14"/>
        <v>6225868.8799999999</v>
      </c>
      <c r="H27" s="14">
        <f t="shared" si="14"/>
        <v>0</v>
      </c>
      <c r="I27" s="14">
        <f t="shared" si="14"/>
        <v>0</v>
      </c>
      <c r="J27" s="14">
        <f t="shared" si="14"/>
        <v>0</v>
      </c>
      <c r="K27" s="14">
        <f t="shared" ref="K27" si="15">SUM(K28:K36)</f>
        <v>0</v>
      </c>
      <c r="L27" s="14">
        <f t="shared" si="14"/>
        <v>0</v>
      </c>
      <c r="M27" s="14">
        <f>SUM(M28:M36)</f>
        <v>0</v>
      </c>
      <c r="N27" s="14">
        <f t="shared" si="14"/>
        <v>0</v>
      </c>
      <c r="O27" s="14">
        <f t="shared" si="14"/>
        <v>0</v>
      </c>
      <c r="P27" s="14">
        <f>SUM(P28:P36)</f>
        <v>19364098.170000002</v>
      </c>
    </row>
    <row r="28" spans="1:16" ht="24.95" customHeight="1" x14ac:dyDescent="0.25">
      <c r="A28" s="3" t="s">
        <v>17</v>
      </c>
      <c r="B28" s="15">
        <v>9005820</v>
      </c>
      <c r="C28" s="15">
        <v>9005820</v>
      </c>
      <c r="D28" s="16">
        <v>0</v>
      </c>
      <c r="E28" s="16">
        <v>72004</v>
      </c>
      <c r="F28" s="16">
        <v>286782.31</v>
      </c>
      <c r="G28" s="16">
        <v>137345.93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ref="P28:P36" si="16">SUM(D28:O28)</f>
        <v>496132.24</v>
      </c>
    </row>
    <row r="29" spans="1:16" ht="24.95" customHeight="1" x14ac:dyDescent="0.25">
      <c r="A29" s="3" t="s">
        <v>18</v>
      </c>
      <c r="B29" s="15">
        <v>3660950</v>
      </c>
      <c r="C29" s="15">
        <v>12072236</v>
      </c>
      <c r="D29" s="16">
        <v>2277400</v>
      </c>
      <c r="E29" s="16">
        <v>4705.25</v>
      </c>
      <c r="F29" s="16">
        <v>0</v>
      </c>
      <c r="G29" s="16">
        <v>3380780.57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16"/>
        <v>5662885.8200000003</v>
      </c>
    </row>
    <row r="30" spans="1:16" ht="24.95" customHeight="1" x14ac:dyDescent="0.25">
      <c r="A30" s="3" t="s">
        <v>101</v>
      </c>
      <c r="B30" s="15">
        <v>16807754</v>
      </c>
      <c r="C30" s="15">
        <v>13307754</v>
      </c>
      <c r="D30" s="16">
        <v>0</v>
      </c>
      <c r="E30" s="16">
        <v>0</v>
      </c>
      <c r="F30" s="16">
        <v>878091.9</v>
      </c>
      <c r="G30" s="16">
        <v>10322.879999999999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6"/>
        <v>888414.78</v>
      </c>
    </row>
    <row r="31" spans="1:16" ht="24.95" customHeight="1" x14ac:dyDescent="0.25">
      <c r="A31" s="3" t="s">
        <v>19</v>
      </c>
      <c r="B31" s="15">
        <v>1370085</v>
      </c>
      <c r="C31" s="15">
        <v>1370085</v>
      </c>
      <c r="D31" s="16">
        <v>0</v>
      </c>
      <c r="E31" s="16">
        <v>115640</v>
      </c>
      <c r="F31" s="16">
        <v>0</v>
      </c>
      <c r="G31" s="16">
        <v>84531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16"/>
        <v>200171</v>
      </c>
    </row>
    <row r="32" spans="1:16" ht="24.95" customHeight="1" x14ac:dyDescent="0.25">
      <c r="A32" s="3" t="s">
        <v>20</v>
      </c>
      <c r="B32" s="15">
        <v>3329000</v>
      </c>
      <c r="C32" s="15">
        <v>2629000</v>
      </c>
      <c r="D32" s="16">
        <v>0</v>
      </c>
      <c r="E32" s="16">
        <v>0</v>
      </c>
      <c r="F32" s="16">
        <v>0</v>
      </c>
      <c r="G32" s="16">
        <v>59000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16"/>
        <v>59000</v>
      </c>
    </row>
    <row r="33" spans="1:18" ht="24.95" customHeight="1" x14ac:dyDescent="0.25">
      <c r="A33" s="3" t="s">
        <v>21</v>
      </c>
      <c r="B33" s="15">
        <v>4417428</v>
      </c>
      <c r="C33" s="15">
        <v>5117428</v>
      </c>
      <c r="D33" s="16">
        <v>0</v>
      </c>
      <c r="E33" s="16">
        <v>2230.1999999999998</v>
      </c>
      <c r="F33" s="16">
        <v>3719.6</v>
      </c>
      <c r="G33" s="16">
        <v>4249.9799999999996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6"/>
        <v>10199.779999999999</v>
      </c>
    </row>
    <row r="34" spans="1:18" ht="24.95" customHeight="1" x14ac:dyDescent="0.25">
      <c r="A34" s="3" t="s">
        <v>22</v>
      </c>
      <c r="B34" s="15">
        <v>41528725</v>
      </c>
      <c r="C34" s="15">
        <v>41288725</v>
      </c>
      <c r="D34" s="16">
        <v>1688833.33</v>
      </c>
      <c r="E34" s="16">
        <v>1739397.2</v>
      </c>
      <c r="F34" s="16">
        <v>1830628.9</v>
      </c>
      <c r="G34" s="16">
        <v>1725843.68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16"/>
        <v>6984703.1099999994</v>
      </c>
    </row>
    <row r="35" spans="1:18" ht="24.95" customHeight="1" x14ac:dyDescent="0.25">
      <c r="A35" s="3" t="s">
        <v>37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6"/>
        <v>0</v>
      </c>
    </row>
    <row r="36" spans="1:18" ht="24.95" customHeight="1" x14ac:dyDescent="0.25">
      <c r="A36" s="3" t="s">
        <v>23</v>
      </c>
      <c r="B36" s="15">
        <v>62578470</v>
      </c>
      <c r="C36" s="15">
        <v>40714482</v>
      </c>
      <c r="D36" s="16">
        <v>0</v>
      </c>
      <c r="E36" s="16">
        <v>3655486.89</v>
      </c>
      <c r="F36" s="16">
        <v>583309.71</v>
      </c>
      <c r="G36" s="16">
        <v>823794.84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16"/>
        <v>5062591.4399999995</v>
      </c>
    </row>
    <row r="37" spans="1:18" ht="24.95" customHeight="1" x14ac:dyDescent="0.25">
      <c r="A37" s="9" t="s">
        <v>24</v>
      </c>
      <c r="B37" s="14">
        <f>SUM(B38:B44)</f>
        <v>12793265248</v>
      </c>
      <c r="C37" s="14">
        <f>SUM(C38:C44)</f>
        <v>12795765248</v>
      </c>
      <c r="D37" s="19">
        <f t="shared" ref="D37" si="17">SUM(D38:D44)</f>
        <v>1006686685.0999999</v>
      </c>
      <c r="E37" s="19">
        <f t="shared" ref="E37" si="18">SUM(E38:E44)</f>
        <v>1007017477.0999999</v>
      </c>
      <c r="F37" s="19">
        <f t="shared" ref="F37:O37" si="19">SUM(F38:F44)</f>
        <v>1007080146.9699999</v>
      </c>
      <c r="G37" s="19">
        <f t="shared" si="19"/>
        <v>1918292022.77</v>
      </c>
      <c r="H37" s="19">
        <f t="shared" si="19"/>
        <v>0</v>
      </c>
      <c r="I37" s="19">
        <f t="shared" si="19"/>
        <v>0</v>
      </c>
      <c r="J37" s="19">
        <f t="shared" si="19"/>
        <v>0</v>
      </c>
      <c r="K37" s="19">
        <f t="shared" ref="K37" si="20">SUM(K38:K44)</f>
        <v>0</v>
      </c>
      <c r="L37" s="19">
        <f t="shared" si="19"/>
        <v>0</v>
      </c>
      <c r="M37" s="19">
        <f t="shared" si="19"/>
        <v>0</v>
      </c>
      <c r="N37" s="19">
        <f t="shared" si="19"/>
        <v>0</v>
      </c>
      <c r="O37" s="19">
        <f t="shared" si="19"/>
        <v>0</v>
      </c>
      <c r="P37" s="19">
        <f t="shared" ref="P37" si="21">SUM(P38:P44)</f>
        <v>4939076331.9399996</v>
      </c>
      <c r="Q37" s="32"/>
      <c r="R37" s="32"/>
    </row>
    <row r="38" spans="1:18" ht="24.95" customHeight="1" x14ac:dyDescent="0.25">
      <c r="A38" s="3" t="s">
        <v>25</v>
      </c>
      <c r="B38" s="15">
        <v>306100000</v>
      </c>
      <c r="C38" s="15">
        <v>308600000</v>
      </c>
      <c r="D38" s="16">
        <v>0</v>
      </c>
      <c r="E38" s="16">
        <v>330792</v>
      </c>
      <c r="F38" s="16">
        <v>393461.87</v>
      </c>
      <c r="G38" s="16">
        <v>266269.67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ref="P38:P44" si="22">SUM(D38:O38)</f>
        <v>990523.54</v>
      </c>
    </row>
    <row r="39" spans="1:18" ht="24.95" customHeight="1" x14ac:dyDescent="0.25">
      <c r="A39" s="3" t="s">
        <v>38</v>
      </c>
      <c r="B39" s="15">
        <v>11976261556</v>
      </c>
      <c r="C39" s="15">
        <v>11976261556</v>
      </c>
      <c r="D39" s="16">
        <v>966734458.78999996</v>
      </c>
      <c r="E39" s="16">
        <v>966734458.78999996</v>
      </c>
      <c r="F39" s="16">
        <v>966734458.78999996</v>
      </c>
      <c r="G39" s="16">
        <v>1878073526.79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>SUM(D39:O39)</f>
        <v>4778276903.1599998</v>
      </c>
    </row>
    <row r="40" spans="1:18" ht="24.95" customHeight="1" x14ac:dyDescent="0.25">
      <c r="A40" s="3" t="s">
        <v>39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22"/>
        <v>0</v>
      </c>
    </row>
    <row r="41" spans="1:18" ht="24.95" customHeight="1" x14ac:dyDescent="0.25">
      <c r="A41" s="3" t="s">
        <v>40</v>
      </c>
      <c r="B41" s="15">
        <v>306441777</v>
      </c>
      <c r="C41" s="15">
        <v>306441777</v>
      </c>
      <c r="D41" s="16">
        <v>23572444</v>
      </c>
      <c r="E41" s="16">
        <v>23572444</v>
      </c>
      <c r="F41" s="16">
        <v>23572444</v>
      </c>
      <c r="G41" s="16">
        <v>23572444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94289776</v>
      </c>
    </row>
    <row r="42" spans="1:18" ht="24.95" customHeight="1" x14ac:dyDescent="0.25">
      <c r="A42" s="3" t="s">
        <v>41</v>
      </c>
      <c r="B42" s="15">
        <v>200461915</v>
      </c>
      <c r="C42" s="15">
        <v>200461915</v>
      </c>
      <c r="D42" s="16">
        <v>16379782.310000001</v>
      </c>
      <c r="E42" s="16">
        <v>16379782.310000001</v>
      </c>
      <c r="F42" s="16">
        <v>16379782.310000001</v>
      </c>
      <c r="G42" s="16">
        <v>16379782.310000001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SUM(D42:O42)</f>
        <v>65519129.240000002</v>
      </c>
    </row>
    <row r="43" spans="1:18" ht="24.95" customHeight="1" x14ac:dyDescent="0.25">
      <c r="A43" s="3" t="s">
        <v>26</v>
      </c>
      <c r="B43" s="15">
        <v>4000000</v>
      </c>
      <c r="C43" s="15">
        <v>4000000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22"/>
        <v>0</v>
      </c>
    </row>
    <row r="44" spans="1:18" ht="24.95" customHeight="1" x14ac:dyDescent="0.25">
      <c r="A44" s="3" t="s">
        <v>42</v>
      </c>
      <c r="B44" s="15">
        <v>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22"/>
        <v>0</v>
      </c>
    </row>
    <row r="45" spans="1:18" ht="24.95" customHeight="1" x14ac:dyDescent="0.25">
      <c r="A45" s="2" t="s">
        <v>43</v>
      </c>
      <c r="B45" s="14">
        <f>SUM(B46:B52)</f>
        <v>530422760</v>
      </c>
      <c r="C45" s="14">
        <f>SUM(C46:C52)</f>
        <v>530422760</v>
      </c>
      <c r="D45" s="19">
        <f t="shared" ref="D45:E45" si="23">SUM(D46:D52)</f>
        <v>0</v>
      </c>
      <c r="E45" s="19">
        <f t="shared" si="23"/>
        <v>0</v>
      </c>
      <c r="F45" s="19">
        <f t="shared" ref="F45:O45" si="24">SUM(F46:F52)</f>
        <v>0</v>
      </c>
      <c r="G45" s="19">
        <f t="shared" si="24"/>
        <v>0</v>
      </c>
      <c r="H45" s="19">
        <f t="shared" si="24"/>
        <v>0</v>
      </c>
      <c r="I45" s="19">
        <f t="shared" si="24"/>
        <v>0</v>
      </c>
      <c r="J45" s="19">
        <f t="shared" si="24"/>
        <v>0</v>
      </c>
      <c r="K45" s="19">
        <f t="shared" ref="K45" si="25">SUM(K46:K52)</f>
        <v>0</v>
      </c>
      <c r="L45" s="19">
        <f t="shared" si="24"/>
        <v>0</v>
      </c>
      <c r="M45" s="19">
        <f t="shared" si="24"/>
        <v>0</v>
      </c>
      <c r="N45" s="19">
        <f t="shared" si="24"/>
        <v>0</v>
      </c>
      <c r="O45" s="19">
        <f t="shared" si="24"/>
        <v>0</v>
      </c>
      <c r="P45" s="19">
        <f t="shared" ref="P45" si="26">SUM(P46:P52)</f>
        <v>0</v>
      </c>
    </row>
    <row r="46" spans="1:18" ht="24.95" customHeight="1" x14ac:dyDescent="0.25">
      <c r="A46" s="3" t="s">
        <v>44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27">SUM(D46:O46)</f>
        <v>0</v>
      </c>
    </row>
    <row r="47" spans="1:18" ht="24.95" customHeight="1" x14ac:dyDescent="0.25">
      <c r="A47" s="3" t="s">
        <v>45</v>
      </c>
      <c r="B47" s="15">
        <v>530422760</v>
      </c>
      <c r="C47" s="15">
        <v>530422760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>SUM(D47:O47)</f>
        <v>0</v>
      </c>
    </row>
    <row r="48" spans="1:18" ht="24.95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27"/>
        <v>0</v>
      </c>
    </row>
    <row r="49" spans="1:16" ht="24.95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27"/>
        <v>0</v>
      </c>
    </row>
    <row r="50" spans="1:16" ht="24.95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27"/>
        <v>0</v>
      </c>
    </row>
    <row r="51" spans="1:16" ht="24.95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7"/>
        <v>0</v>
      </c>
    </row>
    <row r="52" spans="1:16" ht="24.95" customHeight="1" x14ac:dyDescent="0.25">
      <c r="A52" s="3" t="s">
        <v>50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7"/>
        <v>0</v>
      </c>
    </row>
    <row r="53" spans="1:16" ht="21" customHeight="1" x14ac:dyDescent="0.25">
      <c r="A53" s="9" t="s">
        <v>27</v>
      </c>
      <c r="B53" s="14">
        <f>SUM(B54:B62)</f>
        <v>339700392</v>
      </c>
      <c r="C53" s="14">
        <f>SUM(C54:C62)</f>
        <v>363855910</v>
      </c>
      <c r="D53" s="14">
        <f t="shared" ref="D53" si="28">SUM(D54:D62)</f>
        <v>0</v>
      </c>
      <c r="E53" s="14">
        <f t="shared" ref="E53" si="29">SUM(E54:E62)</f>
        <v>3043768.25</v>
      </c>
      <c r="F53" s="14">
        <f t="shared" ref="F53:O53" si="30">SUM(F54:F62)</f>
        <v>7657461.6200000001</v>
      </c>
      <c r="G53" s="14">
        <f t="shared" si="30"/>
        <v>4088026.87</v>
      </c>
      <c r="H53" s="14">
        <f t="shared" si="30"/>
        <v>0</v>
      </c>
      <c r="I53" s="14">
        <f t="shared" si="30"/>
        <v>0</v>
      </c>
      <c r="J53" s="14">
        <f t="shared" si="30"/>
        <v>0</v>
      </c>
      <c r="K53" s="14">
        <f t="shared" ref="K53" si="31">SUM(K54:K62)</f>
        <v>0</v>
      </c>
      <c r="L53" s="14">
        <f t="shared" si="30"/>
        <v>0</v>
      </c>
      <c r="M53" s="14">
        <f t="shared" si="30"/>
        <v>0</v>
      </c>
      <c r="N53" s="14">
        <f t="shared" si="30"/>
        <v>0</v>
      </c>
      <c r="O53" s="14">
        <f t="shared" si="30"/>
        <v>0</v>
      </c>
      <c r="P53" s="14">
        <f t="shared" ref="P53" si="32">SUM(P54:P62)</f>
        <v>14789256.74</v>
      </c>
    </row>
    <row r="54" spans="1:16" ht="24.95" customHeight="1" x14ac:dyDescent="0.25">
      <c r="A54" s="3" t="s">
        <v>28</v>
      </c>
      <c r="B54" s="15">
        <v>51685879</v>
      </c>
      <c r="C54" s="15">
        <v>84966676</v>
      </c>
      <c r="D54" s="16">
        <v>0</v>
      </c>
      <c r="E54" s="16">
        <v>2261158.0299999998</v>
      </c>
      <c r="F54" s="16">
        <v>5156469.47</v>
      </c>
      <c r="G54" s="16">
        <v>2694561.21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ref="P54:P75" si="33">SUM(D54:O54)</f>
        <v>10112188.710000001</v>
      </c>
    </row>
    <row r="55" spans="1:16" ht="24.95" customHeight="1" x14ac:dyDescent="0.25">
      <c r="A55" s="3" t="s">
        <v>29</v>
      </c>
      <c r="B55" s="15">
        <v>3942500</v>
      </c>
      <c r="C55" s="15">
        <v>3942500</v>
      </c>
      <c r="D55" s="15">
        <v>0</v>
      </c>
      <c r="E55" s="15">
        <v>0</v>
      </c>
      <c r="F55" s="15">
        <v>1180252.6100000001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33"/>
        <v>1180252.6100000001</v>
      </c>
    </row>
    <row r="56" spans="1:16" ht="24.95" customHeight="1" x14ac:dyDescent="0.25">
      <c r="A56" s="3" t="s">
        <v>30</v>
      </c>
      <c r="B56" s="15">
        <v>537000</v>
      </c>
      <c r="C56" s="15">
        <v>537000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33"/>
        <v>0</v>
      </c>
    </row>
    <row r="57" spans="1:16" ht="24.95" customHeight="1" x14ac:dyDescent="0.25">
      <c r="A57" s="3" t="s">
        <v>31</v>
      </c>
      <c r="B57" s="15">
        <v>214876063</v>
      </c>
      <c r="C57" s="15">
        <v>103677946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33"/>
        <v>0</v>
      </c>
    </row>
    <row r="58" spans="1:16" ht="24.95" customHeight="1" x14ac:dyDescent="0.25">
      <c r="A58" s="3" t="s">
        <v>32</v>
      </c>
      <c r="B58" s="15">
        <v>56695900</v>
      </c>
      <c r="C58" s="15">
        <v>66335138</v>
      </c>
      <c r="D58" s="15">
        <v>0</v>
      </c>
      <c r="E58" s="15">
        <v>782610.22</v>
      </c>
      <c r="F58" s="15">
        <v>1062739.6200000001</v>
      </c>
      <c r="G58" s="15">
        <v>1393465.66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33"/>
        <v>3238815.5</v>
      </c>
    </row>
    <row r="59" spans="1:16" ht="24.95" customHeight="1" x14ac:dyDescent="0.25">
      <c r="A59" s="3" t="s">
        <v>51</v>
      </c>
      <c r="B59" s="15">
        <v>9963050</v>
      </c>
      <c r="C59" s="15">
        <v>9963050</v>
      </c>
      <c r="D59" s="15">
        <v>0</v>
      </c>
      <c r="E59" s="15">
        <v>0</v>
      </c>
      <c r="F59" s="15">
        <v>257999.92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257999.92</v>
      </c>
    </row>
    <row r="60" spans="1:16" ht="24.95" customHeight="1" x14ac:dyDescent="0.25">
      <c r="A60" s="3" t="s">
        <v>52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33"/>
        <v>0</v>
      </c>
    </row>
    <row r="61" spans="1:16" ht="24.95" customHeight="1" x14ac:dyDescent="0.25">
      <c r="A61" s="3" t="s">
        <v>33</v>
      </c>
      <c r="B61" s="15">
        <v>2000000</v>
      </c>
      <c r="C61" s="15">
        <v>94433600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33"/>
        <v>0</v>
      </c>
    </row>
    <row r="62" spans="1:16" ht="24.95" customHeight="1" x14ac:dyDescent="0.25">
      <c r="A62" s="3" t="s">
        <v>53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33"/>
        <v>0</v>
      </c>
    </row>
    <row r="63" spans="1:16" ht="24.95" customHeight="1" x14ac:dyDescent="0.25">
      <c r="A63" s="2" t="s">
        <v>54</v>
      </c>
      <c r="B63" s="14">
        <f>SUM(B64:B67)</f>
        <v>0</v>
      </c>
      <c r="C63" s="14">
        <f>SUM(C64:C67)</f>
        <v>0</v>
      </c>
      <c r="D63" s="14">
        <f t="shared" ref="D63:E63" si="34">SUM(D64:D67)</f>
        <v>0</v>
      </c>
      <c r="E63" s="14">
        <f t="shared" si="34"/>
        <v>0</v>
      </c>
      <c r="F63" s="14">
        <f t="shared" ref="F63:O63" si="35">SUM(F64:F67)</f>
        <v>0</v>
      </c>
      <c r="G63" s="14">
        <f t="shared" si="35"/>
        <v>0</v>
      </c>
      <c r="H63" s="14">
        <f t="shared" si="35"/>
        <v>0</v>
      </c>
      <c r="I63" s="14">
        <f t="shared" si="35"/>
        <v>0</v>
      </c>
      <c r="J63" s="14">
        <f t="shared" si="35"/>
        <v>0</v>
      </c>
      <c r="K63" s="14">
        <f t="shared" ref="K63" si="36">SUM(K64:K67)</f>
        <v>0</v>
      </c>
      <c r="L63" s="14">
        <f t="shared" si="35"/>
        <v>0</v>
      </c>
      <c r="M63" s="14">
        <f t="shared" si="35"/>
        <v>0</v>
      </c>
      <c r="N63" s="14">
        <f t="shared" si="35"/>
        <v>0</v>
      </c>
      <c r="O63" s="14">
        <f t="shared" si="35"/>
        <v>0</v>
      </c>
      <c r="P63" s="14">
        <f t="shared" si="33"/>
        <v>0</v>
      </c>
    </row>
    <row r="64" spans="1:16" ht="24.95" customHeight="1" x14ac:dyDescent="0.25">
      <c r="A64" s="3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33"/>
        <v>0</v>
      </c>
    </row>
    <row r="65" spans="1:16" ht="24.95" customHeight="1" x14ac:dyDescent="0.25">
      <c r="A65" s="3" t="s">
        <v>56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33"/>
        <v>0</v>
      </c>
    </row>
    <row r="66" spans="1:16" ht="24.95" customHeight="1" x14ac:dyDescent="0.25">
      <c r="A66" s="3" t="s">
        <v>57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33"/>
        <v>0</v>
      </c>
    </row>
    <row r="67" spans="1:16" ht="24.95" customHeight="1" x14ac:dyDescent="0.25">
      <c r="A67" s="3" t="s">
        <v>58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33"/>
        <v>0</v>
      </c>
    </row>
    <row r="68" spans="1:16" ht="24.95" customHeight="1" x14ac:dyDescent="0.25">
      <c r="A68" s="2" t="s">
        <v>59</v>
      </c>
      <c r="B68" s="14">
        <f>SUM(B69:B70)</f>
        <v>0</v>
      </c>
      <c r="C68" s="14">
        <f>SUM(C69:C70)</f>
        <v>0</v>
      </c>
      <c r="D68" s="14">
        <f t="shared" ref="D68:E68" si="37">SUM(D69:D70)</f>
        <v>0</v>
      </c>
      <c r="E68" s="14">
        <f t="shared" si="37"/>
        <v>0</v>
      </c>
      <c r="F68" s="14">
        <f t="shared" ref="F68:O68" si="38">SUM(F69:F70)</f>
        <v>0</v>
      </c>
      <c r="G68" s="14">
        <f t="shared" si="38"/>
        <v>0</v>
      </c>
      <c r="H68" s="14">
        <f t="shared" si="38"/>
        <v>0</v>
      </c>
      <c r="I68" s="14">
        <f t="shared" si="38"/>
        <v>0</v>
      </c>
      <c r="J68" s="14">
        <f t="shared" si="38"/>
        <v>0</v>
      </c>
      <c r="K68" s="14">
        <f t="shared" ref="K68" si="39">SUM(K69:K70)</f>
        <v>0</v>
      </c>
      <c r="L68" s="14">
        <f t="shared" si="38"/>
        <v>0</v>
      </c>
      <c r="M68" s="14">
        <f t="shared" si="38"/>
        <v>0</v>
      </c>
      <c r="N68" s="14">
        <f t="shared" si="38"/>
        <v>0</v>
      </c>
      <c r="O68" s="14">
        <f t="shared" si="38"/>
        <v>0</v>
      </c>
      <c r="P68" s="14">
        <f t="shared" si="33"/>
        <v>0</v>
      </c>
    </row>
    <row r="69" spans="1:16" ht="24.95" customHeight="1" x14ac:dyDescent="0.25">
      <c r="A69" s="3" t="s">
        <v>60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33"/>
        <v>0</v>
      </c>
    </row>
    <row r="70" spans="1:16" ht="24.95" customHeight="1" x14ac:dyDescent="0.25">
      <c r="A70" s="3" t="s">
        <v>61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33"/>
        <v>0</v>
      </c>
    </row>
    <row r="71" spans="1:16" ht="24.95" customHeight="1" x14ac:dyDescent="0.25">
      <c r="A71" s="2" t="s">
        <v>62</v>
      </c>
      <c r="B71" s="14">
        <f>SUM(B72:B74)</f>
        <v>0</v>
      </c>
      <c r="C71" s="14">
        <f>SUM(C72:C74)</f>
        <v>0</v>
      </c>
      <c r="D71" s="14">
        <f t="shared" ref="D71:E71" si="40">SUM(D72:D74)</f>
        <v>0</v>
      </c>
      <c r="E71" s="14">
        <f t="shared" si="40"/>
        <v>0</v>
      </c>
      <c r="F71" s="14">
        <f t="shared" ref="F71:O71" si="41">SUM(F72:F74)</f>
        <v>0</v>
      </c>
      <c r="G71" s="14">
        <f t="shared" si="41"/>
        <v>0</v>
      </c>
      <c r="H71" s="14">
        <f t="shared" si="41"/>
        <v>0</v>
      </c>
      <c r="I71" s="14">
        <f t="shared" si="41"/>
        <v>0</v>
      </c>
      <c r="J71" s="14">
        <f t="shared" si="41"/>
        <v>0</v>
      </c>
      <c r="K71" s="14">
        <f t="shared" ref="K71" si="42">SUM(K72:K74)</f>
        <v>0</v>
      </c>
      <c r="L71" s="14">
        <f t="shared" si="41"/>
        <v>0</v>
      </c>
      <c r="M71" s="14">
        <f t="shared" si="41"/>
        <v>0</v>
      </c>
      <c r="N71" s="14">
        <f t="shared" si="41"/>
        <v>0</v>
      </c>
      <c r="O71" s="14">
        <f t="shared" si="41"/>
        <v>0</v>
      </c>
      <c r="P71" s="14">
        <f t="shared" si="33"/>
        <v>0</v>
      </c>
    </row>
    <row r="72" spans="1:16" ht="24.95" customHeight="1" x14ac:dyDescent="0.25">
      <c r="A72" s="3" t="s">
        <v>63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33"/>
        <v>0</v>
      </c>
    </row>
    <row r="73" spans="1:16" ht="24.95" customHeight="1" x14ac:dyDescent="0.25">
      <c r="A73" s="3" t="s">
        <v>64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33"/>
        <v>0</v>
      </c>
    </row>
    <row r="74" spans="1:16" ht="24.95" customHeight="1" x14ac:dyDescent="0.25">
      <c r="A74" s="3" t="s">
        <v>65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33"/>
        <v>0</v>
      </c>
    </row>
    <row r="75" spans="1:16" ht="20.25" customHeight="1" x14ac:dyDescent="0.25">
      <c r="A75" s="4" t="s">
        <v>34</v>
      </c>
      <c r="B75" s="20">
        <f>B11+B17+B27+B37+B45+B53+B63+B68+B71</f>
        <v>16809845450</v>
      </c>
      <c r="C75" s="20">
        <f>C11+C17+C27+C37+C53+C45+C63+C68+C71</f>
        <v>16816568664.130001</v>
      </c>
      <c r="D75" s="20">
        <f t="shared" ref="D75:E75" si="43">+D11+D17+D27+D37+D45+D53+D63+D68+D71</f>
        <v>1099103391.25</v>
      </c>
      <c r="E75" s="20">
        <f t="shared" si="43"/>
        <v>1111935507.52</v>
      </c>
      <c r="F75" s="20">
        <f t="shared" ref="F75:O75" si="44">+F11+F17+F27+F37+F45+F53+F63+F68+F71</f>
        <v>1236703703.1699998</v>
      </c>
      <c r="G75" s="20">
        <f t="shared" si="44"/>
        <v>2178969018.1099997</v>
      </c>
      <c r="H75" s="20">
        <f t="shared" si="44"/>
        <v>0</v>
      </c>
      <c r="I75" s="20">
        <f t="shared" si="44"/>
        <v>0</v>
      </c>
      <c r="J75" s="20">
        <f t="shared" si="44"/>
        <v>0</v>
      </c>
      <c r="K75" s="20">
        <f t="shared" ref="K75" si="45">+K11+K17+K27+K37+K45+K53+K63+K68+K71</f>
        <v>0</v>
      </c>
      <c r="L75" s="20">
        <f t="shared" si="44"/>
        <v>0</v>
      </c>
      <c r="M75" s="20">
        <f t="shared" si="44"/>
        <v>0</v>
      </c>
      <c r="N75" s="20">
        <f t="shared" si="44"/>
        <v>0</v>
      </c>
      <c r="O75" s="20">
        <f t="shared" si="44"/>
        <v>0</v>
      </c>
      <c r="P75" s="20">
        <f t="shared" si="33"/>
        <v>5626711620.0499992</v>
      </c>
    </row>
    <row r="76" spans="1:16" ht="3" customHeight="1" x14ac:dyDescent="0.25">
      <c r="A76" s="3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8.75" customHeight="1" x14ac:dyDescent="0.25">
      <c r="A77" s="1" t="s">
        <v>66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9.5" customHeight="1" x14ac:dyDescent="0.25">
      <c r="A78" s="2" t="s">
        <v>67</v>
      </c>
      <c r="B78" s="19">
        <f t="shared" ref="B78:C78" si="46">SUM(B79:B80)</f>
        <v>0</v>
      </c>
      <c r="C78" s="19">
        <f t="shared" si="46"/>
        <v>0</v>
      </c>
      <c r="D78" s="19">
        <f t="shared" ref="D78:E78" si="47">SUM(D79:D80)</f>
        <v>0</v>
      </c>
      <c r="E78" s="19">
        <f t="shared" si="47"/>
        <v>0</v>
      </c>
      <c r="F78" s="19">
        <f t="shared" ref="F78:O78" si="48">SUM(F79:F80)</f>
        <v>0</v>
      </c>
      <c r="G78" s="19">
        <f t="shared" si="48"/>
        <v>0</v>
      </c>
      <c r="H78" s="19">
        <f t="shared" si="48"/>
        <v>0</v>
      </c>
      <c r="I78" s="19">
        <f t="shared" si="48"/>
        <v>0</v>
      </c>
      <c r="J78" s="19">
        <f t="shared" si="48"/>
        <v>0</v>
      </c>
      <c r="K78" s="19">
        <f t="shared" ref="K78" si="49">SUM(K79:K80)</f>
        <v>0</v>
      </c>
      <c r="L78" s="19">
        <f t="shared" si="48"/>
        <v>0</v>
      </c>
      <c r="M78" s="19">
        <f t="shared" si="48"/>
        <v>0</v>
      </c>
      <c r="N78" s="19">
        <f t="shared" si="48"/>
        <v>0</v>
      </c>
      <c r="O78" s="19">
        <f t="shared" si="48"/>
        <v>0</v>
      </c>
      <c r="P78" s="19">
        <f t="shared" ref="P78" si="50">SUM(P79:P80)</f>
        <v>0</v>
      </c>
    </row>
    <row r="79" spans="1:16" ht="24.95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24.95" customHeight="1" x14ac:dyDescent="0.25">
      <c r="A80" s="3" t="s">
        <v>69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SUM(D80:O80)</f>
        <v>0</v>
      </c>
    </row>
    <row r="81" spans="1:16" ht="24.95" customHeight="1" x14ac:dyDescent="0.25">
      <c r="A81" s="2" t="s">
        <v>70</v>
      </c>
      <c r="B81" s="19">
        <f t="shared" ref="B81:C81" si="51">SUM(B82:B83)</f>
        <v>0</v>
      </c>
      <c r="C81" s="19">
        <f t="shared" si="51"/>
        <v>0</v>
      </c>
      <c r="D81" s="19">
        <f t="shared" ref="D81:E81" si="52">SUM(D82:D83)</f>
        <v>0</v>
      </c>
      <c r="E81" s="19">
        <f t="shared" si="52"/>
        <v>0</v>
      </c>
      <c r="F81" s="19">
        <f t="shared" ref="F81:O81" si="53">SUM(F82:F83)</f>
        <v>0</v>
      </c>
      <c r="G81" s="19">
        <f t="shared" si="53"/>
        <v>0</v>
      </c>
      <c r="H81" s="19">
        <f t="shared" si="53"/>
        <v>0</v>
      </c>
      <c r="I81" s="19">
        <f t="shared" si="53"/>
        <v>0</v>
      </c>
      <c r="J81" s="19">
        <f t="shared" si="53"/>
        <v>0</v>
      </c>
      <c r="K81" s="19">
        <f t="shared" ref="K81" si="54">SUM(K82:K83)</f>
        <v>0</v>
      </c>
      <c r="L81" s="19">
        <f t="shared" si="53"/>
        <v>0</v>
      </c>
      <c r="M81" s="19">
        <f t="shared" si="53"/>
        <v>0</v>
      </c>
      <c r="N81" s="19">
        <f t="shared" si="53"/>
        <v>0</v>
      </c>
      <c r="O81" s="19">
        <f t="shared" si="53"/>
        <v>0</v>
      </c>
      <c r="P81" s="19">
        <f t="shared" ref="P81" si="55">SUM(P82:P83)</f>
        <v>0</v>
      </c>
    </row>
    <row r="82" spans="1:16" ht="24.95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24.95" customHeight="1" x14ac:dyDescent="0.25">
      <c r="A83" s="3" t="s">
        <v>72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>SUM(D83:O84)</f>
        <v>0</v>
      </c>
    </row>
    <row r="84" spans="1:16" ht="24.95" customHeight="1" x14ac:dyDescent="0.25">
      <c r="A84" s="2" t="s">
        <v>73</v>
      </c>
      <c r="B84" s="19">
        <f t="shared" ref="B84:C84" si="56">SUM(B85:B85)</f>
        <v>0</v>
      </c>
      <c r="C84" s="19">
        <f t="shared" si="56"/>
        <v>0</v>
      </c>
      <c r="D84" s="19">
        <f t="shared" ref="D84:O84" si="57">SUM(D85:D85)</f>
        <v>0</v>
      </c>
      <c r="E84" s="19">
        <f t="shared" si="57"/>
        <v>0</v>
      </c>
      <c r="F84" s="19">
        <f t="shared" si="57"/>
        <v>0</v>
      </c>
      <c r="G84" s="19">
        <f t="shared" si="57"/>
        <v>0</v>
      </c>
      <c r="H84" s="19">
        <f t="shared" si="57"/>
        <v>0</v>
      </c>
      <c r="I84" s="19">
        <f t="shared" si="57"/>
        <v>0</v>
      </c>
      <c r="J84" s="19">
        <f t="shared" si="57"/>
        <v>0</v>
      </c>
      <c r="K84" s="19">
        <f t="shared" si="57"/>
        <v>0</v>
      </c>
      <c r="L84" s="19">
        <f t="shared" si="57"/>
        <v>0</v>
      </c>
      <c r="M84" s="19">
        <f t="shared" si="57"/>
        <v>0</v>
      </c>
      <c r="N84" s="19">
        <f t="shared" si="57"/>
        <v>0</v>
      </c>
      <c r="O84" s="19">
        <f t="shared" si="57"/>
        <v>0</v>
      </c>
      <c r="P84" s="19">
        <f>SUM(P85:P85)</f>
        <v>0</v>
      </c>
    </row>
    <row r="85" spans="1:16" ht="24.95" customHeight="1" x14ac:dyDescent="0.25">
      <c r="A85" s="3" t="s">
        <v>74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>SUM(D85:O85)</f>
        <v>0</v>
      </c>
    </row>
    <row r="86" spans="1:16" ht="24.95" customHeight="1" x14ac:dyDescent="0.25">
      <c r="A86" s="4" t="s">
        <v>75</v>
      </c>
      <c r="B86" s="20">
        <f t="shared" ref="B86:C86" si="58">+B78+B81+B84</f>
        <v>0</v>
      </c>
      <c r="C86" s="20">
        <f t="shared" si="58"/>
        <v>0</v>
      </c>
      <c r="D86" s="20">
        <f t="shared" ref="D86" si="59">+D78+D81+D84</f>
        <v>0</v>
      </c>
      <c r="E86" s="20">
        <f t="shared" ref="E86" si="60">+E78+E81+E84</f>
        <v>0</v>
      </c>
      <c r="F86" s="20">
        <f t="shared" ref="F86:O86" si="61">+F78+F81+F84</f>
        <v>0</v>
      </c>
      <c r="G86" s="20">
        <f t="shared" si="61"/>
        <v>0</v>
      </c>
      <c r="H86" s="20">
        <f t="shared" si="61"/>
        <v>0</v>
      </c>
      <c r="I86" s="20">
        <f t="shared" si="61"/>
        <v>0</v>
      </c>
      <c r="J86" s="20">
        <f t="shared" si="61"/>
        <v>0</v>
      </c>
      <c r="K86" s="20">
        <f t="shared" ref="K86" si="62">+K78+K81+K84</f>
        <v>0</v>
      </c>
      <c r="L86" s="20">
        <f t="shared" si="61"/>
        <v>0</v>
      </c>
      <c r="M86" s="20">
        <f t="shared" si="61"/>
        <v>0</v>
      </c>
      <c r="N86" s="20">
        <f t="shared" si="61"/>
        <v>0</v>
      </c>
      <c r="O86" s="20">
        <f t="shared" si="61"/>
        <v>0</v>
      </c>
      <c r="P86" s="20">
        <f>SUM(D86:O86)</f>
        <v>0</v>
      </c>
    </row>
    <row r="87" spans="1:16" ht="5.2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24.95" customHeight="1" thickBot="1" x14ac:dyDescent="0.3">
      <c r="A88" s="5" t="s">
        <v>76</v>
      </c>
      <c r="B88" s="22">
        <f t="shared" ref="B88:O88" si="63">+B75+B86</f>
        <v>16809845450</v>
      </c>
      <c r="C88" s="22">
        <f t="shared" si="63"/>
        <v>16816568664.130001</v>
      </c>
      <c r="D88" s="22">
        <f t="shared" si="63"/>
        <v>1099103391.25</v>
      </c>
      <c r="E88" s="22">
        <f t="shared" si="63"/>
        <v>1111935507.52</v>
      </c>
      <c r="F88" s="22">
        <f t="shared" si="63"/>
        <v>1236703703.1699998</v>
      </c>
      <c r="G88" s="22">
        <f t="shared" si="63"/>
        <v>2178969018.1099997</v>
      </c>
      <c r="H88" s="22">
        <f t="shared" si="63"/>
        <v>0</v>
      </c>
      <c r="I88" s="22">
        <f>+I75+I86</f>
        <v>0</v>
      </c>
      <c r="J88" s="22">
        <f t="shared" si="63"/>
        <v>0</v>
      </c>
      <c r="K88" s="22">
        <f t="shared" si="63"/>
        <v>0</v>
      </c>
      <c r="L88" s="22">
        <f t="shared" si="63"/>
        <v>0</v>
      </c>
      <c r="M88" s="22">
        <f t="shared" si="63"/>
        <v>0</v>
      </c>
      <c r="N88" s="22">
        <f t="shared" si="63"/>
        <v>0</v>
      </c>
      <c r="O88" s="22">
        <f t="shared" si="63"/>
        <v>0</v>
      </c>
      <c r="P88" s="22">
        <f>+P75+P86</f>
        <v>5626711620.0499992</v>
      </c>
    </row>
    <row r="89" spans="1:16" ht="13.5" customHeight="1" thickTop="1" x14ac:dyDescent="0.25">
      <c r="A89" s="23" t="s">
        <v>94</v>
      </c>
      <c r="B89" s="24"/>
      <c r="C89" s="24"/>
    </row>
    <row r="90" spans="1:16" x14ac:dyDescent="0.25">
      <c r="A90" s="25" t="s">
        <v>95</v>
      </c>
      <c r="B90" s="26"/>
      <c r="C90" s="29"/>
      <c r="D90" s="18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29"/>
    </row>
    <row r="91" spans="1:16" ht="30" x14ac:dyDescent="0.25">
      <c r="A91" s="25" t="s">
        <v>96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5">
      <c r="A92" s="25" t="s">
        <v>97</v>
      </c>
      <c r="C92" s="24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x14ac:dyDescent="0.25">
      <c r="A93" s="25" t="s">
        <v>98</v>
      </c>
      <c r="B93" s="24"/>
      <c r="C93" s="24"/>
      <c r="J93" s="18"/>
      <c r="P93" s="18"/>
    </row>
    <row r="94" spans="1:16" x14ac:dyDescent="0.25">
      <c r="A94" s="25" t="s">
        <v>99</v>
      </c>
      <c r="B94" s="24"/>
      <c r="C94" s="24"/>
      <c r="I94" s="18"/>
      <c r="O94" s="24"/>
      <c r="P94" s="24"/>
    </row>
    <row r="95" spans="1:16" x14ac:dyDescent="0.25">
      <c r="A95" s="25" t="s">
        <v>100</v>
      </c>
      <c r="B95" s="24"/>
      <c r="C95" s="24"/>
      <c r="J95" s="15"/>
      <c r="N95" s="24"/>
      <c r="P95" s="24"/>
    </row>
    <row r="96" spans="1:16" x14ac:dyDescent="0.25">
      <c r="A96" s="25"/>
      <c r="B96" s="24"/>
      <c r="C96" s="24"/>
      <c r="H96" s="24"/>
      <c r="I96" s="24"/>
      <c r="J96" s="24"/>
      <c r="N96" s="24"/>
      <c r="O96" s="26"/>
      <c r="P96" s="24"/>
    </row>
    <row r="97" spans="1:16" x14ac:dyDescent="0.25">
      <c r="A97" s="25"/>
      <c r="B97" s="24"/>
      <c r="C97" s="24"/>
      <c r="H97" s="24"/>
      <c r="I97" s="24"/>
      <c r="J97" s="24"/>
      <c r="N97" s="24"/>
      <c r="P97" s="24"/>
    </row>
    <row r="98" spans="1:16" x14ac:dyDescent="0.25">
      <c r="B98" s="24"/>
      <c r="C98" s="24"/>
      <c r="H98" s="24"/>
      <c r="I98" s="24"/>
      <c r="J98" s="24"/>
      <c r="N98" s="24"/>
      <c r="P98" s="24"/>
    </row>
    <row r="99" spans="1:16" x14ac:dyDescent="0.25">
      <c r="B99" s="24"/>
      <c r="C99" s="24"/>
      <c r="H99" s="24"/>
      <c r="I99" s="24"/>
      <c r="J99" s="24"/>
      <c r="O99" s="24"/>
      <c r="P99" s="24"/>
    </row>
    <row r="100" spans="1:16" x14ac:dyDescent="0.25">
      <c r="H100" s="24"/>
      <c r="I100" s="24"/>
      <c r="J100" s="24"/>
      <c r="O100" s="24"/>
      <c r="P100" s="26"/>
    </row>
    <row r="101" spans="1:16" x14ac:dyDescent="0.25">
      <c r="D101" s="27"/>
      <c r="H101" s="24"/>
      <c r="I101" s="24"/>
      <c r="J101" s="24"/>
      <c r="O101" s="24"/>
    </row>
    <row r="102" spans="1:16" x14ac:dyDescent="0.25">
      <c r="D102" s="24"/>
      <c r="H102" s="24"/>
      <c r="I102" s="24"/>
      <c r="J102" s="24"/>
      <c r="O102" s="24"/>
    </row>
    <row r="103" spans="1:16" x14ac:dyDescent="0.25">
      <c r="D103" s="24"/>
      <c r="O103" s="24"/>
      <c r="P103" s="28"/>
    </row>
    <row r="104" spans="1:16" x14ac:dyDescent="0.25">
      <c r="B104" s="18"/>
      <c r="C104" s="18"/>
      <c r="D104" s="24"/>
      <c r="K104" s="24"/>
    </row>
    <row r="105" spans="1:16" x14ac:dyDescent="0.25">
      <c r="B105" s="18"/>
      <c r="C105" s="18"/>
      <c r="D105" s="24"/>
      <c r="I105" s="18"/>
      <c r="K105" s="24"/>
    </row>
    <row r="106" spans="1:16" x14ac:dyDescent="0.25">
      <c r="B106" s="18"/>
      <c r="C106" s="18"/>
      <c r="D106" s="24"/>
    </row>
    <row r="107" spans="1:16" x14ac:dyDescent="0.25">
      <c r="B107" s="18"/>
      <c r="D107" s="24"/>
    </row>
    <row r="108" spans="1:16" x14ac:dyDescent="0.25">
      <c r="C108" s="18"/>
      <c r="D108" s="24"/>
    </row>
    <row r="109" spans="1:16" x14ac:dyDescent="0.25">
      <c r="D109" s="24"/>
      <c r="K109" s="24"/>
    </row>
    <row r="110" spans="1:16" x14ac:dyDescent="0.25">
      <c r="K110" s="24"/>
    </row>
    <row r="111" spans="1:16" x14ac:dyDescent="0.25">
      <c r="D111" s="24"/>
      <c r="K111" s="24"/>
    </row>
    <row r="112" spans="1:16" x14ac:dyDescent="0.25">
      <c r="D112" s="24"/>
      <c r="K112" s="24"/>
    </row>
    <row r="113" spans="3:11" x14ac:dyDescent="0.25">
      <c r="D113" s="24"/>
      <c r="K113" s="26"/>
    </row>
    <row r="114" spans="3:11" x14ac:dyDescent="0.25">
      <c r="D114" s="24"/>
    </row>
    <row r="117" spans="3:11" x14ac:dyDescent="0.25">
      <c r="C117" s="24"/>
    </row>
    <row r="118" spans="3:11" x14ac:dyDescent="0.25">
      <c r="C118" s="24"/>
    </row>
    <row r="119" spans="3:11" x14ac:dyDescent="0.25">
      <c r="C119" s="24"/>
    </row>
    <row r="120" spans="3:11" x14ac:dyDescent="0.25">
      <c r="C120" s="24"/>
    </row>
    <row r="121" spans="3:11" x14ac:dyDescent="0.25">
      <c r="C121" s="24"/>
    </row>
    <row r="122" spans="3:11" x14ac:dyDescent="0.25">
      <c r="C122" s="24"/>
    </row>
    <row r="123" spans="3:11" x14ac:dyDescent="0.25">
      <c r="C123" s="24"/>
    </row>
    <row r="124" spans="3:11" x14ac:dyDescent="0.25">
      <c r="C124" s="26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19685039370078741" footer="0.19685039370078741"/>
  <pageSetup scale="63" fitToHeight="4" orientation="landscape" horizontalDpi="4294967293" r:id="rId1"/>
  <headerFooter scaleWithDoc="0" alignWithMargins="0"/>
  <rowBreaks count="2" manualBreakCount="2">
    <brk id="36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2024-05-02T13:39:06Z</cp:lastPrinted>
  <dcterms:created xsi:type="dcterms:W3CDTF">2018-04-17T18:57:16Z</dcterms:created>
  <dcterms:modified xsi:type="dcterms:W3CDTF">2024-05-02T13:39:35Z</dcterms:modified>
</cp:coreProperties>
</file>