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E24CAE0B-A67B-4AAD-B96F-51253AD7B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L88" i="3" s="1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I88" i="3" l="1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<sst xmlns="http://schemas.openxmlformats.org/spreadsheetml/2006/main" count="102" uniqueCount="102">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</sst>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3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19050</xdr:rowOff>
    </xdr:from>
    <xdr:to>
      <xdr:col>3</xdr:col>
      <xdr:colOff>724650</xdr:colOff>
      <xdr:row>3</xdr:row>
      <xdr:rowOff>209549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534150" y="19050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showGridLines="0" tabSelected="1" zoomScaleNormal="100" zoomScaleSheetLayoutView="100" workbookViewId="0">
      <pane ySplit="9" topLeftCell="A85" activePane="bottomLeft" state="frozen"/>
      <selection pane="bottomLeft" activeCell="H93" sqref="H93"/>
    </sheetView>
  </sheetViews>
  <sheetFormatPr baseColWidth="10" defaultColWidth="9.140625" defaultRowHeight="15" x14ac:dyDescent="0.25"/>
  <cols>
    <col min="1" max="1" width="68.140625" style="8" customWidth="1"/>
    <col min="2" max="2" width="20.140625" style="10" customWidth="1"/>
    <col min="3" max="3" width="17.7109375" style="10" customWidth="1"/>
    <col min="4" max="9" width="15.7109375" style="10" customWidth="1"/>
    <col min="10" max="15" width="15.7109375" style="10" hidden="1" customWidth="1"/>
    <col min="16" max="16" width="16.5703125" style="10" customWidth="1"/>
    <col min="17" max="17" width="22.85546875" customWidth="1"/>
    <col min="18" max="18" width="15.140625" bestFit="1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38.25" customHeight="1" x14ac:dyDescent="0.25">
      <c r="A9" s="6" t="s">
        <v>0</v>
      </c>
      <c r="B9" s="7" t="s">
        <v>101</v>
      </c>
      <c r="C9" s="7" t="s">
        <v>92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16816568664.130001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2174974458.1099997</v>
      </c>
      <c r="H10" s="13">
        <f t="shared" si="2"/>
        <v>1381058328.3199999</v>
      </c>
      <c r="I10" s="13">
        <f t="shared" si="2"/>
        <v>1099062174.9199998</v>
      </c>
      <c r="J10" s="13">
        <f t="shared" si="2"/>
        <v>0</v>
      </c>
      <c r="K10" s="13">
        <f t="shared" ref="K10" si="3">+K11+K17+K27+K37+K45+K53+K63+K68+K71</f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8102837563.289999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1411823022.22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139462896.44999999</v>
      </c>
      <c r="H11" s="14">
        <f t="shared" si="6"/>
        <v>91545973.460000008</v>
      </c>
      <c r="I11" s="14">
        <f t="shared" si="6"/>
        <v>83174374.719999999</v>
      </c>
      <c r="J11" s="14">
        <f t="shared" si="6"/>
        <v>0</v>
      </c>
      <c r="K11" s="14">
        <f>SUM(K12:K16)</f>
        <v>0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559242839.20000005</v>
      </c>
    </row>
    <row r="12" spans="1:16" ht="24.95" customHeight="1" x14ac:dyDescent="0.25">
      <c r="A12" s="3" t="s">
        <v>3</v>
      </c>
      <c r="B12" s="15">
        <v>875606743</v>
      </c>
      <c r="C12" s="15">
        <v>870715539.79999995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66981331.880000003</v>
      </c>
      <c r="I12" s="15">
        <v>65818573.25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390833082.73000002</v>
      </c>
    </row>
    <row r="13" spans="1:16" ht="24.95" customHeight="1" x14ac:dyDescent="0.25">
      <c r="A13" s="3" t="s">
        <v>4</v>
      </c>
      <c r="B13" s="15">
        <v>418585779</v>
      </c>
      <c r="C13" s="15">
        <v>424426715.22000003</v>
      </c>
      <c r="D13" s="29">
        <v>7345130.46</v>
      </c>
      <c r="E13" s="15">
        <v>7264718.7000000002</v>
      </c>
      <c r="F13" s="15">
        <v>7434745.9400000004</v>
      </c>
      <c r="G13" s="15">
        <v>65930769.479999997</v>
      </c>
      <c r="H13" s="15">
        <v>14986784.91</v>
      </c>
      <c r="I13" s="15">
        <v>7578283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110540432.48999999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116680767.2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9577856.6699999999</v>
      </c>
      <c r="I16" s="15">
        <v>9777518.4700000007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57869323.980000004</v>
      </c>
    </row>
    <row r="17" spans="1:18" ht="24.95" customHeight="1" x14ac:dyDescent="0.25">
      <c r="A17" s="2" t="s">
        <v>7</v>
      </c>
      <c r="B17" s="14">
        <f>SUM(B18:B26)</f>
        <v>1597385604</v>
      </c>
      <c r="C17" s="14">
        <f>SUM(C18:C26)</f>
        <v>1575196193.9099998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106905643.14</v>
      </c>
      <c r="H17" s="14">
        <f t="shared" si="9"/>
        <v>32477636.159999996</v>
      </c>
      <c r="I17" s="14">
        <f t="shared" si="9"/>
        <v>37292118.759999998</v>
      </c>
      <c r="J17" s="14">
        <f t="shared" si="9"/>
        <v>0</v>
      </c>
      <c r="K17" s="14">
        <f t="shared" ref="K17" si="10">SUM(K18:K26)</f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334734637.10000002</v>
      </c>
    </row>
    <row r="18" spans="1:18" ht="24.95" customHeight="1" x14ac:dyDescent="0.25">
      <c r="A18" s="3" t="s">
        <v>8</v>
      </c>
      <c r="B18" s="15">
        <v>47360000</v>
      </c>
      <c r="C18" s="15">
        <v>52029571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1092322.8799999999</v>
      </c>
      <c r="I18" s="15">
        <v>4004799.36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24196542.799999997</v>
      </c>
    </row>
    <row r="19" spans="1:18" ht="24.95" customHeight="1" x14ac:dyDescent="0.25">
      <c r="A19" s="3" t="s">
        <v>9</v>
      </c>
      <c r="B19" s="15">
        <v>23588845</v>
      </c>
      <c r="C19" s="15">
        <v>23759095</v>
      </c>
      <c r="D19" s="15">
        <v>0</v>
      </c>
      <c r="E19" s="15">
        <v>0</v>
      </c>
      <c r="F19" s="15">
        <v>405684</v>
      </c>
      <c r="G19" s="15">
        <v>361318.28</v>
      </c>
      <c r="H19" s="15">
        <v>2814133.47</v>
      </c>
      <c r="I19" s="15">
        <v>629346.63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4210482.38</v>
      </c>
    </row>
    <row r="20" spans="1:18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279433.23</v>
      </c>
      <c r="I20" s="15">
        <v>220850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2075533.63</v>
      </c>
    </row>
    <row r="21" spans="1:18" ht="24.95" customHeight="1" x14ac:dyDescent="0.25">
      <c r="A21" s="3" t="s">
        <v>11</v>
      </c>
      <c r="B21" s="15">
        <v>5000000</v>
      </c>
      <c r="C21" s="15">
        <v>13200000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2865180</v>
      </c>
      <c r="I21" s="15">
        <v>1368297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6669973.7699999996</v>
      </c>
    </row>
    <row r="22" spans="1:18" ht="24.95" customHeight="1" x14ac:dyDescent="0.25">
      <c r="A22" s="3" t="s">
        <v>12</v>
      </c>
      <c r="B22" s="15">
        <v>204528795</v>
      </c>
      <c r="C22" s="15">
        <v>248414715</v>
      </c>
      <c r="D22" s="15">
        <v>0</v>
      </c>
      <c r="E22" s="15">
        <v>1027119.36</v>
      </c>
      <c r="F22" s="15">
        <v>4510352.01</v>
      </c>
      <c r="G22" s="15">
        <v>4698353.46</v>
      </c>
      <c r="H22" s="15">
        <v>10893318.869999999</v>
      </c>
      <c r="I22" s="15">
        <v>3350705.2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24479848.899999999</v>
      </c>
    </row>
    <row r="23" spans="1:18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1099921.54</v>
      </c>
      <c r="I23" s="15">
        <v>1195755.54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7086913.5</v>
      </c>
    </row>
    <row r="24" spans="1:18" ht="24.95" customHeight="1" x14ac:dyDescent="0.25">
      <c r="A24" s="3" t="s">
        <v>14</v>
      </c>
      <c r="B24" s="15">
        <v>367945945</v>
      </c>
      <c r="C24" s="15">
        <v>349994181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5116865.5999999996</v>
      </c>
      <c r="I24" s="15">
        <v>2054487.79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25749722.229999997</v>
      </c>
      <c r="Q24" s="15"/>
      <c r="R24" s="29"/>
    </row>
    <row r="25" spans="1:18" ht="24.95" customHeight="1" x14ac:dyDescent="0.25">
      <c r="A25" s="3" t="s">
        <v>15</v>
      </c>
      <c r="B25" s="15">
        <v>845927019</v>
      </c>
      <c r="C25" s="15">
        <v>783263631.90999997</v>
      </c>
      <c r="D25" s="15">
        <v>1033362.13</v>
      </c>
      <c r="E25" s="15">
        <v>6813241.8899999997</v>
      </c>
      <c r="F25" s="15">
        <v>118571673.76000001</v>
      </c>
      <c r="G25" s="15">
        <v>69109549.980000004</v>
      </c>
      <c r="H25" s="15">
        <v>8150126.8600000003</v>
      </c>
      <c r="I25" s="15">
        <v>19008068.129999999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222686022.75</v>
      </c>
      <c r="Q25" s="15"/>
    </row>
    <row r="26" spans="1:18" ht="24.95" customHeight="1" x14ac:dyDescent="0.25">
      <c r="A26" s="3" t="s">
        <v>36</v>
      </c>
      <c r="B26" s="15">
        <v>36285000</v>
      </c>
      <c r="C26" s="15">
        <v>37785000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166333.71</v>
      </c>
      <c r="I26" s="15">
        <v>5459809.1100000003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17579597.140000001</v>
      </c>
      <c r="Q26" s="29"/>
    </row>
    <row r="27" spans="1:18" ht="24.95" customHeight="1" x14ac:dyDescent="0.25">
      <c r="A27" s="2" t="s">
        <v>16</v>
      </c>
      <c r="B27" s="14">
        <f>SUM(B28:B36)</f>
        <v>142698232</v>
      </c>
      <c r="C27" s="14">
        <f>SUM(C28:C36)</f>
        <v>125505530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6040311.1099999994</v>
      </c>
      <c r="I27" s="14">
        <f t="shared" si="14"/>
        <v>2270921.92</v>
      </c>
      <c r="J27" s="14">
        <f t="shared" si="14"/>
        <v>0</v>
      </c>
      <c r="K27" s="14">
        <f t="shared" ref="K27" si="15">SUM(K28:K36)</f>
        <v>0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27675331.199999999</v>
      </c>
    </row>
    <row r="28" spans="1:18" ht="24.95" customHeight="1" x14ac:dyDescent="0.25">
      <c r="A28" s="3" t="s">
        <v>17</v>
      </c>
      <c r="B28" s="15">
        <v>9005820</v>
      </c>
      <c r="C28" s="15">
        <v>9005820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148483.01</v>
      </c>
      <c r="I28" s="16">
        <v>106686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751301.25</v>
      </c>
    </row>
    <row r="29" spans="1:18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589238.9</v>
      </c>
      <c r="I29" s="16">
        <v>46020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6298144.7200000007</v>
      </c>
    </row>
    <row r="30" spans="1:18" ht="24.95" customHeight="1" x14ac:dyDescent="0.25">
      <c r="A30" s="3" t="s">
        <v>100</v>
      </c>
      <c r="B30" s="15">
        <v>16807754</v>
      </c>
      <c r="C30" s="15">
        <v>13307754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288407.59999999998</v>
      </c>
      <c r="I30" s="16">
        <v>33540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1210362.3799999999</v>
      </c>
    </row>
    <row r="31" spans="1:18" ht="24.95" customHeight="1" x14ac:dyDescent="0.25">
      <c r="A31" s="3" t="s">
        <v>19</v>
      </c>
      <c r="B31" s="15">
        <v>1370085</v>
      </c>
      <c r="C31" s="15">
        <v>1370085</v>
      </c>
      <c r="D31" s="16">
        <v>0</v>
      </c>
      <c r="E31" s="16">
        <v>115640</v>
      </c>
      <c r="F31" s="16">
        <v>0</v>
      </c>
      <c r="G31" s="16">
        <v>84531</v>
      </c>
      <c r="H31" s="16">
        <v>220767.87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420938.87</v>
      </c>
    </row>
    <row r="32" spans="1:18" ht="24.95" customHeight="1" x14ac:dyDescent="0.25">
      <c r="A32" s="3" t="s">
        <v>20</v>
      </c>
      <c r="B32" s="15">
        <v>3329000</v>
      </c>
      <c r="C32" s="15">
        <v>2829000</v>
      </c>
      <c r="D32" s="16">
        <v>0</v>
      </c>
      <c r="E32" s="16">
        <v>0</v>
      </c>
      <c r="F32" s="16">
        <v>0</v>
      </c>
      <c r="G32" s="16">
        <v>59000</v>
      </c>
      <c r="H32" s="16">
        <v>5750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64750</v>
      </c>
      <c r="Q32" s="15"/>
    </row>
    <row r="33" spans="1:18" ht="24.95" customHeight="1" x14ac:dyDescent="0.25">
      <c r="A33" s="3" t="s">
        <v>21</v>
      </c>
      <c r="B33" s="15">
        <v>4417428</v>
      </c>
      <c r="C33" s="15">
        <v>5117428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212725.6</v>
      </c>
      <c r="I33" s="16">
        <v>46327.1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269252.47999999998</v>
      </c>
      <c r="Q33" s="15"/>
    </row>
    <row r="34" spans="1:18" ht="24.95" customHeight="1" x14ac:dyDescent="0.25">
      <c r="A34" s="3" t="s">
        <v>22</v>
      </c>
      <c r="B34" s="15">
        <v>41528725</v>
      </c>
      <c r="C34" s="15">
        <v>41088725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2128890.44</v>
      </c>
      <c r="I34" s="16">
        <v>1770726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10884319.549999999</v>
      </c>
      <c r="Q34" s="29"/>
    </row>
    <row r="35" spans="1:18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0</v>
      </c>
    </row>
    <row r="36" spans="1:18" ht="24.95" customHeight="1" x14ac:dyDescent="0.25">
      <c r="A36" s="3" t="s">
        <v>23</v>
      </c>
      <c r="B36" s="15">
        <v>62578470</v>
      </c>
      <c r="C36" s="15">
        <v>40714482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2446047.69</v>
      </c>
      <c r="I36" s="16">
        <v>267622.82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7776261.9499999993</v>
      </c>
    </row>
    <row r="37" spans="1:18" ht="24.95" customHeight="1" x14ac:dyDescent="0.25">
      <c r="A37" s="9" t="s">
        <v>24</v>
      </c>
      <c r="B37" s="14">
        <f>SUM(B38:B44)</f>
        <v>12793265248</v>
      </c>
      <c r="C37" s="14">
        <f>SUM(C38:C44)</f>
        <v>12795765248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1218682194.1999998</v>
      </c>
      <c r="I37" s="19">
        <f t="shared" si="19"/>
        <v>896325661.0999999</v>
      </c>
      <c r="J37" s="19">
        <f t="shared" si="19"/>
        <v>0</v>
      </c>
      <c r="K37" s="19">
        <f t="shared" ref="K37" si="20">SUM(K38:K44)</f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7054084187.2399998</v>
      </c>
      <c r="Q37" s="31"/>
      <c r="R37" s="31"/>
    </row>
    <row r="38" spans="1:18" ht="24.95" customHeight="1" x14ac:dyDescent="0.25">
      <c r="A38" s="3" t="s">
        <v>25</v>
      </c>
      <c r="B38" s="15">
        <v>306100000</v>
      </c>
      <c r="C38" s="15">
        <v>308600000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222669.5</v>
      </c>
      <c r="I38" s="16">
        <v>331360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1544553.04</v>
      </c>
      <c r="Q38" s="15"/>
    </row>
    <row r="39" spans="1:18" ht="24.95" customHeight="1" x14ac:dyDescent="0.25">
      <c r="A39" s="3" t="s">
        <v>38</v>
      </c>
      <c r="B39" s="15">
        <v>11976261556</v>
      </c>
      <c r="C39" s="15">
        <v>11976261556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1176042074.79</v>
      </c>
      <c r="I39" s="16">
        <v>856042074.78999996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6810361052.7399998</v>
      </c>
      <c r="Q39" s="15"/>
      <c r="R39" s="15"/>
    </row>
    <row r="40" spans="1:18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  <c r="Q40" s="15"/>
      <c r="R40" s="15"/>
    </row>
    <row r="41" spans="1:18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23572444</v>
      </c>
      <c r="I41" s="16">
        <v>23572444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141434664</v>
      </c>
      <c r="Q41" s="29"/>
      <c r="R41" s="29"/>
    </row>
    <row r="42" spans="1:18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16379782.310000001</v>
      </c>
      <c r="I42" s="16">
        <v>16379782.310000001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98278693.859999999</v>
      </c>
    </row>
    <row r="43" spans="1:18" ht="24.95" customHeight="1" x14ac:dyDescent="0.25">
      <c r="A43" s="3" t="s">
        <v>26</v>
      </c>
      <c r="B43" s="15">
        <v>4000000</v>
      </c>
      <c r="C43" s="15">
        <v>4000000</v>
      </c>
      <c r="D43" s="16">
        <v>0</v>
      </c>
      <c r="E43" s="16">
        <v>0</v>
      </c>
      <c r="F43" s="16">
        <v>0</v>
      </c>
      <c r="G43" s="16">
        <v>0</v>
      </c>
      <c r="H43" s="16">
        <v>2465223.6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2465223.6</v>
      </c>
    </row>
    <row r="44" spans="1:18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8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19381649.82</v>
      </c>
      <c r="J45" s="19">
        <f t="shared" si="24"/>
        <v>0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19381649.82</v>
      </c>
    </row>
    <row r="46" spans="1:18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8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19381649.82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19381649.82</v>
      </c>
    </row>
    <row r="48" spans="1:18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377855910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32312213.390000001</v>
      </c>
      <c r="I53" s="14">
        <f t="shared" si="30"/>
        <v>60617448.600000001</v>
      </c>
      <c r="J53" s="14">
        <f t="shared" si="30"/>
        <v>0</v>
      </c>
      <c r="K53" s="14">
        <f t="shared" ref="K53" si="31">SUM(K54:K62)</f>
        <v>0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107718918.73000002</v>
      </c>
    </row>
    <row r="54" spans="1:16" ht="24.95" customHeight="1" x14ac:dyDescent="0.25">
      <c r="A54" s="3" t="s">
        <v>28</v>
      </c>
      <c r="B54" s="15">
        <v>51685879</v>
      </c>
      <c r="C54" s="15">
        <v>93966676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22143615.920000002</v>
      </c>
      <c r="I54" s="16">
        <v>1419332.21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33675136.840000004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399975.02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1580227.6300000001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962.88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962.88</v>
      </c>
    </row>
    <row r="57" spans="1:16" ht="24.95" customHeight="1" x14ac:dyDescent="0.25">
      <c r="A57" s="3" t="s">
        <v>31</v>
      </c>
      <c r="B57" s="15">
        <v>214876063</v>
      </c>
      <c r="C57" s="15">
        <v>81677946</v>
      </c>
      <c r="D57" s="15">
        <v>0</v>
      </c>
      <c r="E57" s="15">
        <v>0</v>
      </c>
      <c r="F57" s="15">
        <v>0</v>
      </c>
      <c r="G57" s="15">
        <v>0</v>
      </c>
      <c r="H57" s="15">
        <v>51330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51330</v>
      </c>
    </row>
    <row r="58" spans="1:16" ht="24.95" customHeight="1" x14ac:dyDescent="0.25">
      <c r="A58" s="3" t="s">
        <v>32</v>
      </c>
      <c r="B58" s="15">
        <v>56695900</v>
      </c>
      <c r="C58" s="15">
        <v>66335138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9660264.6999999993</v>
      </c>
      <c r="I58" s="15">
        <v>16764516.51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29663596.710000001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56064.87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314064.79000000004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121433600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42433599.880000003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42433599.880000003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16816568664.130001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2174974458.1099997</v>
      </c>
      <c r="H75" s="20">
        <f t="shared" si="44"/>
        <v>1381058328.3199999</v>
      </c>
      <c r="I75" s="20">
        <f t="shared" si="44"/>
        <v>1099062174.9199998</v>
      </c>
      <c r="J75" s="20">
        <f t="shared" si="44"/>
        <v>0</v>
      </c>
      <c r="K75" s="20">
        <f t="shared" ref="K75" si="45">+K11+K17+K27+K37+K45+K53+K63+K68+K71</f>
        <v>0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8102837563.289999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16816568664.130001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2174974458.1099997</v>
      </c>
      <c r="H88" s="22">
        <f t="shared" si="63"/>
        <v>1381058328.3199999</v>
      </c>
      <c r="I88" s="22">
        <f>+I75+I86</f>
        <v>1099062174.9199998</v>
      </c>
      <c r="J88" s="22">
        <f t="shared" si="63"/>
        <v>0</v>
      </c>
      <c r="K88" s="22">
        <f t="shared" si="63"/>
        <v>0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8102837563.289999</v>
      </c>
    </row>
    <row r="89" spans="1:16" ht="13.5" customHeight="1" thickTop="1" x14ac:dyDescent="0.25">
      <c r="A89" s="23" t="s">
        <v>93</v>
      </c>
      <c r="B89" s="24"/>
      <c r="C89" s="24"/>
      <c r="P89" s="18"/>
    </row>
    <row r="90" spans="1:16" x14ac:dyDescent="0.25">
      <c r="A90" s="25" t="s">
        <v>94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95</v>
      </c>
      <c r="B91" s="18"/>
      <c r="C91" s="18"/>
      <c r="D91" s="2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96</v>
      </c>
      <c r="C92" s="24"/>
      <c r="D92" s="18"/>
      <c r="E92" s="18"/>
      <c r="F92" s="18"/>
      <c r="G92" s="18"/>
      <c r="H92" s="24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97</v>
      </c>
      <c r="B93" s="24"/>
      <c r="C93" s="24"/>
      <c r="H93" s="24"/>
      <c r="J93" s="18"/>
      <c r="P93" s="18"/>
    </row>
    <row r="94" spans="1:16" x14ac:dyDescent="0.25">
      <c r="A94" s="25" t="s">
        <v>98</v>
      </c>
      <c r="B94" s="24"/>
      <c r="C94" s="24"/>
      <c r="H94" s="24"/>
      <c r="I94" s="18"/>
      <c r="O94" s="24"/>
      <c r="P94" s="24"/>
    </row>
    <row r="95" spans="1:16" x14ac:dyDescent="0.25">
      <c r="A95" s="25" t="s">
        <v>99</v>
      </c>
      <c r="B95" s="24"/>
      <c r="C95" s="24"/>
      <c r="H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G103" s="18"/>
      <c r="O103" s="24"/>
      <c r="P103" s="28"/>
    </row>
    <row r="104" spans="1:16" x14ac:dyDescent="0.25">
      <c r="B104" s="18"/>
      <c r="C104" s="18"/>
      <c r="D104" s="24"/>
      <c r="G104" s="16"/>
      <c r="K104" s="24"/>
    </row>
    <row r="105" spans="1:16" x14ac:dyDescent="0.25">
      <c r="B105" s="18"/>
      <c r="C105" s="18"/>
      <c r="D105" s="24"/>
      <c r="G105" s="18"/>
      <c r="I105" s="18"/>
      <c r="K105" s="24"/>
    </row>
    <row r="106" spans="1:16" x14ac:dyDescent="0.25">
      <c r="B106" s="18"/>
      <c r="C106" s="18"/>
      <c r="D106" s="24"/>
    </row>
    <row r="107" spans="1:16" x14ac:dyDescent="0.25">
      <c r="B107" s="18"/>
      <c r="D107" s="24"/>
    </row>
    <row r="108" spans="1:16" x14ac:dyDescent="0.25">
      <c r="C108" s="18"/>
      <c r="D108" s="24"/>
    </row>
    <row r="109" spans="1:16" x14ac:dyDescent="0.25">
      <c r="D109" s="24"/>
      <c r="K109" s="24"/>
    </row>
    <row r="110" spans="1:16" x14ac:dyDescent="0.25"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60" fitToHeight="4" orientation="landscape" horizontalDpi="4294967293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2024-07-04T12:55:27Z</cp:lastPrinted>
  <dcterms:created xsi:type="dcterms:W3CDTF">2018-04-17T18:57:16Z</dcterms:created>
  <dcterms:modified xsi:type="dcterms:W3CDTF">2024-07-04T12:55:46Z</dcterms:modified>
</cp:coreProperties>
</file>