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57E4D5D4-3AF4-467D-B397-DE01C7B06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C13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<sst xmlns="http://schemas.openxmlformats.org/spreadsheetml/2006/main" count="104" uniqueCount="104">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</sst>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162983</xdr:colOff>
      <xdr:row>1</xdr:row>
      <xdr:rowOff>44978</xdr:rowOff>
    </xdr:from>
    <xdr:to>
      <xdr:col>3</xdr:col>
      <xdr:colOff>3319463</xdr:colOff>
      <xdr:row>4</xdr:row>
      <xdr:rowOff>168369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2603883" y="83078"/>
          <a:ext cx="3156480" cy="103779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76" zoomScale="40" zoomScaleNormal="40" zoomScaleSheetLayoutView="25" workbookViewId="0">
      <selection activeCell="G100" sqref="G100"/>
    </sheetView>
  </sheetViews>
  <sheetFormatPr baseColWidth="10" defaultColWidth="9.140625" defaultRowHeight="23.25" x14ac:dyDescent="0.35"/>
  <cols>
    <col min="1" max="1" width="205" style="12" customWidth="1"/>
    <col min="2" max="3" width="65.7109375" style="6" customWidth="1"/>
    <col min="4" max="6" width="55.7109375" style="6" customWidth="1"/>
    <col min="7" max="9" width="50.7109375" style="6" customWidth="1"/>
    <col min="10" max="15" width="50.7109375" style="6" hidden="1" customWidth="1"/>
    <col min="16" max="16" width="6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4.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80.099999999999994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146375379.62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8012604.0899999999</v>
      </c>
      <c r="G12" s="15">
        <f t="shared" si="2"/>
        <v>12817086.700000001</v>
      </c>
      <c r="H12" s="15">
        <f t="shared" si="2"/>
        <v>6486564.9799999995</v>
      </c>
      <c r="I12" s="15">
        <f t="shared" si="2"/>
        <v>5972825.8899999997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ref="P12" si="3">+P13+P19+P29+P39+P47+P55+P65+P70+P73</f>
        <v>45473365.540000007</v>
      </c>
    </row>
    <row r="13" spans="1:18" ht="80.099999999999994" customHeight="1" x14ac:dyDescent="0.7">
      <c r="A13" s="16" t="s">
        <v>2</v>
      </c>
      <c r="B13" s="17">
        <f>SUM(B14:B18)</f>
        <v>96385500</v>
      </c>
      <c r="C13" s="17">
        <f>SUM(C14:C18)</f>
        <v>101602548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6440277.0199999996</v>
      </c>
      <c r="G13" s="17">
        <f t="shared" si="5"/>
        <v>9997088.4100000001</v>
      </c>
      <c r="H13" s="17">
        <f t="shared" si="5"/>
        <v>5742101.75</v>
      </c>
      <c r="I13" s="17">
        <f t="shared" si="5"/>
        <v>5541634.1100000003</v>
      </c>
      <c r="J13" s="17">
        <f t="shared" si="5"/>
        <v>0</v>
      </c>
      <c r="K13" s="17">
        <f t="shared" si="5"/>
        <v>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7">
        <f t="shared" ref="P13" si="6">SUM(P14:P18)</f>
        <v>39166456.370000005</v>
      </c>
    </row>
    <row r="14" spans="1:18" ht="80.099999999999994" customHeight="1" x14ac:dyDescent="0.7">
      <c r="A14" s="18" t="s">
        <v>3</v>
      </c>
      <c r="B14" s="19">
        <v>60969000</v>
      </c>
      <c r="C14" s="19">
        <v>64349000</v>
      </c>
      <c r="D14" s="19">
        <v>4639500</v>
      </c>
      <c r="E14" s="19">
        <v>4522833.33</v>
      </c>
      <c r="F14" s="19">
        <v>5276325.0999999996</v>
      </c>
      <c r="G14" s="19">
        <v>4534500</v>
      </c>
      <c r="H14" s="19">
        <v>4635016.84</v>
      </c>
      <c r="I14" s="19">
        <v>4442500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SUM(D14:O14)</f>
        <v>28050675.27</v>
      </c>
    </row>
    <row r="15" spans="1:18" ht="80.099999999999994" customHeight="1" x14ac:dyDescent="0.7">
      <c r="A15" s="18" t="s">
        <v>4</v>
      </c>
      <c r="B15" s="19">
        <v>27424500</v>
      </c>
      <c r="C15" s="19">
        <v>28784500</v>
      </c>
      <c r="D15" s="19">
        <v>471000</v>
      </c>
      <c r="E15" s="19">
        <v>446733.33</v>
      </c>
      <c r="F15" s="19">
        <v>471000</v>
      </c>
      <c r="G15" s="19">
        <v>4785387.5</v>
      </c>
      <c r="H15" s="19">
        <v>436000</v>
      </c>
      <c r="I15" s="19">
        <v>436000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>SUM(D15:O15)</f>
        <v>7046120.8300000001</v>
      </c>
    </row>
    <row r="16" spans="1:18" ht="80.099999999999994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80.099999999999994" customHeight="1" x14ac:dyDescent="0.7">
      <c r="A17" s="18" t="s">
        <v>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>SUM(D17:O17)</f>
        <v>0</v>
      </c>
    </row>
    <row r="18" spans="1:37" ht="80.099999999999994" customHeight="1" x14ac:dyDescent="0.7">
      <c r="A18" s="18" t="s">
        <v>6</v>
      </c>
      <c r="B18" s="19">
        <v>7992000</v>
      </c>
      <c r="C18" s="19">
        <v>8469048</v>
      </c>
      <c r="D18" s="19">
        <v>688405.91</v>
      </c>
      <c r="E18" s="19">
        <v>676882.51</v>
      </c>
      <c r="F18" s="19">
        <v>692951.92</v>
      </c>
      <c r="G18" s="19">
        <v>677200.91</v>
      </c>
      <c r="H18" s="19">
        <v>671084.91</v>
      </c>
      <c r="I18" s="19">
        <v>663134.11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SUM(D18:O18)</f>
        <v>4069660.27</v>
      </c>
    </row>
    <row r="19" spans="1:37" ht="80.099999999999994" customHeight="1" x14ac:dyDescent="0.7">
      <c r="A19" s="16" t="s">
        <v>7</v>
      </c>
      <c r="B19" s="17">
        <f>SUM(B20:B28)</f>
        <v>24825000</v>
      </c>
      <c r="C19" s="17">
        <f>SUM(C20:C28)</f>
        <v>33732556.620000005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1373160.4000000001</v>
      </c>
      <c r="G19" s="17">
        <f>SUM(G20:G28)</f>
        <v>959672.96</v>
      </c>
      <c r="H19" s="17">
        <f t="shared" si="8"/>
        <v>226276.63</v>
      </c>
      <c r="I19" s="17">
        <f t="shared" si="8"/>
        <v>174245.89</v>
      </c>
      <c r="J19" s="17">
        <f t="shared" si="8"/>
        <v>0</v>
      </c>
      <c r="K19" s="17">
        <f t="shared" si="8"/>
        <v>0</v>
      </c>
      <c r="L19" s="17">
        <f>SUM(L20:L28)</f>
        <v>0</v>
      </c>
      <c r="M19" s="17">
        <f t="shared" si="8"/>
        <v>0</v>
      </c>
      <c r="N19" s="17">
        <f t="shared" si="8"/>
        <v>0</v>
      </c>
      <c r="O19" s="17">
        <f t="shared" si="8"/>
        <v>0</v>
      </c>
      <c r="P19" s="20">
        <f t="shared" ref="P19" si="9">SUM(P20:P28)</f>
        <v>2913044.68</v>
      </c>
    </row>
    <row r="20" spans="1:37" ht="80.099999999999994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80.099999999999994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492060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10"/>
        <v>492060</v>
      </c>
    </row>
    <row r="22" spans="1:37" ht="80.099999999999994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900</v>
      </c>
      <c r="G22" s="19">
        <v>6300</v>
      </c>
      <c r="H22" s="19">
        <v>136086.79999999999</v>
      </c>
      <c r="I22" s="19">
        <v>45327.88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10"/>
        <v>195164.68</v>
      </c>
    </row>
    <row r="23" spans="1:37" ht="80.099999999999994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38728.18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10"/>
        <v>38728.18</v>
      </c>
    </row>
    <row r="24" spans="1:37" ht="80.099999999999994" customHeight="1" x14ac:dyDescent="0.7">
      <c r="A24" s="18" t="s">
        <v>12</v>
      </c>
      <c r="B24" s="19">
        <v>850000</v>
      </c>
      <c r="C24" s="19">
        <v>2250000</v>
      </c>
      <c r="D24" s="19">
        <v>0</v>
      </c>
      <c r="E24" s="19">
        <v>0</v>
      </c>
      <c r="F24" s="19">
        <v>1152390.6000000001</v>
      </c>
      <c r="G24" s="19">
        <v>230000.01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10"/>
        <v>1382390.61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80.099999999999994" customHeight="1" x14ac:dyDescent="0.7">
      <c r="A25" s="18" t="s">
        <v>13</v>
      </c>
      <c r="B25" s="19">
        <v>2800000</v>
      </c>
      <c r="C25" s="19">
        <v>2800000</v>
      </c>
      <c r="D25" s="19">
        <v>87138.2</v>
      </c>
      <c r="E25" s="19">
        <v>86000.6</v>
      </c>
      <c r="F25" s="19">
        <v>83815.8</v>
      </c>
      <c r="G25" s="19">
        <v>27334.45</v>
      </c>
      <c r="H25" s="19">
        <v>90189.83</v>
      </c>
      <c r="I25" s="19">
        <v>90189.83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10"/>
        <v>464668.71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80.099999999999994" customHeight="1" x14ac:dyDescent="0.7">
      <c r="A26" s="18" t="s">
        <v>14</v>
      </c>
      <c r="B26" s="19">
        <v>200000</v>
      </c>
      <c r="C26" s="19">
        <v>200000</v>
      </c>
      <c r="D26" s="19">
        <v>0</v>
      </c>
      <c r="E26" s="19"/>
      <c r="F26" s="19">
        <v>136054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1">
        <f t="shared" si="10"/>
        <v>136054</v>
      </c>
    </row>
    <row r="27" spans="1:37" ht="80.099999999999994" customHeight="1" x14ac:dyDescent="0.7">
      <c r="A27" s="18" t="s">
        <v>15</v>
      </c>
      <c r="B27" s="19">
        <v>17525000</v>
      </c>
      <c r="C27" s="19">
        <v>24432556.620000001</v>
      </c>
      <c r="D27" s="19">
        <v>0</v>
      </c>
      <c r="E27" s="19">
        <v>0</v>
      </c>
      <c r="F27" s="19">
        <v>0</v>
      </c>
      <c r="G27" s="19">
        <v>203978.5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203978.5</v>
      </c>
    </row>
    <row r="28" spans="1:37" ht="80.099999999999994" customHeight="1" x14ac:dyDescent="0.7">
      <c r="A28" s="18" t="s">
        <v>37</v>
      </c>
      <c r="B28" s="19">
        <v>250000</v>
      </c>
      <c r="C28" s="19">
        <v>250000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10"/>
        <v>0</v>
      </c>
    </row>
    <row r="29" spans="1:37" ht="80.099999999999994" customHeight="1" x14ac:dyDescent="0.7">
      <c r="A29" s="16" t="s">
        <v>16</v>
      </c>
      <c r="B29" s="17">
        <f>SUM(B30:B38)</f>
        <v>7750275</v>
      </c>
      <c r="C29" s="17">
        <f>SUM(C30:C38)</f>
        <v>8790275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199166.67</v>
      </c>
      <c r="G29" s="17">
        <f t="shared" si="12"/>
        <v>1065300.33</v>
      </c>
      <c r="H29" s="17">
        <f t="shared" si="12"/>
        <v>518186.6</v>
      </c>
      <c r="I29" s="17">
        <f t="shared" si="12"/>
        <v>256945.89</v>
      </c>
      <c r="J29" s="17">
        <f t="shared" si="12"/>
        <v>0</v>
      </c>
      <c r="K29" s="17">
        <f t="shared" si="12"/>
        <v>0</v>
      </c>
      <c r="L29" s="17">
        <f t="shared" si="12"/>
        <v>0</v>
      </c>
      <c r="M29" s="17">
        <f t="shared" si="12"/>
        <v>0</v>
      </c>
      <c r="N29" s="17">
        <f t="shared" si="12"/>
        <v>0</v>
      </c>
      <c r="O29" s="17">
        <f t="shared" si="12"/>
        <v>0</v>
      </c>
      <c r="P29" s="17">
        <f t="shared" ref="P29" si="13">SUM(P30:P38)</f>
        <v>2598839.4900000002</v>
      </c>
    </row>
    <row r="30" spans="1:37" ht="80.099999999999994" customHeight="1" x14ac:dyDescent="0.7">
      <c r="A30" s="18" t="s">
        <v>17</v>
      </c>
      <c r="B30" s="19">
        <v>1100000</v>
      </c>
      <c r="C30" s="19">
        <v>1100000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f t="shared" ref="P30:P38" si="14">SUM(D30:O30)</f>
        <v>219240</v>
      </c>
    </row>
    <row r="31" spans="1:37" ht="80.099999999999994" customHeight="1" x14ac:dyDescent="0.7">
      <c r="A31" s="18" t="s">
        <v>18</v>
      </c>
      <c r="B31" s="19">
        <v>850000</v>
      </c>
      <c r="C31" s="19">
        <v>1650000</v>
      </c>
      <c r="D31" s="19">
        <v>0</v>
      </c>
      <c r="E31" s="19">
        <v>0</v>
      </c>
      <c r="F31" s="19">
        <v>0</v>
      </c>
      <c r="G31" s="19">
        <v>877300.33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877300.33</v>
      </c>
    </row>
    <row r="32" spans="1:37" ht="80.099999999999994" customHeight="1" x14ac:dyDescent="0.7">
      <c r="A32" s="18" t="s">
        <v>19</v>
      </c>
      <c r="B32" s="19">
        <v>250000</v>
      </c>
      <c r="C32" s="19">
        <v>250000</v>
      </c>
      <c r="D32" s="19">
        <v>0</v>
      </c>
      <c r="E32" s="19">
        <v>0</v>
      </c>
      <c r="F32" s="19">
        <v>0</v>
      </c>
      <c r="G32" s="19">
        <v>0</v>
      </c>
      <c r="H32" s="19">
        <v>124608</v>
      </c>
      <c r="I32" s="19">
        <v>50740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1">
        <f t="shared" si="14"/>
        <v>175348</v>
      </c>
    </row>
    <row r="33" spans="1:16" ht="80.099999999999994" customHeight="1" x14ac:dyDescent="0.7">
      <c r="A33" s="18" t="s">
        <v>20</v>
      </c>
      <c r="B33" s="19">
        <v>50000</v>
      </c>
      <c r="C33" s="19">
        <v>50000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14"/>
        <v>0</v>
      </c>
    </row>
    <row r="34" spans="1:16" ht="80.099999999999994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80.099999999999994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14"/>
        <v>0</v>
      </c>
    </row>
    <row r="36" spans="1:16" ht="80.099999999999994" customHeight="1" x14ac:dyDescent="0.7">
      <c r="A36" s="18" t="s">
        <v>23</v>
      </c>
      <c r="B36" s="19">
        <v>2750000</v>
      </c>
      <c r="C36" s="19">
        <v>2990000</v>
      </c>
      <c r="D36" s="19">
        <v>169000</v>
      </c>
      <c r="E36" s="19">
        <v>171000</v>
      </c>
      <c r="F36" s="19">
        <v>199166.67</v>
      </c>
      <c r="G36" s="19">
        <v>188000</v>
      </c>
      <c r="H36" s="19">
        <v>183000</v>
      </c>
      <c r="I36" s="19">
        <v>184357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1">
        <f t="shared" si="14"/>
        <v>1094523.67</v>
      </c>
    </row>
    <row r="37" spans="1:16" ht="80.099999999999994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80.099999999999994" customHeight="1" x14ac:dyDescent="0.7">
      <c r="A38" s="18" t="s">
        <v>24</v>
      </c>
      <c r="B38" s="19">
        <v>2550275</v>
      </c>
      <c r="C38" s="19">
        <v>2550275</v>
      </c>
      <c r="D38" s="19">
        <v>0</v>
      </c>
      <c r="E38" s="19">
        <v>0</v>
      </c>
      <c r="F38" s="19">
        <v>0</v>
      </c>
      <c r="G38" s="19">
        <v>0</v>
      </c>
      <c r="H38" s="19">
        <v>210578.6</v>
      </c>
      <c r="I38" s="19">
        <v>21848.89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14"/>
        <v>232427.49</v>
      </c>
    </row>
    <row r="39" spans="1:16" ht="80.099999999999994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80.099999999999994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80.099999999999994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80.099999999999994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80.099999999999994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80.099999999999994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80.099999999999994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80.099999999999994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80.099999999999994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80.099999999999994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80.099999999999994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80.099999999999994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80.099999999999994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80.099999999999994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80.099999999999994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80.099999999999994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80.099999999999994" customHeight="1" x14ac:dyDescent="0.7">
      <c r="A55" s="16" t="s">
        <v>28</v>
      </c>
      <c r="B55" s="17">
        <f>SUM(B56:B64)</f>
        <v>1250000</v>
      </c>
      <c r="C55" s="17">
        <f>SUM(C56:C64)</f>
        <v>2250000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795025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795025</v>
      </c>
    </row>
    <row r="56" spans="1:16" ht="80.099999999999994" customHeight="1" x14ac:dyDescent="0.7">
      <c r="A56" s="18" t="s">
        <v>29</v>
      </c>
      <c r="B56" s="19">
        <v>1250000</v>
      </c>
      <c r="C56" s="19">
        <v>2200000</v>
      </c>
      <c r="D56" s="19">
        <v>0</v>
      </c>
      <c r="E56" s="19">
        <v>0</v>
      </c>
      <c r="F56" s="19">
        <v>0</v>
      </c>
      <c r="G56" s="19">
        <v>795025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f t="shared" ref="P56:P64" si="28">SUM(D56:O56)</f>
        <v>795025</v>
      </c>
    </row>
    <row r="57" spans="1:16" ht="80.099999999999994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80.099999999999994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80.099999999999994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80.099999999999994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80.099999999999994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80.099999999999994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80.099999999999994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80.099999999999994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80.099999999999994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80.099999999999994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80.099999999999994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80.099999999999994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80.099999999999994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80.099999999999994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80.099999999999994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80.099999999999994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80.099999999999994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80.099999999999994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80.099999999999994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80.099999999999994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80.099999999999994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146375379.62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8012604.0899999999</v>
      </c>
      <c r="G77" s="24">
        <f t="shared" si="39"/>
        <v>12817086.700000001</v>
      </c>
      <c r="H77" s="24">
        <f t="shared" si="39"/>
        <v>6486564.9799999995</v>
      </c>
      <c r="I77" s="24">
        <f t="shared" si="39"/>
        <v>5972825.8899999997</v>
      </c>
      <c r="J77" s="24">
        <f t="shared" si="39"/>
        <v>0</v>
      </c>
      <c r="K77" s="24">
        <f t="shared" si="39"/>
        <v>0</v>
      </c>
      <c r="L77" s="24">
        <f t="shared" si="39"/>
        <v>0</v>
      </c>
      <c r="M77" s="24">
        <f t="shared" si="39"/>
        <v>0</v>
      </c>
      <c r="N77" s="24">
        <f t="shared" si="39"/>
        <v>0</v>
      </c>
      <c r="O77" s="24">
        <f t="shared" si="39"/>
        <v>0</v>
      </c>
      <c r="P77" s="24">
        <f t="shared" ref="P77" si="40">+P13+P19+P29+P39+P47+P55+P65+P70+P73</f>
        <v>45473365.540000007</v>
      </c>
    </row>
    <row r="78" spans="1:16" ht="19.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80.099999999999994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80.099999999999994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80.099999999999994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80.099999999999994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80.099999999999994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80.099999999999994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80.099999999999994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80.099999999999994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80.099999999999994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80.099999999999994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26.2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69.75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146375379.62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8012604.0899999999</v>
      </c>
      <c r="G90" s="30">
        <f t="shared" si="59"/>
        <v>12817086.700000001</v>
      </c>
      <c r="H90" s="30">
        <f t="shared" si="59"/>
        <v>6486564.9799999995</v>
      </c>
      <c r="I90" s="30">
        <f t="shared" si="59"/>
        <v>5972825.8899999997</v>
      </c>
      <c r="J90" s="30">
        <f t="shared" si="59"/>
        <v>0</v>
      </c>
      <c r="K90" s="30">
        <f t="shared" si="59"/>
        <v>0</v>
      </c>
      <c r="L90" s="30">
        <f t="shared" si="59"/>
        <v>0</v>
      </c>
      <c r="M90" s="30">
        <f t="shared" si="59"/>
        <v>0</v>
      </c>
      <c r="N90" s="30">
        <f t="shared" si="59"/>
        <v>0</v>
      </c>
      <c r="O90" s="30">
        <f t="shared" si="59"/>
        <v>0</v>
      </c>
      <c r="P90" s="30">
        <f t="shared" ref="P90" si="60">+P77+P88</f>
        <v>45473365.540000007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7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2024-07-03T14:30:38Z</cp:lastPrinted>
  <dcterms:created xsi:type="dcterms:W3CDTF">2018-04-17T18:57:16Z</dcterms:created>
  <dcterms:modified xsi:type="dcterms:W3CDTF">2024-07-03T14:30:55Z</dcterms:modified>
</cp:coreProperties>
</file>