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mussa\Documents\RAI\Estadisticas\"/>
    </mc:Choice>
  </mc:AlternateContent>
  <xr:revisionPtr revIDLastSave="0" documentId="13_ncr:1_{97A9468D-95E8-40D6-BA6A-ACD7893FCC30}" xr6:coauthVersionLast="47" xr6:coauthVersionMax="47" xr10:uidLastSave="{00000000-0000-0000-0000-000000000000}"/>
  <bookViews>
    <workbookView xWindow="-120" yWindow="-120" windowWidth="29040" windowHeight="15840" xr2:uid="{79E82683-7951-4B11-9FE2-55346DC29ADC}"/>
  </bookViews>
  <sheets>
    <sheet name="Exoneraciones" sheetId="1" r:id="rId1"/>
  </sheets>
  <definedNames>
    <definedName name="_xlnm.Print_Area" localSheetId="0">Exoneraciones!$B$1:$J$66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1" l="1"/>
  <c r="I30" i="1"/>
  <c r="I31" i="1"/>
  <c r="I32" i="1"/>
  <c r="I33" i="1"/>
  <c r="I34" i="1"/>
  <c r="I35" i="1"/>
  <c r="I36" i="1"/>
  <c r="I37" i="1"/>
  <c r="I38" i="1"/>
  <c r="I39" i="1"/>
  <c r="J28" i="1"/>
  <c r="I28" i="1"/>
  <c r="I40" i="1" l="1"/>
  <c r="J12" i="1" l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11" i="1"/>
  <c r="J40" i="1" l="1"/>
  <c r="J30" i="1"/>
  <c r="J31" i="1"/>
  <c r="J32" i="1"/>
  <c r="J33" i="1"/>
  <c r="J34" i="1"/>
  <c r="J35" i="1"/>
  <c r="J36" i="1"/>
  <c r="J37" i="1"/>
  <c r="J38" i="1"/>
  <c r="J39" i="1"/>
  <c r="J29" i="1"/>
  <c r="C41" i="1" l="1"/>
  <c r="C50" i="1" s="1"/>
  <c r="D41" i="1" l="1"/>
  <c r="D50" i="1" s="1"/>
  <c r="E41" i="1"/>
  <c r="C51" i="1" s="1"/>
  <c r="F41" i="1"/>
  <c r="D51" i="1" s="1"/>
  <c r="G41" i="1"/>
  <c r="C52" i="1" s="1"/>
  <c r="H41" i="1"/>
  <c r="D52" i="1" s="1"/>
  <c r="C53" i="1" l="1"/>
  <c r="D53" i="1"/>
  <c r="J41" i="1"/>
  <c r="I41" i="1"/>
</calcChain>
</file>

<file path=xl/sharedStrings.xml><?xml version="1.0" encoding="utf-8"?>
<sst xmlns="http://schemas.openxmlformats.org/spreadsheetml/2006/main" count="61" uniqueCount="50">
  <si>
    <t>Ministerio de Hacienda</t>
  </si>
  <si>
    <t>Dirección General de Política y Legislación Tributaria</t>
  </si>
  <si>
    <t>Recibidas</t>
  </si>
  <si>
    <t>Tramitadas</t>
  </si>
  <si>
    <t>Total</t>
  </si>
  <si>
    <t>Nota: Las solicitudes tramitadas en un mes determinado, no corresponden necesariamente a las recibidas en dicho mes.</t>
  </si>
  <si>
    <t>Estadísticas de Servicios Ofrecidos de Exoneraciones</t>
  </si>
  <si>
    <t>Tipo de Solicitud de Exoneración</t>
  </si>
  <si>
    <t>Mes</t>
  </si>
  <si>
    <t>Resumen Estadísticas de Servicios Ofrecidos de Exoneraciones</t>
  </si>
  <si>
    <t>Cantidad de Solicitudes</t>
  </si>
  <si>
    <t>Otros**</t>
  </si>
  <si>
    <t>**Incluye respuesta a comunicaciones recibidas, recursos de reconsideración, recursos jerárquicos, solicitudes de transferencia de vehículo de motor, órdenes de exoneraciones, entre otros.</t>
  </si>
  <si>
    <t>Año 2024</t>
  </si>
  <si>
    <t>ANTICIPO DEL ISR</t>
  </si>
  <si>
    <t>AUTORIZACIÓN DE BASE LEGAL DE LEY NO. 122-05 SOBRE ASOCIACIONES SIN FINES DE LUCRO</t>
  </si>
  <si>
    <t>AUTORIZACIÓN DE LISTA DE SUPLIDORES</t>
  </si>
  <si>
    <t>CARNET DE EXENCIÓN DE ITBIS A LAS ZONAS FRANCAS (EMISIÓN Y RENOVACIÓN)</t>
  </si>
  <si>
    <t>CRÉDITO AL ISR POR INVERSIÓN EN ENERGÍA RENOVABLE</t>
  </si>
  <si>
    <t>EMISIÓN DE CHEQUES Y PAGOS POR TRANSFERENCIAS ELECTRÓNICAS</t>
  </si>
  <si>
    <t>IMPUESTO A LOS ACTIVOS</t>
  </si>
  <si>
    <t>IMPUESTO AL PATRIMONIO INMOBILIARIO (IPI)</t>
  </si>
  <si>
    <t>IMPUESTO POR AUMENTO DE CAPITAL</t>
  </si>
  <si>
    <t>IMPUESTO SOBRE DONACIONES</t>
  </si>
  <si>
    <t>IMPUESTO A LA TRANSFERENCIA INMOBILIARIA</t>
  </si>
  <si>
    <t>IMPUESTO SOBRE LA RENTA</t>
  </si>
  <si>
    <t>ISC A LOS SEGUROS</t>
  </si>
  <si>
    <t>ITBIS EN COMPRAS LOCALES</t>
  </si>
  <si>
    <t>REEMBOLSO ISC A LOS COMBUSTIBLES</t>
  </si>
  <si>
    <t>REGISTRO Y CONSERVACIÓN DE HIPOTECAS</t>
  </si>
  <si>
    <t>REINVERSIÓN A LAS EMPRESAS DE PROINDUSTRIA</t>
  </si>
  <si>
    <t>VALIDACIÓN DE INVERSIÓN EN LA ACTIVIDAD CINEMATOGRÁFICA</t>
  </si>
  <si>
    <t>IMPUESTOS DE IMPORTACIÓN PARA LAS INSTITUCIONES DEL ESTADO</t>
  </si>
  <si>
    <t>EXPEDICIÓN DE MATRÍCULA Y PLACA DE VEHÍCULOS EXONERADOS</t>
  </si>
  <si>
    <t xml:space="preserve">TRASPASOS DE VEHÍCULOS EXONERADOS </t>
  </si>
  <si>
    <t>DEVOLUCIÓN DE PLACA Y MATRÍCULA DE VEHÍCULOS EXONERADOS</t>
  </si>
  <si>
    <t>COBRO DE LOS DERECHOS E IMPUESTOS A VEHÍCULOS EXONERADOS</t>
  </si>
  <si>
    <t>COBRO PROPORCIONAL A  VEHÍCULOS EXONERADOS</t>
  </si>
  <si>
    <t>REEMBARQUES Y/O NACIONALIZACIÓN DE VEHÍCULOS EXONERADOS</t>
  </si>
  <si>
    <t>CAMBIO DE MATRÍCULA Y PLACA DE VEHÍCULOS EXONERADOS</t>
  </si>
  <si>
    <t>ASIGNACIÓN DE PLACAS OFICIALES</t>
  </si>
  <si>
    <t>IMPUESTOS ADUANALES VÍA FÍSICO</t>
  </si>
  <si>
    <t>IMPUESTOS ADUANALES VÍA VUCE</t>
  </si>
  <si>
    <t xml:space="preserve">ABRIL </t>
  </si>
  <si>
    <t xml:space="preserve">MAYO </t>
  </si>
  <si>
    <t>JUNIO</t>
  </si>
  <si>
    <t>Abril - Junio 2024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</si>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</sst>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sz val="9"/>
      <color theme="1"/>
      <name val="Segoe UI"/>
      <family val="2"/>
    </font>
    <font>
      <b/>
      <sz val="10"/>
      <color theme="0"/>
      <name val="Segoe UI"/>
      <family val="2"/>
    </font>
    <font>
      <sz val="10"/>
      <name val="Arial"/>
      <family val="2"/>
    </font>
    <font>
      <sz val="10"/>
      <name val="Segoe UI"/>
      <family val="2"/>
    </font>
    <font>
      <b/>
      <sz val="11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2" fillId="0" borderId="1" xfId="1" applyNumberFormat="1" applyFont="1" applyBorder="1"/>
    <xf numFmtId="0" fontId="7" fillId="0" borderId="1" xfId="2" applyFont="1" applyBorder="1" applyAlignment="1">
      <alignment horizontal="left" vertical="center" wrapText="1" indent="2"/>
    </xf>
    <xf numFmtId="0" fontId="7" fillId="3" borderId="1" xfId="2" applyFont="1" applyFill="1" applyBorder="1" applyAlignment="1">
      <alignment horizontal="left" vertical="center" wrapText="1" indent="2"/>
    </xf>
    <xf numFmtId="164" fontId="2" fillId="0" borderId="0" xfId="0" applyNumberFormat="1" applyFont="1"/>
    <xf numFmtId="0" fontId="5" fillId="2" borderId="1" xfId="2" applyFont="1" applyFill="1" applyBorder="1" applyAlignment="1">
      <alignment horizontal="center" vertical="center" wrapText="1"/>
    </xf>
    <xf numFmtId="164" fontId="2" fillId="0" borderId="1" xfId="1" applyNumberFormat="1" applyFont="1" applyBorder="1" applyAlignment="1">
      <alignment vertical="center"/>
    </xf>
    <xf numFmtId="164" fontId="2" fillId="0" borderId="1" xfId="0" applyNumberFormat="1" applyFont="1" applyBorder="1" applyAlignment="1">
      <alignment vertical="center"/>
    </xf>
    <xf numFmtId="164" fontId="5" fillId="2" borderId="1" xfId="1" applyNumberFormat="1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left" indent="2"/>
    </xf>
    <xf numFmtId="0" fontId="3" fillId="0" borderId="0" xfId="0" applyFont="1"/>
    <xf numFmtId="164" fontId="2" fillId="0" borderId="1" xfId="1" applyNumberFormat="1" applyFont="1" applyFill="1" applyBorder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0" xfId="0" applyFont="1" applyAlignment="1">
      <alignment horizontal="justify" wrapText="1"/>
    </xf>
    <xf numFmtId="0" fontId="5" fillId="2" borderId="2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</cellXfs>
  <cellStyles count="6">
    <cellStyle name="Millares" xfId="1" builtinId="3"/>
    <cellStyle name="Millares 10" xfId="3" xr:uid="{1706B978-8E8C-4704-8972-50AAEF99D24C}"/>
    <cellStyle name="Millares 2" xfId="5" xr:uid="{711EF892-E8EE-4626-8507-4456F0D00A97}"/>
    <cellStyle name="Millares 20 2 2 2 2 2 3 3" xfId="4" xr:uid="{E5AF0C44-2747-41AE-A2B6-14538E67FFD5}"/>
    <cellStyle name="Normal" xfId="0" builtinId="0"/>
    <cellStyle name="Normal 10 2 2 2 2" xfId="2" xr:uid="{55090A70-337E-4436-8925-B52DB0E74D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00" b="1" i="0" u="none" strike="noStrike" kern="1200" spc="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r>
              <a:rPr lang="es-DO" sz="1000" b="1"/>
              <a:t>Estadísticas de Servicios Ofrecidos de Exoneraciones</a:t>
            </a:r>
          </a:p>
          <a:p>
            <a:pPr>
              <a:defRPr sz="1000" b="1"/>
            </a:pPr>
            <a:r>
              <a:rPr lang="es-DO" sz="1000" b="1"/>
              <a:t>Cantidad de Solicitudes,</a:t>
            </a:r>
            <a:r>
              <a:rPr lang="es-DO" sz="1000" b="1" baseline="0"/>
              <a:t> Abril - Junio 2024</a:t>
            </a:r>
            <a:endParaRPr lang="es-DO" sz="1000" b="1"/>
          </a:p>
        </c:rich>
      </c:tx>
      <c:layout>
        <c:manualLayout>
          <c:xMode val="edge"/>
          <c:yMode val="edge"/>
          <c:x val="0.12103962591587918"/>
          <c:y val="2.85495851426647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spc="0" baseline="0">
              <a:solidFill>
                <a:sysClr val="windowText" lastClr="000000"/>
              </a:solidFill>
              <a:latin typeface="Segoe UI" panose="020B0502040204020203" pitchFamily="34" charset="0"/>
              <a:ea typeface="+mn-ea"/>
              <a:cs typeface="Segoe UI" panose="020B0502040204020203" pitchFamily="34" charset="0"/>
            </a:defRPr>
          </a:pPr>
          <a:endParaRPr lang="es-US"/>
        </a:p>
      </c:txPr>
    </c:title>
    <c:autoTitleDeleted val="0"/>
    <c:plotArea>
      <c:layout>
        <c:manualLayout>
          <c:layoutTarget val="inner"/>
          <c:xMode val="edge"/>
          <c:yMode val="edge"/>
          <c:x val="3.195352214960058E-2"/>
          <c:y val="0.31687494371331582"/>
          <c:w val="0.93609295570079887"/>
          <c:h val="0.5557238173922917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chemeClr val="accent5">
                <a:lumMod val="40000"/>
                <a:lumOff val="6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-2.545744472401975E-2"/>
                  <c:y val="-6.21600773721661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Exoneraciones!$C$50:$C$53</c:f>
              <c:numCache>
                <c:formatCode>_(* #,##0_);_(* \(#,##0\);_(* "-"??_);_(@_)</c:formatCode>
                <c:ptCount val="4"/>
                <c:pt idx="0">
                  <c:v>3334</c:v>
                </c:pt>
                <c:pt idx="1">
                  <c:v>3995</c:v>
                </c:pt>
                <c:pt idx="2">
                  <c:v>2724</c:v>
                </c:pt>
                <c:pt idx="3">
                  <c:v>10053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17-4D5B-B812-ECCD85DB45EA}"/>
            </c:ext>
          </c:extLst>
        </c:ser>
        <c:ser>
          <c:idx val="1"/>
          <c:order val="1"/>
          <c:tx>
            <c:strRef>
              <c:f>Exoneraciones!$D$49</c:f>
              <c:strCache>
                <c:ptCount val="1"/>
                <c:pt idx="0">
                  <c:v>Tramitadas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2.8639625314522219E-2"/>
                  <c:y val="-1.139588253868949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F1-4888-807F-D97121AF38FF}"/>
                </c:ext>
              </c:extLst>
            </c:dLbl>
            <c:dLbl>
              <c:idx val="1"/>
              <c:layout>
                <c:manualLayout>
                  <c:x val="2.5457570006720106E-2"/>
                  <c:y val="2.4472471394968527E-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0063658645734097"/>
                      <c:h val="6.81896048772656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FEF1-4888-807F-D97121AF38FF}"/>
                </c:ext>
              </c:extLst>
            </c:dLbl>
            <c:dLbl>
              <c:idx val="2"/>
              <c:layout>
                <c:manualLayout>
                  <c:x val="1.909308354301481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F1-4888-807F-D97121AF38F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Segoe UI" panose="020B0502040204020203" pitchFamily="34" charset="0"/>
                    <a:ea typeface="+mn-ea"/>
                    <a:cs typeface="Segoe UI" panose="020B0502040204020203" pitchFamily="34" charset="0"/>
                  </a:defRPr>
                </a:pPr>
                <a:endParaRPr lang="es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Exoneraciones!$B$50:$B$53</c:f>
              <c:strCache>
                <c:ptCount val="4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  <c:pt idx="3">
                  <c:v>Total</c:v>
                </c:pt>
              </c:strCache>
            </c:strRef>
          </c:cat>
          <c:val>
            <c:numRef>
              <c:f>Exoneraciones!$D$50:$D$53</c:f>
              <c:numCache>
                <c:formatCode>_(* #,##0_);_(* \(#,##0\);_(* "-"??_);_(@_)</c:formatCode>
                <c:ptCount val="4"/>
                <c:pt idx="0">
                  <c:v>2834</c:v>
                </c:pt>
                <c:pt idx="1">
                  <c:v>3772</c:v>
                </c:pt>
                <c:pt idx="2">
                  <c:v>2912</c:v>
                </c:pt>
                <c:pt idx="3">
                  <c:v>9518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17-4D5B-B812-ECCD85DB45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22923480"/>
        <c:axId val="322923808"/>
      </c:barChart>
      <c:catAx>
        <c:axId val="322923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808"/>
        <c:crosses val="autoZero"/>
        <c:auto val="1"/>
        <c:lblAlgn val="ctr"/>
        <c:lblOffset val="100"/>
        <c:noMultiLvlLbl val="0"/>
      </c:catAx>
      <c:valAx>
        <c:axId val="322923808"/>
        <c:scaling>
          <c:orientation val="minMax"/>
        </c:scaling>
        <c:delete val="0"/>
        <c:axPos val="l"/>
        <c:numFmt formatCode="_(* #,##0_);_(* \(#,##0\);_(* &quot;-&quot;??_);_(@_)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Segoe UI" panose="020B0502040204020203" pitchFamily="34" charset="0"/>
                <a:ea typeface="+mn-ea"/>
                <a:cs typeface="Segoe UI" panose="020B0502040204020203" pitchFamily="34" charset="0"/>
              </a:defRPr>
            </a:pPr>
            <a:endParaRPr lang="es-US"/>
          </a:p>
        </c:txPr>
        <c:crossAx val="322923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Segoe UI" panose="020B0502040204020203" pitchFamily="34" charset="0"/>
          <a:cs typeface="Segoe UI" panose="020B0502040204020203" pitchFamily="34" charset="0"/>
        </a:defRPr>
      </a:pPr>
      <a:endParaRPr lang="es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86062</xdr:colOff>
      <xdr:row>0</xdr:row>
      <xdr:rowOff>57151</xdr:rowOff>
    </xdr:from>
    <xdr:to>
      <xdr:col>1</xdr:col>
      <xdr:colOff>2096543</xdr:colOff>
      <xdr:row>6</xdr:row>
      <xdr:rowOff>89703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C736457-A57F-46E4-9C16-930F66E20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1464" y="57151"/>
          <a:ext cx="2010481" cy="1104115"/>
        </a:xfrm>
        <a:prstGeom prst="rect">
          <a:avLst/>
        </a:prstGeom>
      </xdr:spPr>
    </xdr:pic>
    <xdr:clientData/>
  </xdr:twoCellAnchor>
  <xdr:twoCellAnchor>
    <xdr:from>
      <xdr:col>4</xdr:col>
      <xdr:colOff>314326</xdr:colOff>
      <xdr:row>43</xdr:row>
      <xdr:rowOff>61913</xdr:rowOff>
    </xdr:from>
    <xdr:to>
      <xdr:col>9</xdr:col>
      <xdr:colOff>495300</xdr:colOff>
      <xdr:row>54</xdr:row>
      <xdr:rowOff>104775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47A75D2C-6134-476C-9310-2DE33F00ED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71D6B2-D360-48F3-AAB2-1A5FBD92F26E}">
  <sheetPr>
    <pageSetUpPr fitToPage="1"/>
  </sheetPr>
  <dimension ref="B2:L69"/>
  <sheetViews>
    <sheetView showGridLines="0" tabSelected="1" topLeftCell="A36" zoomScale="112" zoomScaleNormal="112" workbookViewId="0">
      <selection activeCell="L57" sqref="L57"/>
    </sheetView>
  </sheetViews>
  <sheetFormatPr baseColWidth="10" defaultRowHeight="14.25" x14ac:dyDescent="0.25"/>
  <cols>
    <col min="1" max="1" width="11.42578125" style="1"/>
    <col min="2" max="2" width="38.140625" style="1" customWidth="1"/>
    <col min="3" max="10" width="11.42578125" style="1"/>
    <col min="11" max="11" width="40" style="1" customWidth="1"/>
    <col min="12" max="14" width="6.7109375" style="1" bestFit="1" customWidth="1"/>
    <col min="15" max="16384" width="11.42578125" style="1"/>
  </cols>
  <sheetData>
    <row r="2" spans="2:11" x14ac:dyDescent="0.25">
      <c r="B2" s="17" t="s">
        <v>0</v>
      </c>
      <c r="C2" s="17"/>
      <c r="D2" s="17"/>
      <c r="E2" s="17"/>
      <c r="F2" s="17"/>
      <c r="G2" s="17"/>
      <c r="H2" s="17"/>
      <c r="I2" s="17"/>
      <c r="J2" s="17"/>
    </row>
    <row r="3" spans="2:11" x14ac:dyDescent="0.25">
      <c r="B3" s="17" t="s">
        <v>1</v>
      </c>
      <c r="C3" s="17"/>
      <c r="D3" s="17"/>
      <c r="E3" s="17"/>
      <c r="F3" s="17"/>
      <c r="G3" s="17"/>
      <c r="H3" s="17"/>
      <c r="I3" s="17"/>
      <c r="J3" s="17"/>
    </row>
    <row r="4" spans="2:11" x14ac:dyDescent="0.25">
      <c r="B4" s="2"/>
      <c r="C4" s="2"/>
      <c r="D4" s="2"/>
      <c r="E4" s="2"/>
      <c r="F4" s="2"/>
      <c r="G4" s="2"/>
      <c r="H4" s="2"/>
      <c r="I4" s="2"/>
      <c r="J4" s="2"/>
    </row>
    <row r="5" spans="2:11" x14ac:dyDescent="0.25">
      <c r="B5" s="17" t="s">
        <v>6</v>
      </c>
      <c r="C5" s="17"/>
      <c r="D5" s="17"/>
      <c r="E5" s="17"/>
      <c r="F5" s="17"/>
      <c r="G5" s="17"/>
      <c r="H5" s="17"/>
      <c r="I5" s="17"/>
      <c r="J5" s="17"/>
    </row>
    <row r="6" spans="2:11" x14ac:dyDescent="0.25">
      <c r="B6" s="17" t="s">
        <v>46</v>
      </c>
      <c r="C6" s="17"/>
      <c r="D6" s="17"/>
      <c r="E6" s="17"/>
      <c r="F6" s="17"/>
      <c r="G6" s="17"/>
      <c r="H6" s="17"/>
      <c r="I6" s="17"/>
      <c r="J6" s="17"/>
    </row>
    <row r="7" spans="2:11" x14ac:dyDescent="0.25">
      <c r="B7" s="2"/>
      <c r="C7" s="2"/>
      <c r="D7" s="2"/>
      <c r="E7" s="2"/>
      <c r="F7" s="2"/>
      <c r="G7" s="2"/>
      <c r="H7" s="2"/>
      <c r="I7" s="2"/>
      <c r="J7" s="2"/>
    </row>
    <row r="8" spans="2:11" ht="15" customHeight="1" x14ac:dyDescent="0.25">
      <c r="B8" s="21" t="s">
        <v>10</v>
      </c>
      <c r="C8" s="21"/>
      <c r="D8" s="21"/>
      <c r="E8" s="21"/>
      <c r="F8" s="21"/>
      <c r="G8" s="21"/>
      <c r="H8" s="21"/>
      <c r="I8" s="21"/>
      <c r="J8" s="21"/>
    </row>
    <row r="9" spans="2:11" x14ac:dyDescent="0.25">
      <c r="B9" s="20" t="s">
        <v>7</v>
      </c>
      <c r="C9" s="21" t="s">
        <v>43</v>
      </c>
      <c r="D9" s="21"/>
      <c r="E9" s="21" t="s">
        <v>44</v>
      </c>
      <c r="F9" s="21"/>
      <c r="G9" s="21" t="s">
        <v>45</v>
      </c>
      <c r="H9" s="21"/>
      <c r="I9" s="21" t="s">
        <v>4</v>
      </c>
      <c r="J9" s="21"/>
    </row>
    <row r="10" spans="2:11" x14ac:dyDescent="0.25">
      <c r="B10" s="20"/>
      <c r="C10" s="3" t="s">
        <v>2</v>
      </c>
      <c r="D10" s="3" t="s">
        <v>3</v>
      </c>
      <c r="E10" s="3" t="s">
        <v>2</v>
      </c>
      <c r="F10" s="3" t="s">
        <v>3</v>
      </c>
      <c r="G10" s="3" t="s">
        <v>2</v>
      </c>
      <c r="H10" s="3" t="s">
        <v>3</v>
      </c>
      <c r="I10" s="3" t="s">
        <v>2</v>
      </c>
      <c r="J10" s="3" t="s">
        <v>3</v>
      </c>
    </row>
    <row r="11" spans="2:11" x14ac:dyDescent="0.25">
      <c r="B11" s="6" t="s">
        <v>14</v>
      </c>
      <c r="C11" s="9">
        <v>1</v>
      </c>
      <c r="D11" s="9">
        <v>1</v>
      </c>
      <c r="E11" s="9">
        <v>8</v>
      </c>
      <c r="F11" s="9">
        <v>3</v>
      </c>
      <c r="G11" s="9">
        <v>16</v>
      </c>
      <c r="H11" s="9">
        <v>33</v>
      </c>
      <c r="I11" s="10">
        <f>+C11+E11+G11</f>
        <v>25</v>
      </c>
      <c r="J11" s="10">
        <f>+D11+F11+H11</f>
        <v>37</v>
      </c>
      <c r="K11" s="7"/>
    </row>
    <row r="12" spans="2:11" ht="42.75" x14ac:dyDescent="0.25">
      <c r="B12" s="5" t="s">
        <v>15</v>
      </c>
      <c r="C12" s="9">
        <v>0</v>
      </c>
      <c r="D12" s="9">
        <v>2</v>
      </c>
      <c r="E12" s="9">
        <v>0</v>
      </c>
      <c r="F12" s="9">
        <v>2</v>
      </c>
      <c r="G12" s="9">
        <v>0</v>
      </c>
      <c r="H12" s="9">
        <v>2</v>
      </c>
      <c r="I12" s="10">
        <f t="shared" ref="I12:I28" si="0">+C12+E12+G12</f>
        <v>0</v>
      </c>
      <c r="J12" s="10">
        <f t="shared" ref="J12:J28" si="1">+D12+F12+H12</f>
        <v>6</v>
      </c>
      <c r="K12" s="7"/>
    </row>
    <row r="13" spans="2:11" ht="28.5" x14ac:dyDescent="0.25">
      <c r="B13" s="5" t="s">
        <v>16</v>
      </c>
      <c r="C13" s="9">
        <v>6</v>
      </c>
      <c r="D13" s="9">
        <v>1</v>
      </c>
      <c r="E13" s="9">
        <v>4</v>
      </c>
      <c r="F13" s="9">
        <v>7</v>
      </c>
      <c r="G13" s="9">
        <v>4</v>
      </c>
      <c r="H13" s="9">
        <v>1</v>
      </c>
      <c r="I13" s="10">
        <f t="shared" si="0"/>
        <v>14</v>
      </c>
      <c r="J13" s="10">
        <f t="shared" si="1"/>
        <v>9</v>
      </c>
      <c r="K13" s="7"/>
    </row>
    <row r="14" spans="2:11" ht="42.75" x14ac:dyDescent="0.25">
      <c r="B14" s="5" t="s">
        <v>17</v>
      </c>
      <c r="C14" s="15">
        <v>76</v>
      </c>
      <c r="D14" s="15">
        <v>76</v>
      </c>
      <c r="E14" s="15">
        <v>121</v>
      </c>
      <c r="F14" s="15">
        <v>121</v>
      </c>
      <c r="G14" s="15">
        <v>78</v>
      </c>
      <c r="H14" s="15">
        <v>78</v>
      </c>
      <c r="I14" s="10">
        <f t="shared" si="0"/>
        <v>275</v>
      </c>
      <c r="J14" s="10">
        <f t="shared" si="1"/>
        <v>275</v>
      </c>
      <c r="K14" s="7"/>
    </row>
    <row r="15" spans="2:11" ht="28.5" x14ac:dyDescent="0.25">
      <c r="B15" s="5" t="s">
        <v>18</v>
      </c>
      <c r="C15" s="15">
        <v>47</v>
      </c>
      <c r="D15" s="15">
        <v>42</v>
      </c>
      <c r="E15" s="15">
        <v>60</v>
      </c>
      <c r="F15" s="15">
        <v>35</v>
      </c>
      <c r="G15" s="15">
        <v>42</v>
      </c>
      <c r="H15" s="15">
        <v>49</v>
      </c>
      <c r="I15" s="10">
        <f t="shared" si="0"/>
        <v>149</v>
      </c>
      <c r="J15" s="10">
        <f t="shared" si="1"/>
        <v>126</v>
      </c>
      <c r="K15" s="7"/>
    </row>
    <row r="16" spans="2:11" ht="28.5" x14ac:dyDescent="0.25">
      <c r="B16" s="5" t="s">
        <v>19</v>
      </c>
      <c r="C16" s="15">
        <v>4</v>
      </c>
      <c r="D16" s="15">
        <v>10</v>
      </c>
      <c r="E16" s="15">
        <v>14</v>
      </c>
      <c r="F16" s="15">
        <v>6</v>
      </c>
      <c r="G16" s="15">
        <v>11</v>
      </c>
      <c r="H16" s="15">
        <v>3</v>
      </c>
      <c r="I16" s="10">
        <f t="shared" si="0"/>
        <v>29</v>
      </c>
      <c r="J16" s="10">
        <f t="shared" si="1"/>
        <v>19</v>
      </c>
      <c r="K16" s="7"/>
    </row>
    <row r="17" spans="2:11" x14ac:dyDescent="0.25">
      <c r="B17" s="5" t="s">
        <v>20</v>
      </c>
      <c r="C17" s="15">
        <v>89</v>
      </c>
      <c r="D17" s="15">
        <v>74</v>
      </c>
      <c r="E17" s="15">
        <v>111</v>
      </c>
      <c r="F17" s="15">
        <v>80</v>
      </c>
      <c r="G17" s="15">
        <v>75</v>
      </c>
      <c r="H17" s="15">
        <v>93</v>
      </c>
      <c r="I17" s="10">
        <f t="shared" si="0"/>
        <v>275</v>
      </c>
      <c r="J17" s="10">
        <f t="shared" si="1"/>
        <v>247</v>
      </c>
      <c r="K17" s="7"/>
    </row>
    <row r="18" spans="2:11" ht="28.5" x14ac:dyDescent="0.25">
      <c r="B18" s="5" t="s">
        <v>21</v>
      </c>
      <c r="C18" s="15">
        <v>49</v>
      </c>
      <c r="D18" s="15">
        <v>35</v>
      </c>
      <c r="E18" s="15">
        <v>71</v>
      </c>
      <c r="F18" s="15">
        <v>28</v>
      </c>
      <c r="G18" s="15">
        <v>41</v>
      </c>
      <c r="H18" s="15">
        <v>24</v>
      </c>
      <c r="I18" s="10">
        <f t="shared" si="0"/>
        <v>161</v>
      </c>
      <c r="J18" s="10">
        <f t="shared" si="1"/>
        <v>87</v>
      </c>
      <c r="K18" s="7"/>
    </row>
    <row r="19" spans="2:11" x14ac:dyDescent="0.25">
      <c r="B19" s="5" t="s">
        <v>22</v>
      </c>
      <c r="C19" s="15">
        <v>3</v>
      </c>
      <c r="D19" s="15">
        <v>2</v>
      </c>
      <c r="E19" s="15">
        <v>5</v>
      </c>
      <c r="F19" s="15">
        <v>6</v>
      </c>
      <c r="G19" s="15">
        <v>4</v>
      </c>
      <c r="H19" s="15">
        <v>3</v>
      </c>
      <c r="I19" s="10">
        <f t="shared" si="0"/>
        <v>12</v>
      </c>
      <c r="J19" s="10">
        <f t="shared" si="1"/>
        <v>11</v>
      </c>
      <c r="K19" s="7"/>
    </row>
    <row r="20" spans="2:11" x14ac:dyDescent="0.25">
      <c r="B20" s="5" t="s">
        <v>23</v>
      </c>
      <c r="C20" s="15">
        <v>5</v>
      </c>
      <c r="D20" s="15">
        <v>11</v>
      </c>
      <c r="E20" s="15">
        <v>4</v>
      </c>
      <c r="F20" s="15">
        <v>5</v>
      </c>
      <c r="G20" s="15">
        <v>17</v>
      </c>
      <c r="H20" s="15">
        <v>6</v>
      </c>
      <c r="I20" s="10">
        <f t="shared" si="0"/>
        <v>26</v>
      </c>
      <c r="J20" s="10">
        <f t="shared" si="1"/>
        <v>22</v>
      </c>
      <c r="K20" s="7"/>
    </row>
    <row r="21" spans="2:11" ht="28.5" x14ac:dyDescent="0.25">
      <c r="B21" s="5" t="s">
        <v>24</v>
      </c>
      <c r="C21" s="15">
        <v>222</v>
      </c>
      <c r="D21" s="15">
        <v>188</v>
      </c>
      <c r="E21" s="15">
        <v>264</v>
      </c>
      <c r="F21" s="15">
        <v>325</v>
      </c>
      <c r="G21" s="15">
        <v>212</v>
      </c>
      <c r="H21" s="15">
        <v>215</v>
      </c>
      <c r="I21" s="10">
        <f t="shared" si="0"/>
        <v>698</v>
      </c>
      <c r="J21" s="10">
        <f t="shared" si="1"/>
        <v>728</v>
      </c>
      <c r="K21" s="7"/>
    </row>
    <row r="22" spans="2:11" x14ac:dyDescent="0.25">
      <c r="B22" s="5" t="s">
        <v>25</v>
      </c>
      <c r="C22" s="15">
        <v>70</v>
      </c>
      <c r="D22" s="15">
        <v>85</v>
      </c>
      <c r="E22" s="15">
        <v>386</v>
      </c>
      <c r="F22" s="15">
        <v>132</v>
      </c>
      <c r="G22" s="15">
        <v>26</v>
      </c>
      <c r="H22" s="15">
        <v>70</v>
      </c>
      <c r="I22" s="10">
        <f t="shared" si="0"/>
        <v>482</v>
      </c>
      <c r="J22" s="10">
        <f t="shared" si="1"/>
        <v>287</v>
      </c>
      <c r="K22" s="7"/>
    </row>
    <row r="23" spans="2:11" x14ac:dyDescent="0.25">
      <c r="B23" s="5" t="s">
        <v>26</v>
      </c>
      <c r="C23" s="15">
        <v>86</v>
      </c>
      <c r="D23" s="15">
        <v>86</v>
      </c>
      <c r="E23" s="15">
        <v>92</v>
      </c>
      <c r="F23" s="15">
        <v>92</v>
      </c>
      <c r="G23" s="15">
        <v>64</v>
      </c>
      <c r="H23" s="15">
        <v>64</v>
      </c>
      <c r="I23" s="10">
        <f t="shared" si="0"/>
        <v>242</v>
      </c>
      <c r="J23" s="10">
        <f t="shared" si="1"/>
        <v>242</v>
      </c>
      <c r="K23" s="7"/>
    </row>
    <row r="24" spans="2:11" x14ac:dyDescent="0.25">
      <c r="B24" s="5" t="s">
        <v>27</v>
      </c>
      <c r="C24" s="15">
        <v>1318</v>
      </c>
      <c r="D24" s="15">
        <v>1318</v>
      </c>
      <c r="E24" s="15">
        <v>1650</v>
      </c>
      <c r="F24" s="15">
        <v>1649</v>
      </c>
      <c r="G24" s="15">
        <v>1016</v>
      </c>
      <c r="H24" s="15">
        <v>999</v>
      </c>
      <c r="I24" s="10">
        <f t="shared" si="0"/>
        <v>3984</v>
      </c>
      <c r="J24" s="10">
        <f t="shared" si="1"/>
        <v>3966</v>
      </c>
      <c r="K24" s="7"/>
    </row>
    <row r="25" spans="2:11" x14ac:dyDescent="0.25">
      <c r="B25" s="5" t="s">
        <v>28</v>
      </c>
      <c r="C25" s="15">
        <v>10</v>
      </c>
      <c r="D25" s="15">
        <v>6</v>
      </c>
      <c r="E25" s="15">
        <v>7</v>
      </c>
      <c r="F25" s="15">
        <v>6</v>
      </c>
      <c r="G25" s="15">
        <v>8</v>
      </c>
      <c r="H25" s="15">
        <v>5</v>
      </c>
      <c r="I25" s="10">
        <f t="shared" si="0"/>
        <v>25</v>
      </c>
      <c r="J25" s="10">
        <f t="shared" si="1"/>
        <v>17</v>
      </c>
      <c r="K25" s="7"/>
    </row>
    <row r="26" spans="2:11" ht="28.5" x14ac:dyDescent="0.25">
      <c r="B26" s="5" t="s">
        <v>29</v>
      </c>
      <c r="C26" s="15">
        <v>6</v>
      </c>
      <c r="D26" s="15">
        <v>4</v>
      </c>
      <c r="E26" s="15">
        <v>18</v>
      </c>
      <c r="F26" s="15">
        <v>5</v>
      </c>
      <c r="G26" s="15">
        <v>7</v>
      </c>
      <c r="H26" s="15">
        <v>7</v>
      </c>
      <c r="I26" s="10">
        <f t="shared" si="0"/>
        <v>31</v>
      </c>
      <c r="J26" s="10">
        <f t="shared" si="1"/>
        <v>16</v>
      </c>
      <c r="K26" s="7"/>
    </row>
    <row r="27" spans="2:11" ht="28.5" x14ac:dyDescent="0.25">
      <c r="B27" s="5" t="s">
        <v>30</v>
      </c>
      <c r="C27" s="15">
        <v>1</v>
      </c>
      <c r="D27" s="15">
        <v>1</v>
      </c>
      <c r="E27" s="15">
        <v>0</v>
      </c>
      <c r="F27" s="15">
        <v>0</v>
      </c>
      <c r="G27" s="15">
        <v>0</v>
      </c>
      <c r="H27" s="15">
        <v>0</v>
      </c>
      <c r="I27" s="10">
        <f t="shared" si="0"/>
        <v>1</v>
      </c>
      <c r="J27" s="10">
        <f t="shared" si="1"/>
        <v>1</v>
      </c>
      <c r="K27" s="7"/>
    </row>
    <row r="28" spans="2:11" ht="28.5" x14ac:dyDescent="0.25">
      <c r="B28" s="5" t="s">
        <v>31</v>
      </c>
      <c r="C28" s="15">
        <v>6</v>
      </c>
      <c r="D28" s="15">
        <v>40</v>
      </c>
      <c r="E28" s="15">
        <v>0</v>
      </c>
      <c r="F28" s="15">
        <v>1</v>
      </c>
      <c r="G28" s="15">
        <v>0</v>
      </c>
      <c r="H28" s="15">
        <v>1</v>
      </c>
      <c r="I28" s="10">
        <f t="shared" si="0"/>
        <v>6</v>
      </c>
      <c r="J28" s="10">
        <f t="shared" si="1"/>
        <v>42</v>
      </c>
      <c r="K28" s="7"/>
    </row>
    <row r="29" spans="2:11" ht="28.5" x14ac:dyDescent="0.25">
      <c r="B29" s="5" t="s">
        <v>32</v>
      </c>
      <c r="C29" s="15">
        <v>27</v>
      </c>
      <c r="D29" s="15">
        <v>31</v>
      </c>
      <c r="E29" s="15">
        <v>13</v>
      </c>
      <c r="F29" s="15">
        <v>22</v>
      </c>
      <c r="G29" s="15">
        <v>13</v>
      </c>
      <c r="H29" s="15">
        <v>10</v>
      </c>
      <c r="I29" s="10">
        <f>C29+E29+G29</f>
        <v>53</v>
      </c>
      <c r="J29" s="10">
        <f>D29+F29+H29</f>
        <v>63</v>
      </c>
    </row>
    <row r="30" spans="2:11" ht="28.5" x14ac:dyDescent="0.25">
      <c r="B30" s="5" t="s">
        <v>33</v>
      </c>
      <c r="C30" s="15">
        <v>92</v>
      </c>
      <c r="D30" s="15">
        <v>71</v>
      </c>
      <c r="E30" s="15">
        <v>79</v>
      </c>
      <c r="F30" s="15">
        <v>75</v>
      </c>
      <c r="G30" s="15">
        <v>50</v>
      </c>
      <c r="H30" s="15">
        <v>45</v>
      </c>
      <c r="I30" s="10">
        <f t="shared" ref="I30:I39" si="2">C30+E30+G30</f>
        <v>221</v>
      </c>
      <c r="J30" s="10">
        <f t="shared" ref="J30:J40" si="3">D30+F30+H30</f>
        <v>191</v>
      </c>
    </row>
    <row r="31" spans="2:11" ht="28.5" x14ac:dyDescent="0.25">
      <c r="B31" s="5" t="s">
        <v>34</v>
      </c>
      <c r="C31" s="15">
        <v>7</v>
      </c>
      <c r="D31" s="15">
        <v>3</v>
      </c>
      <c r="E31" s="15">
        <v>6</v>
      </c>
      <c r="F31" s="15">
        <v>7</v>
      </c>
      <c r="G31" s="15">
        <v>15</v>
      </c>
      <c r="H31" s="15">
        <v>14</v>
      </c>
      <c r="I31" s="10">
        <f t="shared" si="2"/>
        <v>28</v>
      </c>
      <c r="J31" s="10">
        <f t="shared" si="3"/>
        <v>24</v>
      </c>
    </row>
    <row r="32" spans="2:11" ht="28.5" x14ac:dyDescent="0.25">
      <c r="B32" s="5" t="s">
        <v>35</v>
      </c>
      <c r="C32" s="15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0">
        <f t="shared" si="2"/>
        <v>0</v>
      </c>
      <c r="J32" s="10">
        <f t="shared" si="3"/>
        <v>0</v>
      </c>
    </row>
    <row r="33" spans="2:12" ht="42.75" x14ac:dyDescent="0.25">
      <c r="B33" s="5" t="s">
        <v>36</v>
      </c>
      <c r="C33" s="15">
        <v>0</v>
      </c>
      <c r="D33" s="15">
        <v>0</v>
      </c>
      <c r="E33" s="15">
        <v>0</v>
      </c>
      <c r="F33" s="15">
        <v>0</v>
      </c>
      <c r="G33" s="15">
        <v>1</v>
      </c>
      <c r="H33" s="15">
        <v>0</v>
      </c>
      <c r="I33" s="10">
        <f t="shared" si="2"/>
        <v>1</v>
      </c>
      <c r="J33" s="10">
        <f t="shared" si="3"/>
        <v>0</v>
      </c>
    </row>
    <row r="34" spans="2:12" ht="28.5" x14ac:dyDescent="0.25">
      <c r="B34" s="5" t="s">
        <v>37</v>
      </c>
      <c r="C34" s="15">
        <v>0</v>
      </c>
      <c r="D34" s="15">
        <v>0</v>
      </c>
      <c r="E34" s="15">
        <v>1</v>
      </c>
      <c r="F34" s="15">
        <v>0</v>
      </c>
      <c r="G34" s="15">
        <v>1</v>
      </c>
      <c r="H34" s="15">
        <v>0</v>
      </c>
      <c r="I34" s="10">
        <f t="shared" si="2"/>
        <v>2</v>
      </c>
      <c r="J34" s="10">
        <f t="shared" si="3"/>
        <v>0</v>
      </c>
      <c r="K34" s="7"/>
    </row>
    <row r="35" spans="2:12" ht="28.5" x14ac:dyDescent="0.25">
      <c r="B35" s="5" t="s">
        <v>38</v>
      </c>
      <c r="C35" s="15">
        <v>0</v>
      </c>
      <c r="D35" s="15">
        <v>0</v>
      </c>
      <c r="E35" s="15">
        <v>1</v>
      </c>
      <c r="F35" s="15">
        <v>0</v>
      </c>
      <c r="G35" s="15">
        <v>0</v>
      </c>
      <c r="H35" s="15">
        <v>0</v>
      </c>
      <c r="I35" s="10">
        <f t="shared" si="2"/>
        <v>1</v>
      </c>
      <c r="J35" s="10">
        <f t="shared" si="3"/>
        <v>0</v>
      </c>
      <c r="K35" s="7"/>
    </row>
    <row r="36" spans="2:12" ht="28.5" x14ac:dyDescent="0.25">
      <c r="B36" s="5" t="s">
        <v>39</v>
      </c>
      <c r="C36" s="15">
        <v>1</v>
      </c>
      <c r="D36" s="15">
        <v>1</v>
      </c>
      <c r="E36" s="15">
        <v>1</v>
      </c>
      <c r="F36" s="15">
        <v>0</v>
      </c>
      <c r="G36" s="15">
        <v>4</v>
      </c>
      <c r="H36" s="15">
        <v>3</v>
      </c>
      <c r="I36" s="10">
        <f t="shared" si="2"/>
        <v>6</v>
      </c>
      <c r="J36" s="10">
        <f t="shared" si="3"/>
        <v>4</v>
      </c>
      <c r="K36" s="7"/>
    </row>
    <row r="37" spans="2:12" x14ac:dyDescent="0.25">
      <c r="B37" s="5" t="s">
        <v>40</v>
      </c>
      <c r="C37" s="15">
        <v>3</v>
      </c>
      <c r="D37" s="15">
        <v>3</v>
      </c>
      <c r="E37" s="15">
        <v>2</v>
      </c>
      <c r="F37" s="15">
        <v>2</v>
      </c>
      <c r="G37" s="15">
        <v>3</v>
      </c>
      <c r="H37" s="15">
        <v>2</v>
      </c>
      <c r="I37" s="10">
        <f t="shared" si="2"/>
        <v>8</v>
      </c>
      <c r="J37" s="10">
        <f t="shared" si="3"/>
        <v>7</v>
      </c>
      <c r="K37" s="7"/>
    </row>
    <row r="38" spans="2:12" x14ac:dyDescent="0.25">
      <c r="B38" s="5" t="s">
        <v>41</v>
      </c>
      <c r="C38" s="15">
        <v>13</v>
      </c>
      <c r="D38" s="15">
        <v>13</v>
      </c>
      <c r="E38" s="15">
        <v>8</v>
      </c>
      <c r="F38" s="15">
        <v>8</v>
      </c>
      <c r="G38" s="15">
        <v>12</v>
      </c>
      <c r="H38" s="15">
        <v>12</v>
      </c>
      <c r="I38" s="10">
        <f t="shared" si="2"/>
        <v>33</v>
      </c>
      <c r="J38" s="10">
        <f t="shared" si="3"/>
        <v>33</v>
      </c>
      <c r="K38" s="7"/>
    </row>
    <row r="39" spans="2:12" x14ac:dyDescent="0.25">
      <c r="B39" s="5" t="s">
        <v>42</v>
      </c>
      <c r="C39" s="15">
        <v>1125</v>
      </c>
      <c r="D39" s="15">
        <v>663</v>
      </c>
      <c r="E39" s="15">
        <v>1032</v>
      </c>
      <c r="F39" s="15">
        <v>1152</v>
      </c>
      <c r="G39" s="15">
        <v>966</v>
      </c>
      <c r="H39" s="15">
        <v>1172</v>
      </c>
      <c r="I39" s="10">
        <f t="shared" si="2"/>
        <v>3123</v>
      </c>
      <c r="J39" s="10">
        <f t="shared" si="3"/>
        <v>2987</v>
      </c>
      <c r="K39" s="7"/>
    </row>
    <row r="40" spans="2:12" x14ac:dyDescent="0.25">
      <c r="B40" s="5" t="s">
        <v>11</v>
      </c>
      <c r="C40" s="15">
        <v>67</v>
      </c>
      <c r="D40" s="15">
        <v>67</v>
      </c>
      <c r="E40" s="15">
        <v>37</v>
      </c>
      <c r="F40" s="15">
        <v>3</v>
      </c>
      <c r="G40" s="15">
        <v>38</v>
      </c>
      <c r="H40" s="15">
        <v>1</v>
      </c>
      <c r="I40" s="10">
        <f>C40+E40+G40</f>
        <v>142</v>
      </c>
      <c r="J40" s="10">
        <f t="shared" si="3"/>
        <v>71</v>
      </c>
      <c r="K40" s="7"/>
    </row>
    <row r="41" spans="2:12" x14ac:dyDescent="0.25">
      <c r="B41" s="8" t="s">
        <v>4</v>
      </c>
      <c r="C41" s="11">
        <f t="shared" ref="C41:H41" si="4">SUM(C11:C40)</f>
        <v>3334</v>
      </c>
      <c r="D41" s="11">
        <f t="shared" si="4"/>
        <v>2834</v>
      </c>
      <c r="E41" s="11">
        <f t="shared" si="4"/>
        <v>3995</v>
      </c>
      <c r="F41" s="11">
        <f t="shared" si="4"/>
        <v>3772</v>
      </c>
      <c r="G41" s="11">
        <f t="shared" si="4"/>
        <v>2724</v>
      </c>
      <c r="H41" s="11">
        <f t="shared" si="4"/>
        <v>2912</v>
      </c>
      <c r="I41" s="12">
        <f>+C41+E41+G41</f>
        <v>10053</v>
      </c>
      <c r="J41" s="12">
        <f>+D41+F41+H41</f>
        <v>9518</v>
      </c>
      <c r="K41" s="7"/>
      <c r="L41" s="7"/>
    </row>
    <row r="42" spans="2:12" x14ac:dyDescent="0.25">
      <c r="B42" s="22" t="s">
        <v>5</v>
      </c>
      <c r="C42" s="22"/>
      <c r="D42" s="22"/>
      <c r="E42" s="22"/>
      <c r="F42" s="22"/>
      <c r="G42" s="22"/>
      <c r="H42" s="22"/>
      <c r="I42" s="22"/>
      <c r="J42" s="22"/>
    </row>
    <row r="43" spans="2:12" ht="26.25" customHeight="1" x14ac:dyDescent="0.25">
      <c r="B43" s="23" t="s">
        <v>12</v>
      </c>
      <c r="C43" s="23"/>
      <c r="D43" s="23"/>
      <c r="E43" s="23"/>
      <c r="F43" s="23"/>
      <c r="G43" s="23"/>
      <c r="H43" s="23"/>
      <c r="I43" s="23"/>
      <c r="J43" s="23"/>
    </row>
    <row r="44" spans="2:12" x14ac:dyDescent="0.25">
      <c r="C44" s="7"/>
      <c r="D44" s="7"/>
      <c r="E44" s="7"/>
      <c r="F44" s="7"/>
      <c r="G44" s="7"/>
      <c r="H44" s="7"/>
      <c r="I44" s="7"/>
    </row>
    <row r="46" spans="2:12" x14ac:dyDescent="0.25">
      <c r="B46" s="17" t="s">
        <v>9</v>
      </c>
      <c r="C46" s="17"/>
      <c r="D46" s="17"/>
      <c r="E46" s="7"/>
      <c r="F46" s="7"/>
      <c r="G46" s="7"/>
      <c r="H46" s="7"/>
      <c r="I46" s="7"/>
      <c r="J46" s="7"/>
    </row>
    <row r="47" spans="2:12" ht="15" customHeight="1" x14ac:dyDescent="0.25">
      <c r="B47" s="16" t="s">
        <v>13</v>
      </c>
      <c r="C47" s="16"/>
      <c r="D47" s="16"/>
    </row>
    <row r="48" spans="2:12" x14ac:dyDescent="0.25">
      <c r="B48" s="24" t="s">
        <v>8</v>
      </c>
      <c r="C48" s="26" t="s">
        <v>10</v>
      </c>
      <c r="D48" s="27"/>
    </row>
    <row r="49" spans="2:7" x14ac:dyDescent="0.25">
      <c r="B49" s="25"/>
      <c r="C49" s="3" t="s">
        <v>2</v>
      </c>
      <c r="D49" s="3" t="s">
        <v>3</v>
      </c>
    </row>
    <row r="50" spans="2:7" x14ac:dyDescent="0.25">
      <c r="B50" s="13" t="s">
        <v>47</v>
      </c>
      <c r="C50" s="4">
        <f>+C41</f>
        <v>3334</v>
      </c>
      <c r="D50" s="4">
        <f>+D41</f>
        <v>2834</v>
      </c>
    </row>
    <row r="51" spans="2:7" x14ac:dyDescent="0.25">
      <c r="B51" s="13" t="s">
        <v>48</v>
      </c>
      <c r="C51" s="4">
        <f>+E41</f>
        <v>3995</v>
      </c>
      <c r="D51" s="4">
        <f>+F41</f>
        <v>3772</v>
      </c>
    </row>
    <row r="52" spans="2:7" x14ac:dyDescent="0.25">
      <c r="B52" s="13" t="s">
        <v>49</v>
      </c>
      <c r="C52" s="4">
        <f>+G41</f>
        <v>2724</v>
      </c>
      <c r="D52" s="4">
        <f>+H41</f>
        <v>2912</v>
      </c>
    </row>
    <row r="53" spans="2:7" x14ac:dyDescent="0.25">
      <c r="B53" s="8" t="s">
        <v>4</v>
      </c>
      <c r="C53" s="11">
        <f>SUM(C50:C52)</f>
        <v>10053</v>
      </c>
      <c r="D53" s="11">
        <f>SUM(D50:D52)</f>
        <v>9518</v>
      </c>
    </row>
    <row r="61" spans="2:7" x14ac:dyDescent="0.25">
      <c r="C61" s="7"/>
    </row>
    <row r="64" spans="2:7" ht="16.5" x14ac:dyDescent="0.25">
      <c r="C64" s="18"/>
      <c r="D64" s="18"/>
      <c r="E64" s="18"/>
      <c r="F64" s="18"/>
      <c r="G64" s="18"/>
    </row>
    <row r="65" spans="3:10" ht="16.5" x14ac:dyDescent="0.25">
      <c r="C65" s="19"/>
      <c r="D65" s="19"/>
      <c r="E65" s="19"/>
      <c r="F65" s="19"/>
      <c r="G65" s="19"/>
      <c r="I65" s="14"/>
      <c r="J65" s="14"/>
    </row>
    <row r="66" spans="3:10" x14ac:dyDescent="0.25">
      <c r="I66" s="14"/>
      <c r="J66" s="14"/>
    </row>
    <row r="68" spans="3:10" ht="15" x14ac:dyDescent="0.25">
      <c r="C68"/>
      <c r="D68"/>
      <c r="E68"/>
    </row>
    <row r="69" spans="3:10" x14ac:dyDescent="0.25">
      <c r="H69" s="7"/>
      <c r="I69" s="7"/>
      <c r="J69" s="7"/>
    </row>
  </sheetData>
  <mergeCells count="18">
    <mergeCell ref="B48:B49"/>
    <mergeCell ref="C48:D48"/>
    <mergeCell ref="B47:D47"/>
    <mergeCell ref="B46:D46"/>
    <mergeCell ref="C64:G64"/>
    <mergeCell ref="C65:G65"/>
    <mergeCell ref="B2:J2"/>
    <mergeCell ref="B3:J3"/>
    <mergeCell ref="B5:J5"/>
    <mergeCell ref="B6:J6"/>
    <mergeCell ref="B9:B10"/>
    <mergeCell ref="B8:J8"/>
    <mergeCell ref="C9:D9"/>
    <mergeCell ref="E9:F9"/>
    <mergeCell ref="G9:H9"/>
    <mergeCell ref="I9:J9"/>
    <mergeCell ref="B42:J42"/>
    <mergeCell ref="B43:J43"/>
  </mergeCells>
  <printOptions horizontalCentered="1"/>
  <pageMargins left="0.31496062992125984" right="0.31496062992125984" top="0.15748031496062992" bottom="0.35433070866141736" header="0.31496062992125984" footer="0.31496062992125984"/>
  <pageSetup paperSize="9"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Exoneraciones</vt:lpstr>
      <vt:lpstr>Exoneraciones!Área_de_impresión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Yamile Mussa Slim</cp:lastModifiedBy>
  <cp:lastPrinted>2024-01-11T15:39:53Z</cp:lastPrinted>
  <dcterms:created xsi:type="dcterms:W3CDTF">2022-02-09T21:16:54Z</dcterms:created>
  <dcterms:modified xsi:type="dcterms:W3CDTF">2024-07-11T15:38:40Z</dcterms:modified>
</cp:coreProperties>
</file>