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127"/>
  <workbookPr hidePivotFieldList="1"/>
  <mc:AlternateContent xmlns:mc="http://schemas.openxmlformats.org/markup-compatibility/2006">
    <mc:Choice Requires="x15">
      <x15ac:absPath xmlns:x15ac="http://schemas.microsoft.com/office/spreadsheetml/2010/11/ac" url="C:\Users\esantos\Desktop\PRESUPUESTO POLITICA AÑO 2020 - 2025\"/>
    </mc:Choice>
  </mc:AlternateContent>
  <xr:revisionPtr revIDLastSave="0" documentId="13_ncr:1_{4872B3A7-B247-48D3-A8E0-533B255C50CF}" xr6:coauthVersionLast="47" xr6:coauthVersionMax="47" xr10:uidLastSave="{00000000-0000-0000-0000-000000000000}"/>
  <bookViews>
    <workbookView xWindow="-114" yWindow="-114" windowWidth="27602" windowHeight="14927" xr2:uid="{00000000-000D-0000-FFFF-FFFF00000000}"/>
  </bookViews>
  <sheets>
    <sheet name="Plantilla Ejecución DGPLT " sheetId="3" r:id="rId1"/>
  </sheets>
  <definedNames>
    <definedName name="_xlnm.Print_Area" localSheetId="0">'Plantilla Ejecución DGPLT '!$A$3:$P$107</definedName>
    <definedName name="_xlnm.Print_Titles" localSheetId="0">'Plantilla Ejecución DGPLT 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3" l="1"/>
  <c r="C15" i="3"/>
  <c r="G21" i="3"/>
  <c r="P17" i="3"/>
  <c r="L21" i="3"/>
  <c r="E31" i="3"/>
  <c r="C41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90" i="3" s="1"/>
  <c r="L75" i="3"/>
  <c r="L72" i="3"/>
  <c r="L67" i="3"/>
  <c r="L57" i="3"/>
  <c r="L49" i="3"/>
  <c r="L41" i="3"/>
  <c r="L31" i="3"/>
  <c r="L15" i="3"/>
  <c r="K88" i="3"/>
  <c r="K85" i="3"/>
  <c r="K82" i="3"/>
  <c r="K75" i="3"/>
  <c r="K72" i="3"/>
  <c r="K67" i="3"/>
  <c r="K57" i="3"/>
  <c r="K49" i="3"/>
  <c r="K41" i="3"/>
  <c r="K31" i="3"/>
  <c r="K21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C75" i="3"/>
  <c r="C72" i="3"/>
  <c r="C67" i="3"/>
  <c r="C57" i="3"/>
  <c r="C49" i="3"/>
  <c r="C31" i="3"/>
  <c r="B31" i="3"/>
  <c r="C21" i="3"/>
  <c r="B21" i="3"/>
  <c r="B15" i="3"/>
  <c r="P89" i="3"/>
  <c r="P88" i="3" s="1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7" i="3"/>
  <c r="P26" i="3"/>
  <c r="P25" i="3"/>
  <c r="P24" i="3"/>
  <c r="P23" i="3"/>
  <c r="P22" i="3"/>
  <c r="P20" i="3"/>
  <c r="P19" i="3"/>
  <c r="P18" i="3"/>
  <c r="P16" i="3"/>
  <c r="E88" i="3"/>
  <c r="E85" i="3"/>
  <c r="E82" i="3"/>
  <c r="E75" i="3"/>
  <c r="E72" i="3"/>
  <c r="E67" i="3"/>
  <c r="E57" i="3"/>
  <c r="E49" i="3"/>
  <c r="E41" i="3"/>
  <c r="E21" i="3"/>
  <c r="E15" i="3"/>
  <c r="D85" i="3"/>
  <c r="D82" i="3"/>
  <c r="D90" i="3" s="1"/>
  <c r="D75" i="3"/>
  <c r="D72" i="3"/>
  <c r="D67" i="3"/>
  <c r="D57" i="3"/>
  <c r="D49" i="3"/>
  <c r="D31" i="3"/>
  <c r="D21" i="3"/>
  <c r="D15" i="3"/>
  <c r="D88" i="3"/>
  <c r="D41" i="3"/>
  <c r="E90" i="3" l="1"/>
  <c r="P75" i="3"/>
  <c r="I90" i="3"/>
  <c r="P82" i="3"/>
  <c r="P90" i="3" s="1"/>
  <c r="P49" i="3"/>
  <c r="P72" i="3"/>
  <c r="P85" i="3"/>
  <c r="F90" i="3"/>
  <c r="G90" i="3"/>
  <c r="H90" i="3"/>
  <c r="J90" i="3"/>
  <c r="K90" i="3"/>
  <c r="M90" i="3"/>
  <c r="N90" i="3"/>
  <c r="O90" i="3"/>
  <c r="P67" i="3"/>
  <c r="B90" i="3"/>
  <c r="C90" i="3"/>
  <c r="P41" i="3"/>
  <c r="O14" i="3"/>
  <c r="P57" i="3"/>
  <c r="J79" i="3"/>
  <c r="B14" i="3"/>
  <c r="D14" i="3"/>
  <c r="F79" i="3"/>
  <c r="G79" i="3"/>
  <c r="H79" i="3"/>
  <c r="I14" i="3"/>
  <c r="J14" i="3"/>
  <c r="N79" i="3"/>
  <c r="G14" i="3"/>
  <c r="F14" i="3"/>
  <c r="E79" i="3"/>
  <c r="E92" i="3" s="1"/>
  <c r="L79" i="3"/>
  <c r="L92" i="3" s="1"/>
  <c r="D79" i="3"/>
  <c r="D92" i="3" s="1"/>
  <c r="H14" i="3"/>
  <c r="E14" i="3"/>
  <c r="I79" i="3"/>
  <c r="I92" i="3" s="1"/>
  <c r="N14" i="3"/>
  <c r="B79" i="3"/>
  <c r="O79" i="3"/>
  <c r="M14" i="3"/>
  <c r="M79" i="3"/>
  <c r="M92" i="3" s="1"/>
  <c r="C79" i="3"/>
  <c r="C14" i="3"/>
  <c r="P31" i="3"/>
  <c r="P15" i="3"/>
  <c r="L14" i="3"/>
  <c r="K14" i="3"/>
  <c r="K79" i="3"/>
  <c r="P21" i="3"/>
  <c r="N92" i="3" l="1"/>
  <c r="O92" i="3"/>
  <c r="B92" i="3"/>
  <c r="J92" i="3"/>
  <c r="H92" i="3"/>
  <c r="K92" i="3"/>
  <c r="C92" i="3"/>
  <c r="G92" i="3"/>
  <c r="F92" i="3"/>
  <c r="P79" i="3"/>
  <c r="P92" i="3" s="1"/>
  <c r="P14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<sst xmlns="http://schemas.openxmlformats.org/spreadsheetml/2006/main" count="104" uniqueCount="104">
  <si>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</si>
  <si>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</si>
  <si>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</si>
  <si>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</si>
  <si>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</si>
  <si>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</si>
  <si>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</si>
  <si>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</si>
  <si>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</si>
  <si>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</si>
  <si>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</si>
  <si>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</si>
  <si>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</si>
  <si>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</si>
  <si>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</si>
  <si>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</si>
  <si>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</si>
  <si>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</si>
  <si>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</si>
  <si>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</si>
  <si>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</si>
  <si>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</si>
  <si>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</si>
  <si>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</si>
  <si>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</si>
  <si>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</si>
  <si>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</si>
  <si>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</si>
  <si>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</si>
  <si>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</si>
  <si>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</si>
  <si>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</si>
  <si>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</si>
  <si>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</si>
  <si>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</si>
  <si>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</si>
  <si>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</si>
  <si>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</si>
  <si>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</si>
  <si>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</si>
  <si>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</si>
  <si>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</si>
  <si>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</si>
  <si>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</si>
  <si>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</si>
  <si>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</si>
  <si>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</si>
  <si>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</si>
  <si>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</si>
  <si>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</si>
  <si>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</si>
  <si>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</si>
  <si>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</si>
  <si>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</si>
  <si>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</si>
  <si>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</si>
  <si>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</si>
  <si>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</si>
  <si>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</si>
  <si>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</si>
  <si>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</si>
  <si>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</si>
  <si>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</si>
  <si>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</si>
  <si>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</si>
  <si>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</si>
  <si>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</si>
  <si>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</si>
  <si>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</si>
  <si>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</si>
  <si>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</si>
  <si>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</si>
  <si>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</si>
  <si>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</si>
  <si>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</si>
  <si>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</si>
  <si>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</si>
  <si>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</si>
  <si>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</si>
  <si>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</si>
  <si>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</si>
  <si>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</si>
  <si>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</si>
  <si>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</si>
  <si>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</si>
  <si>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</si>
  <si>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</si>
  <si>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</si>
  <si>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</si>
  <si>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</si>
  <si>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</si>
  <si>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</si>
  <si>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</si>
  <si>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</si>
  <si>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</si>
  <si>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</si>
  <si>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</si>
  <si>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</si>
  <si>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</si>
  <si>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</si>
  <si>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</si>
  <si>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</si>
  <si>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Politica y Legislacion Tributaria</t>
  </si>
  <si>
    <t>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</si>
</sst>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22"/>
      <color rgb="FF000000"/>
      <name val="Calibri"/>
      <family val="2"/>
      <scheme val="minor"/>
    </font>
    <font>
      <sz val="26"/>
      <color theme="1"/>
      <name val="Calibri"/>
      <family val="2"/>
      <scheme val="minor"/>
    </font>
    <font>
      <sz val="28"/>
      <color theme="1"/>
      <name val="Artifex CF"/>
      <family val="3"/>
    </font>
    <font>
      <sz val="52"/>
      <color theme="1"/>
      <name val="Calibri"/>
      <family val="2"/>
      <scheme val="minor"/>
    </font>
    <font>
      <b/>
      <sz val="52"/>
      <color theme="1"/>
      <name val="Calibri"/>
      <family val="2"/>
      <scheme val="minor"/>
    </font>
    <font>
      <b/>
      <sz val="52"/>
      <color theme="1"/>
      <name val="Artifex CF"/>
      <family val="3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39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 vertical="center" wrapText="1"/>
    </xf>
    <xf numFmtId="0" fontId="6" fillId="0" borderId="0" xfId="0" applyFont="1" applyAlignment="1">
      <alignment horizontal="right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right"/>
    </xf>
    <xf numFmtId="4" fontId="11" fillId="0" borderId="0" xfId="1" applyNumberFormat="1" applyFont="1" applyAlignment="1">
      <alignment horizontal="right"/>
    </xf>
    <xf numFmtId="0" fontId="12" fillId="3" borderId="0" xfId="0" applyFont="1" applyFill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" fontId="12" fillId="0" borderId="1" xfId="1" applyNumberFormat="1" applyFont="1" applyBorder="1" applyAlignment="1">
      <alignment horizontal="right" vertical="center" wrapText="1"/>
    </xf>
    <xf numFmtId="0" fontId="12" fillId="0" borderId="0" xfId="0" applyFont="1" applyAlignment="1">
      <alignment horizontal="left" vertical="center" wrapText="1"/>
    </xf>
    <xf numFmtId="4" fontId="12" fillId="0" borderId="0" xfId="1" applyNumberFormat="1" applyFont="1" applyAlignment="1">
      <alignment horizontal="right"/>
    </xf>
    <xf numFmtId="0" fontId="11" fillId="0" borderId="0" xfId="0" applyFont="1" applyAlignment="1">
      <alignment horizontal="left" vertical="center" wrapText="1"/>
    </xf>
    <xf numFmtId="4" fontId="12" fillId="0" borderId="0" xfId="0" applyNumberFormat="1" applyFont="1" applyAlignment="1">
      <alignment horizontal="right"/>
    </xf>
    <xf numFmtId="4" fontId="11" fillId="0" borderId="0" xfId="1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 wrapText="1"/>
    </xf>
    <xf numFmtId="0" fontId="12" fillId="2" borderId="2" xfId="0" applyFont="1" applyFill="1" applyBorder="1" applyAlignment="1">
      <alignment horizontal="left" vertical="center" wrapText="1"/>
    </xf>
    <xf numFmtId="4" fontId="12" fillId="2" borderId="2" xfId="0" applyNumberFormat="1" applyFont="1" applyFill="1" applyBorder="1" applyAlignment="1">
      <alignment horizontal="right" vertical="center" wrapText="1"/>
    </xf>
    <xf numFmtId="4" fontId="11" fillId="0" borderId="0" xfId="0" applyNumberFormat="1" applyFont="1" applyAlignment="1">
      <alignment horizontal="right" vertical="center" wrapText="1"/>
    </xf>
    <xf numFmtId="4" fontId="11" fillId="0" borderId="0" xfId="0" applyNumberFormat="1" applyFont="1" applyAlignment="1">
      <alignment horizontal="right"/>
    </xf>
    <xf numFmtId="4" fontId="12" fillId="0" borderId="1" xfId="0" applyNumberFormat="1" applyFont="1" applyBorder="1" applyAlignment="1">
      <alignment horizontal="right" vertical="center" wrapText="1"/>
    </xf>
    <xf numFmtId="0" fontId="11" fillId="0" borderId="0" xfId="0" applyFont="1" applyAlignment="1">
      <alignment wrapText="1"/>
    </xf>
    <xf numFmtId="0" fontId="12" fillId="3" borderId="3" xfId="0" applyFont="1" applyFill="1" applyBorder="1" applyAlignment="1">
      <alignment horizontal="left" vertical="center" wrapText="1"/>
    </xf>
    <xf numFmtId="4" fontId="12" fillId="3" borderId="4" xfId="0" applyNumberFormat="1" applyFont="1" applyFill="1" applyBorder="1" applyAlignment="1">
      <alignment horizontal="right" vertical="center" wrapText="1"/>
    </xf>
    <xf numFmtId="0" fontId="1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3991755</xdr:colOff>
      <xdr:row>2</xdr:row>
      <xdr:rowOff>123456</xdr:rowOff>
    </xdr:from>
    <xdr:to>
      <xdr:col>5</xdr:col>
      <xdr:colOff>1687239</xdr:colOff>
      <xdr:row>7</xdr:row>
      <xdr:rowOff>246918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C5721769-D51D-5387-1CBB-B009543F21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238560" y="205761"/>
          <a:ext cx="7901206" cy="48559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0"/>
  <sheetViews>
    <sheetView showGridLines="0" tabSelected="1" topLeftCell="A77" zoomScale="22" zoomScaleNormal="22" zoomScaleSheetLayoutView="25" workbookViewId="0">
      <selection activeCell="F99" sqref="F99"/>
    </sheetView>
  </sheetViews>
  <sheetFormatPr baseColWidth="10" defaultColWidth="9.140625" defaultRowHeight="23.55" x14ac:dyDescent="0.4"/>
  <cols>
    <col min="1" max="1" width="255.140625" style="11" customWidth="1"/>
    <col min="2" max="3" width="110.7109375" style="6" customWidth="1"/>
    <col min="4" max="11" width="80.7109375" style="6" customWidth="1"/>
    <col min="12" max="15" width="80.7109375" style="6" hidden="1" customWidth="1"/>
    <col min="16" max="16" width="80.7109375" style="6" customWidth="1"/>
    <col min="17" max="17" width="35.7109375" customWidth="1"/>
    <col min="18" max="19" width="9.1406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8" ht="3.05" customHeight="1" x14ac:dyDescent="0.4">
      <c r="A1" s="4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8" ht="3.05" customHeight="1" x14ac:dyDescent="0.4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8" ht="75.05" customHeight="1" x14ac:dyDescent="0.25">
      <c r="A3" s="36"/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</row>
    <row r="4" spans="1:18" ht="75.05" customHeight="1" x14ac:dyDescent="0.45">
      <c r="A4" s="9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8"/>
    </row>
    <row r="5" spans="1:18" ht="75.05" customHeight="1" x14ac:dyDescent="0.25">
      <c r="A5" s="36"/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1:18" ht="75.05" customHeight="1" x14ac:dyDescent="0.25">
      <c r="A6" s="36"/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</row>
    <row r="7" spans="1:18" ht="75.05" customHeight="1" x14ac:dyDescent="0.25">
      <c r="A7" s="36"/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</row>
    <row r="8" spans="1:18" ht="75.05" customHeight="1" x14ac:dyDescent="0.25">
      <c r="A8" s="34" t="s">
        <v>102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</row>
    <row r="9" spans="1:18" ht="75.05" customHeight="1" x14ac:dyDescent="0.25">
      <c r="A9" s="34" t="s">
        <v>91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</row>
    <row r="10" spans="1:18" ht="75.05" customHeight="1" x14ac:dyDescent="0.25">
      <c r="A10" s="34">
        <v>2025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R10" t="s">
        <v>103</v>
      </c>
    </row>
    <row r="11" spans="1:18" ht="35.15" customHeight="1" x14ac:dyDescent="0.45">
      <c r="A11" s="35" t="s">
        <v>92</v>
      </c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</row>
    <row r="12" spans="1:18" ht="8.1999999999999993" customHeight="1" x14ac:dyDescent="0.55000000000000004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</row>
    <row r="13" spans="1:18" s="3" customFormat="1" ht="136.19999999999999" customHeight="1" x14ac:dyDescent="0.25">
      <c r="A13" s="17" t="s">
        <v>0</v>
      </c>
      <c r="B13" s="17" t="s">
        <v>93</v>
      </c>
      <c r="C13" s="17" t="s">
        <v>94</v>
      </c>
      <c r="D13" s="17" t="s">
        <v>78</v>
      </c>
      <c r="E13" s="17" t="s">
        <v>79</v>
      </c>
      <c r="F13" s="17" t="s">
        <v>80</v>
      </c>
      <c r="G13" s="17" t="s">
        <v>81</v>
      </c>
      <c r="H13" s="17" t="s">
        <v>82</v>
      </c>
      <c r="I13" s="17" t="s">
        <v>83</v>
      </c>
      <c r="J13" s="17" t="s">
        <v>84</v>
      </c>
      <c r="K13" s="17" t="s">
        <v>85</v>
      </c>
      <c r="L13" s="17" t="s">
        <v>86</v>
      </c>
      <c r="M13" s="17" t="s">
        <v>87</v>
      </c>
      <c r="N13" s="17" t="s">
        <v>88</v>
      </c>
      <c r="O13" s="17" t="s">
        <v>89</v>
      </c>
      <c r="P13" s="17" t="s">
        <v>90</v>
      </c>
    </row>
    <row r="14" spans="1:18" ht="135.30000000000001" customHeight="1" x14ac:dyDescent="0.25">
      <c r="A14" s="18" t="s">
        <v>1</v>
      </c>
      <c r="B14" s="19">
        <f t="shared" ref="B14:C14" si="0">+B15+B21+B31+B41+B49+B57+B67+B72+B75</f>
        <v>130919037</v>
      </c>
      <c r="C14" s="19">
        <f t="shared" si="0"/>
        <v>158407559.09999999</v>
      </c>
      <c r="D14" s="19">
        <f>+D15+D21+D31+D41+D49+D57+D67+D72+D75</f>
        <v>6662074.6600000001</v>
      </c>
      <c r="E14" s="19">
        <f t="shared" ref="E14" si="1">+E15+E21+E31+E41+E49+E57+E67+E72+E75</f>
        <v>7181080.6299999999</v>
      </c>
      <c r="F14" s="19">
        <f t="shared" ref="F14:O14" si="2">+F15+F21+F31+F41+F49+F57+F67+F72+F75</f>
        <v>7182572.1299999999</v>
      </c>
      <c r="G14" s="19">
        <f t="shared" si="2"/>
        <v>15713924.09</v>
      </c>
      <c r="H14" s="19">
        <f t="shared" si="2"/>
        <v>7234595.79</v>
      </c>
      <c r="I14" s="19">
        <f t="shared" si="2"/>
        <v>7659430.9399999995</v>
      </c>
      <c r="J14" s="19">
        <f t="shared" si="2"/>
        <v>7111413.3399999999</v>
      </c>
      <c r="K14" s="19">
        <f t="shared" si="2"/>
        <v>7063567.0500000007</v>
      </c>
      <c r="L14" s="19">
        <f t="shared" si="2"/>
        <v>0</v>
      </c>
      <c r="M14" s="19">
        <f t="shared" si="2"/>
        <v>0</v>
      </c>
      <c r="N14" s="19">
        <f t="shared" si="2"/>
        <v>0</v>
      </c>
      <c r="O14" s="19">
        <f t="shared" si="2"/>
        <v>0</v>
      </c>
      <c r="P14" s="19">
        <f t="shared" ref="P14" si="3">+P15+P21+P31+P41+P49+P57+P67+P72+P75</f>
        <v>65808658.629999995</v>
      </c>
    </row>
    <row r="15" spans="1:18" ht="135.30000000000001" customHeight="1" x14ac:dyDescent="1.05">
      <c r="A15" s="20" t="s">
        <v>2</v>
      </c>
      <c r="B15" s="21">
        <f>SUM(B16:B20)</f>
        <v>104939034</v>
      </c>
      <c r="C15" s="21">
        <f>SUM(C16:C20)</f>
        <v>123211107.88</v>
      </c>
      <c r="D15" s="21">
        <f t="shared" ref="D15:E15" si="4">SUM(D16:D20)</f>
        <v>6328339.7000000002</v>
      </c>
      <c r="E15" s="21">
        <f t="shared" si="4"/>
        <v>6237452.75</v>
      </c>
      <c r="F15" s="21">
        <f t="shared" ref="F15:O15" si="5">SUM(F16:F20)</f>
        <v>6773372.6100000003</v>
      </c>
      <c r="G15" s="21">
        <f t="shared" si="5"/>
        <v>11693487.620000001</v>
      </c>
      <c r="H15" s="21">
        <f t="shared" si="5"/>
        <v>6706644.3300000001</v>
      </c>
      <c r="I15" s="21">
        <f t="shared" si="5"/>
        <v>6507652.0199999996</v>
      </c>
      <c r="J15" s="21">
        <f t="shared" si="5"/>
        <v>6706498.0199999996</v>
      </c>
      <c r="K15" s="21">
        <f>SUM(K16:K20)</f>
        <v>6311227.1100000003</v>
      </c>
      <c r="L15" s="21">
        <f t="shared" si="5"/>
        <v>0</v>
      </c>
      <c r="M15" s="21">
        <f t="shared" si="5"/>
        <v>0</v>
      </c>
      <c r="N15" s="21">
        <f t="shared" si="5"/>
        <v>0</v>
      </c>
      <c r="O15" s="21">
        <f t="shared" si="5"/>
        <v>0</v>
      </c>
      <c r="P15" s="21">
        <f t="shared" ref="P15" si="6">SUM(P16:P20)</f>
        <v>57264674.159999996</v>
      </c>
    </row>
    <row r="16" spans="1:18" ht="135.30000000000001" customHeight="1" x14ac:dyDescent="1.05">
      <c r="A16" s="22" t="s">
        <v>3</v>
      </c>
      <c r="B16" s="16">
        <v>65407500</v>
      </c>
      <c r="C16" s="16">
        <v>78385750.010000005</v>
      </c>
      <c r="D16" s="16">
        <v>5042000</v>
      </c>
      <c r="E16" s="16">
        <v>4963166.67</v>
      </c>
      <c r="F16" s="16">
        <v>5497174.21</v>
      </c>
      <c r="G16" s="16">
        <v>5554574.7000000002</v>
      </c>
      <c r="H16" s="16">
        <v>5364500</v>
      </c>
      <c r="I16" s="16">
        <v>5165654</v>
      </c>
      <c r="J16" s="16">
        <v>5364500</v>
      </c>
      <c r="K16" s="16">
        <v>5075500</v>
      </c>
      <c r="L16" s="16">
        <v>0</v>
      </c>
      <c r="M16" s="16">
        <v>0</v>
      </c>
      <c r="N16" s="16">
        <v>0</v>
      </c>
      <c r="O16" s="16">
        <v>0</v>
      </c>
      <c r="P16" s="16">
        <f>SUM(D16:O16)</f>
        <v>42027069.579999998</v>
      </c>
    </row>
    <row r="17" spans="1:37" ht="135.30000000000001" customHeight="1" x14ac:dyDescent="1.05">
      <c r="A17" s="22" t="s">
        <v>4</v>
      </c>
      <c r="B17" s="16">
        <v>28573500</v>
      </c>
      <c r="C17" s="16">
        <v>32262950.02</v>
      </c>
      <c r="D17" s="16">
        <v>538000</v>
      </c>
      <c r="E17" s="16">
        <v>538000</v>
      </c>
      <c r="F17" s="16">
        <v>538000</v>
      </c>
      <c r="G17" s="16">
        <v>5302966.67</v>
      </c>
      <c r="H17" s="16">
        <v>538000</v>
      </c>
      <c r="I17" s="16">
        <v>538000</v>
      </c>
      <c r="J17" s="16">
        <v>538000</v>
      </c>
      <c r="K17" s="16">
        <v>473200</v>
      </c>
      <c r="L17" s="16">
        <v>0</v>
      </c>
      <c r="M17" s="16">
        <v>0</v>
      </c>
      <c r="N17" s="16">
        <v>0</v>
      </c>
      <c r="O17" s="16">
        <v>0</v>
      </c>
      <c r="P17" s="16">
        <f>SUM(D17:O17)</f>
        <v>9004166.6699999999</v>
      </c>
    </row>
    <row r="18" spans="1:37" ht="135.30000000000001" customHeight="1" x14ac:dyDescent="1.05">
      <c r="A18" s="22" t="s">
        <v>36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f>SUM(D18:O18)</f>
        <v>0</v>
      </c>
    </row>
    <row r="19" spans="1:37" ht="135.30000000000001" customHeight="1" x14ac:dyDescent="1.05">
      <c r="A19" s="22" t="s">
        <v>5</v>
      </c>
      <c r="B19" s="16">
        <v>2200000</v>
      </c>
      <c r="C19" s="16">
        <v>2200000</v>
      </c>
      <c r="D19" s="16">
        <v>0</v>
      </c>
      <c r="E19" s="16">
        <v>0</v>
      </c>
      <c r="F19" s="16">
        <v>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f>SUM(D19:O19)</f>
        <v>0</v>
      </c>
    </row>
    <row r="20" spans="1:37" ht="135.30000000000001" customHeight="1" x14ac:dyDescent="1.05">
      <c r="A20" s="22" t="s">
        <v>6</v>
      </c>
      <c r="B20" s="16">
        <v>8758034</v>
      </c>
      <c r="C20" s="16">
        <v>10362407.85</v>
      </c>
      <c r="D20" s="16">
        <v>748339.7</v>
      </c>
      <c r="E20" s="16">
        <v>736286.08</v>
      </c>
      <c r="F20" s="16">
        <v>738198.4</v>
      </c>
      <c r="G20" s="16">
        <v>835946.25</v>
      </c>
      <c r="H20" s="16">
        <v>804144.33</v>
      </c>
      <c r="I20" s="16">
        <v>803998.02</v>
      </c>
      <c r="J20" s="16">
        <v>803998.02</v>
      </c>
      <c r="K20" s="16">
        <v>762527.11</v>
      </c>
      <c r="L20" s="16">
        <v>0</v>
      </c>
      <c r="M20" s="16">
        <v>0</v>
      </c>
      <c r="N20" s="16">
        <v>0</v>
      </c>
      <c r="O20" s="16">
        <v>0</v>
      </c>
      <c r="P20" s="16">
        <f>SUM(D20:O20)</f>
        <v>6233437.9099999992</v>
      </c>
    </row>
    <row r="21" spans="1:37" ht="135.30000000000001" customHeight="1" x14ac:dyDescent="1.05">
      <c r="A21" s="20" t="s">
        <v>7</v>
      </c>
      <c r="B21" s="21">
        <f>SUM(B22:B30)</f>
        <v>13352500</v>
      </c>
      <c r="C21" s="21">
        <f>SUM(C22:C30)</f>
        <v>22453948.219999999</v>
      </c>
      <c r="D21" s="21">
        <f t="shared" ref="D21:E21" si="7">SUM(D22:D30)</f>
        <v>88734.96</v>
      </c>
      <c r="E21" s="21">
        <f t="shared" si="7"/>
        <v>93462.88</v>
      </c>
      <c r="F21" s="21">
        <f t="shared" ref="F21:O21" si="8">SUM(F22:F30)</f>
        <v>89635.520000000004</v>
      </c>
      <c r="G21" s="21">
        <f>SUM(G22:G30)</f>
        <v>2292890.19</v>
      </c>
      <c r="H21" s="21">
        <f t="shared" si="8"/>
        <v>161001.66</v>
      </c>
      <c r="I21" s="21">
        <f t="shared" si="8"/>
        <v>177905.32</v>
      </c>
      <c r="J21" s="21">
        <f t="shared" si="8"/>
        <v>150688.32000000001</v>
      </c>
      <c r="K21" s="21">
        <f t="shared" si="8"/>
        <v>546973.27</v>
      </c>
      <c r="L21" s="21">
        <f>SUM(L22:L30)</f>
        <v>0</v>
      </c>
      <c r="M21" s="21">
        <f t="shared" si="8"/>
        <v>0</v>
      </c>
      <c r="N21" s="21">
        <f t="shared" si="8"/>
        <v>0</v>
      </c>
      <c r="O21" s="21">
        <f t="shared" si="8"/>
        <v>0</v>
      </c>
      <c r="P21" s="23">
        <f t="shared" ref="P21" si="9">SUM(P22:P30)</f>
        <v>3601292.12</v>
      </c>
    </row>
    <row r="22" spans="1:37" ht="135.30000000000001" customHeight="1" x14ac:dyDescent="1.05">
      <c r="A22" s="22" t="s">
        <v>8</v>
      </c>
      <c r="B22" s="16">
        <v>150000</v>
      </c>
      <c r="C22" s="16">
        <v>150000</v>
      </c>
      <c r="D22" s="16">
        <v>0</v>
      </c>
      <c r="E22" s="16">
        <v>0</v>
      </c>
      <c r="F22" s="16"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f t="shared" ref="P22:P30" si="10">SUM(D22:O22)</f>
        <v>0</v>
      </c>
    </row>
    <row r="23" spans="1:37" ht="135.30000000000001" customHeight="1" x14ac:dyDescent="1.05">
      <c r="A23" s="22" t="s">
        <v>9</v>
      </c>
      <c r="B23" s="16">
        <v>250000</v>
      </c>
      <c r="C23" s="16">
        <v>250000</v>
      </c>
      <c r="D23" s="16">
        <v>0</v>
      </c>
      <c r="E23" s="16">
        <v>0</v>
      </c>
      <c r="F23" s="16">
        <v>0</v>
      </c>
      <c r="G23" s="16">
        <v>0</v>
      </c>
      <c r="H23" s="16">
        <v>0</v>
      </c>
      <c r="I23" s="16">
        <v>0</v>
      </c>
      <c r="J23" s="16">
        <v>0</v>
      </c>
      <c r="K23" s="16">
        <v>0</v>
      </c>
      <c r="L23" s="16">
        <v>0</v>
      </c>
      <c r="M23" s="16">
        <v>0</v>
      </c>
      <c r="N23" s="16">
        <v>0</v>
      </c>
      <c r="O23" s="16">
        <v>0</v>
      </c>
      <c r="P23" s="16">
        <f t="shared" si="10"/>
        <v>0</v>
      </c>
    </row>
    <row r="24" spans="1:37" ht="135.30000000000001" customHeight="1" x14ac:dyDescent="1.05">
      <c r="A24" s="22" t="s">
        <v>10</v>
      </c>
      <c r="B24" s="16">
        <v>1750000</v>
      </c>
      <c r="C24" s="16">
        <v>1750000</v>
      </c>
      <c r="D24" s="16">
        <v>0</v>
      </c>
      <c r="E24" s="16">
        <v>4400</v>
      </c>
      <c r="F24" s="16">
        <v>3600</v>
      </c>
      <c r="G24" s="16">
        <v>6900</v>
      </c>
      <c r="H24" s="16">
        <v>66754.86</v>
      </c>
      <c r="I24" s="16">
        <v>7100</v>
      </c>
      <c r="J24" s="16">
        <v>59285.52</v>
      </c>
      <c r="K24" s="16">
        <v>14850</v>
      </c>
      <c r="L24" s="16">
        <v>0</v>
      </c>
      <c r="M24" s="16">
        <v>0</v>
      </c>
      <c r="N24" s="16">
        <v>0</v>
      </c>
      <c r="O24" s="16">
        <v>0</v>
      </c>
      <c r="P24" s="16">
        <f t="shared" si="10"/>
        <v>162890.38</v>
      </c>
    </row>
    <row r="25" spans="1:37" ht="135.30000000000001" customHeight="1" x14ac:dyDescent="1.05">
      <c r="A25" s="22" t="s">
        <v>11</v>
      </c>
      <c r="B25" s="16">
        <v>1250000</v>
      </c>
      <c r="C25" s="16">
        <v>1250000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76214.720000000001</v>
      </c>
      <c r="J25" s="16">
        <v>0</v>
      </c>
      <c r="K25" s="16">
        <v>43794.07</v>
      </c>
      <c r="L25" s="16">
        <v>0</v>
      </c>
      <c r="M25" s="16">
        <v>0</v>
      </c>
      <c r="N25" s="16">
        <v>0</v>
      </c>
      <c r="O25" s="16">
        <v>0</v>
      </c>
      <c r="P25" s="16">
        <f t="shared" si="10"/>
        <v>120008.79000000001</v>
      </c>
    </row>
    <row r="26" spans="1:37" ht="135.30000000000001" customHeight="1" x14ac:dyDescent="1.05">
      <c r="A26" s="22" t="s">
        <v>12</v>
      </c>
      <c r="B26" s="16">
        <v>653500</v>
      </c>
      <c r="C26" s="16">
        <v>3153500</v>
      </c>
      <c r="D26" s="16">
        <v>0</v>
      </c>
      <c r="E26" s="16">
        <v>0</v>
      </c>
      <c r="F26" s="16">
        <v>0</v>
      </c>
      <c r="G26" s="16">
        <v>2202203.81</v>
      </c>
      <c r="H26" s="16">
        <v>0</v>
      </c>
      <c r="I26" s="16">
        <v>0</v>
      </c>
      <c r="J26" s="16">
        <v>0</v>
      </c>
      <c r="K26" s="16">
        <v>396000</v>
      </c>
      <c r="L26" s="16">
        <v>0</v>
      </c>
      <c r="M26" s="16">
        <v>0</v>
      </c>
      <c r="N26" s="16">
        <v>0</v>
      </c>
      <c r="O26" s="16">
        <v>0</v>
      </c>
      <c r="P26" s="16">
        <f t="shared" si="10"/>
        <v>2598203.81</v>
      </c>
      <c r="T26" s="2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</row>
    <row r="27" spans="1:37" ht="135.30000000000001" customHeight="1" x14ac:dyDescent="1.05">
      <c r="A27" s="22" t="s">
        <v>13</v>
      </c>
      <c r="B27" s="16">
        <v>2300000</v>
      </c>
      <c r="C27" s="16">
        <v>1300000</v>
      </c>
      <c r="D27" s="16">
        <v>88734.96</v>
      </c>
      <c r="E27" s="16">
        <v>89062.88</v>
      </c>
      <c r="F27" s="16">
        <v>86035.520000000004</v>
      </c>
      <c r="G27" s="16">
        <v>83786.38</v>
      </c>
      <c r="H27" s="16">
        <v>94246.8</v>
      </c>
      <c r="I27" s="16">
        <v>94590.6</v>
      </c>
      <c r="J27" s="16">
        <v>91402.8</v>
      </c>
      <c r="K27" s="16">
        <v>92329.2</v>
      </c>
      <c r="L27" s="16">
        <v>0</v>
      </c>
      <c r="M27" s="16">
        <v>0</v>
      </c>
      <c r="N27" s="16">
        <v>0</v>
      </c>
      <c r="O27" s="16">
        <v>0</v>
      </c>
      <c r="P27" s="16">
        <f t="shared" si="10"/>
        <v>720189.14</v>
      </c>
      <c r="T27" s="2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</row>
    <row r="28" spans="1:37" ht="135.30000000000001" customHeight="1" x14ac:dyDescent="1.05">
      <c r="A28" s="22" t="s">
        <v>14</v>
      </c>
      <c r="B28" s="16">
        <v>0</v>
      </c>
      <c r="C28" s="16">
        <v>0</v>
      </c>
      <c r="D28" s="16">
        <v>0</v>
      </c>
      <c r="E28" s="16">
        <v>0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24">
        <f t="shared" si="10"/>
        <v>0</v>
      </c>
    </row>
    <row r="29" spans="1:37" ht="135.30000000000001" customHeight="1" x14ac:dyDescent="1.05">
      <c r="A29" s="22" t="s">
        <v>15</v>
      </c>
      <c r="B29" s="16">
        <v>6499000</v>
      </c>
      <c r="C29" s="16">
        <v>14300448.220000001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f t="shared" si="10"/>
        <v>0</v>
      </c>
    </row>
    <row r="30" spans="1:37" ht="135.30000000000001" customHeight="1" x14ac:dyDescent="1.05">
      <c r="A30" s="22" t="s">
        <v>37</v>
      </c>
      <c r="B30" s="16">
        <v>500000</v>
      </c>
      <c r="C30" s="16">
        <v>300000</v>
      </c>
      <c r="D30" s="16">
        <v>0</v>
      </c>
      <c r="E30" s="16">
        <v>0</v>
      </c>
      <c r="F30" s="16">
        <v>0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6">
        <f t="shared" si="10"/>
        <v>0</v>
      </c>
    </row>
    <row r="31" spans="1:37" ht="135.30000000000001" customHeight="1" x14ac:dyDescent="1.05">
      <c r="A31" s="20" t="s">
        <v>16</v>
      </c>
      <c r="B31" s="21">
        <f>SUM(B32:B40)</f>
        <v>9855716</v>
      </c>
      <c r="C31" s="21">
        <f>SUM(C32:C40)</f>
        <v>9970716</v>
      </c>
      <c r="D31" s="21">
        <f t="shared" ref="D31:E31" si="11">SUM(D32:D40)</f>
        <v>245000</v>
      </c>
      <c r="E31" s="21">
        <f t="shared" si="11"/>
        <v>850165</v>
      </c>
      <c r="F31" s="21">
        <f t="shared" ref="F31:O31" si="12">SUM(F32:F40)</f>
        <v>319564</v>
      </c>
      <c r="G31" s="21">
        <f t="shared" si="12"/>
        <v>1727546.28</v>
      </c>
      <c r="H31" s="21">
        <f t="shared" si="12"/>
        <v>366949.8</v>
      </c>
      <c r="I31" s="21">
        <f t="shared" si="12"/>
        <v>973873.6</v>
      </c>
      <c r="J31" s="21">
        <f t="shared" si="12"/>
        <v>254227</v>
      </c>
      <c r="K31" s="21">
        <f t="shared" si="12"/>
        <v>205366.67</v>
      </c>
      <c r="L31" s="21">
        <f t="shared" si="12"/>
        <v>0</v>
      </c>
      <c r="M31" s="21">
        <f t="shared" si="12"/>
        <v>0</v>
      </c>
      <c r="N31" s="21">
        <f t="shared" si="12"/>
        <v>0</v>
      </c>
      <c r="O31" s="21">
        <f t="shared" si="12"/>
        <v>0</v>
      </c>
      <c r="P31" s="21">
        <f t="shared" ref="P31" si="13">SUM(P32:P40)</f>
        <v>4942692.3499999996</v>
      </c>
    </row>
    <row r="32" spans="1:37" ht="135.30000000000001" customHeight="1" x14ac:dyDescent="1.05">
      <c r="A32" s="22" t="s">
        <v>17</v>
      </c>
      <c r="B32" s="16">
        <v>2718246</v>
      </c>
      <c r="C32" s="16">
        <v>2368246</v>
      </c>
      <c r="D32" s="16">
        <v>0</v>
      </c>
      <c r="E32" s="16">
        <v>0</v>
      </c>
      <c r="F32" s="16">
        <v>85064</v>
      </c>
      <c r="G32" s="16">
        <v>327503.5</v>
      </c>
      <c r="H32" s="16">
        <v>91506</v>
      </c>
      <c r="I32" s="16">
        <v>272126</v>
      </c>
      <c r="J32" s="16">
        <v>20727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6">
        <f t="shared" ref="P32:P40" si="14">SUM(D32:O32)</f>
        <v>796926.5</v>
      </c>
    </row>
    <row r="33" spans="1:16" ht="135.30000000000001" customHeight="1" x14ac:dyDescent="1.05">
      <c r="A33" s="22" t="s">
        <v>18</v>
      </c>
      <c r="B33" s="16">
        <v>337500</v>
      </c>
      <c r="C33" s="16">
        <v>37500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6">
        <f t="shared" si="14"/>
        <v>0</v>
      </c>
    </row>
    <row r="34" spans="1:16" ht="135.30000000000001" customHeight="1" x14ac:dyDescent="1.05">
      <c r="A34" s="22" t="s">
        <v>19</v>
      </c>
      <c r="B34" s="16">
        <v>500000</v>
      </c>
      <c r="C34" s="16">
        <v>1850000</v>
      </c>
      <c r="D34" s="16">
        <v>0</v>
      </c>
      <c r="E34" s="16">
        <v>388515</v>
      </c>
      <c r="F34" s="16">
        <v>0</v>
      </c>
      <c r="G34" s="16">
        <v>823109</v>
      </c>
      <c r="H34" s="16">
        <v>0</v>
      </c>
      <c r="I34" s="16">
        <v>189390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24">
        <f t="shared" si="14"/>
        <v>1401014</v>
      </c>
    </row>
    <row r="35" spans="1:16" ht="135.30000000000001" customHeight="1" x14ac:dyDescent="1.05">
      <c r="A35" s="22" t="s">
        <v>20</v>
      </c>
      <c r="B35" s="16">
        <v>0</v>
      </c>
      <c r="C35" s="16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f t="shared" si="14"/>
        <v>0</v>
      </c>
    </row>
    <row r="36" spans="1:16" ht="135.30000000000001" customHeight="1" x14ac:dyDescent="1.05">
      <c r="A36" s="22" t="s">
        <v>21</v>
      </c>
      <c r="B36" s="16">
        <v>0</v>
      </c>
      <c r="C36" s="16">
        <v>0</v>
      </c>
      <c r="D36" s="16">
        <v>0</v>
      </c>
      <c r="E36" s="16">
        <v>0</v>
      </c>
      <c r="F36" s="16"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f t="shared" si="14"/>
        <v>0</v>
      </c>
    </row>
    <row r="37" spans="1:16" ht="135.30000000000001" customHeight="1" x14ac:dyDescent="1.05">
      <c r="A37" s="22" t="s">
        <v>22</v>
      </c>
      <c r="B37" s="16">
        <v>0</v>
      </c>
      <c r="C37" s="16">
        <v>0</v>
      </c>
      <c r="D37" s="16">
        <v>0</v>
      </c>
      <c r="E37" s="16">
        <v>0</v>
      </c>
      <c r="F37" s="16"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f t="shared" si="14"/>
        <v>0</v>
      </c>
    </row>
    <row r="38" spans="1:16" ht="135.30000000000001" customHeight="1" x14ac:dyDescent="1.05">
      <c r="A38" s="22" t="s">
        <v>23</v>
      </c>
      <c r="B38" s="16">
        <v>3479740</v>
      </c>
      <c r="C38" s="16">
        <v>3844740</v>
      </c>
      <c r="D38" s="16">
        <v>245000</v>
      </c>
      <c r="E38" s="16">
        <v>234500</v>
      </c>
      <c r="F38" s="16">
        <v>234500</v>
      </c>
      <c r="G38" s="16">
        <v>233500</v>
      </c>
      <c r="H38" s="16">
        <v>249000</v>
      </c>
      <c r="I38" s="16">
        <v>464780</v>
      </c>
      <c r="J38" s="16">
        <v>233500</v>
      </c>
      <c r="K38" s="16">
        <v>205366.67</v>
      </c>
      <c r="L38" s="16">
        <v>0</v>
      </c>
      <c r="M38" s="16">
        <v>0</v>
      </c>
      <c r="N38" s="16">
        <v>0</v>
      </c>
      <c r="O38" s="16">
        <v>0</v>
      </c>
      <c r="P38" s="24">
        <f t="shared" si="14"/>
        <v>2100146.67</v>
      </c>
    </row>
    <row r="39" spans="1:16" ht="135.30000000000001" customHeight="1" x14ac:dyDescent="1.05">
      <c r="A39" s="22" t="s">
        <v>38</v>
      </c>
      <c r="B39" s="16">
        <v>0</v>
      </c>
      <c r="C39" s="16">
        <v>0</v>
      </c>
      <c r="D39" s="16">
        <v>0</v>
      </c>
      <c r="E39" s="16">
        <v>0</v>
      </c>
      <c r="F39" s="16">
        <v>0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24">
        <f t="shared" si="14"/>
        <v>0</v>
      </c>
    </row>
    <row r="40" spans="1:16" ht="135.30000000000001" customHeight="1" x14ac:dyDescent="1.05">
      <c r="A40" s="22" t="s">
        <v>24</v>
      </c>
      <c r="B40" s="16">
        <v>2820230</v>
      </c>
      <c r="C40" s="16">
        <v>1870230</v>
      </c>
      <c r="D40" s="16">
        <v>0</v>
      </c>
      <c r="E40" s="16">
        <v>227150</v>
      </c>
      <c r="F40" s="16">
        <v>0</v>
      </c>
      <c r="G40" s="16">
        <v>343433.78</v>
      </c>
      <c r="H40" s="16">
        <v>26443.8</v>
      </c>
      <c r="I40" s="16">
        <v>47577.599999999999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6">
        <f t="shared" si="14"/>
        <v>644605.18000000005</v>
      </c>
    </row>
    <row r="41" spans="1:16" ht="135.30000000000001" customHeight="1" x14ac:dyDescent="1.05">
      <c r="A41" s="20" t="s">
        <v>25</v>
      </c>
      <c r="B41" s="21">
        <f>SUM(B42:B48)</f>
        <v>0</v>
      </c>
      <c r="C41" s="21">
        <f>SUM(C42:C48)</f>
        <v>0</v>
      </c>
      <c r="D41" s="25">
        <f t="shared" ref="D41" si="15">SUM(D42:D48)</f>
        <v>0</v>
      </c>
      <c r="E41" s="25">
        <f t="shared" ref="E41" si="16">SUM(E42:E48)</f>
        <v>0</v>
      </c>
      <c r="F41" s="25">
        <f t="shared" ref="F41:O41" si="17">SUM(F42:F48)</f>
        <v>0</v>
      </c>
      <c r="G41" s="25">
        <f t="shared" si="17"/>
        <v>0</v>
      </c>
      <c r="H41" s="25">
        <f t="shared" si="17"/>
        <v>0</v>
      </c>
      <c r="I41" s="25">
        <f t="shared" si="17"/>
        <v>0</v>
      </c>
      <c r="J41" s="25">
        <f t="shared" si="17"/>
        <v>0</v>
      </c>
      <c r="K41" s="25">
        <f t="shared" si="17"/>
        <v>0</v>
      </c>
      <c r="L41" s="25">
        <f t="shared" si="17"/>
        <v>0</v>
      </c>
      <c r="M41" s="25">
        <f t="shared" si="17"/>
        <v>0</v>
      </c>
      <c r="N41" s="25">
        <f t="shared" si="17"/>
        <v>0</v>
      </c>
      <c r="O41" s="25">
        <f t="shared" si="17"/>
        <v>0</v>
      </c>
      <c r="P41" s="25">
        <f t="shared" ref="P41" si="18">SUM(P42:P48)</f>
        <v>0</v>
      </c>
    </row>
    <row r="42" spans="1:16" ht="135.30000000000001" customHeight="1" x14ac:dyDescent="1.05">
      <c r="A42" s="22" t="s">
        <v>26</v>
      </c>
      <c r="B42" s="16">
        <v>0</v>
      </c>
      <c r="C42" s="16">
        <v>0</v>
      </c>
      <c r="D42" s="16">
        <v>0</v>
      </c>
      <c r="E42" s="16">
        <v>0</v>
      </c>
      <c r="F42" s="16">
        <v>0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6">
        <f t="shared" ref="P42:P48" si="19">SUM(D42:O42)</f>
        <v>0</v>
      </c>
    </row>
    <row r="43" spans="1:16" ht="135.30000000000001" customHeight="1" x14ac:dyDescent="1.05">
      <c r="A43" s="22" t="s">
        <v>39</v>
      </c>
      <c r="B43" s="16">
        <v>0</v>
      </c>
      <c r="C43" s="16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6">
        <f t="shared" si="19"/>
        <v>0</v>
      </c>
    </row>
    <row r="44" spans="1:16" ht="135.30000000000001" customHeight="1" x14ac:dyDescent="1.05">
      <c r="A44" s="22" t="s">
        <v>40</v>
      </c>
      <c r="B44" s="16">
        <v>0</v>
      </c>
      <c r="C44" s="16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6">
        <f t="shared" si="19"/>
        <v>0</v>
      </c>
    </row>
    <row r="45" spans="1:16" ht="135.30000000000001" customHeight="1" x14ac:dyDescent="1.05">
      <c r="A45" s="22" t="s">
        <v>41</v>
      </c>
      <c r="B45" s="16">
        <v>0</v>
      </c>
      <c r="C45" s="16">
        <v>0</v>
      </c>
      <c r="D45" s="16">
        <v>0</v>
      </c>
      <c r="E45" s="16">
        <v>0</v>
      </c>
      <c r="F45" s="16">
        <v>0</v>
      </c>
      <c r="G45" s="16">
        <v>0</v>
      </c>
      <c r="H45" s="16">
        <v>0</v>
      </c>
      <c r="I45" s="16">
        <v>0</v>
      </c>
      <c r="J45" s="16">
        <v>0</v>
      </c>
      <c r="K45" s="16">
        <v>0</v>
      </c>
      <c r="L45" s="16">
        <v>0</v>
      </c>
      <c r="M45" s="16">
        <v>0</v>
      </c>
      <c r="N45" s="16">
        <v>0</v>
      </c>
      <c r="O45" s="16">
        <v>0</v>
      </c>
      <c r="P45" s="16">
        <f t="shared" si="19"/>
        <v>0</v>
      </c>
    </row>
    <row r="46" spans="1:16" ht="135.30000000000001" customHeight="1" x14ac:dyDescent="1.05">
      <c r="A46" s="22" t="s">
        <v>42</v>
      </c>
      <c r="B46" s="16">
        <v>0</v>
      </c>
      <c r="C46" s="16">
        <v>0</v>
      </c>
      <c r="D46" s="16">
        <v>0</v>
      </c>
      <c r="E46" s="16">
        <v>0</v>
      </c>
      <c r="F46" s="16">
        <v>0</v>
      </c>
      <c r="G46" s="16">
        <v>0</v>
      </c>
      <c r="H46" s="16">
        <v>0</v>
      </c>
      <c r="I46" s="16">
        <v>0</v>
      </c>
      <c r="J46" s="16">
        <v>0</v>
      </c>
      <c r="K46" s="16">
        <v>0</v>
      </c>
      <c r="L46" s="16">
        <v>0</v>
      </c>
      <c r="M46" s="16">
        <v>0</v>
      </c>
      <c r="N46" s="16">
        <v>0</v>
      </c>
      <c r="O46" s="16">
        <v>0</v>
      </c>
      <c r="P46" s="16">
        <f t="shared" si="19"/>
        <v>0</v>
      </c>
    </row>
    <row r="47" spans="1:16" ht="135.30000000000001" customHeight="1" x14ac:dyDescent="1.05">
      <c r="A47" s="22" t="s">
        <v>27</v>
      </c>
      <c r="B47" s="16">
        <v>0</v>
      </c>
      <c r="C47" s="16">
        <v>0</v>
      </c>
      <c r="D47" s="16">
        <v>0</v>
      </c>
      <c r="E47" s="16">
        <v>0</v>
      </c>
      <c r="F47" s="16">
        <v>0</v>
      </c>
      <c r="G47" s="16">
        <v>0</v>
      </c>
      <c r="H47" s="16">
        <v>0</v>
      </c>
      <c r="I47" s="16">
        <v>0</v>
      </c>
      <c r="J47" s="16">
        <v>0</v>
      </c>
      <c r="K47" s="16">
        <v>0</v>
      </c>
      <c r="L47" s="16">
        <v>0</v>
      </c>
      <c r="M47" s="16">
        <v>0</v>
      </c>
      <c r="N47" s="16">
        <v>0</v>
      </c>
      <c r="O47" s="16">
        <v>0</v>
      </c>
      <c r="P47" s="16">
        <f t="shared" si="19"/>
        <v>0</v>
      </c>
    </row>
    <row r="48" spans="1:16" ht="135.30000000000001" customHeight="1" x14ac:dyDescent="1.05">
      <c r="A48" s="22" t="s">
        <v>43</v>
      </c>
      <c r="B48" s="16">
        <v>0</v>
      </c>
      <c r="C48" s="16">
        <v>0</v>
      </c>
      <c r="D48" s="16">
        <v>0</v>
      </c>
      <c r="E48" s="16">
        <v>0</v>
      </c>
      <c r="F48" s="16">
        <v>0</v>
      </c>
      <c r="G48" s="16">
        <v>0</v>
      </c>
      <c r="H48" s="16">
        <v>0</v>
      </c>
      <c r="I48" s="16">
        <v>0</v>
      </c>
      <c r="J48" s="16">
        <v>0</v>
      </c>
      <c r="K48" s="16">
        <v>0</v>
      </c>
      <c r="L48" s="16">
        <v>0</v>
      </c>
      <c r="M48" s="16">
        <v>0</v>
      </c>
      <c r="N48" s="16">
        <v>0</v>
      </c>
      <c r="O48" s="16">
        <v>0</v>
      </c>
      <c r="P48" s="16">
        <f t="shared" si="19"/>
        <v>0</v>
      </c>
    </row>
    <row r="49" spans="1:16" ht="135.30000000000001" customHeight="1" x14ac:dyDescent="1.05">
      <c r="A49" s="20" t="s">
        <v>44</v>
      </c>
      <c r="B49" s="21">
        <f>SUM(B50:B56)</f>
        <v>0</v>
      </c>
      <c r="C49" s="21">
        <f>SUM(C50:C56)</f>
        <v>0</v>
      </c>
      <c r="D49" s="25">
        <f t="shared" ref="D49:E49" si="20">SUM(D50:D56)</f>
        <v>0</v>
      </c>
      <c r="E49" s="25">
        <f t="shared" si="20"/>
        <v>0</v>
      </c>
      <c r="F49" s="25">
        <f t="shared" ref="F49:O49" si="21">SUM(F50:F56)</f>
        <v>0</v>
      </c>
      <c r="G49" s="25">
        <f t="shared" si="21"/>
        <v>0</v>
      </c>
      <c r="H49" s="25">
        <f t="shared" si="21"/>
        <v>0</v>
      </c>
      <c r="I49" s="25">
        <f t="shared" si="21"/>
        <v>0</v>
      </c>
      <c r="J49" s="25">
        <f t="shared" si="21"/>
        <v>0</v>
      </c>
      <c r="K49" s="25">
        <f t="shared" si="21"/>
        <v>0</v>
      </c>
      <c r="L49" s="25">
        <f t="shared" si="21"/>
        <v>0</v>
      </c>
      <c r="M49" s="25">
        <f t="shared" si="21"/>
        <v>0</v>
      </c>
      <c r="N49" s="25">
        <f t="shared" si="21"/>
        <v>0</v>
      </c>
      <c r="O49" s="25">
        <f t="shared" si="21"/>
        <v>0</v>
      </c>
      <c r="P49" s="25">
        <f t="shared" ref="P49" si="22">SUM(P50:P56)</f>
        <v>0</v>
      </c>
    </row>
    <row r="50" spans="1:16" ht="135.30000000000001" customHeight="1" x14ac:dyDescent="1.05">
      <c r="A50" s="22" t="s">
        <v>45</v>
      </c>
      <c r="B50" s="16">
        <v>0</v>
      </c>
      <c r="C50" s="16">
        <v>0</v>
      </c>
      <c r="D50" s="16">
        <v>0</v>
      </c>
      <c r="E50" s="16">
        <v>0</v>
      </c>
      <c r="F50" s="16">
        <v>0</v>
      </c>
      <c r="G50" s="16">
        <v>0</v>
      </c>
      <c r="H50" s="16">
        <v>0</v>
      </c>
      <c r="I50" s="16">
        <v>0</v>
      </c>
      <c r="J50" s="16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6">
        <f t="shared" ref="P50:P56" si="23">SUM(D50:O50)</f>
        <v>0</v>
      </c>
    </row>
    <row r="51" spans="1:16" ht="135.30000000000001" customHeight="1" x14ac:dyDescent="1.05">
      <c r="A51" s="22" t="s">
        <v>46</v>
      </c>
      <c r="B51" s="16">
        <v>0</v>
      </c>
      <c r="C51" s="16">
        <v>0</v>
      </c>
      <c r="D51" s="16">
        <v>0</v>
      </c>
      <c r="E51" s="16">
        <v>0</v>
      </c>
      <c r="F51" s="16">
        <v>0</v>
      </c>
      <c r="G51" s="16">
        <v>0</v>
      </c>
      <c r="H51" s="16">
        <v>0</v>
      </c>
      <c r="I51" s="16">
        <v>0</v>
      </c>
      <c r="J51" s="16">
        <v>0</v>
      </c>
      <c r="K51" s="16">
        <v>0</v>
      </c>
      <c r="L51" s="16">
        <v>0</v>
      </c>
      <c r="M51" s="16">
        <v>0</v>
      </c>
      <c r="N51" s="16">
        <v>0</v>
      </c>
      <c r="O51" s="16">
        <v>0</v>
      </c>
      <c r="P51" s="16">
        <f t="shared" si="23"/>
        <v>0</v>
      </c>
    </row>
    <row r="52" spans="1:16" ht="135.30000000000001" customHeight="1" x14ac:dyDescent="1.05">
      <c r="A52" s="22" t="s">
        <v>47</v>
      </c>
      <c r="B52" s="16">
        <v>0</v>
      </c>
      <c r="C52" s="16">
        <v>0</v>
      </c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0</v>
      </c>
      <c r="P52" s="16">
        <f t="shared" si="23"/>
        <v>0</v>
      </c>
    </row>
    <row r="53" spans="1:16" ht="135.30000000000001" customHeight="1" x14ac:dyDescent="1.05">
      <c r="A53" s="22" t="s">
        <v>48</v>
      </c>
      <c r="B53" s="16">
        <v>0</v>
      </c>
      <c r="C53" s="16">
        <v>0</v>
      </c>
      <c r="D53" s="16">
        <v>0</v>
      </c>
      <c r="E53" s="16">
        <v>0</v>
      </c>
      <c r="F53" s="16">
        <v>0</v>
      </c>
      <c r="G53" s="16">
        <v>0</v>
      </c>
      <c r="H53" s="16">
        <v>0</v>
      </c>
      <c r="I53" s="16">
        <v>0</v>
      </c>
      <c r="J53" s="16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6">
        <f t="shared" si="23"/>
        <v>0</v>
      </c>
    </row>
    <row r="54" spans="1:16" ht="135.30000000000001" customHeight="1" x14ac:dyDescent="1.05">
      <c r="A54" s="22" t="s">
        <v>49</v>
      </c>
      <c r="B54" s="16">
        <v>0</v>
      </c>
      <c r="C54" s="16">
        <v>0</v>
      </c>
      <c r="D54" s="16">
        <v>0</v>
      </c>
      <c r="E54" s="16">
        <v>0</v>
      </c>
      <c r="F54" s="16">
        <v>0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6">
        <f t="shared" si="23"/>
        <v>0</v>
      </c>
    </row>
    <row r="55" spans="1:16" ht="135.30000000000001" customHeight="1" x14ac:dyDescent="1.05">
      <c r="A55" s="22" t="s">
        <v>50</v>
      </c>
      <c r="B55" s="16">
        <v>0</v>
      </c>
      <c r="C55" s="16">
        <v>0</v>
      </c>
      <c r="D55" s="16">
        <v>0</v>
      </c>
      <c r="E55" s="16">
        <v>0</v>
      </c>
      <c r="F55" s="16">
        <v>0</v>
      </c>
      <c r="G55" s="16">
        <v>0</v>
      </c>
      <c r="H55" s="16">
        <v>0</v>
      </c>
      <c r="I55" s="16">
        <v>0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f t="shared" si="23"/>
        <v>0</v>
      </c>
    </row>
    <row r="56" spans="1:16" ht="135.30000000000001" customHeight="1" x14ac:dyDescent="1.05">
      <c r="A56" s="22" t="s">
        <v>51</v>
      </c>
      <c r="B56" s="16">
        <v>0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6">
        <f t="shared" si="23"/>
        <v>0</v>
      </c>
    </row>
    <row r="57" spans="1:16" ht="135.30000000000001" customHeight="1" x14ac:dyDescent="1.05">
      <c r="A57" s="20" t="s">
        <v>28</v>
      </c>
      <c r="B57" s="21">
        <f>SUM(B58:B66)</f>
        <v>2771787</v>
      </c>
      <c r="C57" s="21">
        <f>SUM(C58:C66)</f>
        <v>2771787</v>
      </c>
      <c r="D57" s="21">
        <f t="shared" ref="D57" si="24">SUM(D58:D66)</f>
        <v>0</v>
      </c>
      <c r="E57" s="21">
        <f t="shared" ref="E57" si="25">SUM(E58:E66)</f>
        <v>0</v>
      </c>
      <c r="F57" s="21">
        <f t="shared" ref="F57:O57" si="26">SUM(F58:F66)</f>
        <v>0</v>
      </c>
      <c r="G57" s="21">
        <f t="shared" si="26"/>
        <v>0</v>
      </c>
      <c r="H57" s="21">
        <f t="shared" si="26"/>
        <v>0</v>
      </c>
      <c r="I57" s="21">
        <f t="shared" si="26"/>
        <v>0</v>
      </c>
      <c r="J57" s="21">
        <f t="shared" si="26"/>
        <v>0</v>
      </c>
      <c r="K57" s="21">
        <f t="shared" si="26"/>
        <v>0</v>
      </c>
      <c r="L57" s="21">
        <f t="shared" si="26"/>
        <v>0</v>
      </c>
      <c r="M57" s="21">
        <f t="shared" si="26"/>
        <v>0</v>
      </c>
      <c r="N57" s="21">
        <f t="shared" si="26"/>
        <v>0</v>
      </c>
      <c r="O57" s="21">
        <f t="shared" si="26"/>
        <v>0</v>
      </c>
      <c r="P57" s="21">
        <f t="shared" ref="P57" si="27">SUM(P58:P66)</f>
        <v>0</v>
      </c>
    </row>
    <row r="58" spans="1:16" ht="135.30000000000001" customHeight="1" x14ac:dyDescent="1.05">
      <c r="A58" s="22" t="s">
        <v>29</v>
      </c>
      <c r="B58" s="16">
        <v>2771787</v>
      </c>
      <c r="C58" s="16">
        <v>2771787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6">
        <f t="shared" ref="P58:P66" si="28">SUM(D58:O58)</f>
        <v>0</v>
      </c>
    </row>
    <row r="59" spans="1:16" ht="135.30000000000001" customHeight="1" x14ac:dyDescent="1.05">
      <c r="A59" s="22" t="s">
        <v>30</v>
      </c>
      <c r="B59" s="16">
        <v>0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6">
        <f t="shared" si="28"/>
        <v>0</v>
      </c>
    </row>
    <row r="60" spans="1:16" ht="135.30000000000001" customHeight="1" x14ac:dyDescent="1.05">
      <c r="A60" s="22" t="s">
        <v>31</v>
      </c>
      <c r="B60" s="16">
        <v>0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6">
        <f t="shared" si="28"/>
        <v>0</v>
      </c>
    </row>
    <row r="61" spans="1:16" ht="135.30000000000001" customHeight="1" x14ac:dyDescent="1.05">
      <c r="A61" s="22" t="s">
        <v>32</v>
      </c>
      <c r="B61" s="16">
        <v>0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f t="shared" si="28"/>
        <v>0</v>
      </c>
    </row>
    <row r="62" spans="1:16" ht="135.30000000000001" customHeight="1" x14ac:dyDescent="1.05">
      <c r="A62" s="22" t="s">
        <v>33</v>
      </c>
      <c r="B62" s="16">
        <v>0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f t="shared" si="28"/>
        <v>0</v>
      </c>
    </row>
    <row r="63" spans="1:16" ht="135.30000000000001" customHeight="1" x14ac:dyDescent="1.05">
      <c r="A63" s="22" t="s">
        <v>52</v>
      </c>
      <c r="B63" s="16">
        <v>0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f t="shared" si="28"/>
        <v>0</v>
      </c>
    </row>
    <row r="64" spans="1:16" ht="135.30000000000001" customHeight="1" x14ac:dyDescent="1.05">
      <c r="A64" s="22" t="s">
        <v>53</v>
      </c>
      <c r="B64" s="16">
        <v>0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f t="shared" si="28"/>
        <v>0</v>
      </c>
    </row>
    <row r="65" spans="1:16" ht="135.30000000000001" customHeight="1" x14ac:dyDescent="1.05">
      <c r="A65" s="22" t="s">
        <v>34</v>
      </c>
      <c r="B65" s="16">
        <v>0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6">
        <f t="shared" si="28"/>
        <v>0</v>
      </c>
    </row>
    <row r="66" spans="1:16" ht="135.30000000000001" customHeight="1" x14ac:dyDescent="1.05">
      <c r="A66" s="22" t="s">
        <v>54</v>
      </c>
      <c r="B66" s="16">
        <v>0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f t="shared" si="28"/>
        <v>0</v>
      </c>
    </row>
    <row r="67" spans="1:16" ht="135.30000000000001" customHeight="1" x14ac:dyDescent="1.05">
      <c r="A67" s="20" t="s">
        <v>55</v>
      </c>
      <c r="B67" s="21">
        <f>SUM(B68:B71)</f>
        <v>0</v>
      </c>
      <c r="C67" s="21">
        <f>SUM(C68:C71)</f>
        <v>0</v>
      </c>
      <c r="D67" s="21">
        <f t="shared" ref="D67:E67" si="29">SUM(D68:D71)</f>
        <v>0</v>
      </c>
      <c r="E67" s="21">
        <f t="shared" si="29"/>
        <v>0</v>
      </c>
      <c r="F67" s="21">
        <f t="shared" ref="F67:O67" si="30">SUM(F68:F71)</f>
        <v>0</v>
      </c>
      <c r="G67" s="21">
        <f t="shared" si="30"/>
        <v>0</v>
      </c>
      <c r="H67" s="21">
        <f t="shared" si="30"/>
        <v>0</v>
      </c>
      <c r="I67" s="21">
        <f t="shared" si="30"/>
        <v>0</v>
      </c>
      <c r="J67" s="21">
        <f t="shared" si="30"/>
        <v>0</v>
      </c>
      <c r="K67" s="21">
        <f t="shared" si="30"/>
        <v>0</v>
      </c>
      <c r="L67" s="21">
        <f t="shared" si="30"/>
        <v>0</v>
      </c>
      <c r="M67" s="21">
        <f t="shared" si="30"/>
        <v>0</v>
      </c>
      <c r="N67" s="21">
        <f t="shared" si="30"/>
        <v>0</v>
      </c>
      <c r="O67" s="21">
        <f t="shared" si="30"/>
        <v>0</v>
      </c>
      <c r="P67" s="21">
        <f t="shared" ref="P67" si="31">SUM(P68:P71)</f>
        <v>0</v>
      </c>
    </row>
    <row r="68" spans="1:16" ht="135.30000000000001" customHeight="1" x14ac:dyDescent="1.05">
      <c r="A68" s="22" t="s">
        <v>56</v>
      </c>
      <c r="B68" s="16">
        <v>0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f>SUM(D68:O68)</f>
        <v>0</v>
      </c>
    </row>
    <row r="69" spans="1:16" ht="135.30000000000001" customHeight="1" x14ac:dyDescent="1.05">
      <c r="A69" s="22" t="s">
        <v>57</v>
      </c>
      <c r="B69" s="16">
        <v>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6">
        <f>SUM(D69:O69)</f>
        <v>0</v>
      </c>
    </row>
    <row r="70" spans="1:16" ht="135.30000000000001" customHeight="1" x14ac:dyDescent="1.05">
      <c r="A70" s="22" t="s">
        <v>58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f>SUM(D70:O70)</f>
        <v>0</v>
      </c>
    </row>
    <row r="71" spans="1:16" ht="135.30000000000001" customHeight="1" x14ac:dyDescent="1.05">
      <c r="A71" s="22" t="s">
        <v>59</v>
      </c>
      <c r="B71" s="16">
        <v>0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f>SUM(D71:O71)</f>
        <v>0</v>
      </c>
    </row>
    <row r="72" spans="1:16" ht="135.30000000000001" customHeight="1" x14ac:dyDescent="1.05">
      <c r="A72" s="20" t="s">
        <v>60</v>
      </c>
      <c r="B72" s="21">
        <f>SUM(B73:B74)</f>
        <v>0</v>
      </c>
      <c r="C72" s="21">
        <f>SUM(C73:C74)</f>
        <v>0</v>
      </c>
      <c r="D72" s="21">
        <f t="shared" ref="D72:E72" si="32">SUM(D73:D74)</f>
        <v>0</v>
      </c>
      <c r="E72" s="21">
        <f t="shared" si="32"/>
        <v>0</v>
      </c>
      <c r="F72" s="21">
        <f t="shared" ref="F72:O72" si="33">SUM(F73:F74)</f>
        <v>0</v>
      </c>
      <c r="G72" s="21">
        <f t="shared" si="33"/>
        <v>0</v>
      </c>
      <c r="H72" s="21">
        <f t="shared" si="33"/>
        <v>0</v>
      </c>
      <c r="I72" s="21">
        <f t="shared" si="33"/>
        <v>0</v>
      </c>
      <c r="J72" s="21">
        <f t="shared" si="33"/>
        <v>0</v>
      </c>
      <c r="K72" s="21">
        <f t="shared" si="33"/>
        <v>0</v>
      </c>
      <c r="L72" s="21">
        <f t="shared" si="33"/>
        <v>0</v>
      </c>
      <c r="M72" s="21">
        <f t="shared" si="33"/>
        <v>0</v>
      </c>
      <c r="N72" s="21">
        <f t="shared" si="33"/>
        <v>0</v>
      </c>
      <c r="O72" s="21">
        <f t="shared" si="33"/>
        <v>0</v>
      </c>
      <c r="P72" s="21">
        <f t="shared" ref="P72" si="34">SUM(P73:P74)</f>
        <v>0</v>
      </c>
    </row>
    <row r="73" spans="1:16" ht="135.30000000000001" customHeight="1" x14ac:dyDescent="1.05">
      <c r="A73" s="22" t="s">
        <v>61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f>SUM(D73:O73)</f>
        <v>0</v>
      </c>
    </row>
    <row r="74" spans="1:16" ht="135.30000000000001" customHeight="1" x14ac:dyDescent="1.05">
      <c r="A74" s="22" t="s">
        <v>62</v>
      </c>
      <c r="B74" s="16">
        <v>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f>SUM(D74:O74)</f>
        <v>0</v>
      </c>
    </row>
    <row r="75" spans="1:16" ht="135.30000000000001" customHeight="1" x14ac:dyDescent="1.05">
      <c r="A75" s="20" t="s">
        <v>63</v>
      </c>
      <c r="B75" s="21">
        <f>SUM(B76:B78)</f>
        <v>0</v>
      </c>
      <c r="C75" s="21">
        <f>SUM(C76:C78)</f>
        <v>0</v>
      </c>
      <c r="D75" s="21">
        <f t="shared" ref="D75:E75" si="35">SUM(D76:D78)</f>
        <v>0</v>
      </c>
      <c r="E75" s="21">
        <f t="shared" si="35"/>
        <v>0</v>
      </c>
      <c r="F75" s="21">
        <f t="shared" ref="F75:O75" si="36">SUM(F76:F78)</f>
        <v>0</v>
      </c>
      <c r="G75" s="21">
        <f t="shared" si="36"/>
        <v>0</v>
      </c>
      <c r="H75" s="21">
        <f t="shared" si="36"/>
        <v>0</v>
      </c>
      <c r="I75" s="21">
        <f t="shared" si="36"/>
        <v>0</v>
      </c>
      <c r="J75" s="21">
        <f t="shared" si="36"/>
        <v>0</v>
      </c>
      <c r="K75" s="21">
        <f t="shared" si="36"/>
        <v>0</v>
      </c>
      <c r="L75" s="21">
        <f t="shared" si="36"/>
        <v>0</v>
      </c>
      <c r="M75" s="21">
        <f t="shared" si="36"/>
        <v>0</v>
      </c>
      <c r="N75" s="21">
        <f t="shared" si="36"/>
        <v>0</v>
      </c>
      <c r="O75" s="21">
        <f t="shared" si="36"/>
        <v>0</v>
      </c>
      <c r="P75" s="21">
        <f t="shared" ref="P75" si="37">SUM(P76:P78)</f>
        <v>0</v>
      </c>
    </row>
    <row r="76" spans="1:16" ht="135.30000000000001" customHeight="1" x14ac:dyDescent="1.05">
      <c r="A76" s="22" t="s">
        <v>64</v>
      </c>
      <c r="B76" s="16">
        <v>0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f>SUM(D76:O76)</f>
        <v>0</v>
      </c>
    </row>
    <row r="77" spans="1:16" ht="135.30000000000001" customHeight="1" x14ac:dyDescent="1.05">
      <c r="A77" s="22" t="s">
        <v>65</v>
      </c>
      <c r="B77" s="16">
        <v>0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6">
        <f>SUM(D77:O77)</f>
        <v>0</v>
      </c>
    </row>
    <row r="78" spans="1:16" ht="135.30000000000001" customHeight="1" x14ac:dyDescent="1.05">
      <c r="A78" s="22" t="s">
        <v>66</v>
      </c>
      <c r="B78" s="16">
        <v>0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6">
        <f>SUM(D78:O78)</f>
        <v>0</v>
      </c>
    </row>
    <row r="79" spans="1:16" ht="135.30000000000001" customHeight="1" x14ac:dyDescent="0.25">
      <c r="A79" s="26" t="s">
        <v>35</v>
      </c>
      <c r="B79" s="27">
        <f>B15+B21+B31+B41+B49+B57+B67+B72+B75</f>
        <v>130919037</v>
      </c>
      <c r="C79" s="27">
        <f>C15+C21+C31+C41+C57+C49+C67+C72+C75</f>
        <v>158407559.09999999</v>
      </c>
      <c r="D79" s="27">
        <f t="shared" ref="D79:E79" si="38">+D15+D21+D31+D41+D49+D57+D67+D72+D75</f>
        <v>6662074.6600000001</v>
      </c>
      <c r="E79" s="27">
        <f t="shared" si="38"/>
        <v>7181080.6299999999</v>
      </c>
      <c r="F79" s="27">
        <f t="shared" ref="F79:O79" si="39">+F15+F21+F31+F41+F49+F57+F67+F72+F75</f>
        <v>7182572.1299999999</v>
      </c>
      <c r="G79" s="27">
        <f t="shared" si="39"/>
        <v>15713924.09</v>
      </c>
      <c r="H79" s="27">
        <f t="shared" si="39"/>
        <v>7234595.79</v>
      </c>
      <c r="I79" s="27">
        <f t="shared" si="39"/>
        <v>7659430.9399999995</v>
      </c>
      <c r="J79" s="27">
        <f t="shared" si="39"/>
        <v>7111413.3399999999</v>
      </c>
      <c r="K79" s="27">
        <f t="shared" si="39"/>
        <v>7063567.0500000007</v>
      </c>
      <c r="L79" s="27">
        <f t="shared" si="39"/>
        <v>0</v>
      </c>
      <c r="M79" s="27">
        <f t="shared" si="39"/>
        <v>0</v>
      </c>
      <c r="N79" s="27">
        <f t="shared" si="39"/>
        <v>0</v>
      </c>
      <c r="O79" s="27">
        <f t="shared" si="39"/>
        <v>0</v>
      </c>
      <c r="P79" s="27">
        <f t="shared" ref="P79" si="40">+P15+P21+P31+P41+P49+P57+P67+P72+P75</f>
        <v>65808658.629999995</v>
      </c>
    </row>
    <row r="80" spans="1:16" ht="43.5" customHeight="1" x14ac:dyDescent="1.05">
      <c r="A80" s="22"/>
      <c r="B80" s="28"/>
      <c r="C80" s="28"/>
      <c r="D80" s="28"/>
      <c r="E80" s="28"/>
      <c r="F80" s="28"/>
      <c r="G80" s="28"/>
      <c r="H80" s="28"/>
      <c r="I80" s="28"/>
      <c r="J80" s="28"/>
      <c r="K80" s="28"/>
      <c r="L80" s="28"/>
      <c r="M80" s="28"/>
      <c r="N80" s="28"/>
      <c r="O80" s="28"/>
      <c r="P80" s="29"/>
    </row>
    <row r="81" spans="1:16" ht="135.30000000000001" customHeight="1" x14ac:dyDescent="0.25">
      <c r="A81" s="18" t="s">
        <v>67</v>
      </c>
      <c r="B81" s="30"/>
      <c r="C81" s="30"/>
      <c r="D81" s="30"/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</row>
    <row r="82" spans="1:16" ht="135.30000000000001" customHeight="1" x14ac:dyDescent="1.05">
      <c r="A82" s="20" t="s">
        <v>68</v>
      </c>
      <c r="B82" s="23">
        <f t="shared" ref="B82:C82" si="41">SUM(B83:B84)</f>
        <v>0</v>
      </c>
      <c r="C82" s="23">
        <f t="shared" si="41"/>
        <v>0</v>
      </c>
      <c r="D82" s="23">
        <f t="shared" ref="D82:E82" si="42">SUM(D83:D84)</f>
        <v>0</v>
      </c>
      <c r="E82" s="23">
        <f t="shared" si="42"/>
        <v>0</v>
      </c>
      <c r="F82" s="23">
        <f t="shared" ref="F82:O82" si="43">SUM(F83:F84)</f>
        <v>0</v>
      </c>
      <c r="G82" s="23">
        <f t="shared" si="43"/>
        <v>0</v>
      </c>
      <c r="H82" s="23">
        <f t="shared" si="43"/>
        <v>0</v>
      </c>
      <c r="I82" s="23">
        <f t="shared" si="43"/>
        <v>0</v>
      </c>
      <c r="J82" s="23">
        <f t="shared" si="43"/>
        <v>0</v>
      </c>
      <c r="K82" s="23">
        <f t="shared" si="43"/>
        <v>0</v>
      </c>
      <c r="L82" s="23">
        <f t="shared" si="43"/>
        <v>0</v>
      </c>
      <c r="M82" s="23">
        <f t="shared" si="43"/>
        <v>0</v>
      </c>
      <c r="N82" s="23">
        <f t="shared" si="43"/>
        <v>0</v>
      </c>
      <c r="O82" s="23">
        <f t="shared" si="43"/>
        <v>0</v>
      </c>
      <c r="P82" s="23">
        <f t="shared" ref="P82" si="44">SUM(P83:P84)</f>
        <v>0</v>
      </c>
    </row>
    <row r="83" spans="1:16" ht="135.30000000000001" customHeight="1" x14ac:dyDescent="1.05">
      <c r="A83" s="22" t="s">
        <v>69</v>
      </c>
      <c r="B83" s="29">
        <v>0</v>
      </c>
      <c r="C83" s="29">
        <v>0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  <c r="I83" s="29">
        <v>0</v>
      </c>
      <c r="J83" s="29">
        <v>0</v>
      </c>
      <c r="K83" s="29">
        <v>0</v>
      </c>
      <c r="L83" s="29">
        <v>0</v>
      </c>
      <c r="M83" s="29">
        <v>0</v>
      </c>
      <c r="N83" s="29">
        <v>0</v>
      </c>
      <c r="O83" s="29">
        <v>0</v>
      </c>
      <c r="P83" s="16">
        <f>SUM(D83:O83)</f>
        <v>0</v>
      </c>
    </row>
    <row r="84" spans="1:16" ht="135.30000000000001" customHeight="1" x14ac:dyDescent="1.05">
      <c r="A84" s="22" t="s">
        <v>70</v>
      </c>
      <c r="B84" s="29">
        <v>0</v>
      </c>
      <c r="C84" s="29">
        <v>0</v>
      </c>
      <c r="D84" s="29">
        <v>0</v>
      </c>
      <c r="E84" s="29">
        <v>0</v>
      </c>
      <c r="F84" s="29">
        <v>0</v>
      </c>
      <c r="G84" s="29">
        <v>0</v>
      </c>
      <c r="H84" s="29">
        <v>0</v>
      </c>
      <c r="I84" s="29">
        <v>0</v>
      </c>
      <c r="J84" s="29">
        <v>0</v>
      </c>
      <c r="K84" s="29">
        <v>0</v>
      </c>
      <c r="L84" s="29">
        <v>0</v>
      </c>
      <c r="M84" s="29">
        <v>0</v>
      </c>
      <c r="N84" s="29">
        <v>0</v>
      </c>
      <c r="O84" s="29">
        <v>0</v>
      </c>
      <c r="P84" s="16">
        <f>SUM(D84:O84)</f>
        <v>0</v>
      </c>
    </row>
    <row r="85" spans="1:16" ht="135.30000000000001" customHeight="1" x14ac:dyDescent="1.05">
      <c r="A85" s="20" t="s">
        <v>71</v>
      </c>
      <c r="B85" s="23">
        <f t="shared" ref="B85:C85" si="45">SUM(B86:B87)</f>
        <v>0</v>
      </c>
      <c r="C85" s="23">
        <f t="shared" si="45"/>
        <v>0</v>
      </c>
      <c r="D85" s="23">
        <f t="shared" ref="D85:E85" si="46">SUM(D86:D87)</f>
        <v>0</v>
      </c>
      <c r="E85" s="23">
        <f t="shared" si="46"/>
        <v>0</v>
      </c>
      <c r="F85" s="23">
        <f t="shared" ref="F85:O85" si="47">SUM(F86:F87)</f>
        <v>0</v>
      </c>
      <c r="G85" s="23">
        <f t="shared" si="47"/>
        <v>0</v>
      </c>
      <c r="H85" s="23">
        <f t="shared" si="47"/>
        <v>0</v>
      </c>
      <c r="I85" s="23">
        <f t="shared" si="47"/>
        <v>0</v>
      </c>
      <c r="J85" s="23">
        <f t="shared" si="47"/>
        <v>0</v>
      </c>
      <c r="K85" s="23">
        <f t="shared" si="47"/>
        <v>0</v>
      </c>
      <c r="L85" s="23">
        <f t="shared" si="47"/>
        <v>0</v>
      </c>
      <c r="M85" s="23">
        <f t="shared" si="47"/>
        <v>0</v>
      </c>
      <c r="N85" s="23">
        <f t="shared" si="47"/>
        <v>0</v>
      </c>
      <c r="O85" s="23">
        <f t="shared" si="47"/>
        <v>0</v>
      </c>
      <c r="P85" s="23">
        <f t="shared" ref="P85" si="48">SUM(P86:P87)</f>
        <v>0</v>
      </c>
    </row>
    <row r="86" spans="1:16" ht="135.30000000000001" customHeight="1" x14ac:dyDescent="1.05">
      <c r="A86" s="22" t="s">
        <v>72</v>
      </c>
      <c r="B86" s="29">
        <v>0</v>
      </c>
      <c r="C86" s="29">
        <v>0</v>
      </c>
      <c r="D86" s="29">
        <v>0</v>
      </c>
      <c r="E86" s="29">
        <v>0</v>
      </c>
      <c r="F86" s="29">
        <v>0</v>
      </c>
      <c r="G86" s="29">
        <v>0</v>
      </c>
      <c r="H86" s="29">
        <v>0</v>
      </c>
      <c r="I86" s="29">
        <v>0</v>
      </c>
      <c r="J86" s="29">
        <v>0</v>
      </c>
      <c r="K86" s="29">
        <v>0</v>
      </c>
      <c r="L86" s="29">
        <v>0</v>
      </c>
      <c r="M86" s="29">
        <v>0</v>
      </c>
      <c r="N86" s="29">
        <v>0</v>
      </c>
      <c r="O86" s="29">
        <v>0</v>
      </c>
      <c r="P86" s="16">
        <f>SUM(D86:O86)</f>
        <v>0</v>
      </c>
    </row>
    <row r="87" spans="1:16" ht="135.30000000000001" customHeight="1" x14ac:dyDescent="1.05">
      <c r="A87" s="22" t="s">
        <v>73</v>
      </c>
      <c r="B87" s="29">
        <v>0</v>
      </c>
      <c r="C87" s="29">
        <v>0</v>
      </c>
      <c r="D87" s="29">
        <v>0</v>
      </c>
      <c r="E87" s="29">
        <v>0</v>
      </c>
      <c r="F87" s="29">
        <v>0</v>
      </c>
      <c r="G87" s="29">
        <v>0</v>
      </c>
      <c r="H87" s="29">
        <v>0</v>
      </c>
      <c r="I87" s="29">
        <v>0</v>
      </c>
      <c r="J87" s="29">
        <v>0</v>
      </c>
      <c r="K87" s="29">
        <v>0</v>
      </c>
      <c r="L87" s="29">
        <v>0</v>
      </c>
      <c r="M87" s="29">
        <v>0</v>
      </c>
      <c r="N87" s="29">
        <v>0</v>
      </c>
      <c r="O87" s="29">
        <v>0</v>
      </c>
      <c r="P87" s="16">
        <f>SUM(D87:O87)</f>
        <v>0</v>
      </c>
    </row>
    <row r="88" spans="1:16" ht="135.30000000000001" customHeight="1" x14ac:dyDescent="1.05">
      <c r="A88" s="20" t="s">
        <v>74</v>
      </c>
      <c r="B88" s="23">
        <f t="shared" ref="B88:C88" si="49">SUM(B89:B89)</f>
        <v>0</v>
      </c>
      <c r="C88" s="23">
        <f t="shared" si="49"/>
        <v>0</v>
      </c>
      <c r="D88" s="23">
        <f t="shared" ref="D88:O88" si="50">SUM(D89:D89)</f>
        <v>0</v>
      </c>
      <c r="E88" s="23">
        <f t="shared" si="50"/>
        <v>0</v>
      </c>
      <c r="F88" s="23">
        <f t="shared" si="50"/>
        <v>0</v>
      </c>
      <c r="G88" s="23">
        <f t="shared" si="50"/>
        <v>0</v>
      </c>
      <c r="H88" s="23">
        <f t="shared" si="50"/>
        <v>0</v>
      </c>
      <c r="I88" s="23">
        <f t="shared" si="50"/>
        <v>0</v>
      </c>
      <c r="J88" s="23">
        <f t="shared" si="50"/>
        <v>0</v>
      </c>
      <c r="K88" s="23">
        <f t="shared" si="50"/>
        <v>0</v>
      </c>
      <c r="L88" s="23">
        <f t="shared" si="50"/>
        <v>0</v>
      </c>
      <c r="M88" s="23">
        <f t="shared" si="50"/>
        <v>0</v>
      </c>
      <c r="N88" s="23">
        <f t="shared" si="50"/>
        <v>0</v>
      </c>
      <c r="O88" s="23">
        <f t="shared" si="50"/>
        <v>0</v>
      </c>
      <c r="P88" s="23">
        <f>SUM(P89:P89)</f>
        <v>0</v>
      </c>
    </row>
    <row r="89" spans="1:16" ht="135.30000000000001" customHeight="1" x14ac:dyDescent="1.05">
      <c r="A89" s="22" t="s">
        <v>75</v>
      </c>
      <c r="B89" s="29">
        <v>0</v>
      </c>
      <c r="C89" s="29">
        <v>0</v>
      </c>
      <c r="D89" s="29">
        <v>0</v>
      </c>
      <c r="E89" s="29">
        <v>0</v>
      </c>
      <c r="F89" s="29">
        <v>0</v>
      </c>
      <c r="G89" s="29">
        <v>0</v>
      </c>
      <c r="H89" s="29">
        <v>0</v>
      </c>
      <c r="I89" s="29">
        <v>0</v>
      </c>
      <c r="J89" s="29">
        <v>0</v>
      </c>
      <c r="K89" s="29">
        <v>0</v>
      </c>
      <c r="L89" s="29">
        <v>0</v>
      </c>
      <c r="M89" s="29">
        <v>0</v>
      </c>
      <c r="N89" s="29">
        <v>0</v>
      </c>
      <c r="O89" s="29">
        <v>0</v>
      </c>
      <c r="P89" s="16">
        <f>SUM(D89:O89)</f>
        <v>0</v>
      </c>
    </row>
    <row r="90" spans="1:16" ht="135.30000000000001" customHeight="1" x14ac:dyDescent="0.25">
      <c r="A90" s="26" t="s">
        <v>76</v>
      </c>
      <c r="B90" s="27">
        <f t="shared" ref="B90:C90" si="51">+B82+B85+B88</f>
        <v>0</v>
      </c>
      <c r="C90" s="27">
        <f t="shared" si="51"/>
        <v>0</v>
      </c>
      <c r="D90" s="27">
        <f t="shared" ref="D90" si="52">+D82+D85+D88</f>
        <v>0</v>
      </c>
      <c r="E90" s="27">
        <f t="shared" ref="E90" si="53">+E82+E85+E88</f>
        <v>0</v>
      </c>
      <c r="F90" s="27">
        <f t="shared" ref="F90:O90" si="54">+F82+F85+F88</f>
        <v>0</v>
      </c>
      <c r="G90" s="27">
        <f t="shared" si="54"/>
        <v>0</v>
      </c>
      <c r="H90" s="27">
        <f t="shared" si="54"/>
        <v>0</v>
      </c>
      <c r="I90" s="27">
        <f t="shared" si="54"/>
        <v>0</v>
      </c>
      <c r="J90" s="27">
        <f t="shared" si="54"/>
        <v>0</v>
      </c>
      <c r="K90" s="27">
        <f t="shared" si="54"/>
        <v>0</v>
      </c>
      <c r="L90" s="27">
        <f t="shared" si="54"/>
        <v>0</v>
      </c>
      <c r="M90" s="27">
        <f t="shared" si="54"/>
        <v>0</v>
      </c>
      <c r="N90" s="27">
        <f t="shared" si="54"/>
        <v>0</v>
      </c>
      <c r="O90" s="27">
        <f t="shared" si="54"/>
        <v>0</v>
      </c>
      <c r="P90" s="27">
        <f t="shared" ref="P90" si="55">+P82+P85+P88</f>
        <v>0</v>
      </c>
    </row>
    <row r="91" spans="1:16" ht="26.75" customHeight="1" x14ac:dyDescent="1.05">
      <c r="A91" s="31"/>
      <c r="B91" s="29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</row>
    <row r="92" spans="1:16" ht="135.30000000000001" customHeight="1" thickBot="1" x14ac:dyDescent="0.3">
      <c r="A92" s="32" t="s">
        <v>77</v>
      </c>
      <c r="B92" s="33">
        <f t="shared" ref="B92" si="56">+B79+B90</f>
        <v>130919037</v>
      </c>
      <c r="C92" s="33">
        <f>+C79+C90</f>
        <v>158407559.09999999</v>
      </c>
      <c r="D92" s="33">
        <f t="shared" ref="D92" si="57">+D79+D90</f>
        <v>6662074.6600000001</v>
      </c>
      <c r="E92" s="33">
        <f t="shared" ref="E92" si="58">+E79+E90</f>
        <v>7181080.6299999999</v>
      </c>
      <c r="F92" s="33">
        <f t="shared" ref="F92:O92" si="59">+F79+F90</f>
        <v>7182572.1299999999</v>
      </c>
      <c r="G92" s="33">
        <f t="shared" si="59"/>
        <v>15713924.09</v>
      </c>
      <c r="H92" s="33">
        <f t="shared" si="59"/>
        <v>7234595.79</v>
      </c>
      <c r="I92" s="33">
        <f t="shared" si="59"/>
        <v>7659430.9399999995</v>
      </c>
      <c r="J92" s="33">
        <f t="shared" si="59"/>
        <v>7111413.3399999999</v>
      </c>
      <c r="K92" s="33">
        <f t="shared" si="59"/>
        <v>7063567.0500000007</v>
      </c>
      <c r="L92" s="33">
        <f t="shared" si="59"/>
        <v>0</v>
      </c>
      <c r="M92" s="33">
        <f t="shared" si="59"/>
        <v>0</v>
      </c>
      <c r="N92" s="33">
        <f t="shared" si="59"/>
        <v>0</v>
      </c>
      <c r="O92" s="33">
        <f t="shared" si="59"/>
        <v>0</v>
      </c>
      <c r="P92" s="33">
        <f t="shared" ref="P92" si="60">+P79+P90</f>
        <v>65808658.629999995</v>
      </c>
    </row>
    <row r="93" spans="1:16" ht="32.299999999999997" customHeight="1" thickTop="1" x14ac:dyDescent="0.45">
      <c r="A93" s="12" t="s">
        <v>95</v>
      </c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</row>
    <row r="94" spans="1:16" ht="24.95" customHeight="1" x14ac:dyDescent="0.45">
      <c r="A94" s="13" t="s">
        <v>96</v>
      </c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</row>
    <row r="95" spans="1:16" ht="24.95" customHeight="1" x14ac:dyDescent="0.45">
      <c r="A95" s="13" t="s">
        <v>97</v>
      </c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</row>
    <row r="96" spans="1:16" ht="24.95" customHeight="1" x14ac:dyDescent="0.45">
      <c r="A96" s="13" t="s">
        <v>98</v>
      </c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</row>
    <row r="97" spans="1:16" ht="24.95" customHeight="1" x14ac:dyDescent="0.45">
      <c r="A97" s="13" t="s">
        <v>99</v>
      </c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</row>
    <row r="98" spans="1:16" ht="24.95" customHeight="1" x14ac:dyDescent="0.45">
      <c r="A98" s="13" t="s">
        <v>100</v>
      </c>
      <c r="B98" s="8"/>
      <c r="C98" s="8"/>
      <c r="D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</row>
    <row r="99" spans="1:16" ht="24.95" customHeight="1" x14ac:dyDescent="0.45">
      <c r="A99" s="13" t="s">
        <v>101</v>
      </c>
      <c r="B99" s="8"/>
      <c r="C99" s="8"/>
      <c r="D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</row>
    <row r="100" spans="1:16" ht="24.8" customHeight="1" x14ac:dyDescent="0.45">
      <c r="A100" s="10"/>
      <c r="E100" s="8"/>
    </row>
  </sheetData>
  <dataConsolidate/>
  <mergeCells count="6">
    <mergeCell ref="A9:P9"/>
    <mergeCell ref="A10:P10"/>
    <mergeCell ref="A11:P11"/>
    <mergeCell ref="A8:P8"/>
    <mergeCell ref="A3:P3"/>
    <mergeCell ref="A5:P7"/>
  </mergeCells>
  <printOptions horizontalCentered="1"/>
  <pageMargins left="0.23622047244094491" right="0.23622047244094491" top="0.74803149606299213" bottom="0.74803149606299213" header="0.31496062992125984" footer="0.31496062992125984"/>
  <pageSetup scale="11" fitToHeight="3" orientation="landscape" r:id="rId1"/>
  <rowBreaks count="2" manualBreakCount="2">
    <brk id="40" max="15" man="1"/>
    <brk id="66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DGPLT </vt:lpstr>
      <vt:lpstr>'Plantilla Ejecución DGPLT '!Área_de_impresión</vt:lpstr>
      <vt:lpstr>'Plantilla Ejecución DGPLT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Eduardo Antonio Santos Abreu</cp:lastModifiedBy>
  <cp:lastPrinted>2025-09-02T13:19:28Z</cp:lastPrinted>
  <dcterms:created xsi:type="dcterms:W3CDTF">2018-04-17T18:57:16Z</dcterms:created>
  <dcterms:modified xsi:type="dcterms:W3CDTF">2025-09-02T13:19:58Z</dcterms:modified>
</cp:coreProperties>
</file>