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Información Hacienda/Ejecucion-  octubre-2025/DF-MH-ejecucion-  octubre-2025/"/>
    </mc:Choice>
  </mc:AlternateContent>
  <xr:revisionPtr revIDLastSave="0" documentId="8_{287DCF0A-AC8D-4682-94FF-B179C424F165}" xr6:coauthVersionLast="47" xr6:coauthVersionMax="47" xr10:uidLastSave="{00000000-0000-0000-0000-000000000000}"/>
  <bookViews>
    <workbookView showHorizontalScroll="0" showVerticalScroll="0" xWindow="-120" yWindow="-120" windowWidth="29040" windowHeight="15720" xr2:uid="{00000000-000D-0000-FFFF-FFFF00000000}"/>
  </bookViews>
  <sheets>
    <sheet name="Plantilla Ejecución MH" sheetId="3" r:id="rId1"/>
  </sheets>
  <definedNames>
    <definedName name="_xlnm.Print_Area" localSheetId="0">'Plantilla Ejecución MH'!$A$1:$P$96</definedName>
    <definedName name="_xlnm.Print_Titles" localSheetId="0">'Plantilla Ejecución MH'!$1:$10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3" l="1"/>
  <c r="P24" i="3"/>
  <c r="P21" i="3"/>
  <c r="N35" i="3"/>
  <c r="N27" i="3" s="1"/>
  <c r="B54" i="3"/>
  <c r="B38" i="3"/>
  <c r="C27" i="3"/>
  <c r="D27" i="3"/>
  <c r="E27" i="3"/>
  <c r="F27" i="3"/>
  <c r="G27" i="3"/>
  <c r="H27" i="3"/>
  <c r="I27" i="3"/>
  <c r="J27" i="3"/>
  <c r="K27" i="3"/>
  <c r="L27" i="3"/>
  <c r="M27" i="3"/>
  <c r="O27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C38" i="3"/>
  <c r="D38" i="3"/>
  <c r="E38" i="3"/>
  <c r="F38" i="3"/>
  <c r="G38" i="3"/>
  <c r="H38" i="3"/>
  <c r="I38" i="3"/>
  <c r="J38" i="3"/>
  <c r="K38" i="3"/>
  <c r="L38" i="3"/>
  <c r="N38" i="3"/>
  <c r="O38" i="3"/>
  <c r="C84" i="3" l="1"/>
  <c r="B84" i="3"/>
  <c r="C81" i="3"/>
  <c r="B81" i="3"/>
  <c r="C78" i="3"/>
  <c r="B78" i="3"/>
  <c r="C72" i="3"/>
  <c r="B72" i="3"/>
  <c r="C69" i="3"/>
  <c r="B69" i="3"/>
  <c r="C64" i="3"/>
  <c r="B64" i="3"/>
  <c r="C46" i="3"/>
  <c r="B46" i="3"/>
  <c r="B27" i="3"/>
  <c r="B17" i="3"/>
  <c r="C12" i="3"/>
  <c r="B12" i="3"/>
  <c r="I46" i="3"/>
  <c r="P48" i="3"/>
  <c r="P14" i="3"/>
  <c r="P15" i="3"/>
  <c r="P16" i="3"/>
  <c r="P18" i="3"/>
  <c r="P19" i="3"/>
  <c r="P20" i="3"/>
  <c r="P22" i="3"/>
  <c r="P13" i="3"/>
  <c r="M12" i="3"/>
  <c r="P25" i="3"/>
  <c r="C76" i="3" l="1"/>
  <c r="B86" i="3"/>
  <c r="C86" i="3"/>
  <c r="B76" i="3"/>
  <c r="B11" i="3"/>
  <c r="C11" i="3"/>
  <c r="P43" i="3"/>
  <c r="P42" i="3"/>
  <c r="P40" i="3"/>
  <c r="P60" i="3"/>
  <c r="P23" i="3"/>
  <c r="C88" i="3" l="1"/>
  <c r="B88" i="3"/>
  <c r="K12" i="3"/>
  <c r="K84" i="3"/>
  <c r="K81" i="3"/>
  <c r="K78" i="3"/>
  <c r="K72" i="3"/>
  <c r="K69" i="3"/>
  <c r="K64" i="3"/>
  <c r="K46" i="3"/>
  <c r="P47" i="3"/>
  <c r="P36" i="3"/>
  <c r="P85" i="3"/>
  <c r="P84" i="3" s="1"/>
  <c r="P82" i="3"/>
  <c r="P80" i="3"/>
  <c r="P79" i="3"/>
  <c r="P61" i="3"/>
  <c r="P62" i="3"/>
  <c r="P63" i="3"/>
  <c r="P65" i="3"/>
  <c r="P66" i="3"/>
  <c r="P67" i="3"/>
  <c r="P68" i="3"/>
  <c r="P70" i="3"/>
  <c r="P71" i="3"/>
  <c r="P73" i="3"/>
  <c r="P74" i="3"/>
  <c r="P75" i="3"/>
  <c r="P56" i="3"/>
  <c r="P57" i="3"/>
  <c r="P58" i="3"/>
  <c r="P59" i="3"/>
  <c r="P55" i="3"/>
  <c r="P49" i="3"/>
  <c r="P50" i="3"/>
  <c r="P51" i="3"/>
  <c r="P52" i="3"/>
  <c r="P53" i="3"/>
  <c r="P39" i="3"/>
  <c r="P41" i="3"/>
  <c r="P44" i="3"/>
  <c r="P45" i="3"/>
  <c r="P29" i="3"/>
  <c r="P30" i="3"/>
  <c r="P31" i="3"/>
  <c r="P32" i="3"/>
  <c r="P33" i="3"/>
  <c r="P34" i="3"/>
  <c r="P35" i="3"/>
  <c r="P28" i="3"/>
  <c r="P26" i="3"/>
  <c r="P17" i="3" s="1"/>
  <c r="L84" i="3"/>
  <c r="M84" i="3"/>
  <c r="N84" i="3"/>
  <c r="O84" i="3"/>
  <c r="L81" i="3"/>
  <c r="M81" i="3"/>
  <c r="N81" i="3"/>
  <c r="O81" i="3"/>
  <c r="L78" i="3"/>
  <c r="M78" i="3"/>
  <c r="N78" i="3"/>
  <c r="O78" i="3"/>
  <c r="O86" i="3" s="1"/>
  <c r="L12" i="3"/>
  <c r="N12" i="3"/>
  <c r="O12" i="3"/>
  <c r="L72" i="3"/>
  <c r="M72" i="3"/>
  <c r="N72" i="3"/>
  <c r="O72" i="3"/>
  <c r="L69" i="3"/>
  <c r="M69" i="3"/>
  <c r="N69" i="3"/>
  <c r="O69" i="3"/>
  <c r="L64" i="3"/>
  <c r="M64" i="3"/>
  <c r="N64" i="3"/>
  <c r="O64" i="3"/>
  <c r="L46" i="3"/>
  <c r="M46" i="3"/>
  <c r="M76" i="3" s="1"/>
  <c r="N46" i="3"/>
  <c r="O46" i="3"/>
  <c r="J84" i="3"/>
  <c r="J81" i="3"/>
  <c r="J78" i="3"/>
  <c r="J72" i="3"/>
  <c r="J69" i="3"/>
  <c r="J64" i="3"/>
  <c r="J46" i="3"/>
  <c r="J12" i="3"/>
  <c r="I84" i="3"/>
  <c r="I81" i="3"/>
  <c r="I78" i="3"/>
  <c r="I72" i="3"/>
  <c r="I69" i="3"/>
  <c r="I64" i="3"/>
  <c r="I12" i="3"/>
  <c r="H84" i="3"/>
  <c r="H81" i="3"/>
  <c r="H78" i="3"/>
  <c r="H72" i="3"/>
  <c r="H69" i="3"/>
  <c r="H64" i="3"/>
  <c r="H46" i="3"/>
  <c r="H12" i="3"/>
  <c r="G84" i="3"/>
  <c r="G81" i="3"/>
  <c r="G78" i="3"/>
  <c r="G72" i="3"/>
  <c r="G69" i="3"/>
  <c r="G64" i="3"/>
  <c r="G46" i="3"/>
  <c r="G12" i="3"/>
  <c r="F84" i="3"/>
  <c r="F81" i="3"/>
  <c r="F78" i="3"/>
  <c r="F72" i="3"/>
  <c r="F69" i="3"/>
  <c r="F64" i="3"/>
  <c r="F46" i="3"/>
  <c r="F12" i="3"/>
  <c r="L76" i="3" l="1"/>
  <c r="I76" i="3"/>
  <c r="F76" i="3"/>
  <c r="G76" i="3"/>
  <c r="H76" i="3"/>
  <c r="P54" i="3"/>
  <c r="N76" i="3"/>
  <c r="P38" i="3"/>
  <c r="K76" i="3"/>
  <c r="J76" i="3"/>
  <c r="O76" i="3"/>
  <c r="O88" i="3" s="1"/>
  <c r="P27" i="3"/>
  <c r="M86" i="3"/>
  <c r="M88" i="3" s="1"/>
  <c r="P12" i="3"/>
  <c r="N11" i="3"/>
  <c r="M11" i="3"/>
  <c r="L86" i="3"/>
  <c r="N86" i="3"/>
  <c r="O11" i="3"/>
  <c r="K86" i="3"/>
  <c r="K11" i="3"/>
  <c r="L11" i="3"/>
  <c r="G11" i="3"/>
  <c r="H11" i="3"/>
  <c r="I11" i="3"/>
  <c r="F86" i="3"/>
  <c r="J11" i="3"/>
  <c r="G86" i="3"/>
  <c r="H86" i="3"/>
  <c r="F11" i="3"/>
  <c r="I86" i="3"/>
  <c r="J86" i="3"/>
  <c r="P78" i="3"/>
  <c r="P46" i="3"/>
  <c r="N88" i="3" l="1"/>
  <c r="F88" i="3"/>
  <c r="J88" i="3"/>
  <c r="I88" i="3"/>
  <c r="K88" i="3"/>
  <c r="H88" i="3"/>
  <c r="L88" i="3"/>
  <c r="G88" i="3"/>
  <c r="E84" i="3"/>
  <c r="E81" i="3"/>
  <c r="E78" i="3"/>
  <c r="E72" i="3"/>
  <c r="E69" i="3"/>
  <c r="E64" i="3"/>
  <c r="E46" i="3"/>
  <c r="E86" i="3" l="1"/>
  <c r="E12" i="3" l="1"/>
  <c r="E76" i="3" l="1"/>
  <c r="E88" i="3" s="1"/>
  <c r="D81" i="3"/>
  <c r="D78" i="3"/>
  <c r="D72" i="3"/>
  <c r="P72" i="3" s="1"/>
  <c r="D69" i="3"/>
  <c r="P69" i="3" s="1"/>
  <c r="D64" i="3"/>
  <c r="P64" i="3" s="1"/>
  <c r="D46" i="3"/>
  <c r="D12" i="3"/>
  <c r="D84" i="3"/>
  <c r="P83" i="3" s="1"/>
  <c r="P81" i="3" s="1"/>
  <c r="P76" i="3" l="1"/>
  <c r="D76" i="3"/>
  <c r="P11" i="3"/>
  <c r="D11" i="3"/>
  <c r="E11" i="3"/>
  <c r="D86" i="3"/>
  <c r="P86" i="3" s="1"/>
  <c r="D88" i="3" l="1"/>
  <c r="P8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<sst xmlns="http://schemas.openxmlformats.org/spreadsheetml/2006/main" count="101" uniqueCount="100">
  <si>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</si>
  <si>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</si>
  <si>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</si>
  <si>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</si>
  <si>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</si>
  <si>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</si>
  <si>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</si>
  <si>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</si>
  <si>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</si>
  <si>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</si>
  <si>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</si>
  <si>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</si>
  <si>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</si>
  <si>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</si>
  <si>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</si>
  <si>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</si>
  <si>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</si>
  <si>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</si>
  <si>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</si>
  <si>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</si>
  <si>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</si>
  <si>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</si>
  <si>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</si>
  <si>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</si>
  <si>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</si>
  <si>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</si>
  <si>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</si>
  <si>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</si>
  <si>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</si>
  <si>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</si>
  <si>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</si>
  <si>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</si>
  <si>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</si>
  <si>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</si>
  <si>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</si>
  <si>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</si>
  <si>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</si>
  <si>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</si>
  <si>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</si>
  <si>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</si>
  <si>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</si>
  <si>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</si>
  <si>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</si>
  <si>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</si>
  <si>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</si>
  <si>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</si>
  <si>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</si>
  <si>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</si>
  <si>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</si>
  <si>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</si>
  <si>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</si>
  <si>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</si>
  <si>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</si>
  <si>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</si>
  <si>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</si>
  <si>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</si>
  <si>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</si>
  <si>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</si>
  <si>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</si>
  <si>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</si>
  <si>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</si>
  <si>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</si>
  <si>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</si>
  <si>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</si>
  <si>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</si>
  <si>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</si>
  <si>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</si>
  <si>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</si>
  <si>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</si>
  <si>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</si>
  <si>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</si>
  <si>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</si>
  <si>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</si>
  <si>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</si>
  <si>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</si>
  <si>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</si>
  <si>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</si>
  <si>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</si>
  <si>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</si>
  <si>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</si>
  <si>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</si>
  <si>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</si>
  <si>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</si>
  <si>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</si>
  <si>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</si>
  <si>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</si>
  <si>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</si>
  <si>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</si>
  <si>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</si>
  <si>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</si>
  <si>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</si>
  <si>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</si>
  <si>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</si>
  <si>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</si>
  <si>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</si>
  <si>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</si>
  <si>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</si>
  <si>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</si>
  <si>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2.3.3 - PRODUCTOS DE PAPEL, CARTÓN E IMPRESOS</t>
  </si>
  <si>
    <t>PRESUPUESTO                      APROBADO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</si>
</sst>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4" fontId="1" fillId="0" borderId="1" xfId="1" applyNumberFormat="1" applyFont="1" applyBorder="1" applyAlignment="1">
      <alignment horizontal="right" vertical="center" wrapText="1"/>
    </xf>
    <xf numFmtId="4" fontId="1" fillId="0" borderId="0" xfId="1" applyNumberFormat="1" applyFont="1" applyAlignment="1">
      <alignment horizontal="right" vertical="center" wrapText="1"/>
    </xf>
    <xf numFmtId="4" fontId="0" fillId="0" borderId="0" xfId="1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3" borderId="4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wrapText="1"/>
    </xf>
    <xf numFmtId="43" fontId="0" fillId="0" borderId="0" xfId="1" applyFont="1" applyAlignment="1">
      <alignment vertical="center" wrapText="1"/>
    </xf>
    <xf numFmtId="0" fontId="8" fillId="0" borderId="0" xfId="0" applyFont="1" applyAlignment="1">
      <alignment horizontal="left" wrapText="1"/>
    </xf>
    <xf numFmtId="43" fontId="0" fillId="0" borderId="0" xfId="0" applyNumberFormat="1" applyAlignment="1">
      <alignment vertical="center" wrapText="1"/>
    </xf>
    <xf numFmtId="43" fontId="0" fillId="0" borderId="0" xfId="1" applyFont="1" applyAlignment="1">
      <alignment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4" fontId="0" fillId="0" borderId="0" xfId="1" applyNumberFormat="1" applyFont="1" applyBorder="1" applyAlignment="1">
      <alignment horizontal="right" vertical="center" wrapText="1"/>
    </xf>
    <xf numFmtId="0" fontId="1" fillId="3" borderId="0" xfId="0" applyFont="1" applyFill="1" applyAlignment="1">
      <alignment horizontal="center" wrapText="1"/>
    </xf>
    <xf numFmtId="43" fontId="0" fillId="0" borderId="0" xfId="1" applyFont="1" applyAlignment="1">
      <alignment horizontal="left" vertical="center" wrapText="1"/>
    </xf>
    <xf numFmtId="43" fontId="8" fillId="0" borderId="0" xfId="1" applyFont="1" applyAlignment="1">
      <alignment horizontal="left" wrapText="1"/>
    </xf>
    <xf numFmtId="4" fontId="0" fillId="0" borderId="0" xfId="0" applyNumberFormat="1" applyAlignment="1">
      <alignment vertical="center"/>
    </xf>
    <xf numFmtId="43" fontId="8" fillId="0" borderId="0" xfId="0" applyNumberFormat="1" applyFont="1" applyAlignment="1">
      <alignment horizontal="left" wrapText="1"/>
    </xf>
    <xf numFmtId="43" fontId="0" fillId="4" borderId="0" xfId="1" applyFont="1" applyFill="1" applyAlignment="1">
      <alignment horizontal="left" vertical="center" wrapText="1"/>
    </xf>
    <xf numFmtId="43" fontId="0" fillId="0" borderId="0" xfId="1" applyFont="1" applyBorder="1" applyAlignment="1">
      <alignment horizontal="center" wrapText="1"/>
    </xf>
    <xf numFmtId="4" fontId="1" fillId="0" borderId="0" xfId="0" applyNumberFormat="1" applyFont="1" applyAlignment="1">
      <alignment horizontal="right" wrapText="1"/>
    </xf>
    <xf numFmtId="4" fontId="0" fillId="4" borderId="0" xfId="1" applyNumberFormat="1" applyFont="1" applyFill="1" applyAlignment="1">
      <alignment horizontal="right" vertical="center" wrapText="1"/>
    </xf>
    <xf numFmtId="4" fontId="8" fillId="0" borderId="0" xfId="0" applyNumberFormat="1" applyFont="1" applyAlignment="1">
      <alignment horizontal="left" wrapText="1"/>
    </xf>
    <xf numFmtId="4" fontId="0" fillId="0" borderId="0" xfId="0" applyNumberFormat="1" applyAlignment="1">
      <alignment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66675</xdr:rowOff>
    </xdr:from>
    <xdr:to>
      <xdr:col>6</xdr:col>
      <xdr:colOff>419100</xdr:colOff>
      <xdr:row>4</xdr:row>
      <xdr:rowOff>200025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9C920EE-5732-4E87-BBD4-A965C8B8B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8175" y="66675"/>
          <a:ext cx="1885950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2"/>
  <sheetViews>
    <sheetView showRowColHeaders="0" tabSelected="1" topLeftCell="A74" zoomScaleNormal="100" zoomScaleSheetLayoutView="100" workbookViewId="0">
      <selection activeCell="F91" sqref="F91"/>
    </sheetView>
  </sheetViews>
  <sheetFormatPr baseColWidth="10" defaultColWidth="9.140625" defaultRowHeight="15" x14ac:dyDescent="0.25"/>
  <cols>
    <col min="1" max="1" width="62.42578125" style="8" customWidth="1"/>
    <col min="2" max="3" width="17.7109375" style="8" customWidth="1"/>
    <col min="4" max="5" width="15.7109375" style="10" customWidth="1"/>
    <col min="6" max="6" width="16.5703125" style="10" customWidth="1"/>
    <col min="7" max="7" width="16.28515625" style="10" customWidth="1"/>
    <col min="8" max="8" width="16.140625" style="10" customWidth="1"/>
    <col min="9" max="9" width="16.42578125" style="10" customWidth="1"/>
    <col min="10" max="10" width="17.140625" style="10" customWidth="1"/>
    <col min="11" max="13" width="15.7109375" style="10" customWidth="1"/>
    <col min="14" max="15" width="15.7109375" style="10" hidden="1" customWidth="1"/>
    <col min="16" max="16" width="17" style="10" customWidth="1"/>
    <col min="17" max="17" width="17.7109375" customWidth="1"/>
    <col min="18" max="18" width="36.5703125" customWidth="1"/>
  </cols>
  <sheetData>
    <row r="1" spans="1:18" ht="18.75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8" ht="18.75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18.75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8" ht="18.75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8" ht="18.75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8" ht="17.25" customHeight="1" x14ac:dyDescent="0.25">
      <c r="A6" s="42" t="s">
        <v>89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8" ht="14.25" customHeight="1" x14ac:dyDescent="0.25">
      <c r="A7" s="42">
        <v>2025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8" ht="13.5" customHeight="1" x14ac:dyDescent="0.25">
      <c r="A8" s="43" t="s">
        <v>90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18" ht="8.25" customHeight="1" x14ac:dyDescent="0.25">
      <c r="A9" s="11"/>
      <c r="B9" s="11"/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8" s="8" customFormat="1" ht="27.75" customHeight="1" x14ac:dyDescent="0.25">
      <c r="A10" s="6" t="s">
        <v>0</v>
      </c>
      <c r="B10" s="31" t="s">
        <v>99</v>
      </c>
      <c r="C10" s="7" t="s">
        <v>99</v>
      </c>
      <c r="D10" s="7" t="s">
        <v>76</v>
      </c>
      <c r="E10" s="7" t="s">
        <v>77</v>
      </c>
      <c r="F10" s="7" t="s">
        <v>78</v>
      </c>
      <c r="G10" s="7" t="s">
        <v>79</v>
      </c>
      <c r="H10" s="7" t="s">
        <v>80</v>
      </c>
      <c r="I10" s="7" t="s">
        <v>81</v>
      </c>
      <c r="J10" s="7" t="s">
        <v>82</v>
      </c>
      <c r="K10" s="7" t="s">
        <v>83</v>
      </c>
      <c r="L10" s="7" t="s">
        <v>84</v>
      </c>
      <c r="M10" s="7" t="s">
        <v>85</v>
      </c>
      <c r="N10" s="7" t="s">
        <v>86</v>
      </c>
      <c r="O10" s="7" t="s">
        <v>87</v>
      </c>
      <c r="P10" s="7" t="s">
        <v>88</v>
      </c>
    </row>
    <row r="11" spans="1:18" ht="30" customHeight="1" x14ac:dyDescent="0.25">
      <c r="A11" s="1" t="s">
        <v>1</v>
      </c>
      <c r="B11" s="13">
        <f t="shared" ref="B11:P11" si="0">+B12+B17+B27+B38+B46+B54+B64+B69+B72</f>
        <v>16433927181</v>
      </c>
      <c r="C11" s="13">
        <f t="shared" si="0"/>
        <v>17518004626.200001</v>
      </c>
      <c r="D11" s="13">
        <f t="shared" si="0"/>
        <v>1132523881.0900002</v>
      </c>
      <c r="E11" s="13">
        <f t="shared" si="0"/>
        <v>1144252544.78</v>
      </c>
      <c r="F11" s="13">
        <f t="shared" si="0"/>
        <v>1618203575.6900001</v>
      </c>
      <c r="G11" s="13">
        <f t="shared" si="0"/>
        <v>1299839655.4599998</v>
      </c>
      <c r="H11" s="13">
        <f t="shared" si="0"/>
        <v>1149139725.8100002</v>
      </c>
      <c r="I11" s="13">
        <f t="shared" si="0"/>
        <v>1270062774.9300001</v>
      </c>
      <c r="J11" s="13">
        <f t="shared" si="0"/>
        <v>1235880064.47</v>
      </c>
      <c r="K11" s="13">
        <f t="shared" si="0"/>
        <v>1148716931.71</v>
      </c>
      <c r="L11" s="13">
        <f t="shared" si="0"/>
        <v>2010650138.02</v>
      </c>
      <c r="M11" s="13">
        <f t="shared" si="0"/>
        <v>1191415144.98</v>
      </c>
      <c r="N11" s="13">
        <f t="shared" si="0"/>
        <v>0</v>
      </c>
      <c r="O11" s="13">
        <f t="shared" si="0"/>
        <v>0</v>
      </c>
      <c r="P11" s="13">
        <f t="shared" si="0"/>
        <v>13200684436.940001</v>
      </c>
    </row>
    <row r="12" spans="1:18" ht="30" customHeight="1" x14ac:dyDescent="0.25">
      <c r="A12" s="2" t="s">
        <v>2</v>
      </c>
      <c r="B12" s="14">
        <f t="shared" ref="B12:P12" si="1">SUM(B13:B16)</f>
        <v>1412013884</v>
      </c>
      <c r="C12" s="14">
        <f t="shared" si="1"/>
        <v>1627965250.9999998</v>
      </c>
      <c r="D12" s="14">
        <f t="shared" si="1"/>
        <v>79354192.080000013</v>
      </c>
      <c r="E12" s="14">
        <f t="shared" si="1"/>
        <v>90077482.679999992</v>
      </c>
      <c r="F12" s="14">
        <f t="shared" si="1"/>
        <v>91832225.74000001</v>
      </c>
      <c r="G12" s="14">
        <f t="shared" si="1"/>
        <v>164572933.14000002</v>
      </c>
      <c r="H12" s="14">
        <f t="shared" si="1"/>
        <v>92312322.979999989</v>
      </c>
      <c r="I12" s="14">
        <f t="shared" si="1"/>
        <v>91088245.469999999</v>
      </c>
      <c r="J12" s="14">
        <f t="shared" si="1"/>
        <v>98491323.00999999</v>
      </c>
      <c r="K12" s="14">
        <f t="shared" si="1"/>
        <v>94295593.670000002</v>
      </c>
      <c r="L12" s="14">
        <f t="shared" si="1"/>
        <v>96980859.969999984</v>
      </c>
      <c r="M12" s="14">
        <f t="shared" si="1"/>
        <v>99761126.789999992</v>
      </c>
      <c r="N12" s="14">
        <f t="shared" si="1"/>
        <v>0</v>
      </c>
      <c r="O12" s="14">
        <f t="shared" si="1"/>
        <v>0</v>
      </c>
      <c r="P12" s="14">
        <f t="shared" si="1"/>
        <v>998766305.52999985</v>
      </c>
      <c r="Q12" s="28"/>
      <c r="R12" s="28"/>
    </row>
    <row r="13" spans="1:18" ht="30" customHeight="1" x14ac:dyDescent="0.25">
      <c r="A13" s="3" t="s">
        <v>3</v>
      </c>
      <c r="B13" s="32">
        <v>866096153</v>
      </c>
      <c r="C13" s="32">
        <v>1013181342.66</v>
      </c>
      <c r="D13" s="15">
        <v>62876066</v>
      </c>
      <c r="E13" s="15">
        <v>71655915.519999996</v>
      </c>
      <c r="F13" s="15">
        <v>73306155.680000007</v>
      </c>
      <c r="G13" s="15">
        <v>74440131.950000003</v>
      </c>
      <c r="H13" s="15">
        <v>73722564.459999993</v>
      </c>
      <c r="I13" s="15">
        <v>72487822.640000001</v>
      </c>
      <c r="J13" s="15">
        <v>79517744.599999994</v>
      </c>
      <c r="K13" s="15">
        <v>74393815.760000005</v>
      </c>
      <c r="L13" s="15">
        <v>76700972.069999993</v>
      </c>
      <c r="M13" s="15">
        <v>79528223.629999995</v>
      </c>
      <c r="N13" s="15">
        <v>0</v>
      </c>
      <c r="O13" s="15">
        <v>0</v>
      </c>
      <c r="P13" s="15">
        <f>SUM(D13:O13)</f>
        <v>738629412.30999982</v>
      </c>
      <c r="Q13" s="28"/>
      <c r="R13" s="28"/>
    </row>
    <row r="14" spans="1:18" ht="30" customHeight="1" x14ac:dyDescent="0.25">
      <c r="A14" s="3" t="s">
        <v>4</v>
      </c>
      <c r="B14" s="36">
        <v>398587515</v>
      </c>
      <c r="C14" s="32">
        <v>449305788.98000002</v>
      </c>
      <c r="D14" s="15">
        <v>7015872.6799999997</v>
      </c>
      <c r="E14" s="15">
        <v>7729948.4199999999</v>
      </c>
      <c r="F14" s="15">
        <v>7806290.3499999996</v>
      </c>
      <c r="G14" s="15">
        <v>79432520.349999994</v>
      </c>
      <c r="H14" s="15">
        <v>7807201.3799999999</v>
      </c>
      <c r="I14" s="15">
        <v>7935432.5</v>
      </c>
      <c r="J14" s="15">
        <v>7965299.9800000004</v>
      </c>
      <c r="K14" s="15">
        <v>8867223</v>
      </c>
      <c r="L14" s="15">
        <v>9194372.0500000007</v>
      </c>
      <c r="M14" s="15">
        <v>8955739.5500000007</v>
      </c>
      <c r="N14" s="15">
        <v>0</v>
      </c>
      <c r="O14" s="15">
        <v>0</v>
      </c>
      <c r="P14" s="15">
        <f t="shared" ref="P14:P22" si="2">SUM(D14:O14)</f>
        <v>152709900.26000002</v>
      </c>
      <c r="Q14" s="28"/>
    </row>
    <row r="15" spans="1:18" ht="30" customHeight="1" x14ac:dyDescent="0.25">
      <c r="A15" s="3" t="s">
        <v>5</v>
      </c>
      <c r="B15" s="32">
        <v>30000000</v>
      </c>
      <c r="C15" s="32">
        <v>34500000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6">
        <v>0</v>
      </c>
      <c r="P15" s="15">
        <f t="shared" si="2"/>
        <v>0</v>
      </c>
    </row>
    <row r="16" spans="1:18" ht="30" customHeight="1" x14ac:dyDescent="0.25">
      <c r="A16" s="3" t="s">
        <v>6</v>
      </c>
      <c r="B16" s="32">
        <v>117330216</v>
      </c>
      <c r="C16" s="32">
        <v>130978119.36</v>
      </c>
      <c r="D16" s="15">
        <v>9462253.4000000004</v>
      </c>
      <c r="E16" s="15">
        <v>10691618.74</v>
      </c>
      <c r="F16" s="15">
        <v>10719779.710000001</v>
      </c>
      <c r="G16" s="15">
        <v>10700280.84</v>
      </c>
      <c r="H16" s="15">
        <v>10782557.140000001</v>
      </c>
      <c r="I16" s="15">
        <v>10664990.33</v>
      </c>
      <c r="J16" s="15">
        <v>11008278.43</v>
      </c>
      <c r="K16" s="15">
        <v>11034554.91</v>
      </c>
      <c r="L16" s="15">
        <v>11085515.85</v>
      </c>
      <c r="M16" s="15">
        <v>11277163.609999999</v>
      </c>
      <c r="N16" s="15">
        <v>0</v>
      </c>
      <c r="O16" s="15">
        <v>0</v>
      </c>
      <c r="P16" s="15">
        <f t="shared" si="2"/>
        <v>107426992.95999999</v>
      </c>
    </row>
    <row r="17" spans="1:18" ht="30" customHeight="1" x14ac:dyDescent="0.25">
      <c r="A17" s="2" t="s">
        <v>7</v>
      </c>
      <c r="B17" s="14">
        <f t="shared" ref="B17:P17" si="3">SUM(B18:B26)</f>
        <v>1576947290</v>
      </c>
      <c r="C17" s="14">
        <f t="shared" si="3"/>
        <v>1737317304.1599998</v>
      </c>
      <c r="D17" s="14">
        <f t="shared" si="3"/>
        <v>37640050.799999997</v>
      </c>
      <c r="E17" s="14">
        <f t="shared" si="3"/>
        <v>22433600.120000001</v>
      </c>
      <c r="F17" s="14">
        <f t="shared" si="3"/>
        <v>363528357.40000004</v>
      </c>
      <c r="G17" s="14">
        <f t="shared" si="3"/>
        <v>44333989.43999999</v>
      </c>
      <c r="H17" s="14">
        <f t="shared" si="3"/>
        <v>41643447.310000002</v>
      </c>
      <c r="I17" s="14">
        <f t="shared" si="3"/>
        <v>161858990.92999998</v>
      </c>
      <c r="J17" s="14">
        <f t="shared" si="3"/>
        <v>107369761.31</v>
      </c>
      <c r="K17" s="14">
        <f t="shared" si="3"/>
        <v>31640440.949999999</v>
      </c>
      <c r="L17" s="14">
        <f t="shared" si="3"/>
        <v>95397030.579999998</v>
      </c>
      <c r="M17" s="14">
        <f t="shared" si="3"/>
        <v>43314512.68</v>
      </c>
      <c r="N17" s="14">
        <f t="shared" si="3"/>
        <v>0</v>
      </c>
      <c r="O17" s="14">
        <f t="shared" si="3"/>
        <v>0</v>
      </c>
      <c r="P17" s="14">
        <f t="shared" si="3"/>
        <v>949160181.51999998</v>
      </c>
    </row>
    <row r="18" spans="1:18" ht="30" customHeight="1" x14ac:dyDescent="0.25">
      <c r="A18" s="3" t="s">
        <v>8</v>
      </c>
      <c r="B18" s="16">
        <v>55400000</v>
      </c>
      <c r="C18" s="16">
        <v>88337865.599999994</v>
      </c>
      <c r="D18" s="15">
        <v>25998754.329999998</v>
      </c>
      <c r="E18" s="15">
        <v>5162044.9800000004</v>
      </c>
      <c r="F18" s="15">
        <v>6559181.5</v>
      </c>
      <c r="G18" s="15">
        <v>2990269.56</v>
      </c>
      <c r="H18" s="15">
        <v>5302148.8600000003</v>
      </c>
      <c r="I18" s="15">
        <v>9989953.0600000005</v>
      </c>
      <c r="J18" s="15">
        <v>3817529.51</v>
      </c>
      <c r="K18" s="15">
        <v>2235205.83</v>
      </c>
      <c r="L18" s="15">
        <v>11349987.279999999</v>
      </c>
      <c r="M18" s="15">
        <v>26681.17</v>
      </c>
      <c r="N18" s="15">
        <v>0</v>
      </c>
      <c r="O18" s="15">
        <v>0</v>
      </c>
      <c r="P18" s="15">
        <f t="shared" si="2"/>
        <v>73431756.079999998</v>
      </c>
    </row>
    <row r="19" spans="1:18" ht="30" customHeight="1" x14ac:dyDescent="0.25">
      <c r="A19" s="3" t="s">
        <v>9</v>
      </c>
      <c r="B19" s="16">
        <v>8280000</v>
      </c>
      <c r="C19" s="16">
        <v>18580000</v>
      </c>
      <c r="D19" s="15">
        <v>33928.71</v>
      </c>
      <c r="E19" s="15">
        <v>0</v>
      </c>
      <c r="F19" s="15">
        <v>9204</v>
      </c>
      <c r="G19" s="15">
        <v>74691.350000000006</v>
      </c>
      <c r="H19" s="15">
        <v>255867.04</v>
      </c>
      <c r="I19" s="15">
        <v>277300</v>
      </c>
      <c r="J19" s="15">
        <v>458184.85</v>
      </c>
      <c r="K19" s="15">
        <v>0</v>
      </c>
      <c r="L19" s="15">
        <v>291802.48</v>
      </c>
      <c r="M19" s="15">
        <v>262977.65999999997</v>
      </c>
      <c r="N19" s="15">
        <v>0</v>
      </c>
      <c r="O19" s="15">
        <v>0</v>
      </c>
      <c r="P19" s="15">
        <f t="shared" si="2"/>
        <v>1663956.0899999999</v>
      </c>
    </row>
    <row r="20" spans="1:18" ht="30" customHeight="1" x14ac:dyDescent="0.25">
      <c r="A20" s="3" t="s">
        <v>10</v>
      </c>
      <c r="B20" s="16">
        <v>12500000</v>
      </c>
      <c r="C20" s="16">
        <v>12500000</v>
      </c>
      <c r="D20" s="15">
        <v>356450</v>
      </c>
      <c r="E20" s="15">
        <v>437541.4</v>
      </c>
      <c r="F20" s="15">
        <v>672068</v>
      </c>
      <c r="G20" s="15">
        <v>1029128.4</v>
      </c>
      <c r="H20" s="15">
        <v>529478.85</v>
      </c>
      <c r="I20" s="15">
        <v>424923</v>
      </c>
      <c r="J20" s="15">
        <v>689362.12</v>
      </c>
      <c r="K20" s="15">
        <v>1052655</v>
      </c>
      <c r="L20" s="15">
        <v>2110528.9</v>
      </c>
      <c r="M20" s="15">
        <v>1628421.13</v>
      </c>
      <c r="N20" s="15">
        <v>0</v>
      </c>
      <c r="O20" s="15">
        <v>0</v>
      </c>
      <c r="P20" s="15">
        <f t="shared" si="2"/>
        <v>8930556.8000000007</v>
      </c>
    </row>
    <row r="21" spans="1:18" ht="30" customHeight="1" x14ac:dyDescent="0.25">
      <c r="A21" s="3" t="s">
        <v>11</v>
      </c>
      <c r="B21" s="16">
        <v>18250000</v>
      </c>
      <c r="C21" s="16">
        <v>18750000</v>
      </c>
      <c r="D21" s="15">
        <v>0</v>
      </c>
      <c r="E21" s="15">
        <v>59239.12</v>
      </c>
      <c r="F21" s="15">
        <v>0</v>
      </c>
      <c r="G21" s="15">
        <v>275153.34000000003</v>
      </c>
      <c r="H21" s="15">
        <v>0</v>
      </c>
      <c r="I21" s="15">
        <v>0</v>
      </c>
      <c r="J21" s="15">
        <v>400000</v>
      </c>
      <c r="K21" s="15">
        <v>41300</v>
      </c>
      <c r="L21" s="15">
        <v>0</v>
      </c>
      <c r="M21" s="15">
        <v>130519.97</v>
      </c>
      <c r="N21" s="15">
        <v>0</v>
      </c>
      <c r="O21" s="15">
        <v>0</v>
      </c>
      <c r="P21" s="15">
        <f t="shared" si="2"/>
        <v>906212.42999999993</v>
      </c>
    </row>
    <row r="22" spans="1:18" ht="30" customHeight="1" x14ac:dyDescent="0.25">
      <c r="A22" s="3" t="s">
        <v>12</v>
      </c>
      <c r="B22" s="16">
        <v>713634721</v>
      </c>
      <c r="C22" s="16">
        <v>454846912</v>
      </c>
      <c r="D22" s="15">
        <v>1374000</v>
      </c>
      <c r="E22" s="28">
        <v>1277750</v>
      </c>
      <c r="F22" s="15">
        <v>113481699.3</v>
      </c>
      <c r="G22" s="15">
        <v>12463833.18</v>
      </c>
      <c r="H22" s="15">
        <v>2815619.56</v>
      </c>
      <c r="I22" s="15">
        <v>132455487.3</v>
      </c>
      <c r="J22" s="15">
        <v>18406019.390000001</v>
      </c>
      <c r="K22" s="15">
        <v>1395736.61</v>
      </c>
      <c r="L22" s="15">
        <v>57754693.5</v>
      </c>
      <c r="M22" s="15">
        <v>2365000</v>
      </c>
      <c r="N22" s="15">
        <v>0</v>
      </c>
      <c r="O22" s="15">
        <v>0</v>
      </c>
      <c r="P22" s="15">
        <f t="shared" si="2"/>
        <v>343789838.83999997</v>
      </c>
    </row>
    <row r="23" spans="1:18" ht="30" customHeight="1" x14ac:dyDescent="0.25">
      <c r="A23" s="3" t="s">
        <v>13</v>
      </c>
      <c r="B23" s="16">
        <v>70000000</v>
      </c>
      <c r="C23" s="16">
        <v>70769910.420000002</v>
      </c>
      <c r="D23" s="15">
        <v>1888743.98</v>
      </c>
      <c r="E23" s="15">
        <v>1646086.44</v>
      </c>
      <c r="F23" s="15">
        <v>295292.34999999998</v>
      </c>
      <c r="G23" s="15">
        <v>1907827.38</v>
      </c>
      <c r="H23" s="15">
        <v>2612011.1800000002</v>
      </c>
      <c r="I23" s="15">
        <v>1379814.51</v>
      </c>
      <c r="J23" s="15">
        <v>1088309.8600000001</v>
      </c>
      <c r="K23" s="15">
        <v>2392207.52</v>
      </c>
      <c r="L23" s="15">
        <v>1955796.53</v>
      </c>
      <c r="M23" s="15">
        <v>14958007.18</v>
      </c>
      <c r="N23" s="15">
        <v>0</v>
      </c>
      <c r="O23" s="15">
        <v>0</v>
      </c>
      <c r="P23" s="15">
        <f t="shared" ref="P23:P25" si="4">SUM(D23:O23)</f>
        <v>30124096.93</v>
      </c>
    </row>
    <row r="24" spans="1:18" ht="30" customHeight="1" x14ac:dyDescent="0.25">
      <c r="A24" s="3" t="s">
        <v>14</v>
      </c>
      <c r="B24" s="16">
        <v>94968220</v>
      </c>
      <c r="C24" s="16">
        <v>351949815</v>
      </c>
      <c r="D24" s="15">
        <v>0</v>
      </c>
      <c r="E24" s="15">
        <v>1728163.1</v>
      </c>
      <c r="F24" s="15">
        <v>23378104.91</v>
      </c>
      <c r="G24" s="15">
        <v>3214075.41</v>
      </c>
      <c r="H24" s="15">
        <v>1003519.67</v>
      </c>
      <c r="I24" s="15">
        <v>1987300.19</v>
      </c>
      <c r="J24" s="15">
        <v>57140763.810000002</v>
      </c>
      <c r="K24" s="15">
        <v>3447703.52</v>
      </c>
      <c r="L24" s="15">
        <v>2136790.34</v>
      </c>
      <c r="M24" s="15">
        <v>2039418.63</v>
      </c>
      <c r="N24" s="15">
        <v>0</v>
      </c>
      <c r="O24" s="15">
        <v>0</v>
      </c>
      <c r="P24" s="15">
        <f>SUM(D24:O24)</f>
        <v>96075839.579999998</v>
      </c>
    </row>
    <row r="25" spans="1:18" ht="30" customHeight="1" x14ac:dyDescent="0.25">
      <c r="A25" s="3" t="s">
        <v>15</v>
      </c>
      <c r="B25" s="16">
        <v>563485349</v>
      </c>
      <c r="C25" s="16">
        <v>681153801.13999999</v>
      </c>
      <c r="D25" s="15">
        <v>3961640.63</v>
      </c>
      <c r="E25" s="15">
        <v>10411235.33</v>
      </c>
      <c r="F25" s="15">
        <v>215452214.53999999</v>
      </c>
      <c r="G25" s="15">
        <v>22214177.949999999</v>
      </c>
      <c r="H25" s="15">
        <v>24457151.940000001</v>
      </c>
      <c r="I25" s="39">
        <v>12432390.27</v>
      </c>
      <c r="J25" s="15">
        <v>23215943.190000001</v>
      </c>
      <c r="K25" s="15">
        <v>18023384.809999999</v>
      </c>
      <c r="L25" s="15">
        <v>15860930.640000001</v>
      </c>
      <c r="M25" s="15">
        <v>19505391.199999999</v>
      </c>
      <c r="N25" s="15">
        <v>0</v>
      </c>
      <c r="O25" s="15">
        <v>0</v>
      </c>
      <c r="P25" s="15">
        <f t="shared" si="4"/>
        <v>365534460.49999994</v>
      </c>
      <c r="Q25" s="28"/>
      <c r="R25" s="28"/>
    </row>
    <row r="26" spans="1:18" ht="30" customHeight="1" x14ac:dyDescent="0.25">
      <c r="A26" s="3" t="s">
        <v>35</v>
      </c>
      <c r="B26" s="16">
        <v>40429000</v>
      </c>
      <c r="C26" s="16">
        <v>40429000</v>
      </c>
      <c r="D26" s="15">
        <v>4026533.15</v>
      </c>
      <c r="E26" s="15">
        <v>1711539.75</v>
      </c>
      <c r="F26" s="15">
        <v>3680592.8</v>
      </c>
      <c r="G26" s="15">
        <v>164832.87</v>
      </c>
      <c r="H26" s="15">
        <v>4667650.21</v>
      </c>
      <c r="I26" s="15">
        <v>2911822.6</v>
      </c>
      <c r="J26" s="15">
        <v>2153648.58</v>
      </c>
      <c r="K26" s="15">
        <v>3052247.66</v>
      </c>
      <c r="L26" s="15">
        <v>3936500.91</v>
      </c>
      <c r="M26" s="15">
        <v>2398095.7400000002</v>
      </c>
      <c r="N26" s="15">
        <v>0</v>
      </c>
      <c r="O26" s="15">
        <v>0</v>
      </c>
      <c r="P26" s="15">
        <f t="shared" ref="P26" si="5">SUM(D26:O26)</f>
        <v>28703464.270000003</v>
      </c>
      <c r="R26" s="28"/>
    </row>
    <row r="27" spans="1:18" ht="30" customHeight="1" x14ac:dyDescent="0.25">
      <c r="A27" s="2" t="s">
        <v>16</v>
      </c>
      <c r="B27" s="14">
        <f t="shared" ref="B27:P27" si="6">SUM(B28:B36)</f>
        <v>90373644</v>
      </c>
      <c r="C27" s="14">
        <f t="shared" si="6"/>
        <v>98059725.039999992</v>
      </c>
      <c r="D27" s="14">
        <f t="shared" si="6"/>
        <v>1852130</v>
      </c>
      <c r="E27" s="14">
        <f t="shared" si="6"/>
        <v>3439745.87</v>
      </c>
      <c r="F27" s="14">
        <f t="shared" si="6"/>
        <v>3788522.05</v>
      </c>
      <c r="G27" s="14">
        <f t="shared" si="6"/>
        <v>5852150.3699999992</v>
      </c>
      <c r="H27" s="14">
        <f t="shared" si="6"/>
        <v>3287089.14</v>
      </c>
      <c r="I27" s="14">
        <f t="shared" si="6"/>
        <v>2713803.1</v>
      </c>
      <c r="J27" s="14">
        <f t="shared" si="6"/>
        <v>18552801.170000002</v>
      </c>
      <c r="K27" s="14">
        <f t="shared" si="6"/>
        <v>2520211.63</v>
      </c>
      <c r="L27" s="14">
        <f t="shared" si="6"/>
        <v>5578881.8099999996</v>
      </c>
      <c r="M27" s="14">
        <f t="shared" si="6"/>
        <v>5398155.0699999994</v>
      </c>
      <c r="N27" s="14">
        <f t="shared" si="6"/>
        <v>0</v>
      </c>
      <c r="O27" s="14">
        <f t="shared" si="6"/>
        <v>0</v>
      </c>
      <c r="P27" s="14">
        <f t="shared" si="6"/>
        <v>52983490.210000008</v>
      </c>
    </row>
    <row r="28" spans="1:18" ht="30" customHeight="1" x14ac:dyDescent="0.25">
      <c r="A28" s="3" t="s">
        <v>17</v>
      </c>
      <c r="B28" s="16">
        <v>4723644</v>
      </c>
      <c r="C28" s="28">
        <v>4742644</v>
      </c>
      <c r="D28" s="16">
        <v>0</v>
      </c>
      <c r="E28" s="16">
        <v>23010</v>
      </c>
      <c r="F28" s="16">
        <v>302105</v>
      </c>
      <c r="G28" s="16">
        <v>910525.22</v>
      </c>
      <c r="H28" s="16">
        <v>25789</v>
      </c>
      <c r="I28" s="16">
        <v>77916</v>
      </c>
      <c r="J28" s="16">
        <v>106454</v>
      </c>
      <c r="K28" s="16">
        <v>113558</v>
      </c>
      <c r="L28" s="16">
        <v>528888.19999999995</v>
      </c>
      <c r="M28" s="16">
        <v>334592.59999999998</v>
      </c>
      <c r="N28" s="16">
        <v>0</v>
      </c>
      <c r="O28" s="16">
        <v>0</v>
      </c>
      <c r="P28" s="15">
        <f t="shared" ref="P28:P36" si="7">SUM(D28:O28)</f>
        <v>2422838.02</v>
      </c>
    </row>
    <row r="29" spans="1:18" ht="30" customHeight="1" x14ac:dyDescent="0.25">
      <c r="A29" s="3" t="s">
        <v>18</v>
      </c>
      <c r="B29" s="16">
        <v>11034100</v>
      </c>
      <c r="C29" s="16">
        <v>11124200</v>
      </c>
      <c r="D29" s="15">
        <v>0</v>
      </c>
      <c r="E29" s="16">
        <v>313762</v>
      </c>
      <c r="F29" s="16">
        <v>0</v>
      </c>
      <c r="G29" s="16">
        <v>0</v>
      </c>
      <c r="H29" s="16">
        <v>498550</v>
      </c>
      <c r="I29" s="16">
        <v>85648.18</v>
      </c>
      <c r="J29" s="16">
        <v>504686</v>
      </c>
      <c r="K29" s="16">
        <v>189095</v>
      </c>
      <c r="L29" s="16">
        <v>136555.5</v>
      </c>
      <c r="M29" s="16">
        <v>83678</v>
      </c>
      <c r="N29" s="16">
        <v>0</v>
      </c>
      <c r="O29" s="16">
        <v>0</v>
      </c>
      <c r="P29" s="15">
        <f t="shared" si="7"/>
        <v>1811974.68</v>
      </c>
    </row>
    <row r="30" spans="1:18" ht="30" customHeight="1" x14ac:dyDescent="0.25">
      <c r="A30" s="3" t="s">
        <v>98</v>
      </c>
      <c r="B30" s="16">
        <v>5104163</v>
      </c>
      <c r="C30" s="16">
        <v>5977344</v>
      </c>
      <c r="D30" s="16">
        <v>0</v>
      </c>
      <c r="E30" s="16">
        <v>79549.7</v>
      </c>
      <c r="F30" s="16">
        <v>127928.52</v>
      </c>
      <c r="G30" s="16">
        <v>1171580.04</v>
      </c>
      <c r="H30" s="16">
        <v>25782.95</v>
      </c>
      <c r="I30" s="16">
        <v>18600</v>
      </c>
      <c r="J30" s="16">
        <v>0</v>
      </c>
      <c r="K30" s="16">
        <v>73170.5</v>
      </c>
      <c r="L30" s="16">
        <v>142780</v>
      </c>
      <c r="M30" s="16">
        <v>45340</v>
      </c>
      <c r="N30" s="16">
        <v>0</v>
      </c>
      <c r="O30" s="16">
        <v>0</v>
      </c>
      <c r="P30" s="15">
        <f t="shared" si="7"/>
        <v>1684731.71</v>
      </c>
    </row>
    <row r="31" spans="1:18" ht="30" customHeight="1" x14ac:dyDescent="0.25">
      <c r="A31" s="3" t="s">
        <v>19</v>
      </c>
      <c r="B31" s="28">
        <v>436840</v>
      </c>
      <c r="C31" s="28">
        <v>666840</v>
      </c>
      <c r="D31" s="16">
        <v>0</v>
      </c>
      <c r="E31" s="16">
        <v>241195.08</v>
      </c>
      <c r="F31" s="16">
        <v>4240.92</v>
      </c>
      <c r="G31" s="16">
        <v>0</v>
      </c>
      <c r="H31" s="16">
        <v>0</v>
      </c>
      <c r="I31" s="16">
        <v>46605.45</v>
      </c>
      <c r="J31" s="16">
        <v>0</v>
      </c>
      <c r="K31" s="16">
        <v>0</v>
      </c>
      <c r="L31" s="16">
        <v>83632.5</v>
      </c>
      <c r="M31" s="16">
        <v>0</v>
      </c>
      <c r="N31" s="16">
        <v>0</v>
      </c>
      <c r="O31" s="16">
        <v>0</v>
      </c>
      <c r="P31" s="15">
        <f t="shared" si="7"/>
        <v>375673.95</v>
      </c>
    </row>
    <row r="32" spans="1:18" ht="30" customHeight="1" x14ac:dyDescent="0.25">
      <c r="A32" s="3" t="s">
        <v>20</v>
      </c>
      <c r="B32" s="28">
        <v>928860</v>
      </c>
      <c r="C32" s="28">
        <v>841860</v>
      </c>
      <c r="D32" s="16">
        <v>0</v>
      </c>
      <c r="E32" s="16">
        <v>0</v>
      </c>
      <c r="F32" s="16">
        <v>0</v>
      </c>
      <c r="G32" s="16">
        <v>115276.56</v>
      </c>
      <c r="H32" s="16">
        <v>0</v>
      </c>
      <c r="I32" s="16">
        <v>198263.6</v>
      </c>
      <c r="J32" s="16">
        <v>0</v>
      </c>
      <c r="K32" s="16">
        <v>0</v>
      </c>
      <c r="L32" s="16">
        <v>69904.44</v>
      </c>
      <c r="M32" s="16">
        <v>0</v>
      </c>
      <c r="N32" s="16">
        <v>0</v>
      </c>
      <c r="O32" s="16">
        <v>0</v>
      </c>
      <c r="P32" s="15">
        <f t="shared" si="7"/>
        <v>383444.60000000003</v>
      </c>
    </row>
    <row r="33" spans="1:16" ht="30" customHeight="1" x14ac:dyDescent="0.25">
      <c r="A33" s="3" t="s">
        <v>21</v>
      </c>
      <c r="B33" s="28">
        <v>2166423</v>
      </c>
      <c r="C33" s="28">
        <v>2116423</v>
      </c>
      <c r="D33" s="16">
        <v>0</v>
      </c>
      <c r="E33" s="16">
        <v>0.01</v>
      </c>
      <c r="F33" s="16">
        <v>234212.3</v>
      </c>
      <c r="G33" s="16">
        <v>60588.63</v>
      </c>
      <c r="H33" s="16">
        <v>40859.69</v>
      </c>
      <c r="I33" s="16">
        <v>0</v>
      </c>
      <c r="J33" s="16">
        <v>41253.57</v>
      </c>
      <c r="K33" s="16">
        <v>27730.94</v>
      </c>
      <c r="L33" s="16">
        <v>83799.509999999995</v>
      </c>
      <c r="M33" s="16">
        <v>50546.91</v>
      </c>
      <c r="N33" s="16">
        <v>0</v>
      </c>
      <c r="O33" s="16">
        <v>0</v>
      </c>
      <c r="P33" s="15">
        <f t="shared" si="7"/>
        <v>538991.56000000006</v>
      </c>
    </row>
    <row r="34" spans="1:16" ht="35.25" customHeight="1" x14ac:dyDescent="0.25">
      <c r="A34" s="3" t="s">
        <v>22</v>
      </c>
      <c r="B34" s="28">
        <v>45261265</v>
      </c>
      <c r="C34" s="28">
        <v>48269465.039999999</v>
      </c>
      <c r="D34" s="30">
        <v>1852130</v>
      </c>
      <c r="E34" s="16">
        <v>1845537.2</v>
      </c>
      <c r="F34" s="16">
        <v>1888060.56</v>
      </c>
      <c r="G34" s="16">
        <v>1786940</v>
      </c>
      <c r="H34" s="16">
        <v>2003723.9</v>
      </c>
      <c r="I34" s="16">
        <v>1899550</v>
      </c>
      <c r="J34" s="16">
        <v>17161314.870000001</v>
      </c>
      <c r="K34" s="16">
        <v>1976562.67</v>
      </c>
      <c r="L34" s="16">
        <v>2589338.5699999998</v>
      </c>
      <c r="M34" s="16">
        <v>2826777.67</v>
      </c>
      <c r="N34" s="16">
        <v>0</v>
      </c>
      <c r="O34" s="16">
        <v>0</v>
      </c>
      <c r="P34" s="30">
        <f t="shared" si="7"/>
        <v>35829935.440000005</v>
      </c>
    </row>
    <row r="35" spans="1:16" ht="45.75" customHeight="1" x14ac:dyDescent="0.25">
      <c r="A35" s="3" t="s">
        <v>36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30">
        <f t="shared" ref="N35" si="8">SUM(B35:M35)</f>
        <v>0</v>
      </c>
      <c r="O35" s="16">
        <v>0</v>
      </c>
      <c r="P35" s="30">
        <f t="shared" si="7"/>
        <v>0</v>
      </c>
    </row>
    <row r="36" spans="1:16" ht="30" customHeight="1" x14ac:dyDescent="0.25">
      <c r="A36" s="3" t="s">
        <v>23</v>
      </c>
      <c r="B36" s="28">
        <v>20718349</v>
      </c>
      <c r="C36" s="28">
        <v>24320949</v>
      </c>
      <c r="D36" s="16">
        <v>0</v>
      </c>
      <c r="E36" s="16">
        <v>936691.88</v>
      </c>
      <c r="F36" s="16">
        <v>1231974.75</v>
      </c>
      <c r="G36" s="16">
        <v>1807239.92</v>
      </c>
      <c r="H36" s="16">
        <v>692383.6</v>
      </c>
      <c r="I36" s="16">
        <v>387219.87</v>
      </c>
      <c r="J36" s="16">
        <v>739092.73</v>
      </c>
      <c r="K36" s="16">
        <v>140094.51999999999</v>
      </c>
      <c r="L36" s="16">
        <v>1943983.09</v>
      </c>
      <c r="M36" s="16">
        <v>2057219.89</v>
      </c>
      <c r="N36" s="16">
        <v>0</v>
      </c>
      <c r="O36" s="16">
        <v>0</v>
      </c>
      <c r="P36" s="30">
        <f t="shared" si="7"/>
        <v>9935900.25</v>
      </c>
    </row>
    <row r="37" spans="1:16" ht="8.65" customHeight="1" x14ac:dyDescent="0.25">
      <c r="A37" s="3"/>
      <c r="B37" s="28"/>
      <c r="C37" s="28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30"/>
    </row>
    <row r="38" spans="1:16" ht="24.2" customHeight="1" x14ac:dyDescent="0.25">
      <c r="A38" s="9" t="s">
        <v>24</v>
      </c>
      <c r="B38" s="38">
        <f t="shared" ref="B38:P38" si="9">SUM(B39:B45)</f>
        <v>12952774913</v>
      </c>
      <c r="C38" s="38">
        <f t="shared" si="9"/>
        <v>13727550493</v>
      </c>
      <c r="D38" s="38">
        <f t="shared" si="9"/>
        <v>1013677508.21</v>
      </c>
      <c r="E38" s="38">
        <f t="shared" si="9"/>
        <v>1010411616.11</v>
      </c>
      <c r="F38" s="38">
        <f t="shared" si="9"/>
        <v>1037984242.5</v>
      </c>
      <c r="G38" s="38">
        <f t="shared" si="9"/>
        <v>1038272838.85</v>
      </c>
      <c r="H38" s="38">
        <f t="shared" si="9"/>
        <v>1010989792.6900001</v>
      </c>
      <c r="I38" s="38">
        <f t="shared" si="9"/>
        <v>1012818883.4300001</v>
      </c>
      <c r="J38" s="38">
        <f t="shared" si="9"/>
        <v>1011079118.47</v>
      </c>
      <c r="K38" s="38">
        <f t="shared" si="9"/>
        <v>1010107616.11</v>
      </c>
      <c r="L38" s="38">
        <f t="shared" si="9"/>
        <v>1810878231.5900002</v>
      </c>
      <c r="M38" s="38">
        <f t="shared" si="9"/>
        <v>1041678398.79</v>
      </c>
      <c r="N38" s="38">
        <f t="shared" si="9"/>
        <v>0</v>
      </c>
      <c r="O38" s="38">
        <f t="shared" si="9"/>
        <v>0</v>
      </c>
      <c r="P38" s="38">
        <f t="shared" si="9"/>
        <v>10997898246.75</v>
      </c>
    </row>
    <row r="39" spans="1:16" ht="29.25" customHeight="1" x14ac:dyDescent="0.25">
      <c r="A39" s="3" t="s">
        <v>25</v>
      </c>
      <c r="B39" s="32">
        <v>303924000</v>
      </c>
      <c r="C39" s="32">
        <v>313524000</v>
      </c>
      <c r="D39" s="16">
        <v>970062.7</v>
      </c>
      <c r="E39" s="16">
        <v>304000</v>
      </c>
      <c r="F39" s="16">
        <v>876626.39</v>
      </c>
      <c r="G39" s="16">
        <v>662268.74</v>
      </c>
      <c r="H39" s="16">
        <v>771774.5</v>
      </c>
      <c r="I39" s="16">
        <v>2711267.32</v>
      </c>
      <c r="J39" s="16">
        <v>971502.36</v>
      </c>
      <c r="K39" s="16">
        <v>0</v>
      </c>
      <c r="L39" s="16">
        <v>770615.48</v>
      </c>
      <c r="M39" s="16">
        <v>1521627.64</v>
      </c>
      <c r="N39" s="16">
        <v>0</v>
      </c>
      <c r="O39" s="16">
        <v>0</v>
      </c>
      <c r="P39" s="15">
        <f t="shared" ref="P39:P45" si="10">SUM(D39:O39)</f>
        <v>9559745.1300000008</v>
      </c>
    </row>
    <row r="40" spans="1:16" ht="30" customHeight="1" x14ac:dyDescent="0.25">
      <c r="A40" s="3" t="s">
        <v>37</v>
      </c>
      <c r="B40" s="28">
        <v>12137947221</v>
      </c>
      <c r="C40" s="28">
        <v>12902622801</v>
      </c>
      <c r="D40" s="15">
        <v>976393015.63999999</v>
      </c>
      <c r="E40" s="16">
        <v>976393015.63999999</v>
      </c>
      <c r="F40" s="16">
        <v>976393015.63999999</v>
      </c>
      <c r="G40" s="16">
        <v>1002193015.64</v>
      </c>
      <c r="H40" s="16">
        <v>976393015.63999999</v>
      </c>
      <c r="I40" s="16">
        <v>976393015.63999999</v>
      </c>
      <c r="J40" s="16">
        <v>976393015.63999999</v>
      </c>
      <c r="K40" s="16">
        <v>976393015.63999999</v>
      </c>
      <c r="L40" s="16">
        <v>1776393015.6400001</v>
      </c>
      <c r="M40" s="16">
        <v>1006442170.6799999</v>
      </c>
      <c r="N40" s="16">
        <v>0</v>
      </c>
      <c r="O40" s="16">
        <v>0</v>
      </c>
      <c r="P40" s="15">
        <f>SUM(D40:O40)</f>
        <v>10619779311.440001</v>
      </c>
    </row>
    <row r="41" spans="1:16" ht="35.25" customHeight="1" x14ac:dyDescent="0.25">
      <c r="A41" s="3" t="s">
        <v>38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 t="shared" si="10"/>
        <v>0</v>
      </c>
    </row>
    <row r="42" spans="1:16" ht="37.5" customHeight="1" x14ac:dyDescent="0.25">
      <c r="A42" s="3" t="s">
        <v>39</v>
      </c>
      <c r="B42" s="32">
        <v>306441777</v>
      </c>
      <c r="C42" s="34">
        <v>306441777</v>
      </c>
      <c r="D42" s="15">
        <v>23572444</v>
      </c>
      <c r="E42" s="15">
        <v>23572444</v>
      </c>
      <c r="F42" s="16">
        <v>50572444</v>
      </c>
      <c r="G42" s="16">
        <v>23572444</v>
      </c>
      <c r="H42" s="16">
        <v>23572444</v>
      </c>
      <c r="I42" s="16">
        <v>23572444</v>
      </c>
      <c r="J42" s="16">
        <v>23572444</v>
      </c>
      <c r="K42" s="16">
        <v>23572444</v>
      </c>
      <c r="L42" s="16">
        <v>23572444</v>
      </c>
      <c r="M42" s="16">
        <v>23572444</v>
      </c>
      <c r="N42" s="16">
        <v>0</v>
      </c>
      <c r="O42" s="16">
        <v>0</v>
      </c>
      <c r="P42" s="15">
        <f>SUM(D42:O42)</f>
        <v>262724440</v>
      </c>
    </row>
    <row r="43" spans="1:16" ht="30" customHeight="1" x14ac:dyDescent="0.25">
      <c r="A43" s="3" t="s">
        <v>40</v>
      </c>
      <c r="B43" s="28">
        <v>200461915</v>
      </c>
      <c r="C43" s="28">
        <v>200461915</v>
      </c>
      <c r="D43" s="15">
        <v>10142156.470000001</v>
      </c>
      <c r="E43" s="15">
        <v>10142156.470000001</v>
      </c>
      <c r="F43" s="16">
        <v>10142156.470000001</v>
      </c>
      <c r="G43" s="16">
        <v>10142156.470000001</v>
      </c>
      <c r="H43" s="16">
        <v>10142156.470000001</v>
      </c>
      <c r="I43" s="16">
        <v>10142156.470000001</v>
      </c>
      <c r="J43" s="16">
        <v>10142156.470000001</v>
      </c>
      <c r="K43" s="16">
        <v>10142156.470000001</v>
      </c>
      <c r="L43" s="16">
        <v>10142156.470000001</v>
      </c>
      <c r="M43" s="16">
        <v>10142156.470000001</v>
      </c>
      <c r="N43" s="16">
        <v>0</v>
      </c>
      <c r="O43" s="16">
        <v>0</v>
      </c>
      <c r="P43" s="15">
        <f>SUM(D43:O43)</f>
        <v>101421564.7</v>
      </c>
    </row>
    <row r="44" spans="1:16" ht="30" customHeight="1" x14ac:dyDescent="0.25">
      <c r="A44" s="3" t="s">
        <v>26</v>
      </c>
      <c r="B44" s="16">
        <v>4000000</v>
      </c>
      <c r="C44" s="32">
        <v>4500000</v>
      </c>
      <c r="D44" s="16">
        <v>2599829.4</v>
      </c>
      <c r="E44" s="16">
        <v>0</v>
      </c>
      <c r="F44" s="16">
        <v>0</v>
      </c>
      <c r="G44" s="16">
        <v>1702954</v>
      </c>
      <c r="H44" s="16">
        <v>110402.08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 t="shared" si="10"/>
        <v>4413185.4800000004</v>
      </c>
    </row>
    <row r="45" spans="1:16" ht="30" customHeight="1" x14ac:dyDescent="0.25">
      <c r="A45" s="3" t="s">
        <v>41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5">
        <f t="shared" si="10"/>
        <v>0</v>
      </c>
    </row>
    <row r="46" spans="1:16" ht="24.2" customHeight="1" x14ac:dyDescent="0.25">
      <c r="A46" s="2" t="s">
        <v>42</v>
      </c>
      <c r="B46" s="18">
        <f t="shared" ref="B46:E46" si="11">SUM(B47:B53)</f>
        <v>0</v>
      </c>
      <c r="C46" s="18">
        <f t="shared" si="11"/>
        <v>36124420</v>
      </c>
      <c r="D46" s="18">
        <f t="shared" si="11"/>
        <v>0</v>
      </c>
      <c r="E46" s="18">
        <f t="shared" si="11"/>
        <v>0</v>
      </c>
      <c r="F46" s="18">
        <f t="shared" ref="F46:O46" si="12">SUM(F47:F53)</f>
        <v>0</v>
      </c>
      <c r="G46" s="18">
        <f t="shared" si="12"/>
        <v>20654542.789999999</v>
      </c>
      <c r="H46" s="18">
        <f t="shared" si="12"/>
        <v>0</v>
      </c>
      <c r="I46" s="18">
        <f t="shared" si="12"/>
        <v>0</v>
      </c>
      <c r="J46" s="18">
        <f t="shared" si="12"/>
        <v>0</v>
      </c>
      <c r="K46" s="18">
        <f t="shared" ref="K46" si="13">SUM(K47:K53)</f>
        <v>6390439.0999999996</v>
      </c>
      <c r="L46" s="18">
        <f t="shared" si="12"/>
        <v>0</v>
      </c>
      <c r="M46" s="18">
        <f t="shared" si="12"/>
        <v>0</v>
      </c>
      <c r="N46" s="18">
        <f t="shared" si="12"/>
        <v>0</v>
      </c>
      <c r="O46" s="18">
        <f t="shared" si="12"/>
        <v>0</v>
      </c>
      <c r="P46" s="18">
        <f t="shared" ref="P46" si="14">SUM(P47:P53)</f>
        <v>27044981.890000001</v>
      </c>
    </row>
    <row r="47" spans="1:16" ht="25.5" customHeight="1" x14ac:dyDescent="0.25">
      <c r="A47" s="3" t="s">
        <v>43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f t="shared" ref="P47:P53" si="15">SUM(D47:O47)</f>
        <v>0</v>
      </c>
    </row>
    <row r="48" spans="1:16" ht="30" customHeight="1" x14ac:dyDescent="0.25">
      <c r="A48" s="3" t="s">
        <v>44</v>
      </c>
      <c r="B48" s="15">
        <v>0</v>
      </c>
      <c r="C48" s="15">
        <v>36124420</v>
      </c>
      <c r="D48" s="15">
        <v>0</v>
      </c>
      <c r="E48" s="15">
        <v>0</v>
      </c>
      <c r="F48" s="15">
        <v>0</v>
      </c>
      <c r="G48" s="15">
        <v>20654542.789999999</v>
      </c>
      <c r="H48" s="15">
        <v>0</v>
      </c>
      <c r="I48" s="15">
        <v>0</v>
      </c>
      <c r="J48" s="15">
        <v>0</v>
      </c>
      <c r="K48" s="15">
        <v>6390439.0999999996</v>
      </c>
      <c r="L48" s="15">
        <v>0</v>
      </c>
      <c r="M48" s="15">
        <v>0</v>
      </c>
      <c r="N48" s="15">
        <v>0</v>
      </c>
      <c r="O48" s="15">
        <v>0</v>
      </c>
      <c r="P48" s="15">
        <f>SUM(D48:O48)</f>
        <v>27044981.890000001</v>
      </c>
    </row>
    <row r="49" spans="1:18" ht="30" customHeight="1" x14ac:dyDescent="0.25">
      <c r="A49" s="3" t="s">
        <v>45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f t="shared" si="15"/>
        <v>0</v>
      </c>
    </row>
    <row r="50" spans="1:18" ht="30" customHeight="1" x14ac:dyDescent="0.25">
      <c r="A50" s="3" t="s">
        <v>46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f t="shared" si="15"/>
        <v>0</v>
      </c>
    </row>
    <row r="51" spans="1:18" ht="30" customHeight="1" x14ac:dyDescent="0.25">
      <c r="A51" s="3" t="s">
        <v>47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f t="shared" si="15"/>
        <v>0</v>
      </c>
      <c r="R51" s="15"/>
    </row>
    <row r="52" spans="1:18" ht="30" customHeight="1" x14ac:dyDescent="0.25">
      <c r="A52" s="3" t="s">
        <v>48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f t="shared" si="15"/>
        <v>0</v>
      </c>
      <c r="R52" s="15"/>
    </row>
    <row r="53" spans="1:18" ht="30" customHeight="1" x14ac:dyDescent="0.25">
      <c r="A53" s="3" t="s">
        <v>49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f t="shared" si="15"/>
        <v>0</v>
      </c>
      <c r="R53" s="28"/>
    </row>
    <row r="54" spans="1:18" ht="30" customHeight="1" x14ac:dyDescent="0.25">
      <c r="A54" s="9" t="s">
        <v>27</v>
      </c>
      <c r="B54" s="14">
        <f t="shared" ref="B54:P54" si="16">SUM(B55:B63)</f>
        <v>401817450</v>
      </c>
      <c r="C54" s="14">
        <f t="shared" si="16"/>
        <v>290987433</v>
      </c>
      <c r="D54" s="14">
        <f t="shared" si="16"/>
        <v>0</v>
      </c>
      <c r="E54" s="14">
        <f t="shared" si="16"/>
        <v>17890100</v>
      </c>
      <c r="F54" s="14">
        <f t="shared" si="16"/>
        <v>121070228</v>
      </c>
      <c r="G54" s="14">
        <f t="shared" si="16"/>
        <v>26153200.869999997</v>
      </c>
      <c r="H54" s="14">
        <f t="shared" si="16"/>
        <v>907073.69</v>
      </c>
      <c r="I54" s="14">
        <f t="shared" si="16"/>
        <v>1582852</v>
      </c>
      <c r="J54" s="14">
        <f t="shared" si="16"/>
        <v>387060.51</v>
      </c>
      <c r="K54" s="14">
        <f t="shared" si="16"/>
        <v>3762630.25</v>
      </c>
      <c r="L54" s="14">
        <f t="shared" si="16"/>
        <v>1815134.0699999998</v>
      </c>
      <c r="M54" s="14">
        <f t="shared" si="16"/>
        <v>1262951.6500000001</v>
      </c>
      <c r="N54" s="14">
        <f t="shared" si="16"/>
        <v>0</v>
      </c>
      <c r="O54" s="14">
        <f t="shared" si="16"/>
        <v>0</v>
      </c>
      <c r="P54" s="14">
        <f t="shared" si="16"/>
        <v>174831231.04000002</v>
      </c>
    </row>
    <row r="55" spans="1:18" ht="30" customHeight="1" x14ac:dyDescent="0.25">
      <c r="A55" s="3" t="s">
        <v>28</v>
      </c>
      <c r="B55" s="28">
        <v>105359500</v>
      </c>
      <c r="C55" s="28">
        <v>90547713</v>
      </c>
      <c r="D55" s="16">
        <v>0</v>
      </c>
      <c r="E55" s="16">
        <v>0</v>
      </c>
      <c r="F55" s="16">
        <v>27684992</v>
      </c>
      <c r="G55" s="16">
        <v>26108050.289999999</v>
      </c>
      <c r="H55" s="16">
        <v>49560</v>
      </c>
      <c r="I55" s="16">
        <v>1433700</v>
      </c>
      <c r="J55" s="16">
        <v>181041.95</v>
      </c>
      <c r="K55" s="16">
        <v>3648870.46</v>
      </c>
      <c r="L55" s="16">
        <v>574677.07999999996</v>
      </c>
      <c r="M55" s="16">
        <v>1222482.17</v>
      </c>
      <c r="N55" s="16">
        <v>0</v>
      </c>
      <c r="O55" s="16">
        <v>0</v>
      </c>
      <c r="P55" s="15">
        <f t="shared" ref="P55:P75" si="17">SUM(D55:O55)</f>
        <v>60903373.950000003</v>
      </c>
    </row>
    <row r="56" spans="1:18" ht="30" customHeight="1" x14ac:dyDescent="0.25">
      <c r="A56" s="3" t="s">
        <v>29</v>
      </c>
      <c r="B56" s="28">
        <v>456000</v>
      </c>
      <c r="C56" s="28">
        <v>931000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73160</v>
      </c>
      <c r="J56" s="15">
        <v>0</v>
      </c>
      <c r="K56" s="15">
        <v>113759.79</v>
      </c>
      <c r="L56" s="15">
        <v>429596.39</v>
      </c>
      <c r="M56" s="15">
        <v>0</v>
      </c>
      <c r="N56" s="15">
        <v>0</v>
      </c>
      <c r="O56" s="15">
        <v>0</v>
      </c>
      <c r="P56" s="15">
        <f t="shared" si="17"/>
        <v>616516.17999999993</v>
      </c>
    </row>
    <row r="57" spans="1:18" ht="30" customHeight="1" x14ac:dyDescent="0.25">
      <c r="A57" s="3" t="s">
        <v>30</v>
      </c>
      <c r="B57" s="28">
        <v>311000</v>
      </c>
      <c r="C57" s="28">
        <v>311000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f t="shared" si="17"/>
        <v>0</v>
      </c>
    </row>
    <row r="58" spans="1:18" ht="30" customHeight="1" x14ac:dyDescent="0.25">
      <c r="A58" s="3" t="s">
        <v>31</v>
      </c>
      <c r="B58" s="16">
        <v>64806800</v>
      </c>
      <c r="C58" s="28">
        <v>65156800</v>
      </c>
      <c r="D58" s="15">
        <v>0</v>
      </c>
      <c r="E58" s="15">
        <v>0</v>
      </c>
      <c r="F58" s="15">
        <v>48403500</v>
      </c>
      <c r="G58" s="15">
        <v>0</v>
      </c>
      <c r="H58" s="15">
        <v>351330.27</v>
      </c>
      <c r="I58" s="15">
        <v>0</v>
      </c>
      <c r="J58" s="15">
        <v>200714.46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f t="shared" si="17"/>
        <v>48955544.730000004</v>
      </c>
    </row>
    <row r="59" spans="1:18" ht="30" customHeight="1" x14ac:dyDescent="0.25">
      <c r="A59" s="3" t="s">
        <v>32</v>
      </c>
      <c r="B59" s="28">
        <v>141939669</v>
      </c>
      <c r="C59" s="28">
        <v>30284669</v>
      </c>
      <c r="D59" s="15">
        <v>0</v>
      </c>
      <c r="E59" s="15">
        <v>0</v>
      </c>
      <c r="F59" s="15">
        <v>256486</v>
      </c>
      <c r="G59" s="15">
        <v>45150.58</v>
      </c>
      <c r="H59" s="15">
        <v>506183.42</v>
      </c>
      <c r="I59" s="15">
        <v>75992</v>
      </c>
      <c r="J59" s="15">
        <v>5304.1</v>
      </c>
      <c r="K59" s="15">
        <v>0</v>
      </c>
      <c r="L59" s="15">
        <v>810860.6</v>
      </c>
      <c r="M59" s="15">
        <v>28077.119999999999</v>
      </c>
      <c r="N59" s="15">
        <v>0</v>
      </c>
      <c r="O59" s="15">
        <v>0</v>
      </c>
      <c r="P59" s="15">
        <f t="shared" si="17"/>
        <v>1728053.82</v>
      </c>
    </row>
    <row r="60" spans="1:18" ht="30" customHeight="1" x14ac:dyDescent="0.25">
      <c r="A60" s="3" t="s">
        <v>50</v>
      </c>
      <c r="B60" s="28">
        <v>7944000</v>
      </c>
      <c r="C60" s="28">
        <v>7544000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f>SUM(D60:O60)</f>
        <v>0</v>
      </c>
    </row>
    <row r="61" spans="1:18" ht="30" customHeight="1" x14ac:dyDescent="0.25">
      <c r="A61" s="3" t="s">
        <v>51</v>
      </c>
      <c r="B61" s="15">
        <v>0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f t="shared" si="17"/>
        <v>0</v>
      </c>
    </row>
    <row r="62" spans="1:18" ht="30" customHeight="1" x14ac:dyDescent="0.25">
      <c r="A62" s="3" t="s">
        <v>33</v>
      </c>
      <c r="B62" s="28">
        <v>81000481</v>
      </c>
      <c r="C62" s="37">
        <v>96192251</v>
      </c>
      <c r="D62" s="30">
        <v>0</v>
      </c>
      <c r="E62" s="30">
        <v>17890100</v>
      </c>
      <c r="F62" s="30">
        <v>44725250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f t="shared" si="17"/>
        <v>62615350</v>
      </c>
    </row>
    <row r="63" spans="1:18" ht="30" customHeight="1" x14ac:dyDescent="0.25">
      <c r="A63" s="3" t="s">
        <v>52</v>
      </c>
      <c r="B63" s="30">
        <v>0</v>
      </c>
      <c r="C63" s="30">
        <v>20000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12392.36</v>
      </c>
      <c r="N63" s="30">
        <v>0</v>
      </c>
      <c r="O63" s="30">
        <v>0</v>
      </c>
      <c r="P63" s="30">
        <f t="shared" si="17"/>
        <v>12392.36</v>
      </c>
    </row>
    <row r="64" spans="1:18" ht="30" customHeight="1" x14ac:dyDescent="0.25">
      <c r="A64" s="2" t="s">
        <v>53</v>
      </c>
      <c r="B64" s="14">
        <f t="shared" ref="B64:E64" si="18">SUM(B65:B68)</f>
        <v>0</v>
      </c>
      <c r="C64" s="14">
        <f t="shared" si="18"/>
        <v>0</v>
      </c>
      <c r="D64" s="14">
        <f t="shared" si="18"/>
        <v>0</v>
      </c>
      <c r="E64" s="14">
        <f t="shared" si="18"/>
        <v>0</v>
      </c>
      <c r="F64" s="14">
        <f t="shared" ref="F64:O64" si="19">SUM(F65:F68)</f>
        <v>0</v>
      </c>
      <c r="G64" s="14">
        <f t="shared" si="19"/>
        <v>0</v>
      </c>
      <c r="H64" s="14">
        <f t="shared" si="19"/>
        <v>0</v>
      </c>
      <c r="I64" s="14">
        <f t="shared" si="19"/>
        <v>0</v>
      </c>
      <c r="J64" s="14">
        <f t="shared" si="19"/>
        <v>0</v>
      </c>
      <c r="K64" s="14">
        <f t="shared" ref="K64" si="20">SUM(K65:K68)</f>
        <v>0</v>
      </c>
      <c r="L64" s="14">
        <f t="shared" si="19"/>
        <v>0</v>
      </c>
      <c r="M64" s="14">
        <f t="shared" si="19"/>
        <v>0</v>
      </c>
      <c r="N64" s="14">
        <f t="shared" si="19"/>
        <v>0</v>
      </c>
      <c r="O64" s="14">
        <f t="shared" si="19"/>
        <v>0</v>
      </c>
      <c r="P64" s="14">
        <f t="shared" si="17"/>
        <v>0</v>
      </c>
    </row>
    <row r="65" spans="1:16" ht="30" customHeight="1" x14ac:dyDescent="0.25">
      <c r="A65" s="3" t="s">
        <v>54</v>
      </c>
      <c r="B65" s="15"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f t="shared" si="17"/>
        <v>0</v>
      </c>
    </row>
    <row r="66" spans="1:16" ht="30" customHeight="1" x14ac:dyDescent="0.25">
      <c r="A66" s="3" t="s">
        <v>55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f t="shared" si="17"/>
        <v>0</v>
      </c>
    </row>
    <row r="67" spans="1:16" ht="30" customHeight="1" x14ac:dyDescent="0.25">
      <c r="A67" s="3" t="s">
        <v>56</v>
      </c>
      <c r="B67" s="15"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f t="shared" si="17"/>
        <v>0</v>
      </c>
    </row>
    <row r="68" spans="1:16" ht="30" customHeight="1" x14ac:dyDescent="0.25">
      <c r="A68" s="3" t="s">
        <v>57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f t="shared" si="17"/>
        <v>0</v>
      </c>
    </row>
    <row r="69" spans="1:16" ht="30" customHeight="1" x14ac:dyDescent="0.25">
      <c r="A69" s="2" t="s">
        <v>58</v>
      </c>
      <c r="B69" s="14">
        <f t="shared" ref="B69:E69" si="21">SUM(B70:B71)</f>
        <v>0</v>
      </c>
      <c r="C69" s="14">
        <f t="shared" si="21"/>
        <v>0</v>
      </c>
      <c r="D69" s="14">
        <f t="shared" si="21"/>
        <v>0</v>
      </c>
      <c r="E69" s="14">
        <f t="shared" si="21"/>
        <v>0</v>
      </c>
      <c r="F69" s="14">
        <f t="shared" ref="F69:O69" si="22">SUM(F70:F71)</f>
        <v>0</v>
      </c>
      <c r="G69" s="14">
        <f t="shared" si="22"/>
        <v>0</v>
      </c>
      <c r="H69" s="14">
        <f t="shared" si="22"/>
        <v>0</v>
      </c>
      <c r="I69" s="14">
        <f t="shared" si="22"/>
        <v>0</v>
      </c>
      <c r="J69" s="14">
        <f t="shared" si="22"/>
        <v>0</v>
      </c>
      <c r="K69" s="14">
        <f t="shared" ref="K69" si="23">SUM(K70:K71)</f>
        <v>0</v>
      </c>
      <c r="L69" s="14">
        <f t="shared" si="22"/>
        <v>0</v>
      </c>
      <c r="M69" s="14">
        <f t="shared" si="22"/>
        <v>0</v>
      </c>
      <c r="N69" s="14">
        <f t="shared" si="22"/>
        <v>0</v>
      </c>
      <c r="O69" s="14">
        <f t="shared" si="22"/>
        <v>0</v>
      </c>
      <c r="P69" s="14">
        <f t="shared" si="17"/>
        <v>0</v>
      </c>
    </row>
    <row r="70" spans="1:16" ht="30" customHeight="1" x14ac:dyDescent="0.25">
      <c r="A70" s="3" t="s">
        <v>59</v>
      </c>
      <c r="B70" s="15"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f t="shared" si="17"/>
        <v>0</v>
      </c>
    </row>
    <row r="71" spans="1:16" ht="30" customHeight="1" x14ac:dyDescent="0.25">
      <c r="A71" s="3" t="s">
        <v>60</v>
      </c>
      <c r="B71" s="15">
        <v>0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f t="shared" si="17"/>
        <v>0</v>
      </c>
    </row>
    <row r="72" spans="1:16" ht="30" customHeight="1" x14ac:dyDescent="0.25">
      <c r="A72" s="2" t="s">
        <v>61</v>
      </c>
      <c r="B72" s="14">
        <f t="shared" ref="B72:E72" si="24">SUM(B73:B75)</f>
        <v>0</v>
      </c>
      <c r="C72" s="14">
        <f t="shared" si="24"/>
        <v>0</v>
      </c>
      <c r="D72" s="14">
        <f t="shared" si="24"/>
        <v>0</v>
      </c>
      <c r="E72" s="14">
        <f t="shared" si="24"/>
        <v>0</v>
      </c>
      <c r="F72" s="14">
        <f t="shared" ref="F72:O72" si="25">SUM(F73:F75)</f>
        <v>0</v>
      </c>
      <c r="G72" s="14">
        <f t="shared" si="25"/>
        <v>0</v>
      </c>
      <c r="H72" s="14">
        <f t="shared" si="25"/>
        <v>0</v>
      </c>
      <c r="I72" s="14">
        <f t="shared" si="25"/>
        <v>0</v>
      </c>
      <c r="J72" s="14">
        <f t="shared" si="25"/>
        <v>0</v>
      </c>
      <c r="K72" s="14">
        <f t="shared" ref="K72" si="26">SUM(K73:K75)</f>
        <v>0</v>
      </c>
      <c r="L72" s="14">
        <f t="shared" si="25"/>
        <v>0</v>
      </c>
      <c r="M72" s="14">
        <f t="shared" si="25"/>
        <v>0</v>
      </c>
      <c r="N72" s="14">
        <f t="shared" si="25"/>
        <v>0</v>
      </c>
      <c r="O72" s="14">
        <f t="shared" si="25"/>
        <v>0</v>
      </c>
      <c r="P72" s="14">
        <f t="shared" si="17"/>
        <v>0</v>
      </c>
    </row>
    <row r="73" spans="1:16" ht="30" customHeight="1" x14ac:dyDescent="0.25">
      <c r="A73" s="3" t="s">
        <v>62</v>
      </c>
      <c r="B73" s="15">
        <v>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f t="shared" si="17"/>
        <v>0</v>
      </c>
    </row>
    <row r="74" spans="1:16" ht="30" customHeight="1" x14ac:dyDescent="0.25">
      <c r="A74" s="3" t="s">
        <v>63</v>
      </c>
      <c r="B74" s="15">
        <v>0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f t="shared" si="17"/>
        <v>0</v>
      </c>
    </row>
    <row r="75" spans="1:16" ht="30" customHeight="1" x14ac:dyDescent="0.25">
      <c r="A75" s="3" t="s">
        <v>64</v>
      </c>
      <c r="B75" s="15">
        <v>0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f t="shared" si="17"/>
        <v>0</v>
      </c>
    </row>
    <row r="76" spans="1:16" ht="30" customHeight="1" x14ac:dyDescent="0.25">
      <c r="A76" s="4" t="s">
        <v>34</v>
      </c>
      <c r="B76" s="19">
        <f t="shared" ref="B76:P76" si="27">+B12+B17+B27+B38+B46+B54+B64+B69+B72</f>
        <v>16433927181</v>
      </c>
      <c r="C76" s="19">
        <f t="shared" si="27"/>
        <v>17518004626.200001</v>
      </c>
      <c r="D76" s="19">
        <f t="shared" si="27"/>
        <v>1132523881.0900002</v>
      </c>
      <c r="E76" s="19">
        <f t="shared" si="27"/>
        <v>1144252544.78</v>
      </c>
      <c r="F76" s="19">
        <f t="shared" si="27"/>
        <v>1618203575.6900001</v>
      </c>
      <c r="G76" s="19">
        <f t="shared" si="27"/>
        <v>1299839655.4599998</v>
      </c>
      <c r="H76" s="19">
        <f t="shared" si="27"/>
        <v>1149139725.8100002</v>
      </c>
      <c r="I76" s="19">
        <f t="shared" si="27"/>
        <v>1270062774.9300001</v>
      </c>
      <c r="J76" s="19">
        <f t="shared" si="27"/>
        <v>1235880064.47</v>
      </c>
      <c r="K76" s="19">
        <f t="shared" si="27"/>
        <v>1148716931.71</v>
      </c>
      <c r="L76" s="19">
        <f t="shared" si="27"/>
        <v>2010650138.02</v>
      </c>
      <c r="M76" s="19">
        <f t="shared" si="27"/>
        <v>1191415144.98</v>
      </c>
      <c r="N76" s="19">
        <f t="shared" si="27"/>
        <v>0</v>
      </c>
      <c r="O76" s="19">
        <f t="shared" si="27"/>
        <v>0</v>
      </c>
      <c r="P76" s="19">
        <f t="shared" si="27"/>
        <v>13200684436.940001</v>
      </c>
    </row>
    <row r="77" spans="1:16" ht="30" customHeight="1" x14ac:dyDescent="0.25">
      <c r="A77" s="1" t="s">
        <v>65</v>
      </c>
      <c r="B77" s="1"/>
      <c r="C77" s="1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</row>
    <row r="78" spans="1:16" ht="30" customHeight="1" x14ac:dyDescent="0.25">
      <c r="A78" s="2" t="s">
        <v>66</v>
      </c>
      <c r="B78" s="18">
        <f t="shared" ref="B78:E78" si="28">SUM(B79:B80)</f>
        <v>0</v>
      </c>
      <c r="C78" s="18">
        <f t="shared" si="28"/>
        <v>0</v>
      </c>
      <c r="D78" s="18">
        <f t="shared" si="28"/>
        <v>0</v>
      </c>
      <c r="E78" s="18">
        <f t="shared" si="28"/>
        <v>0</v>
      </c>
      <c r="F78" s="18">
        <f t="shared" ref="F78:O78" si="29">SUM(F79:F80)</f>
        <v>0</v>
      </c>
      <c r="G78" s="18">
        <f t="shared" si="29"/>
        <v>0</v>
      </c>
      <c r="H78" s="18">
        <f t="shared" si="29"/>
        <v>0</v>
      </c>
      <c r="I78" s="18">
        <f t="shared" si="29"/>
        <v>0</v>
      </c>
      <c r="J78" s="18">
        <f t="shared" si="29"/>
        <v>0</v>
      </c>
      <c r="K78" s="18">
        <f t="shared" ref="K78" si="30">SUM(K79:K80)</f>
        <v>0</v>
      </c>
      <c r="L78" s="18">
        <f t="shared" si="29"/>
        <v>0</v>
      </c>
      <c r="M78" s="18">
        <f t="shared" si="29"/>
        <v>0</v>
      </c>
      <c r="N78" s="18">
        <f t="shared" si="29"/>
        <v>0</v>
      </c>
      <c r="O78" s="18">
        <f t="shared" si="29"/>
        <v>0</v>
      </c>
      <c r="P78" s="18">
        <f t="shared" ref="P78" si="31">SUM(P79:P80)</f>
        <v>0</v>
      </c>
    </row>
    <row r="79" spans="1:16" ht="30" customHeight="1" x14ac:dyDescent="0.25">
      <c r="A79" s="3" t="s">
        <v>67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5">
        <f>SUM(D79:O79)</f>
        <v>0</v>
      </c>
    </row>
    <row r="80" spans="1:16" ht="30" customHeight="1" x14ac:dyDescent="0.25">
      <c r="A80" s="3" t="s">
        <v>68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5">
        <f>SUM(D80:O80)</f>
        <v>0</v>
      </c>
    </row>
    <row r="81" spans="1:16" ht="30" customHeight="1" x14ac:dyDescent="0.25">
      <c r="A81" s="2" t="s">
        <v>69</v>
      </c>
      <c r="B81" s="18">
        <f t="shared" ref="B81:E81" si="32">SUM(B82:B83)</f>
        <v>0</v>
      </c>
      <c r="C81" s="18">
        <f t="shared" si="32"/>
        <v>0</v>
      </c>
      <c r="D81" s="18">
        <f t="shared" si="32"/>
        <v>0</v>
      </c>
      <c r="E81" s="18">
        <f t="shared" si="32"/>
        <v>0</v>
      </c>
      <c r="F81" s="18">
        <f t="shared" ref="F81:O81" si="33">SUM(F82:F83)</f>
        <v>0</v>
      </c>
      <c r="G81" s="18">
        <f t="shared" si="33"/>
        <v>0</v>
      </c>
      <c r="H81" s="18">
        <f t="shared" si="33"/>
        <v>0</v>
      </c>
      <c r="I81" s="18">
        <f t="shared" si="33"/>
        <v>0</v>
      </c>
      <c r="J81" s="18">
        <f t="shared" si="33"/>
        <v>0</v>
      </c>
      <c r="K81" s="18">
        <f t="shared" ref="K81" si="34">SUM(K82:K83)</f>
        <v>0</v>
      </c>
      <c r="L81" s="18">
        <f t="shared" si="33"/>
        <v>0</v>
      </c>
      <c r="M81" s="18">
        <f t="shared" si="33"/>
        <v>0</v>
      </c>
      <c r="N81" s="18">
        <f t="shared" si="33"/>
        <v>0</v>
      </c>
      <c r="O81" s="18">
        <f t="shared" si="33"/>
        <v>0</v>
      </c>
      <c r="P81" s="18">
        <f t="shared" ref="P81" si="35">SUM(P82:P83)</f>
        <v>0</v>
      </c>
    </row>
    <row r="82" spans="1:16" ht="30" customHeight="1" x14ac:dyDescent="0.25">
      <c r="A82" s="3" t="s">
        <v>70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5">
        <f>SUM(D82:O83)</f>
        <v>0</v>
      </c>
    </row>
    <row r="83" spans="1:16" ht="30" customHeight="1" x14ac:dyDescent="0.25">
      <c r="A83" s="3" t="s">
        <v>71</v>
      </c>
      <c r="B83" s="16">
        <v>0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5">
        <f>SUM(D83:O84)</f>
        <v>0</v>
      </c>
    </row>
    <row r="84" spans="1:16" ht="30" customHeight="1" x14ac:dyDescent="0.25">
      <c r="A84" s="2" t="s">
        <v>72</v>
      </c>
      <c r="B84" s="18">
        <f t="shared" ref="B84:O84" si="36">SUM(B85:B85)</f>
        <v>0</v>
      </c>
      <c r="C84" s="18">
        <f t="shared" si="36"/>
        <v>0</v>
      </c>
      <c r="D84" s="18">
        <f t="shared" si="36"/>
        <v>0</v>
      </c>
      <c r="E84" s="18">
        <f t="shared" si="36"/>
        <v>0</v>
      </c>
      <c r="F84" s="18">
        <f t="shared" si="36"/>
        <v>0</v>
      </c>
      <c r="G84" s="18">
        <f t="shared" si="36"/>
        <v>0</v>
      </c>
      <c r="H84" s="18">
        <f t="shared" si="36"/>
        <v>0</v>
      </c>
      <c r="I84" s="18">
        <f t="shared" si="36"/>
        <v>0</v>
      </c>
      <c r="J84" s="18">
        <f t="shared" si="36"/>
        <v>0</v>
      </c>
      <c r="K84" s="18">
        <f t="shared" si="36"/>
        <v>0</v>
      </c>
      <c r="L84" s="18">
        <f t="shared" si="36"/>
        <v>0</v>
      </c>
      <c r="M84" s="18">
        <f t="shared" si="36"/>
        <v>0</v>
      </c>
      <c r="N84" s="18">
        <f t="shared" si="36"/>
        <v>0</v>
      </c>
      <c r="O84" s="18">
        <f t="shared" si="36"/>
        <v>0</v>
      </c>
      <c r="P84" s="18">
        <f>SUM(P85:P85)</f>
        <v>0</v>
      </c>
    </row>
    <row r="85" spans="1:16" ht="30" customHeight="1" x14ac:dyDescent="0.25">
      <c r="A85" s="3" t="s">
        <v>73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5">
        <f>SUM(D85:O85)</f>
        <v>0</v>
      </c>
    </row>
    <row r="86" spans="1:16" ht="30" customHeight="1" x14ac:dyDescent="0.25">
      <c r="A86" s="4" t="s">
        <v>74</v>
      </c>
      <c r="B86" s="19">
        <f t="shared" ref="B86:O86" si="37">+B78+B81+B84</f>
        <v>0</v>
      </c>
      <c r="C86" s="19">
        <f t="shared" si="37"/>
        <v>0</v>
      </c>
      <c r="D86" s="19">
        <f t="shared" si="37"/>
        <v>0</v>
      </c>
      <c r="E86" s="19">
        <f t="shared" si="37"/>
        <v>0</v>
      </c>
      <c r="F86" s="19">
        <f t="shared" si="37"/>
        <v>0</v>
      </c>
      <c r="G86" s="19">
        <f t="shared" si="37"/>
        <v>0</v>
      </c>
      <c r="H86" s="19">
        <f t="shared" si="37"/>
        <v>0</v>
      </c>
      <c r="I86" s="19">
        <f t="shared" si="37"/>
        <v>0</v>
      </c>
      <c r="J86" s="19">
        <f t="shared" si="37"/>
        <v>0</v>
      </c>
      <c r="K86" s="19">
        <f t="shared" si="37"/>
        <v>0</v>
      </c>
      <c r="L86" s="19">
        <f t="shared" si="37"/>
        <v>0</v>
      </c>
      <c r="M86" s="19">
        <f t="shared" si="37"/>
        <v>0</v>
      </c>
      <c r="N86" s="19">
        <f t="shared" si="37"/>
        <v>0</v>
      </c>
      <c r="O86" s="19">
        <f t="shared" si="37"/>
        <v>0</v>
      </c>
      <c r="P86" s="19">
        <f>SUM(D86:O86)</f>
        <v>0</v>
      </c>
    </row>
    <row r="87" spans="1:16" ht="5.0999999999999996" customHeight="1" x14ac:dyDescent="0.25"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  <row r="88" spans="1:16" ht="30" customHeight="1" thickBot="1" x14ac:dyDescent="0.3">
      <c r="A88" s="5" t="s">
        <v>75</v>
      </c>
      <c r="B88" s="21">
        <f t="shared" ref="B88:P88" si="38">+B76+B86</f>
        <v>16433927181</v>
      </c>
      <c r="C88" s="21">
        <f t="shared" si="38"/>
        <v>17518004626.200001</v>
      </c>
      <c r="D88" s="21">
        <f t="shared" si="38"/>
        <v>1132523881.0900002</v>
      </c>
      <c r="E88" s="21">
        <f t="shared" si="38"/>
        <v>1144252544.78</v>
      </c>
      <c r="F88" s="21">
        <f t="shared" si="38"/>
        <v>1618203575.6900001</v>
      </c>
      <c r="G88" s="21">
        <f t="shared" si="38"/>
        <v>1299839655.4599998</v>
      </c>
      <c r="H88" s="21">
        <f t="shared" si="38"/>
        <v>1149139725.8100002</v>
      </c>
      <c r="I88" s="21">
        <f t="shared" si="38"/>
        <v>1270062774.9300001</v>
      </c>
      <c r="J88" s="21">
        <f t="shared" si="38"/>
        <v>1235880064.47</v>
      </c>
      <c r="K88" s="21">
        <f t="shared" si="38"/>
        <v>1148716931.71</v>
      </c>
      <c r="L88" s="21">
        <f t="shared" si="38"/>
        <v>2010650138.02</v>
      </c>
      <c r="M88" s="21">
        <f t="shared" si="38"/>
        <v>1191415144.98</v>
      </c>
      <c r="N88" s="21">
        <f t="shared" si="38"/>
        <v>0</v>
      </c>
      <c r="O88" s="21">
        <f t="shared" si="38"/>
        <v>0</v>
      </c>
      <c r="P88" s="21">
        <f t="shared" si="38"/>
        <v>13200684436.940001</v>
      </c>
    </row>
    <row r="89" spans="1:16" ht="20.100000000000001" customHeight="1" thickTop="1" x14ac:dyDescent="0.25">
      <c r="A89" s="22" t="s">
        <v>91</v>
      </c>
      <c r="B89" s="28"/>
      <c r="C89" s="34"/>
      <c r="D89" s="17"/>
    </row>
    <row r="90" spans="1:16" ht="15" customHeight="1" x14ac:dyDescent="0.25">
      <c r="A90" s="24" t="s">
        <v>92</v>
      </c>
      <c r="B90" s="33"/>
      <c r="C90" s="28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</row>
    <row r="91" spans="1:16" ht="15" customHeight="1" x14ac:dyDescent="0.25">
      <c r="A91" s="24" t="s">
        <v>93</v>
      </c>
      <c r="B91" s="24"/>
      <c r="C91" s="35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</row>
    <row r="92" spans="1:16" ht="15" customHeight="1" x14ac:dyDescent="0.25">
      <c r="A92" s="24" t="s">
        <v>94</v>
      </c>
      <c r="B92" s="35"/>
      <c r="C92" s="40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</row>
    <row r="93" spans="1:16" ht="15" customHeight="1" x14ac:dyDescent="0.25">
      <c r="A93" s="24" t="s">
        <v>95</v>
      </c>
      <c r="B93" s="24"/>
      <c r="C93" s="40"/>
      <c r="H93" s="17"/>
      <c r="J93" s="17"/>
      <c r="M93" s="17"/>
      <c r="P93" s="17"/>
    </row>
    <row r="94" spans="1:16" ht="15" customHeight="1" x14ac:dyDescent="0.25">
      <c r="A94" s="24" t="s">
        <v>96</v>
      </c>
      <c r="B94" s="24"/>
      <c r="C94" s="24"/>
      <c r="H94" s="17"/>
      <c r="I94" s="17"/>
      <c r="K94" s="17"/>
      <c r="O94" s="23"/>
      <c r="P94" s="23"/>
    </row>
    <row r="95" spans="1:16" ht="15" customHeight="1" x14ac:dyDescent="0.25">
      <c r="A95" s="24" t="s">
        <v>97</v>
      </c>
      <c r="B95" s="24"/>
      <c r="C95" s="40"/>
      <c r="G95" s="23"/>
      <c r="H95" s="17"/>
      <c r="J95" s="15"/>
      <c r="M95" s="17"/>
      <c r="N95" s="23"/>
      <c r="P95" s="23"/>
    </row>
    <row r="96" spans="1:16" ht="24.95" customHeight="1" x14ac:dyDescent="0.25">
      <c r="A96" s="24"/>
      <c r="B96" s="41"/>
      <c r="C96" s="41"/>
      <c r="D96" s="17"/>
      <c r="E96" s="17"/>
      <c r="F96" s="23"/>
      <c r="G96" s="23"/>
      <c r="H96" s="23"/>
      <c r="I96" s="23"/>
      <c r="J96" s="23"/>
      <c r="K96" s="17"/>
      <c r="N96" s="23"/>
      <c r="O96" s="25"/>
      <c r="P96" s="23"/>
    </row>
    <row r="97" spans="1:16" ht="24.95" customHeight="1" x14ac:dyDescent="0.25">
      <c r="A97" s="24"/>
      <c r="B97" s="24"/>
      <c r="C97" s="40"/>
      <c r="F97" s="23"/>
      <c r="G97" s="23"/>
      <c r="H97" s="23"/>
      <c r="I97" s="23"/>
      <c r="J97" s="23"/>
      <c r="K97" s="17"/>
      <c r="N97" s="23"/>
      <c r="P97" s="23"/>
    </row>
    <row r="98" spans="1:16" ht="24.95" customHeight="1" x14ac:dyDescent="0.25">
      <c r="D98" s="17"/>
      <c r="F98" s="23"/>
      <c r="G98" s="23"/>
      <c r="H98" s="23"/>
      <c r="I98" s="23"/>
      <c r="J98" s="23"/>
      <c r="K98" s="17"/>
      <c r="N98" s="23"/>
      <c r="P98" s="23"/>
    </row>
    <row r="99" spans="1:16" ht="24.95" customHeight="1" x14ac:dyDescent="0.25">
      <c r="C99" s="41"/>
      <c r="F99" s="23"/>
      <c r="G99" s="23"/>
      <c r="H99" s="23"/>
      <c r="I99" s="23"/>
      <c r="J99" s="23"/>
      <c r="O99" s="23"/>
      <c r="P99" s="23"/>
    </row>
    <row r="100" spans="1:16" x14ac:dyDescent="0.25">
      <c r="D100" s="17"/>
      <c r="F100" s="23"/>
      <c r="G100" s="23"/>
      <c r="H100" s="23"/>
      <c r="I100" s="23"/>
      <c r="J100" s="23"/>
      <c r="O100" s="23"/>
      <c r="P100" s="25"/>
    </row>
    <row r="101" spans="1:16" x14ac:dyDescent="0.25">
      <c r="D101" s="26"/>
      <c r="F101" s="23"/>
      <c r="G101" s="23"/>
      <c r="H101" s="23"/>
      <c r="I101" s="23"/>
      <c r="J101" s="23"/>
      <c r="O101" s="23"/>
    </row>
    <row r="102" spans="1:16" x14ac:dyDescent="0.25">
      <c r="D102" s="23"/>
      <c r="F102" s="23"/>
      <c r="G102" s="23"/>
      <c r="H102" s="23"/>
      <c r="I102" s="23"/>
      <c r="J102" s="23"/>
      <c r="O102" s="23"/>
    </row>
    <row r="103" spans="1:16" x14ac:dyDescent="0.25">
      <c r="D103" s="23"/>
      <c r="F103" s="23"/>
      <c r="G103" s="23"/>
      <c r="H103" s="23"/>
      <c r="J103" s="23"/>
      <c r="O103" s="23"/>
      <c r="P103" s="27"/>
    </row>
    <row r="104" spans="1:16" x14ac:dyDescent="0.25">
      <c r="D104" s="23"/>
      <c r="F104" s="23"/>
      <c r="G104" s="23"/>
      <c r="H104" s="23"/>
      <c r="J104" s="23"/>
      <c r="K104" s="23"/>
    </row>
    <row r="105" spans="1:16" x14ac:dyDescent="0.25">
      <c r="D105" s="23"/>
      <c r="F105" s="23"/>
      <c r="G105" s="23"/>
      <c r="H105" s="23"/>
      <c r="I105" s="17"/>
      <c r="J105" s="23"/>
      <c r="K105" s="23"/>
    </row>
    <row r="106" spans="1:16" x14ac:dyDescent="0.25">
      <c r="D106" s="23"/>
      <c r="F106" s="23"/>
      <c r="G106" s="23"/>
      <c r="H106" s="23"/>
      <c r="J106" s="23"/>
    </row>
    <row r="107" spans="1:16" x14ac:dyDescent="0.25">
      <c r="D107" s="23"/>
      <c r="F107" s="23"/>
      <c r="G107" s="23"/>
      <c r="H107" s="23"/>
    </row>
    <row r="108" spans="1:16" x14ac:dyDescent="0.25">
      <c r="D108" s="23"/>
      <c r="F108" s="23"/>
      <c r="G108" s="23"/>
      <c r="H108" s="23"/>
    </row>
    <row r="109" spans="1:16" x14ac:dyDescent="0.25">
      <c r="D109" s="23"/>
      <c r="F109" s="23"/>
      <c r="G109" s="23"/>
      <c r="H109" s="23"/>
      <c r="K109" s="23"/>
    </row>
    <row r="110" spans="1:16" x14ac:dyDescent="0.25">
      <c r="G110" s="25"/>
      <c r="H110" s="23"/>
      <c r="K110" s="23"/>
    </row>
    <row r="111" spans="1:16" x14ac:dyDescent="0.25">
      <c r="D111" s="23"/>
      <c r="H111" s="23"/>
      <c r="K111" s="23"/>
    </row>
    <row r="112" spans="1:16" x14ac:dyDescent="0.25">
      <c r="D112" s="23"/>
      <c r="H112" s="23"/>
      <c r="K112" s="23"/>
    </row>
    <row r="113" spans="4:11" x14ac:dyDescent="0.25">
      <c r="D113" s="23"/>
      <c r="H113" s="23"/>
      <c r="K113" s="25"/>
    </row>
    <row r="114" spans="4:11" x14ac:dyDescent="0.25">
      <c r="D114" s="23"/>
      <c r="H114" s="23"/>
    </row>
    <row r="115" spans="4:11" x14ac:dyDescent="0.25">
      <c r="H115" s="23"/>
    </row>
    <row r="116" spans="4:11" x14ac:dyDescent="0.25">
      <c r="H116" s="23"/>
    </row>
    <row r="117" spans="4:11" x14ac:dyDescent="0.25">
      <c r="H117" s="23"/>
    </row>
    <row r="118" spans="4:11" x14ac:dyDescent="0.25">
      <c r="H118" s="23"/>
    </row>
    <row r="119" spans="4:11" x14ac:dyDescent="0.25">
      <c r="H119" s="23"/>
    </row>
    <row r="120" spans="4:11" x14ac:dyDescent="0.25">
      <c r="H120" s="23"/>
    </row>
    <row r="121" spans="4:11" x14ac:dyDescent="0.25">
      <c r="H121" s="23"/>
    </row>
    <row r="122" spans="4:11" x14ac:dyDescent="0.25">
      <c r="H122" s="23"/>
    </row>
  </sheetData>
  <dataConsolidate/>
  <mergeCells count="5">
    <mergeCell ref="A6:P6"/>
    <mergeCell ref="A7:P7"/>
    <mergeCell ref="A8:P8"/>
    <mergeCell ref="A4:P4"/>
    <mergeCell ref="A1:P1"/>
  </mergeCells>
  <printOptions horizontalCentered="1"/>
  <pageMargins left="0.19685039370078741" right="0.19685039370078741" top="0.78740157480314965" bottom="0.78740157480314965" header="0.51181102362204722" footer="0.51181102362204722"/>
  <pageSetup scale="47" fitToHeight="4" orientation="landscape" horizontalDpi="4294967293" verticalDpi="4294967293" r:id="rId1"/>
  <headerFooter scaleWithDoc="0" alignWithMargins="0"/>
  <rowBreaks count="2" manualBreakCount="2">
    <brk id="36" max="15" man="1"/>
    <brk id="6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MH</vt:lpstr>
      <vt:lpstr>'Plantilla Ejecución MH'!Área_de_impresión</vt:lpstr>
      <vt:lpstr>'Plantilla Ejecución MH'!Títulos_a_imprimir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Henry Jose Taveras Fermin</cp:lastModifiedBy>
  <cp:lastPrinted>2025-11-07T15:05:32Z</cp:lastPrinted>
  <dcterms:created xsi:type="dcterms:W3CDTF">2018-04-17T18:57:16Z</dcterms:created>
  <dcterms:modified xsi:type="dcterms:W3CDTF">2025-11-17T18:23:08Z</dcterms:modified>
</cp:coreProperties>
</file>