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cienda365-my.sharepoint.com/personal/dalmonte_hacienda_gov_do/Documents/Escritorio/portal de Transparencia/2025/NOVIEMBRE/"/>
    </mc:Choice>
  </mc:AlternateContent>
  <xr:revisionPtr revIDLastSave="4" documentId="13_ncr:1_{F49B1EF9-63DC-46A8-83BE-B21406538567}" xr6:coauthVersionLast="47" xr6:coauthVersionMax="47" xr10:uidLastSave="{076D22B1-F35E-411B-A90F-2902ADA22B29}"/>
  <bookViews>
    <workbookView xWindow="-120" yWindow="-120" windowWidth="29040" windowHeight="15720" tabRatio="588" xr2:uid="{00000000-000D-0000-FFFF-FFFF00000000}"/>
  </bookViews>
  <sheets>
    <sheet name="PORTAL MH" sheetId="9" r:id="rId1"/>
    <sheet name="Hoja2" sheetId="2" state="hidden" r:id="rId2"/>
    <sheet name="Hoja3" sheetId="3" state="hidden" r:id="rId3"/>
    <sheet name="DEPOSITOS" sheetId="4" state="hidden" r:id="rId4"/>
    <sheet name="Hoja5" sheetId="5" state="hidden" r:id="rId5"/>
    <sheet name="Hoja6" sheetId="6" state="hidden" r:id="rId6"/>
  </sheets>
  <definedNames>
    <definedName name="_xlnm._FilterDatabase" localSheetId="0" hidden="1">'PORTAL MH'!$A$15:$G$287</definedName>
    <definedName name="_xlnm.Print_Area" localSheetId="0">'PORTAL MH'!$A$1:$G$298</definedName>
    <definedName name="_xlnm.Print_Titles" localSheetId="0">'PORTAL MH'!$1:$15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6" i="9" l="1"/>
  <c r="E286" i="9" l="1"/>
  <c r="G286" i="9" l="1"/>
  <c r="G16" i="9"/>
  <c r="G17" i="9" s="1"/>
  <c r="G18" i="9" s="1"/>
  <c r="G19" i="9" s="1"/>
  <c r="G20" i="9" s="1"/>
  <c r="G21" i="9" s="1"/>
  <c r="G22" i="9" s="1"/>
  <c r="G23" i="9" s="1"/>
  <c r="G24" i="9" s="1"/>
  <c r="G25" i="9" s="1"/>
  <c r="G26" i="9" s="1"/>
  <c r="G27" i="9" s="1"/>
  <c r="G28" i="9" s="1"/>
  <c r="G29" i="9" s="1"/>
  <c r="G30" i="9" s="1"/>
  <c r="G31" i="9" s="1"/>
  <c r="G32" i="9" s="1"/>
  <c r="G33" i="9" s="1"/>
  <c r="G34" i="9" s="1"/>
  <c r="G35" i="9" s="1"/>
  <c r="G36" i="9" s="1"/>
  <c r="G37" i="9" s="1"/>
  <c r="G38" i="9" s="1"/>
  <c r="G39" i="9" s="1"/>
  <c r="G40" i="9" s="1"/>
  <c r="G41" i="9" s="1"/>
  <c r="G42" i="9" s="1"/>
  <c r="G43" i="9" s="1"/>
  <c r="G44" i="9" s="1"/>
  <c r="G45" i="9" s="1"/>
  <c r="G46" i="9" s="1"/>
  <c r="G47" i="9" s="1"/>
  <c r="G48" i="9" s="1"/>
  <c r="G49" i="9" s="1"/>
  <c r="G50" i="9" s="1"/>
  <c r="G51" i="9" s="1"/>
  <c r="G52" i="9" s="1"/>
  <c r="G53" i="9" s="1"/>
  <c r="G54" i="9" s="1"/>
  <c r="G55" i="9" s="1"/>
  <c r="G56" i="9" s="1"/>
  <c r="G57" i="9" s="1"/>
  <c r="G58" i="9" s="1"/>
  <c r="G59" i="9" s="1"/>
  <c r="G60" i="9" s="1"/>
  <c r="G61" i="9" s="1"/>
  <c r="G62" i="9" s="1"/>
  <c r="G63" i="9" s="1"/>
  <c r="G64" i="9" s="1"/>
  <c r="G65" i="9" s="1"/>
  <c r="G66" i="9" s="1"/>
  <c r="G67" i="9" s="1"/>
  <c r="G68" i="9" s="1"/>
  <c r="G69" i="9" s="1"/>
  <c r="G70" i="9" s="1"/>
  <c r="G71" i="9" s="1"/>
  <c r="G72" i="9" s="1"/>
  <c r="G73" i="9" s="1"/>
  <c r="G74" i="9" s="1"/>
  <c r="G75" i="9" s="1"/>
  <c r="G76" i="9" s="1"/>
  <c r="G77" i="9" s="1"/>
  <c r="G78" i="9" s="1"/>
  <c r="G79" i="9" s="1"/>
  <c r="G80" i="9" s="1"/>
  <c r="G81" i="9" s="1"/>
  <c r="G82" i="9" s="1"/>
  <c r="G83" i="9" s="1"/>
  <c r="G84" i="9" s="1"/>
  <c r="G85" i="9" s="1"/>
  <c r="G86" i="9" s="1"/>
  <c r="G87" i="9" s="1"/>
  <c r="G88" i="9" s="1"/>
  <c r="G89" i="9" s="1"/>
  <c r="G90" i="9" s="1"/>
  <c r="G91" i="9" s="1"/>
  <c r="G92" i="9" s="1"/>
  <c r="G93" i="9" s="1"/>
  <c r="G94" i="9" s="1"/>
  <c r="G95" i="9" s="1"/>
  <c r="G96" i="9" s="1"/>
  <c r="G97" i="9" s="1"/>
  <c r="G98" i="9" s="1"/>
  <c r="G99" i="9" s="1"/>
  <c r="G100" i="9" s="1"/>
  <c r="G101" i="9" s="1"/>
  <c r="G102" i="9" s="1"/>
  <c r="G103" i="9" s="1"/>
  <c r="G104" i="9" s="1"/>
  <c r="G105" i="9" s="1"/>
  <c r="G106" i="9" s="1"/>
  <c r="G107" i="9" s="1"/>
  <c r="G108" i="9" s="1"/>
  <c r="G109" i="9" s="1"/>
  <c r="G110" i="9" s="1"/>
  <c r="G111" i="9" s="1"/>
  <c r="G112" i="9" s="1"/>
  <c r="G113" i="9" s="1"/>
  <c r="G114" i="9" s="1"/>
  <c r="G115" i="9" s="1"/>
  <c r="G116" i="9" s="1"/>
  <c r="G117" i="9" s="1"/>
  <c r="G118" i="9" s="1"/>
  <c r="G119" i="9" s="1"/>
  <c r="G120" i="9" s="1"/>
  <c r="G121" i="9" s="1"/>
  <c r="G122" i="9" s="1"/>
  <c r="G123" i="9" s="1"/>
  <c r="G124" i="9" s="1"/>
  <c r="G125" i="9" s="1"/>
  <c r="G126" i="9" s="1"/>
  <c r="G127" i="9" s="1"/>
  <c r="G128" i="9" s="1"/>
  <c r="G129" i="9" s="1"/>
  <c r="G130" i="9" s="1"/>
  <c r="G131" i="9" s="1"/>
  <c r="G132" i="9" s="1"/>
  <c r="G133" i="9" s="1"/>
  <c r="G134" i="9" s="1"/>
  <c r="G135" i="9" s="1"/>
  <c r="G136" i="9" s="1"/>
  <c r="G137" i="9" s="1"/>
  <c r="G138" i="9" s="1"/>
  <c r="G139" i="9" s="1"/>
  <c r="G140" i="9" s="1"/>
  <c r="G141" i="9" s="1"/>
  <c r="G142" i="9" s="1"/>
  <c r="G143" i="9" s="1"/>
  <c r="G144" i="9" s="1"/>
  <c r="G145" i="9" s="1"/>
  <c r="G146" i="9" s="1"/>
  <c r="G147" i="9" s="1"/>
  <c r="G148" i="9" s="1"/>
  <c r="G149" i="9" s="1"/>
  <c r="G150" i="9" s="1"/>
  <c r="G151" i="9" s="1"/>
  <c r="G152" i="9" s="1"/>
  <c r="G153" i="9" s="1"/>
  <c r="G154" i="9" s="1"/>
  <c r="G155" i="9" s="1"/>
  <c r="G156" i="9" s="1"/>
  <c r="G157" i="9" s="1"/>
  <c r="G158" i="9" s="1"/>
  <c r="G159" i="9" s="1"/>
  <c r="G160" i="9" s="1"/>
  <c r="G161" i="9" s="1"/>
  <c r="G162" i="9" s="1"/>
  <c r="G163" i="9" s="1"/>
  <c r="G164" i="9" s="1"/>
  <c r="G165" i="9" s="1"/>
  <c r="G166" i="9" s="1"/>
  <c r="G167" i="9" s="1"/>
  <c r="G168" i="9" s="1"/>
  <c r="G169" i="9" s="1"/>
  <c r="G170" i="9" s="1"/>
  <c r="G171" i="9" s="1"/>
  <c r="G172" i="9" s="1"/>
  <c r="G173" i="9" s="1"/>
  <c r="G174" i="9" s="1"/>
  <c r="G175" i="9" s="1"/>
  <c r="G176" i="9" s="1"/>
  <c r="G177" i="9" s="1"/>
  <c r="G178" i="9" s="1"/>
  <c r="G179" i="9" s="1"/>
  <c r="G180" i="9" s="1"/>
  <c r="G181" i="9" s="1"/>
  <c r="G182" i="9" s="1"/>
  <c r="G183" i="9" s="1"/>
  <c r="G184" i="9" s="1"/>
  <c r="G185" i="9" s="1"/>
  <c r="G186" i="9" s="1"/>
  <c r="G187" i="9" s="1"/>
  <c r="G188" i="9" s="1"/>
  <c r="G189" i="9" s="1"/>
  <c r="G190" i="9" s="1"/>
  <c r="G191" i="9" s="1"/>
  <c r="G192" i="9" s="1"/>
  <c r="G193" i="9" s="1"/>
  <c r="G194" i="9" s="1"/>
  <c r="G195" i="9" s="1"/>
  <c r="G196" i="9" s="1"/>
  <c r="G197" i="9" s="1"/>
  <c r="G198" i="9" s="1"/>
  <c r="G199" i="9" s="1"/>
  <c r="G200" i="9" s="1"/>
  <c r="G201" i="9" s="1"/>
  <c r="G202" i="9" s="1"/>
  <c r="G203" i="9" s="1"/>
  <c r="G204" i="9" s="1"/>
  <c r="G205" i="9" s="1"/>
  <c r="G206" i="9" s="1"/>
  <c r="G207" i="9" s="1"/>
  <c r="G208" i="9" s="1"/>
  <c r="G209" i="9" s="1"/>
  <c r="G210" i="9" s="1"/>
  <c r="G211" i="9" s="1"/>
  <c r="G212" i="9" s="1"/>
  <c r="G213" i="9" s="1"/>
  <c r="G214" i="9" s="1"/>
  <c r="G215" i="9" s="1"/>
  <c r="G216" i="9" s="1"/>
  <c r="G217" i="9" s="1"/>
  <c r="G218" i="9" s="1"/>
  <c r="G219" i="9" s="1"/>
  <c r="G220" i="9" s="1"/>
  <c r="G221" i="9" s="1"/>
  <c r="G222" i="9" s="1"/>
  <c r="G223" i="9" s="1"/>
  <c r="G224" i="9" s="1"/>
  <c r="G225" i="9" s="1"/>
  <c r="G226" i="9" s="1"/>
  <c r="G227" i="9" s="1"/>
  <c r="G228" i="9" s="1"/>
  <c r="G229" i="9" s="1"/>
  <c r="G230" i="9" s="1"/>
  <c r="G231" i="9" s="1"/>
  <c r="G232" i="9" s="1"/>
  <c r="G233" i="9" s="1"/>
  <c r="G234" i="9" s="1"/>
  <c r="G235" i="9" s="1"/>
  <c r="G236" i="9" s="1"/>
  <c r="G237" i="9" s="1"/>
  <c r="G238" i="9" s="1"/>
  <c r="G239" i="9" s="1"/>
  <c r="G240" i="9" s="1"/>
  <c r="G241" i="9" s="1"/>
  <c r="G242" i="9" s="1"/>
  <c r="G243" i="9" s="1"/>
  <c r="G244" i="9" s="1"/>
  <c r="G245" i="9" s="1"/>
  <c r="G246" i="9" s="1"/>
  <c r="G247" i="9" s="1"/>
  <c r="G248" i="9" s="1"/>
  <c r="G249" i="9" s="1"/>
  <c r="G250" i="9" s="1"/>
  <c r="G251" i="9" s="1"/>
  <c r="G252" i="9" s="1"/>
  <c r="G253" i="9" s="1"/>
  <c r="G254" i="9" s="1"/>
  <c r="G255" i="9" s="1"/>
  <c r="G256" i="9" s="1"/>
  <c r="G257" i="9" s="1"/>
  <c r="G258" i="9" s="1"/>
  <c r="G259" i="9" s="1"/>
  <c r="G260" i="9" s="1"/>
  <c r="G261" i="9" s="1"/>
  <c r="G262" i="9" s="1"/>
  <c r="G263" i="9" s="1"/>
  <c r="G264" i="9" s="1"/>
  <c r="G265" i="9" s="1"/>
  <c r="G266" i="9" s="1"/>
  <c r="G267" i="9" s="1"/>
  <c r="G268" i="9" s="1"/>
  <c r="G269" i="9" s="1"/>
  <c r="G270" i="9" s="1"/>
  <c r="G271" i="9" s="1"/>
  <c r="G272" i="9" s="1"/>
  <c r="G273" i="9" s="1"/>
  <c r="G274" i="9" s="1"/>
  <c r="G275" i="9" s="1"/>
  <c r="G276" i="9" s="1"/>
  <c r="G277" i="9" s="1"/>
  <c r="G278" i="9" s="1"/>
  <c r="G279" i="9" s="1"/>
  <c r="G280" i="9" s="1"/>
  <c r="G281" i="9" s="1"/>
  <c r="G282" i="9" s="1"/>
  <c r="G283" i="9" s="1"/>
  <c r="G284" i="9" s="1"/>
  <c r="G285" i="9" s="1"/>
  <c r="B5" i="6" l="1"/>
  <c r="B20" i="5"/>
  <c r="C52" i="4"/>
  <c r="B140" i="4"/>
  <c r="C51" i="3"/>
</calcChain>
</file>

<file path=xl/sharedStrings.xml><?xml version="1.0" encoding="utf-8"?>
<sst xmlns="http://schemas.openxmlformats.org/spreadsheetml/2006/main" count="1188" uniqueCount="126">
  <si>
    <t>FECHA</t>
  </si>
  <si>
    <t xml:space="preserve">DEBITO </t>
  </si>
  <si>
    <t>CREDITO</t>
  </si>
  <si>
    <t>BALANCE</t>
  </si>
  <si>
    <t>MAYOR GENERAL</t>
  </si>
  <si>
    <t>BALANCE INICIAL</t>
  </si>
  <si>
    <t>CONCEPTO</t>
  </si>
  <si>
    <t>COLECTOR DE IMPUESTOS INTERNOS</t>
  </si>
  <si>
    <t>04/08/2014</t>
  </si>
  <si>
    <t>08/08/2014</t>
  </si>
  <si>
    <t>11/08/2014</t>
  </si>
  <si>
    <t>28/08/2014</t>
  </si>
  <si>
    <t>CK#0068</t>
  </si>
  <si>
    <t>CK#0072</t>
  </si>
  <si>
    <t>CK#0073</t>
  </si>
  <si>
    <t>CK#0080</t>
  </si>
  <si>
    <t>CK#0082</t>
  </si>
  <si>
    <t>CK#0083</t>
  </si>
  <si>
    <t>CK#0084</t>
  </si>
  <si>
    <t>CK#0085</t>
  </si>
  <si>
    <t>CK#0086</t>
  </si>
  <si>
    <t>CK#0089</t>
  </si>
  <si>
    <t>CK#0091</t>
  </si>
  <si>
    <t>CK#0104</t>
  </si>
  <si>
    <t>CK#0105</t>
  </si>
  <si>
    <t>CK#0106</t>
  </si>
  <si>
    <t>CK#0107</t>
  </si>
  <si>
    <t>CK#0108</t>
  </si>
  <si>
    <t>CK#0110</t>
  </si>
  <si>
    <t>CK#0112</t>
  </si>
  <si>
    <t>CK#0113</t>
  </si>
  <si>
    <t>CK#0114</t>
  </si>
  <si>
    <t>CK#0115</t>
  </si>
  <si>
    <t>CK#0116</t>
  </si>
  <si>
    <t>CK#0117</t>
  </si>
  <si>
    <t>CK#0118</t>
  </si>
  <si>
    <t>CK#0119</t>
  </si>
  <si>
    <t>CK#0120</t>
  </si>
  <si>
    <t>CK#0121</t>
  </si>
  <si>
    <t>CK#0122</t>
  </si>
  <si>
    <t>SANDINO HERNANDEZ MENDEZ</t>
  </si>
  <si>
    <t>YAHAIRA MATILDE CRUZ PEYNADO</t>
  </si>
  <si>
    <t>ANA MAGGY DE LEON GOICOCHEZ</t>
  </si>
  <si>
    <t>FRANCISCO JOSE FELIZ PEREZ</t>
  </si>
  <si>
    <t>RAFAEL ARTURO JAQUEZ HERNANDEZ</t>
  </si>
  <si>
    <t>ROBERTO LEONEL RODRIGUEZ ESTRELLA</t>
  </si>
  <si>
    <t>FERNANDO ARTURO BAEZ POZO</t>
  </si>
  <si>
    <t>RAMON ANTONIO DOMINGO DILONE</t>
  </si>
  <si>
    <t>SANDINO R HERNANDEZ MENDEZ</t>
  </si>
  <si>
    <t>RICHARD MEDINA GOMEZ</t>
  </si>
  <si>
    <t>ANDEL STAR INC</t>
  </si>
  <si>
    <t>25/08/2014</t>
  </si>
  <si>
    <t>26/08/2014</t>
  </si>
  <si>
    <t>27/08/2014</t>
  </si>
  <si>
    <t>29/08/2014</t>
  </si>
  <si>
    <t>VIATICOS POR PARTICIPACION EN LA REUNION DE LA COMISION DE CASINOS LOS DIAS 19 Y 21 DE AGOSTO 2014 SEGÚN ACTA NO. 54-2014 Y 55-2014</t>
  </si>
  <si>
    <t>VIATICOS POR PARTICIPACION EN LA REUNION DE LA COMISION DE CASINOS LOS DIAS 12 Y 14 DE AGOSTO 2014 SEGÚN ACTA NO. 52-2014 Y 53-2014</t>
  </si>
  <si>
    <t>YOXENNITE BOBADILLA OTAÑO</t>
  </si>
  <si>
    <t>FRACISCO JOSE FELIZ PEREZ</t>
  </si>
  <si>
    <t>RAMON DOMINGO CRUZ DILONE</t>
  </si>
  <si>
    <t>RAMON A. DOMINGO CRUZ DILONE</t>
  </si>
  <si>
    <t>SANDINO RAFAEL HERNANDEZ MENDEZ</t>
  </si>
  <si>
    <t>GISELA ALTAGRACIA LAZALO BAUTISTA</t>
  </si>
  <si>
    <t>MIRQUELLA CUELLO COMAS</t>
  </si>
  <si>
    <t>COLECTORA</t>
  </si>
  <si>
    <t>COLECTOR</t>
  </si>
  <si>
    <t>PETROCARIBE</t>
  </si>
  <si>
    <t xml:space="preserve">DE / CK / ED / TR / CK ADM </t>
  </si>
  <si>
    <t>_______________________________________</t>
  </si>
  <si>
    <t xml:space="preserve">DIRECCIÓN DE ADM. DE RECURSOS FINANCIEROS </t>
  </si>
  <si>
    <t xml:space="preserve">ENCARGADA DE TESORERÍA INSTITUCIONAL </t>
  </si>
  <si>
    <t>ALTAGRACÍA ARIAS VALDEZ</t>
  </si>
  <si>
    <t>DESCRIPCIÓN</t>
  </si>
  <si>
    <t>RELACIÓN DE INGRESOS Y EGRESOS</t>
  </si>
  <si>
    <t xml:space="preserve">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</si>
  <si>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</si>
  <si>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b/>
        <sz val="9"/>
        <rFont val="Times New Roman"/>
        <family val="1"/>
      </rPr>
      <t xml:space="preserve">CK </t>
    </r>
    <r>
      <rPr>
        <sz val="9"/>
        <rFont val="Times New Roman"/>
        <family val="1"/>
      </rPr>
      <t xml:space="preserve">= CHEQUE, </t>
    </r>
    <r>
      <rPr>
        <b/>
        <sz val="9"/>
        <rFont val="Times New Roman"/>
        <family val="1"/>
      </rPr>
      <t xml:space="preserve">E/D </t>
    </r>
    <r>
      <rPr>
        <sz val="9"/>
        <rFont val="Times New Roman"/>
        <family val="1"/>
      </rPr>
      <t>= ENTRADA DE DIARIO,</t>
    </r>
    <r>
      <rPr>
        <b/>
        <sz val="9"/>
        <rFont val="Times New Roman"/>
        <family val="1"/>
      </rPr>
      <t xml:space="preserve"> TR </t>
    </r>
    <r>
      <rPr>
        <sz val="9"/>
        <rFont val="Times New Roman"/>
        <family val="1"/>
      </rPr>
      <t>= TRANSFERENCIA,</t>
    </r>
    <r>
      <rPr>
        <b/>
        <sz val="9"/>
        <rFont val="Times New Roman"/>
        <family val="1"/>
      </rPr>
      <t xml:space="preserve"> CK/ADM</t>
    </r>
    <r>
      <rPr>
        <sz val="9"/>
        <rFont val="Times New Roman"/>
        <family val="1"/>
      </rPr>
      <t xml:space="preserve"> = CHEQUES DE ADMINISTRACIÓN </t>
    </r>
  </si>
  <si>
    <t>DEPOSITO</t>
  </si>
  <si>
    <t>BCO.COLECTORA DE REC DIRECTOS MH</t>
  </si>
  <si>
    <t xml:space="preserve">INGRESOS POR CAPTACIÓN DIRECTA </t>
  </si>
  <si>
    <t>BCO. COLECTOR MH</t>
  </si>
  <si>
    <t>FONDO REPONIBLE INSTITUCIONAL MH</t>
  </si>
  <si>
    <t>BCO. SUBCUENTA REC. DIRECTOS MH</t>
  </si>
  <si>
    <t xml:space="preserve">DIRECCION FINANCIERA </t>
  </si>
  <si>
    <t>31/10/2025</t>
  </si>
  <si>
    <t>NOVIEMBRE 2025</t>
  </si>
  <si>
    <t>03/11/2025</t>
  </si>
  <si>
    <t>E/D 11/01</t>
  </si>
  <si>
    <t>E/D 11/02</t>
  </si>
  <si>
    <t>E/D 11/03</t>
  </si>
  <si>
    <t>E/D 11/04</t>
  </si>
  <si>
    <t>E/D 11/05</t>
  </si>
  <si>
    <t>E/D 11/06</t>
  </si>
  <si>
    <t>BALANCE FINAL AL 30 NOVIEMBRE 2025</t>
  </si>
  <si>
    <r>
      <t>PARA REGISTRAR CARGOS BANCARIOS DE LA CTA. INTERNA DE (FONDO REPONIBLE INST. MH</t>
    </r>
    <r>
      <rPr>
        <sz val="9"/>
        <color indexed="8"/>
        <rFont val="Times New Roman"/>
        <family val="1"/>
      </rPr>
      <t>), CORRESPONDIENTES AL MES DE NOVIEMBRE 2025.</t>
    </r>
  </si>
  <si>
    <t>PARA REGISTRAR EL DEBITO A LA SUBCUENTA DE RECURSOS DIRECTOS, POR LOS INGRESOS RECIBIDOS DEL SIRITE Y CONCESIONARIAS, CORRESPONDIENTE AL MES DE NOVIEMBRE 2025.</t>
  </si>
  <si>
    <t>PARA REGISTRAR LA ASIGNACION DE CUOTA DE PAGOS (LIB), POR LA FUENTE 2084, CORRESPONDIENTE AL MES DE NOVIEMBRE 2025.</t>
  </si>
  <si>
    <t>PARA REGISTRAR LAS TRANSFERENCIAS AUTOMATICAS DE LA CTA. NO. 010-250062-2 (COLECTOR DE HACIENDA) AL  FONDO 100, CORRESPONDIENTE AL MES DE NOVIEMBRE 2025.</t>
  </si>
  <si>
    <t>PARA REGISTRAR EL DEBITO A LA SUBCUENTA DE RECURSOS  DIRECTOS POR TRANSFERENCIA  RECIBIDA  DE LA CUENTA NO. 010-252046-1 (COLECTORA REC. DIRECTOS) CORRESPONDIENTE AL MES DE NOVIEMBRE 2025.</t>
  </si>
  <si>
    <t>PARA REGISTRAR EL CREDITO A LA CUENTA NO. 010-252046-1 (COLECTORA REC. DIRECTOS) POR TRANSFERENCIA APLICADA A LA (SUBCUENTA DE RECURSOS  DIRECTOS) CORRESPONDIENTE AL MES DE NOVIEMBRE 2025.</t>
  </si>
  <si>
    <t>PARA REGISTRAR EL PAGO POR COMISION DEL 2.5% DE CARNET, POR SERVICIOS COBRADOS DEL SIRITE,  CORRESPONDIENTE AL MES DE NOVIEMBRE 2025.</t>
  </si>
  <si>
    <t>04/11/2025</t>
  </si>
  <si>
    <t>05/11/2025</t>
  </si>
  <si>
    <t>06/11/2025</t>
  </si>
  <si>
    <t>07/11/2025</t>
  </si>
  <si>
    <t>11/11/2025</t>
  </si>
  <si>
    <t>12/11/2025</t>
  </si>
  <si>
    <t>13/11/2025</t>
  </si>
  <si>
    <t>14/11/2025</t>
  </si>
  <si>
    <t>17/11/2025</t>
  </si>
  <si>
    <t>18/11/2025</t>
  </si>
  <si>
    <t>19/11/2025</t>
  </si>
  <si>
    <t>20/11/2025</t>
  </si>
  <si>
    <t>21/11/2025</t>
  </si>
  <si>
    <t>24//11/2025</t>
  </si>
  <si>
    <t>25/11/2025</t>
  </si>
  <si>
    <t>26/11/2025</t>
  </si>
  <si>
    <t>27/11/2025</t>
  </si>
  <si>
    <t>28/12/2025</t>
  </si>
  <si>
    <t>BCO.FONDO REPONIBLE INSTITUCIONAL M.H.</t>
  </si>
  <si>
    <t>CK.2501</t>
  </si>
  <si>
    <t>CK.2502</t>
  </si>
  <si>
    <r>
      <rPr>
        <b/>
        <sz val="9"/>
        <color theme="1"/>
        <rFont val="Times New Roman"/>
        <family val="1"/>
      </rPr>
      <t>NOTA:</t>
    </r>
    <r>
      <rPr>
        <sz val="9"/>
        <color theme="1"/>
        <rFont val="Times New Roman"/>
        <family val="1"/>
      </rPr>
      <t xml:space="preserve"> LOS CHEQUES DEL 151 AL 2500 FUERON ANULADOS SIN IMPRIMIR POR CAMBIO DE NOMBRE DE LA CUENTA. DE MINISTERIO DE HACIENDA A MINISTERIO DE HACIANDA Y ECONOMIA. </t>
    </r>
  </si>
  <si>
    <t xml:space="preserve">CHEQUES                  151 AL 2500 </t>
  </si>
  <si>
    <t>PAGO DE DEDUCIBLE  DE LA CAMIONETA TOYOTA HILUX, PLACA EL11874, COLOR BLANCO PERLA, AÑO 2025, PERTENECIENTE A ESTE MHE.</t>
  </si>
  <si>
    <t>PAGO DE DEDUCIBLE  DE LA CAMIONETA TOYOTA HILUX, PLACA EL11875 COLOR BLANCO PERLA, AÑO 2025, PERTENECIENTE A ESTE MHE.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</si>
</sst>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_);\-#,##0.00"/>
  </numFmts>
  <fonts count="38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9.9499999999999993"/>
      <color indexed="8"/>
      <name val="Arial"/>
      <family val="2"/>
    </font>
    <font>
      <b/>
      <sz val="9.85"/>
      <color indexed="8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color indexed="8"/>
      <name val="Times New Roman"/>
      <family val="1"/>
    </font>
    <font>
      <b/>
      <sz val="9"/>
      <name val="Times New Roman"/>
      <family val="1"/>
    </font>
    <font>
      <b/>
      <sz val="10"/>
      <color theme="0"/>
      <name val="Times New Roman"/>
      <family val="1"/>
    </font>
    <font>
      <b/>
      <sz val="12"/>
      <color theme="1"/>
      <name val="Times New Roman"/>
      <family val="1"/>
    </font>
    <font>
      <sz val="10"/>
      <name val="Times New Roman"/>
      <family val="1"/>
    </font>
    <font>
      <b/>
      <sz val="10"/>
      <color theme="0"/>
      <name val="Times New Roman"/>
      <family val="1"/>
    </font>
    <font>
      <sz val="9"/>
      <color theme="1"/>
      <name val="Times New Roman"/>
      <family val="1"/>
    </font>
    <font>
      <sz val="11"/>
      <color rgb="FF1F497D"/>
      <name val="Calibri"/>
      <family val="2"/>
      <scheme val="minor"/>
    </font>
    <font>
      <sz val="28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9"/>
      <color theme="0"/>
      <name val="Times New Roman"/>
      <family val="1"/>
    </font>
    <font>
      <b/>
      <sz val="9"/>
      <color theme="0"/>
      <name val="Times New Roman"/>
      <family val="1"/>
    </font>
    <font>
      <sz val="8"/>
      <name val="Calibri"/>
      <family val="2"/>
      <scheme val="minor"/>
    </font>
    <font>
      <sz val="8"/>
      <color indexed="8"/>
      <name val="Arial"/>
      <family val="2"/>
    </font>
    <font>
      <sz val="8"/>
      <color indexed="8"/>
      <name val="Arial"/>
      <family val="2"/>
    </font>
    <font>
      <b/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7">
    <border>
      <left/>
      <right/>
      <top/>
      <bottom/>
      <diagonal/>
    </border>
    <border>
      <left style="thin">
        <color theme="3" tint="-0.249977111117893"/>
      </left>
      <right style="thin">
        <color theme="3" tint="-0.249977111117893"/>
      </right>
      <top style="thin">
        <color theme="3" tint="-0.249977111117893"/>
      </top>
      <bottom style="thin">
        <color theme="3" tint="-0.24997711111789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 tint="0.39997558519241921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9" fillId="0" borderId="0"/>
    <xf numFmtId="43" fontId="9" fillId="0" borderId="0" applyFont="0" applyFill="0" applyBorder="0" applyAlignment="0" applyProtection="0"/>
    <xf numFmtId="0" fontId="2" fillId="0" borderId="0"/>
    <xf numFmtId="0" fontId="9" fillId="0" borderId="0"/>
    <xf numFmtId="0" fontId="9" fillId="0" borderId="0"/>
    <xf numFmtId="0" fontId="2" fillId="0" borderId="0"/>
    <xf numFmtId="0" fontId="9" fillId="0" borderId="0"/>
    <xf numFmtId="43" fontId="9" fillId="0" borderId="0" applyFont="0" applyFill="0" applyBorder="0" applyAlignment="0" applyProtection="0"/>
    <xf numFmtId="0" fontId="2" fillId="0" borderId="0"/>
    <xf numFmtId="0" fontId="2" fillId="0" borderId="0"/>
    <xf numFmtId="0" fontId="9" fillId="0" borderId="0"/>
    <xf numFmtId="0" fontId="2" fillId="0" borderId="0"/>
    <xf numFmtId="0" fontId="9" fillId="0" borderId="0"/>
    <xf numFmtId="0" fontId="2" fillId="0" borderId="0"/>
    <xf numFmtId="43" fontId="15" fillId="0" borderId="0" applyFont="0" applyFill="0" applyBorder="0" applyAlignment="0" applyProtection="0">
      <alignment vertical="top"/>
    </xf>
    <xf numFmtId="0" fontId="15" fillId="0" borderId="0">
      <alignment vertical="top"/>
    </xf>
    <xf numFmtId="43" fontId="3" fillId="0" borderId="0" applyFont="0" applyFill="0" applyBorder="0" applyAlignment="0" applyProtection="0">
      <alignment vertical="top"/>
    </xf>
    <xf numFmtId="0" fontId="3" fillId="0" borderId="0">
      <alignment vertical="top"/>
    </xf>
  </cellStyleXfs>
  <cellXfs count="98">
    <xf numFmtId="0" fontId="0" fillId="0" borderId="0" xfId="0"/>
    <xf numFmtId="4" fontId="0" fillId="0" borderId="0" xfId="0" applyNumberFormat="1"/>
    <xf numFmtId="4" fontId="12" fillId="0" borderId="0" xfId="0" applyNumberFormat="1" applyFont="1"/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4" fontId="11" fillId="0" borderId="0" xfId="0" applyNumberFormat="1" applyFont="1"/>
    <xf numFmtId="43" fontId="9" fillId="0" borderId="0" xfId="1" applyFont="1"/>
    <xf numFmtId="43" fontId="0" fillId="0" borderId="0" xfId="0" applyNumberFormat="1"/>
    <xf numFmtId="0" fontId="0" fillId="0" borderId="0" xfId="0" applyAlignment="1">
      <alignment horizontal="center" vertical="center"/>
    </xf>
    <xf numFmtId="164" fontId="5" fillId="0" borderId="1" xfId="0" applyNumberFormat="1" applyFont="1" applyBorder="1" applyAlignment="1">
      <alignment horizontal="right" vertical="center"/>
    </xf>
    <xf numFmtId="4" fontId="4" fillId="0" borderId="1" xfId="0" applyNumberFormat="1" applyFont="1" applyBorder="1" applyAlignment="1">
      <alignment wrapText="1"/>
    </xf>
    <xf numFmtId="43" fontId="13" fillId="0" borderId="1" xfId="1" applyFont="1" applyBorder="1" applyAlignment="1">
      <alignment wrapText="1"/>
    </xf>
    <xf numFmtId="0" fontId="6" fillId="0" borderId="1" xfId="0" applyFont="1" applyBorder="1" applyAlignment="1">
      <alignment vertical="center"/>
    </xf>
    <xf numFmtId="4" fontId="7" fillId="0" borderId="1" xfId="0" applyNumberFormat="1" applyFont="1" applyBorder="1" applyAlignment="1">
      <alignment wrapText="1"/>
    </xf>
    <xf numFmtId="0" fontId="6" fillId="0" borderId="1" xfId="0" applyFont="1" applyBorder="1" applyAlignment="1">
      <alignment vertical="center" wrapText="1"/>
    </xf>
    <xf numFmtId="1" fontId="11" fillId="0" borderId="2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right" vertical="center" wrapText="1"/>
    </xf>
    <xf numFmtId="43" fontId="9" fillId="0" borderId="2" xfId="1" applyFont="1" applyBorder="1" applyAlignment="1">
      <alignment wrapText="1"/>
    </xf>
    <xf numFmtId="164" fontId="11" fillId="0" borderId="0" xfId="0" applyNumberFormat="1" applyFont="1"/>
    <xf numFmtId="0" fontId="11" fillId="0" borderId="0" xfId="0" applyFont="1" applyAlignment="1">
      <alignment horizontal="center"/>
    </xf>
    <xf numFmtId="0" fontId="10" fillId="0" borderId="0" xfId="0" applyFont="1"/>
    <xf numFmtId="0" fontId="14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 wrapText="1" readingOrder="1"/>
    </xf>
    <xf numFmtId="4" fontId="22" fillId="0" borderId="4" xfId="1" applyNumberFormat="1" applyFont="1" applyFill="1" applyBorder="1" applyAlignment="1">
      <alignment vertical="center" wrapText="1"/>
    </xf>
    <xf numFmtId="49" fontId="24" fillId="0" borderId="0" xfId="0" applyNumberFormat="1" applyFont="1" applyAlignment="1">
      <alignment horizontal="right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8" fillId="0" borderId="0" xfId="0" applyFont="1" applyAlignment="1">
      <alignment vertical="center"/>
    </xf>
    <xf numFmtId="43" fontId="25" fillId="0" borderId="0" xfId="1" applyFont="1" applyFill="1" applyBorder="1" applyAlignment="1">
      <alignment vertical="center" wrapText="1"/>
    </xf>
    <xf numFmtId="4" fontId="14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17" fillId="0" borderId="0" xfId="0" applyFont="1" applyAlignment="1">
      <alignment horizontal="center"/>
    </xf>
    <xf numFmtId="4" fontId="19" fillId="0" borderId="0" xfId="0" applyNumberFormat="1" applyFont="1" applyAlignment="1">
      <alignment horizontal="center" vertical="top"/>
    </xf>
    <xf numFmtId="0" fontId="22" fillId="0" borderId="0" xfId="0" applyFont="1" applyAlignment="1">
      <alignment horizontal="center" vertical="top"/>
    </xf>
    <xf numFmtId="0" fontId="20" fillId="0" borderId="0" xfId="0" applyFont="1" applyAlignment="1">
      <alignment horizontal="center" vertical="top"/>
    </xf>
    <xf numFmtId="0" fontId="16" fillId="0" borderId="0" xfId="0" applyFont="1" applyAlignment="1">
      <alignment vertical="center" wrapText="1" readingOrder="1"/>
    </xf>
    <xf numFmtId="0" fontId="22" fillId="0" borderId="0" xfId="0" applyFont="1" applyAlignment="1">
      <alignment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indent="91"/>
    </xf>
    <xf numFmtId="0" fontId="22" fillId="0" borderId="0" xfId="0" applyFont="1"/>
    <xf numFmtId="0" fontId="0" fillId="0" borderId="0" xfId="0" applyAlignment="1">
      <alignment horizontal="left" indent="33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32" fillId="2" borderId="4" xfId="0" applyFont="1" applyFill="1" applyBorder="1" applyAlignment="1">
      <alignment horizontal="center" vertical="center" wrapText="1"/>
    </xf>
    <xf numFmtId="0" fontId="32" fillId="2" borderId="4" xfId="0" applyFont="1" applyFill="1" applyBorder="1" applyAlignment="1">
      <alignment vertical="center" wrapText="1"/>
    </xf>
    <xf numFmtId="0" fontId="20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4" fontId="20" fillId="0" borderId="4" xfId="0" applyNumberFormat="1" applyFont="1" applyBorder="1" applyAlignment="1">
      <alignment vertical="center" wrapText="1"/>
    </xf>
    <xf numFmtId="0" fontId="23" fillId="2" borderId="4" xfId="0" applyFont="1" applyFill="1" applyBorder="1" applyAlignment="1">
      <alignment horizontal="center" vertical="center"/>
    </xf>
    <xf numFmtId="0" fontId="23" fillId="2" borderId="4" xfId="0" applyFont="1" applyFill="1" applyBorder="1" applyAlignment="1">
      <alignment horizontal="center" vertical="center" wrapText="1"/>
    </xf>
    <xf numFmtId="4" fontId="23" fillId="2" borderId="4" xfId="0" applyNumberFormat="1" applyFont="1" applyFill="1" applyBorder="1" applyAlignment="1">
      <alignment horizontal="center" vertical="center"/>
    </xf>
    <xf numFmtId="4" fontId="33" fillId="2" borderId="4" xfId="1" applyNumberFormat="1" applyFont="1" applyFill="1" applyBorder="1" applyAlignment="1">
      <alignment vertical="center" wrapText="1"/>
    </xf>
    <xf numFmtId="0" fontId="20" fillId="0" borderId="0" xfId="0" applyFont="1" applyAlignment="1">
      <alignment horizontal="left" vertical="center"/>
    </xf>
    <xf numFmtId="4" fontId="20" fillId="0" borderId="0" xfId="0" applyNumberFormat="1" applyFont="1" applyAlignment="1">
      <alignment vertical="center" wrapText="1"/>
    </xf>
    <xf numFmtId="4" fontId="22" fillId="0" borderId="0" xfId="1" applyNumberFormat="1" applyFont="1" applyFill="1" applyBorder="1" applyAlignment="1">
      <alignment vertical="center" wrapText="1"/>
    </xf>
    <xf numFmtId="4" fontId="27" fillId="0" borderId="0" xfId="0" applyNumberFormat="1" applyFont="1"/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4" fontId="33" fillId="2" borderId="4" xfId="0" applyNumberFormat="1" applyFont="1" applyFill="1" applyBorder="1" applyAlignment="1">
      <alignment horizontal="center" vertical="center"/>
    </xf>
    <xf numFmtId="0" fontId="27" fillId="0" borderId="0" xfId="0" applyFont="1"/>
    <xf numFmtId="4" fontId="27" fillId="0" borderId="0" xfId="0" applyNumberFormat="1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33" fillId="2" borderId="4" xfId="0" applyFont="1" applyFill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/>
    </xf>
    <xf numFmtId="4" fontId="22" fillId="0" borderId="4" xfId="1" applyNumberFormat="1" applyFont="1" applyFill="1" applyBorder="1" applyAlignment="1">
      <alignment horizontal="right" vertical="center" wrapText="1"/>
    </xf>
    <xf numFmtId="4" fontId="20" fillId="0" borderId="4" xfId="1" applyNumberFormat="1" applyFont="1" applyFill="1" applyBorder="1" applyAlignment="1">
      <alignment vertical="center" wrapText="1"/>
    </xf>
    <xf numFmtId="4" fontId="35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20" fillId="0" borderId="0" xfId="0" applyFont="1" applyAlignment="1">
      <alignment vertical="center" wrapText="1"/>
    </xf>
    <xf numFmtId="49" fontId="21" fillId="0" borderId="4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 wrapText="1"/>
    </xf>
    <xf numFmtId="4" fontId="19" fillId="0" borderId="4" xfId="0" applyNumberFormat="1" applyFont="1" applyBorder="1" applyAlignment="1">
      <alignment horizontal="right" vertical="center"/>
    </xf>
    <xf numFmtId="49" fontId="19" fillId="0" borderId="4" xfId="0" applyNumberFormat="1" applyFont="1" applyBorder="1" applyAlignment="1">
      <alignment horizontal="center" vertical="center" wrapText="1"/>
    </xf>
    <xf numFmtId="16" fontId="27" fillId="0" borderId="4" xfId="0" applyNumberFormat="1" applyFont="1" applyBorder="1" applyAlignment="1">
      <alignment horizontal="center" vertical="center" wrapText="1"/>
    </xf>
    <xf numFmtId="0" fontId="27" fillId="0" borderId="6" xfId="0" applyFont="1" applyBorder="1" applyAlignment="1">
      <alignment horizontal="left" vertical="center" wrapText="1"/>
    </xf>
    <xf numFmtId="0" fontId="20" fillId="0" borderId="5" xfId="0" applyFont="1" applyBorder="1" applyAlignment="1">
      <alignment vertical="center" wrapText="1"/>
    </xf>
    <xf numFmtId="4" fontId="36" fillId="0" borderId="0" xfId="0" applyNumberFormat="1" applyFont="1" applyAlignment="1">
      <alignment vertical="top"/>
    </xf>
    <xf numFmtId="0" fontId="27" fillId="0" borderId="4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left" vertical="center" wrapText="1"/>
    </xf>
    <xf numFmtId="0" fontId="31" fillId="0" borderId="0" xfId="0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</cellXfs>
  <cellStyles count="23">
    <cellStyle name="Millares" xfId="1" builtinId="3"/>
    <cellStyle name="Millares 2" xfId="6" xr:uid="{00000000-0005-0000-0000-000001000000}"/>
    <cellStyle name="Millares 2 2" xfId="12" xr:uid="{00000000-0005-0000-0000-000002000000}"/>
    <cellStyle name="Millares 3" xfId="19" xr:uid="{00000000-0005-0000-0000-000003000000}"/>
    <cellStyle name="Millares 3 2" xfId="21" xr:uid="{35047A05-33C5-4446-BEF4-6255B7FA23A3}"/>
    <cellStyle name="Normal" xfId="0" builtinId="0"/>
    <cellStyle name="Normal 2" xfId="2" xr:uid="{00000000-0005-0000-0000-000005000000}"/>
    <cellStyle name="Normal 2 2" xfId="5" xr:uid="{00000000-0005-0000-0000-000006000000}"/>
    <cellStyle name="Normal 2 2 2" xfId="7" xr:uid="{00000000-0005-0000-0000-000007000000}"/>
    <cellStyle name="Normal 2 2 2 2" xfId="11" xr:uid="{00000000-0005-0000-0000-000008000000}"/>
    <cellStyle name="Normal 2 2 2 2 2" xfId="13" xr:uid="{00000000-0005-0000-0000-000009000000}"/>
    <cellStyle name="Normal 2 2 2 2 3" xfId="18" xr:uid="{00000000-0005-0000-0000-00000A000000}"/>
    <cellStyle name="Normal 2 2 2 3" xfId="17" xr:uid="{00000000-0005-0000-0000-00000B000000}"/>
    <cellStyle name="Normal 2 2 3" xfId="10" xr:uid="{00000000-0005-0000-0000-00000C000000}"/>
    <cellStyle name="Normal 2 2 4" xfId="14" xr:uid="{00000000-0005-0000-0000-00000D000000}"/>
    <cellStyle name="Normal 2 2 5" xfId="16" xr:uid="{00000000-0005-0000-0000-00000E000000}"/>
    <cellStyle name="Normal 2 3" xfId="8" xr:uid="{00000000-0005-0000-0000-00000F000000}"/>
    <cellStyle name="Normal 2 4" xfId="9" xr:uid="{00000000-0005-0000-0000-000010000000}"/>
    <cellStyle name="Normal 2 5" xfId="15" xr:uid="{00000000-0005-0000-0000-000011000000}"/>
    <cellStyle name="Normal 3" xfId="3" xr:uid="{00000000-0005-0000-0000-000012000000}"/>
    <cellStyle name="Normal 4" xfId="4" xr:uid="{00000000-0005-0000-0000-000013000000}"/>
    <cellStyle name="Normal 9" xfId="20" xr:uid="{00000000-0005-0000-0000-000014000000}"/>
    <cellStyle name="Normal 9 2" xfId="22" xr:uid="{85D35647-B26C-419A-9533-A0154AD7C03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2905124</xdr:colOff>
      <xdr:row>0</xdr:row>
      <xdr:rowOff>0</xdr:rowOff>
    </xdr:from>
    <xdr:to>
      <xdr:col>3</xdr:col>
      <xdr:colOff>1924050</xdr:colOff>
      <xdr:row>5</xdr:row>
      <xdr:rowOff>295426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D166C3A-20F9-443E-B5EB-8087C6199A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282" b="14062"/>
        <a:stretch>
          <a:fillRect/>
        </a:stretch>
      </xdr:blipFill>
      <xdr:spPr>
        <a:xfrm>
          <a:off x="4524374" y="0"/>
          <a:ext cx="2114551" cy="12479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470"/>
  <sheetViews>
    <sheetView showGridLines="0" tabSelected="1" showWhiteSpace="0" topLeftCell="A284" zoomScaleNormal="100" zoomScaleSheetLayoutView="100" workbookViewId="0">
      <selection activeCell="I5" sqref="I5"/>
    </sheetView>
  </sheetViews>
  <sheetFormatPr baseColWidth="10" defaultColWidth="11.42578125" defaultRowHeight="15" x14ac:dyDescent="0.25"/>
  <cols>
    <col min="1" max="1" width="10.5703125" style="8" customWidth="1"/>
    <col min="2" max="2" width="13.7109375" style="4" customWidth="1"/>
    <col min="3" max="3" width="46.42578125" style="67" customWidth="1"/>
    <col min="4" max="4" width="50.7109375" style="1" customWidth="1"/>
    <col min="5" max="5" width="15.7109375" style="63" customWidth="1"/>
    <col min="6" max="6" width="14.85546875" style="58" customWidth="1"/>
    <col min="7" max="7" width="15.7109375" customWidth="1"/>
    <col min="8" max="8" width="15.85546875" customWidth="1"/>
    <col min="9" max="9" width="44.85546875" customWidth="1"/>
    <col min="10" max="10" width="13.85546875" customWidth="1"/>
    <col min="11" max="11" width="14.5703125" customWidth="1"/>
    <col min="12" max="14" width="10.140625" customWidth="1"/>
  </cols>
  <sheetData>
    <row r="6" spans="1:15" ht="26.25" customHeight="1" x14ac:dyDescent="0.3">
      <c r="A6" s="94"/>
      <c r="B6" s="94"/>
      <c r="C6" s="94"/>
      <c r="D6" s="94"/>
      <c r="E6" s="94"/>
      <c r="F6" s="94"/>
      <c r="G6" s="94"/>
    </row>
    <row r="7" spans="1:15" ht="17.25" customHeight="1" x14ac:dyDescent="0.25">
      <c r="A7" s="95" t="s">
        <v>83</v>
      </c>
      <c r="B7" s="95"/>
      <c r="C7" s="95"/>
      <c r="D7" s="95"/>
      <c r="E7" s="95"/>
      <c r="F7" s="95"/>
      <c r="G7" s="95"/>
      <c r="H7" s="33"/>
      <c r="I7" s="33"/>
      <c r="J7" s="33"/>
      <c r="K7" s="33"/>
      <c r="L7" s="33"/>
      <c r="M7" s="33"/>
      <c r="N7" s="33"/>
      <c r="O7" s="33"/>
    </row>
    <row r="8" spans="1:15" ht="6.75" customHeight="1" x14ac:dyDescent="0.25">
      <c r="B8" s="8"/>
      <c r="D8" s="8"/>
      <c r="E8" s="59"/>
      <c r="F8" s="59"/>
      <c r="G8" s="8"/>
    </row>
    <row r="9" spans="1:15" ht="17.25" customHeight="1" x14ac:dyDescent="0.3">
      <c r="A9" s="96" t="s">
        <v>4</v>
      </c>
      <c r="B9" s="96"/>
      <c r="C9" s="96"/>
      <c r="D9" s="96"/>
      <c r="E9" s="96"/>
      <c r="F9" s="96"/>
      <c r="G9" s="96"/>
    </row>
    <row r="10" spans="1:15" ht="7.5" customHeight="1" x14ac:dyDescent="0.25"/>
    <row r="11" spans="1:15" ht="15.75" customHeight="1" x14ac:dyDescent="0.25">
      <c r="A11" s="97" t="s">
        <v>73</v>
      </c>
      <c r="B11" s="97"/>
      <c r="C11" s="97"/>
      <c r="D11" s="97"/>
      <c r="E11" s="97"/>
      <c r="F11" s="97"/>
      <c r="G11" s="97"/>
    </row>
    <row r="12" spans="1:15" ht="18.75" x14ac:dyDescent="0.3">
      <c r="A12" s="34"/>
      <c r="B12" s="34"/>
      <c r="C12" s="68"/>
      <c r="D12" s="34"/>
      <c r="E12" s="59"/>
      <c r="F12" s="60"/>
      <c r="G12" s="34"/>
    </row>
    <row r="13" spans="1:15" ht="15.75" x14ac:dyDescent="0.25">
      <c r="A13" s="76"/>
      <c r="B13" s="3"/>
      <c r="C13" s="66"/>
      <c r="D13" s="2"/>
      <c r="G13" s="26" t="s">
        <v>85</v>
      </c>
    </row>
    <row r="15" spans="1:15" s="28" customFormat="1" ht="31.5" customHeight="1" x14ac:dyDescent="0.25">
      <c r="A15" s="52" t="s">
        <v>0</v>
      </c>
      <c r="B15" s="52" t="s">
        <v>67</v>
      </c>
      <c r="C15" s="51" t="s">
        <v>72</v>
      </c>
      <c r="D15" s="51" t="s">
        <v>6</v>
      </c>
      <c r="E15" s="61" t="s">
        <v>1</v>
      </c>
      <c r="F15" s="61" t="s">
        <v>2</v>
      </c>
      <c r="G15" s="53" t="s">
        <v>3</v>
      </c>
    </row>
    <row r="16" spans="1:15" s="27" customFormat="1" ht="19.5" customHeight="1" x14ac:dyDescent="0.25">
      <c r="A16" s="82" t="s">
        <v>84</v>
      </c>
      <c r="B16" s="83"/>
      <c r="C16" s="84"/>
      <c r="D16" s="85" t="s">
        <v>5</v>
      </c>
      <c r="E16" s="77">
        <v>314288857.62</v>
      </c>
      <c r="F16" s="86"/>
      <c r="G16" s="25">
        <f>+E16</f>
        <v>314288857.62</v>
      </c>
    </row>
    <row r="17" spans="1:8" s="27" customFormat="1" ht="19.5" customHeight="1" x14ac:dyDescent="0.25">
      <c r="A17" s="87" t="s">
        <v>86</v>
      </c>
      <c r="B17" s="92" t="s">
        <v>77</v>
      </c>
      <c r="C17" s="93" t="s">
        <v>78</v>
      </c>
      <c r="D17" s="93" t="s">
        <v>79</v>
      </c>
      <c r="E17" s="78">
        <v>3000</v>
      </c>
      <c r="F17" s="78"/>
      <c r="G17" s="25">
        <f>G16+'PORTAL MH'!$E17-'PORTAL MH'!$F17</f>
        <v>314291857.62</v>
      </c>
    </row>
    <row r="18" spans="1:8" s="81" customFormat="1" ht="18.75" customHeight="1" x14ac:dyDescent="0.25">
      <c r="A18" s="87" t="s">
        <v>86</v>
      </c>
      <c r="B18" s="92" t="s">
        <v>77</v>
      </c>
      <c r="C18" s="93" t="s">
        <v>78</v>
      </c>
      <c r="D18" s="93" t="s">
        <v>79</v>
      </c>
      <c r="E18" s="78">
        <v>18210</v>
      </c>
      <c r="F18" s="78"/>
      <c r="G18" s="25">
        <f>G17+'PORTAL MH'!$E18-'PORTAL MH'!$F18</f>
        <v>314310067.62</v>
      </c>
      <c r="H18" s="56"/>
    </row>
    <row r="19" spans="1:8" s="81" customFormat="1" ht="18.75" customHeight="1" x14ac:dyDescent="0.25">
      <c r="A19" s="87" t="s">
        <v>86</v>
      </c>
      <c r="B19" s="92" t="s">
        <v>77</v>
      </c>
      <c r="C19" s="93" t="s">
        <v>78</v>
      </c>
      <c r="D19" s="93" t="s">
        <v>79</v>
      </c>
      <c r="E19" s="78">
        <v>14000</v>
      </c>
      <c r="F19" s="78"/>
      <c r="G19" s="25">
        <f>G18+'PORTAL MH'!$E19-'PORTAL MH'!$F19</f>
        <v>314324067.62</v>
      </c>
    </row>
    <row r="20" spans="1:8" s="81" customFormat="1" ht="18.75" customHeight="1" x14ac:dyDescent="0.25">
      <c r="A20" s="87" t="s">
        <v>86</v>
      </c>
      <c r="B20" s="92" t="s">
        <v>77</v>
      </c>
      <c r="C20" s="93" t="s">
        <v>78</v>
      </c>
      <c r="D20" s="93" t="s">
        <v>79</v>
      </c>
      <c r="E20" s="78">
        <v>2000</v>
      </c>
      <c r="F20" s="78"/>
      <c r="G20" s="25">
        <f>G19+'PORTAL MH'!$E20-'PORTAL MH'!$F20</f>
        <v>314326067.62</v>
      </c>
    </row>
    <row r="21" spans="1:8" s="81" customFormat="1" ht="18.75" customHeight="1" x14ac:dyDescent="0.25">
      <c r="A21" s="87" t="s">
        <v>86</v>
      </c>
      <c r="B21" s="92" t="s">
        <v>77</v>
      </c>
      <c r="C21" s="93" t="s">
        <v>78</v>
      </c>
      <c r="D21" s="93" t="s">
        <v>79</v>
      </c>
      <c r="E21" s="78">
        <v>12000</v>
      </c>
      <c r="F21" s="78"/>
      <c r="G21" s="25">
        <f>G20+'PORTAL MH'!$E21-'PORTAL MH'!$F21</f>
        <v>314338067.62</v>
      </c>
    </row>
    <row r="22" spans="1:8" s="81" customFormat="1" ht="18.75" customHeight="1" x14ac:dyDescent="0.25">
      <c r="A22" s="87" t="s">
        <v>86</v>
      </c>
      <c r="B22" s="92" t="s">
        <v>77</v>
      </c>
      <c r="C22" s="93" t="s">
        <v>78</v>
      </c>
      <c r="D22" s="93" t="s">
        <v>79</v>
      </c>
      <c r="E22" s="78">
        <v>2300</v>
      </c>
      <c r="F22" s="78"/>
      <c r="G22" s="25">
        <f>G21+'PORTAL MH'!$E22-'PORTAL MH'!$F22</f>
        <v>314340367.62</v>
      </c>
    </row>
    <row r="23" spans="1:8" s="81" customFormat="1" ht="18.75" customHeight="1" x14ac:dyDescent="0.25">
      <c r="A23" s="87" t="s">
        <v>86</v>
      </c>
      <c r="B23" s="92" t="s">
        <v>77</v>
      </c>
      <c r="C23" s="93" t="s">
        <v>78</v>
      </c>
      <c r="D23" s="93" t="s">
        <v>79</v>
      </c>
      <c r="E23" s="78">
        <v>15000</v>
      </c>
      <c r="F23" s="78"/>
      <c r="G23" s="25">
        <f>G22+'PORTAL MH'!$E23-'PORTAL MH'!$F23</f>
        <v>314355367.62</v>
      </c>
    </row>
    <row r="24" spans="1:8" s="81" customFormat="1" ht="18.75" customHeight="1" x14ac:dyDescent="0.25">
      <c r="A24" s="87" t="s">
        <v>86</v>
      </c>
      <c r="B24" s="92" t="s">
        <v>77</v>
      </c>
      <c r="C24" s="93" t="s">
        <v>78</v>
      </c>
      <c r="D24" s="93" t="s">
        <v>79</v>
      </c>
      <c r="E24" s="78">
        <v>15000</v>
      </c>
      <c r="F24" s="78"/>
      <c r="G24" s="25">
        <f>G23+'PORTAL MH'!$E24-'PORTAL MH'!$F24</f>
        <v>314370367.62</v>
      </c>
    </row>
    <row r="25" spans="1:8" s="81" customFormat="1" ht="18.75" customHeight="1" x14ac:dyDescent="0.25">
      <c r="A25" s="87" t="s">
        <v>86</v>
      </c>
      <c r="B25" s="92" t="s">
        <v>77</v>
      </c>
      <c r="C25" s="93" t="s">
        <v>78</v>
      </c>
      <c r="D25" s="93" t="s">
        <v>79</v>
      </c>
      <c r="E25" s="78">
        <v>15000</v>
      </c>
      <c r="F25" s="78"/>
      <c r="G25" s="25">
        <f>G24+'PORTAL MH'!$E25-'PORTAL MH'!$F25</f>
        <v>314385367.62</v>
      </c>
    </row>
    <row r="26" spans="1:8" s="81" customFormat="1" ht="18.75" customHeight="1" x14ac:dyDescent="0.25">
      <c r="A26" s="87" t="s">
        <v>86</v>
      </c>
      <c r="B26" s="92" t="s">
        <v>77</v>
      </c>
      <c r="C26" s="93" t="s">
        <v>78</v>
      </c>
      <c r="D26" s="93" t="s">
        <v>79</v>
      </c>
      <c r="E26" s="78">
        <v>4000</v>
      </c>
      <c r="F26" s="78"/>
      <c r="G26" s="25">
        <f>G25+'PORTAL MH'!$E26-'PORTAL MH'!$F26</f>
        <v>314389367.62</v>
      </c>
    </row>
    <row r="27" spans="1:8" s="81" customFormat="1" ht="18.75" customHeight="1" x14ac:dyDescent="0.25">
      <c r="A27" s="87" t="s">
        <v>86</v>
      </c>
      <c r="B27" s="92" t="s">
        <v>77</v>
      </c>
      <c r="C27" s="93" t="s">
        <v>78</v>
      </c>
      <c r="D27" s="93" t="s">
        <v>79</v>
      </c>
      <c r="E27" s="78">
        <v>15000</v>
      </c>
      <c r="F27" s="78"/>
      <c r="G27" s="25">
        <f>G26+'PORTAL MH'!$E27-'PORTAL MH'!$F27</f>
        <v>314404367.62</v>
      </c>
    </row>
    <row r="28" spans="1:8" s="81" customFormat="1" ht="18.75" customHeight="1" x14ac:dyDescent="0.25">
      <c r="A28" s="87" t="s">
        <v>86</v>
      </c>
      <c r="B28" s="92" t="s">
        <v>77</v>
      </c>
      <c r="C28" s="93" t="s">
        <v>80</v>
      </c>
      <c r="D28" s="93" t="s">
        <v>79</v>
      </c>
      <c r="E28" s="78">
        <v>5500</v>
      </c>
      <c r="F28" s="78"/>
      <c r="G28" s="25">
        <f>G27+'PORTAL MH'!$E28-'PORTAL MH'!$F28</f>
        <v>314409867.62</v>
      </c>
    </row>
    <row r="29" spans="1:8" s="81" customFormat="1" ht="18.75" customHeight="1" x14ac:dyDescent="0.25">
      <c r="A29" s="87" t="s">
        <v>101</v>
      </c>
      <c r="B29" s="92" t="s">
        <v>77</v>
      </c>
      <c r="C29" s="93" t="s">
        <v>78</v>
      </c>
      <c r="D29" s="93" t="s">
        <v>79</v>
      </c>
      <c r="E29" s="78">
        <v>11830</v>
      </c>
      <c r="F29" s="78"/>
      <c r="G29" s="25">
        <f>G28+'PORTAL MH'!$E29-'PORTAL MH'!$F29</f>
        <v>314421697.62</v>
      </c>
    </row>
    <row r="30" spans="1:8" s="81" customFormat="1" ht="18.75" customHeight="1" x14ac:dyDescent="0.25">
      <c r="A30" s="87" t="s">
        <v>101</v>
      </c>
      <c r="B30" s="92" t="s">
        <v>77</v>
      </c>
      <c r="C30" s="93" t="s">
        <v>78</v>
      </c>
      <c r="D30" s="93" t="s">
        <v>79</v>
      </c>
      <c r="E30" s="78">
        <v>77800</v>
      </c>
      <c r="F30" s="78"/>
      <c r="G30" s="25">
        <f>G29+'PORTAL MH'!$E30-'PORTAL MH'!$F30</f>
        <v>314499497.62</v>
      </c>
    </row>
    <row r="31" spans="1:8" s="81" customFormat="1" ht="18.75" customHeight="1" x14ac:dyDescent="0.25">
      <c r="A31" s="87" t="s">
        <v>101</v>
      </c>
      <c r="B31" s="92" t="s">
        <v>77</v>
      </c>
      <c r="C31" s="93" t="s">
        <v>78</v>
      </c>
      <c r="D31" s="93" t="s">
        <v>79</v>
      </c>
      <c r="E31" s="78">
        <v>23660</v>
      </c>
      <c r="F31" s="78"/>
      <c r="G31" s="25">
        <f>G30+'PORTAL MH'!$E31-'PORTAL MH'!$F31</f>
        <v>314523157.62</v>
      </c>
    </row>
    <row r="32" spans="1:8" s="81" customFormat="1" ht="18.75" customHeight="1" x14ac:dyDescent="0.25">
      <c r="A32" s="87" t="s">
        <v>101</v>
      </c>
      <c r="B32" s="92" t="s">
        <v>77</v>
      </c>
      <c r="C32" s="93" t="s">
        <v>78</v>
      </c>
      <c r="D32" s="93" t="s">
        <v>79</v>
      </c>
      <c r="E32" s="78">
        <v>45200</v>
      </c>
      <c r="F32" s="78"/>
      <c r="G32" s="25">
        <f>G31+'PORTAL MH'!$E32-'PORTAL MH'!$F32</f>
        <v>314568357.62</v>
      </c>
    </row>
    <row r="33" spans="1:7" s="81" customFormat="1" ht="18.75" customHeight="1" x14ac:dyDescent="0.25">
      <c r="A33" s="87" t="s">
        <v>101</v>
      </c>
      <c r="B33" s="92" t="s">
        <v>77</v>
      </c>
      <c r="C33" s="93" t="s">
        <v>78</v>
      </c>
      <c r="D33" s="93" t="s">
        <v>79</v>
      </c>
      <c r="E33" s="78">
        <v>30600</v>
      </c>
      <c r="F33" s="78"/>
      <c r="G33" s="25">
        <f>G32+'PORTAL MH'!$E33-'PORTAL MH'!$F33</f>
        <v>314598957.62</v>
      </c>
    </row>
    <row r="34" spans="1:7" s="81" customFormat="1" ht="18.75" customHeight="1" x14ac:dyDescent="0.25">
      <c r="A34" s="87" t="s">
        <v>101</v>
      </c>
      <c r="B34" s="92" t="s">
        <v>77</v>
      </c>
      <c r="C34" s="93" t="s">
        <v>78</v>
      </c>
      <c r="D34" s="93" t="s">
        <v>79</v>
      </c>
      <c r="E34" s="78">
        <v>374000</v>
      </c>
      <c r="F34" s="78"/>
      <c r="G34" s="25">
        <f>G33+'PORTAL MH'!$E34-'PORTAL MH'!$F34</f>
        <v>314972957.62</v>
      </c>
    </row>
    <row r="35" spans="1:7" s="81" customFormat="1" ht="18.75" customHeight="1" x14ac:dyDescent="0.25">
      <c r="A35" s="87" t="s">
        <v>101</v>
      </c>
      <c r="B35" s="92" t="s">
        <v>77</v>
      </c>
      <c r="C35" s="93" t="s">
        <v>78</v>
      </c>
      <c r="D35" s="93" t="s">
        <v>79</v>
      </c>
      <c r="E35" s="78">
        <v>48000</v>
      </c>
      <c r="F35" s="78"/>
      <c r="G35" s="25">
        <f>G34+'PORTAL MH'!$E35-'PORTAL MH'!$F35</f>
        <v>315020957.62</v>
      </c>
    </row>
    <row r="36" spans="1:7" s="81" customFormat="1" ht="18.75" customHeight="1" x14ac:dyDescent="0.25">
      <c r="A36" s="87" t="s">
        <v>101</v>
      </c>
      <c r="B36" s="92" t="s">
        <v>77</v>
      </c>
      <c r="C36" s="93" t="s">
        <v>78</v>
      </c>
      <c r="D36" s="93" t="s">
        <v>79</v>
      </c>
      <c r="E36" s="78">
        <v>92000</v>
      </c>
      <c r="F36" s="78"/>
      <c r="G36" s="25">
        <f>G35+'PORTAL MH'!$E36-'PORTAL MH'!$F36</f>
        <v>315112957.62</v>
      </c>
    </row>
    <row r="37" spans="1:7" s="81" customFormat="1" ht="18.75" customHeight="1" x14ac:dyDescent="0.25">
      <c r="A37" s="87" t="s">
        <v>101</v>
      </c>
      <c r="B37" s="92" t="s">
        <v>77</v>
      </c>
      <c r="C37" s="93" t="s">
        <v>78</v>
      </c>
      <c r="D37" s="93" t="s">
        <v>79</v>
      </c>
      <c r="E37" s="78">
        <v>34000</v>
      </c>
      <c r="F37" s="78"/>
      <c r="G37" s="25">
        <f>G36+'PORTAL MH'!$E37-'PORTAL MH'!$F37</f>
        <v>315146957.62</v>
      </c>
    </row>
    <row r="38" spans="1:7" s="81" customFormat="1" ht="18.75" customHeight="1" x14ac:dyDescent="0.25">
      <c r="A38" s="87" t="s">
        <v>101</v>
      </c>
      <c r="B38" s="92" t="s">
        <v>77</v>
      </c>
      <c r="C38" s="93" t="s">
        <v>78</v>
      </c>
      <c r="D38" s="93" t="s">
        <v>79</v>
      </c>
      <c r="E38" s="78">
        <v>15000</v>
      </c>
      <c r="F38" s="78"/>
      <c r="G38" s="25">
        <f>G37+'PORTAL MH'!$E38-'PORTAL MH'!$F38</f>
        <v>315161957.62</v>
      </c>
    </row>
    <row r="39" spans="1:7" s="81" customFormat="1" ht="18.75" customHeight="1" x14ac:dyDescent="0.25">
      <c r="A39" s="87" t="s">
        <v>101</v>
      </c>
      <c r="B39" s="92" t="s">
        <v>77</v>
      </c>
      <c r="C39" s="93" t="s">
        <v>78</v>
      </c>
      <c r="D39" s="93" t="s">
        <v>79</v>
      </c>
      <c r="E39" s="78">
        <v>15000</v>
      </c>
      <c r="F39" s="78"/>
      <c r="G39" s="25">
        <f>G38+'PORTAL MH'!$E39-'PORTAL MH'!$F39</f>
        <v>315176957.62</v>
      </c>
    </row>
    <row r="40" spans="1:7" s="81" customFormat="1" ht="18.75" customHeight="1" x14ac:dyDescent="0.25">
      <c r="A40" s="87" t="s">
        <v>101</v>
      </c>
      <c r="B40" s="92" t="s">
        <v>77</v>
      </c>
      <c r="C40" s="93" t="s">
        <v>78</v>
      </c>
      <c r="D40" s="93" t="s">
        <v>79</v>
      </c>
      <c r="E40" s="78">
        <v>4000</v>
      </c>
      <c r="F40" s="78"/>
      <c r="G40" s="25">
        <f>G39+'PORTAL MH'!$E40-'PORTAL MH'!$F40</f>
        <v>315180957.62</v>
      </c>
    </row>
    <row r="41" spans="1:7" s="81" customFormat="1" ht="18.75" customHeight="1" x14ac:dyDescent="0.25">
      <c r="A41" s="87" t="s">
        <v>101</v>
      </c>
      <c r="B41" s="92" t="s">
        <v>77</v>
      </c>
      <c r="C41" s="93" t="s">
        <v>78</v>
      </c>
      <c r="D41" s="93" t="s">
        <v>79</v>
      </c>
      <c r="E41" s="78">
        <v>610</v>
      </c>
      <c r="F41" s="78"/>
      <c r="G41" s="25">
        <f>G40+'PORTAL MH'!$E41-'PORTAL MH'!$F41</f>
        <v>315181567.62</v>
      </c>
    </row>
    <row r="42" spans="1:7" s="81" customFormat="1" ht="18.75" customHeight="1" x14ac:dyDescent="0.25">
      <c r="A42" s="87" t="s">
        <v>101</v>
      </c>
      <c r="B42" s="92" t="s">
        <v>77</v>
      </c>
      <c r="C42" s="93" t="s">
        <v>78</v>
      </c>
      <c r="D42" s="93" t="s">
        <v>79</v>
      </c>
      <c r="E42" s="78">
        <v>2000</v>
      </c>
      <c r="F42" s="78"/>
      <c r="G42" s="25">
        <f>G41+'PORTAL MH'!$E42-'PORTAL MH'!$F42</f>
        <v>315183567.62</v>
      </c>
    </row>
    <row r="43" spans="1:7" s="81" customFormat="1" ht="18.75" customHeight="1" x14ac:dyDescent="0.25">
      <c r="A43" s="87" t="s">
        <v>101</v>
      </c>
      <c r="B43" s="92" t="s">
        <v>77</v>
      </c>
      <c r="C43" s="93" t="s">
        <v>80</v>
      </c>
      <c r="D43" s="93" t="s">
        <v>79</v>
      </c>
      <c r="E43" s="78">
        <v>2000</v>
      </c>
      <c r="F43" s="78"/>
      <c r="G43" s="25">
        <f>G42+'PORTAL MH'!$E43-'PORTAL MH'!$F43</f>
        <v>315185567.62</v>
      </c>
    </row>
    <row r="44" spans="1:7" s="81" customFormat="1" ht="18.75" customHeight="1" x14ac:dyDescent="0.25">
      <c r="A44" s="87" t="s">
        <v>101</v>
      </c>
      <c r="B44" s="92" t="s">
        <v>77</v>
      </c>
      <c r="C44" s="93" t="s">
        <v>80</v>
      </c>
      <c r="D44" s="93" t="s">
        <v>79</v>
      </c>
      <c r="E44" s="78">
        <v>2500</v>
      </c>
      <c r="F44" s="78"/>
      <c r="G44" s="25">
        <f>G43+'PORTAL MH'!$E44-'PORTAL MH'!$F44</f>
        <v>315188067.62</v>
      </c>
    </row>
    <row r="45" spans="1:7" s="81" customFormat="1" ht="55.5" customHeight="1" x14ac:dyDescent="0.25">
      <c r="A45" s="87" t="s">
        <v>101</v>
      </c>
      <c r="B45" s="92" t="s">
        <v>123</v>
      </c>
      <c r="C45" s="93" t="s">
        <v>119</v>
      </c>
      <c r="D45" s="93" t="s">
        <v>122</v>
      </c>
      <c r="E45" s="78"/>
      <c r="F45" s="78">
        <v>0</v>
      </c>
      <c r="G45" s="25">
        <f>G44+'PORTAL MH'!$E45-'PORTAL MH'!$F45</f>
        <v>315188067.62</v>
      </c>
    </row>
    <row r="46" spans="1:7" s="81" customFormat="1" ht="40.5" customHeight="1" x14ac:dyDescent="0.25">
      <c r="A46" s="87" t="s">
        <v>101</v>
      </c>
      <c r="B46" s="92" t="s">
        <v>120</v>
      </c>
      <c r="C46" s="93" t="s">
        <v>119</v>
      </c>
      <c r="D46" s="93" t="s">
        <v>124</v>
      </c>
      <c r="E46" s="78"/>
      <c r="F46" s="78">
        <v>31736.15</v>
      </c>
      <c r="G46" s="25">
        <f>G45+'PORTAL MH'!$E46-'PORTAL MH'!$F46</f>
        <v>315156331.47000003</v>
      </c>
    </row>
    <row r="47" spans="1:7" s="81" customFormat="1" ht="40.5" customHeight="1" x14ac:dyDescent="0.25">
      <c r="A47" s="87" t="s">
        <v>101</v>
      </c>
      <c r="B47" s="92" t="s">
        <v>121</v>
      </c>
      <c r="C47" s="93" t="s">
        <v>119</v>
      </c>
      <c r="D47" s="93" t="s">
        <v>125</v>
      </c>
      <c r="E47" s="78"/>
      <c r="F47" s="78">
        <v>31736.15</v>
      </c>
      <c r="G47" s="25">
        <f>G46+'PORTAL MH'!$E47-'PORTAL MH'!$F47</f>
        <v>315124595.32000005</v>
      </c>
    </row>
    <row r="48" spans="1:7" s="81" customFormat="1" ht="18.75" customHeight="1" x14ac:dyDescent="0.25">
      <c r="A48" s="87" t="s">
        <v>102</v>
      </c>
      <c r="B48" s="92" t="s">
        <v>77</v>
      </c>
      <c r="C48" s="93" t="s">
        <v>78</v>
      </c>
      <c r="D48" s="93" t="s">
        <v>79</v>
      </c>
      <c r="E48" s="78">
        <v>11100</v>
      </c>
      <c r="F48" s="78"/>
      <c r="G48" s="25">
        <f>G47+'PORTAL MH'!$E48-'PORTAL MH'!$F48</f>
        <v>315135695.32000005</v>
      </c>
    </row>
    <row r="49" spans="1:7" s="81" customFormat="1" ht="18.75" customHeight="1" x14ac:dyDescent="0.25">
      <c r="A49" s="87" t="s">
        <v>102</v>
      </c>
      <c r="B49" s="92" t="s">
        <v>77</v>
      </c>
      <c r="C49" s="93" t="s">
        <v>78</v>
      </c>
      <c r="D49" s="93" t="s">
        <v>79</v>
      </c>
      <c r="E49" s="78">
        <v>15000</v>
      </c>
      <c r="F49" s="78"/>
      <c r="G49" s="25">
        <f>G48+'PORTAL MH'!$E49-'PORTAL MH'!$F49</f>
        <v>315150695.32000005</v>
      </c>
    </row>
    <row r="50" spans="1:7" s="81" customFormat="1" ht="18.75" customHeight="1" x14ac:dyDescent="0.25">
      <c r="A50" s="87" t="s">
        <v>102</v>
      </c>
      <c r="B50" s="92" t="s">
        <v>77</v>
      </c>
      <c r="C50" s="93" t="s">
        <v>78</v>
      </c>
      <c r="D50" s="93" t="s">
        <v>79</v>
      </c>
      <c r="E50" s="78">
        <v>259865</v>
      </c>
      <c r="F50" s="78"/>
      <c r="G50" s="25">
        <f>G49+'PORTAL MH'!$E50-'PORTAL MH'!$F50</f>
        <v>315410560.32000005</v>
      </c>
    </row>
    <row r="51" spans="1:7" s="81" customFormat="1" ht="18.75" customHeight="1" x14ac:dyDescent="0.25">
      <c r="A51" s="87" t="s">
        <v>102</v>
      </c>
      <c r="B51" s="92" t="s">
        <v>77</v>
      </c>
      <c r="C51" s="93" t="s">
        <v>78</v>
      </c>
      <c r="D51" s="93" t="s">
        <v>79</v>
      </c>
      <c r="E51" s="78">
        <v>22300</v>
      </c>
      <c r="F51" s="78"/>
      <c r="G51" s="25">
        <f>G50+'PORTAL MH'!$E51-'PORTAL MH'!$F51</f>
        <v>315432860.32000005</v>
      </c>
    </row>
    <row r="52" spans="1:7" s="81" customFormat="1" ht="18.75" customHeight="1" x14ac:dyDescent="0.25">
      <c r="A52" s="87" t="s">
        <v>102</v>
      </c>
      <c r="B52" s="92" t="s">
        <v>77</v>
      </c>
      <c r="C52" s="93" t="s">
        <v>78</v>
      </c>
      <c r="D52" s="93" t="s">
        <v>79</v>
      </c>
      <c r="E52" s="78">
        <v>4642.97</v>
      </c>
      <c r="F52" s="78"/>
      <c r="G52" s="25">
        <f>G51+'PORTAL MH'!$E52-'PORTAL MH'!$F52</f>
        <v>315437503.29000008</v>
      </c>
    </row>
    <row r="53" spans="1:7" s="81" customFormat="1" ht="18.75" customHeight="1" x14ac:dyDescent="0.25">
      <c r="A53" s="87" t="s">
        <v>102</v>
      </c>
      <c r="B53" s="92" t="s">
        <v>77</v>
      </c>
      <c r="C53" s="93" t="s">
        <v>78</v>
      </c>
      <c r="D53" s="93" t="s">
        <v>79</v>
      </c>
      <c r="E53" s="78">
        <v>300</v>
      </c>
      <c r="F53" s="78"/>
      <c r="G53" s="25">
        <f>G52+'PORTAL MH'!$E53-'PORTAL MH'!$F53</f>
        <v>315437803.29000008</v>
      </c>
    </row>
    <row r="54" spans="1:7" s="81" customFormat="1" ht="18.75" customHeight="1" x14ac:dyDescent="0.25">
      <c r="A54" s="87" t="s">
        <v>102</v>
      </c>
      <c r="B54" s="92" t="s">
        <v>77</v>
      </c>
      <c r="C54" s="93" t="s">
        <v>78</v>
      </c>
      <c r="D54" s="93" t="s">
        <v>79</v>
      </c>
      <c r="E54" s="78">
        <v>8000</v>
      </c>
      <c r="F54" s="78"/>
      <c r="G54" s="25">
        <f>G53+'PORTAL MH'!$E54-'PORTAL MH'!$F54</f>
        <v>315445803.29000008</v>
      </c>
    </row>
    <row r="55" spans="1:7" s="81" customFormat="1" ht="18.75" customHeight="1" x14ac:dyDescent="0.25">
      <c r="A55" s="87" t="s">
        <v>102</v>
      </c>
      <c r="B55" s="92" t="s">
        <v>77</v>
      </c>
      <c r="C55" s="93" t="s">
        <v>78</v>
      </c>
      <c r="D55" s="93" t="s">
        <v>79</v>
      </c>
      <c r="E55" s="78">
        <v>86000</v>
      </c>
      <c r="F55" s="78"/>
      <c r="G55" s="25">
        <f>G54+'PORTAL MH'!$E55-'PORTAL MH'!$F55</f>
        <v>315531803.29000008</v>
      </c>
    </row>
    <row r="56" spans="1:7" s="81" customFormat="1" ht="18.75" customHeight="1" x14ac:dyDescent="0.25">
      <c r="A56" s="87" t="s">
        <v>102</v>
      </c>
      <c r="B56" s="92" t="s">
        <v>77</v>
      </c>
      <c r="C56" s="93" t="s">
        <v>78</v>
      </c>
      <c r="D56" s="93" t="s">
        <v>79</v>
      </c>
      <c r="E56" s="78">
        <v>30000</v>
      </c>
      <c r="F56" s="78"/>
      <c r="G56" s="25">
        <f>G55+'PORTAL MH'!$E56-'PORTAL MH'!$F56</f>
        <v>315561803.29000008</v>
      </c>
    </row>
    <row r="57" spans="1:7" s="81" customFormat="1" ht="18.75" customHeight="1" x14ac:dyDescent="0.25">
      <c r="A57" s="87" t="s">
        <v>102</v>
      </c>
      <c r="B57" s="92" t="s">
        <v>77</v>
      </c>
      <c r="C57" s="93" t="s">
        <v>78</v>
      </c>
      <c r="D57" s="93" t="s">
        <v>79</v>
      </c>
      <c r="E57" s="78">
        <v>2000</v>
      </c>
      <c r="F57" s="78"/>
      <c r="G57" s="25">
        <f>G56+'PORTAL MH'!$E57-'PORTAL MH'!$F57</f>
        <v>315563803.29000008</v>
      </c>
    </row>
    <row r="58" spans="1:7" s="81" customFormat="1" ht="18.75" customHeight="1" x14ac:dyDescent="0.25">
      <c r="A58" s="87" t="s">
        <v>102</v>
      </c>
      <c r="B58" s="92" t="s">
        <v>77</v>
      </c>
      <c r="C58" s="93" t="s">
        <v>78</v>
      </c>
      <c r="D58" s="93" t="s">
        <v>79</v>
      </c>
      <c r="E58" s="78">
        <v>2000</v>
      </c>
      <c r="F58" s="78"/>
      <c r="G58" s="25">
        <f>G57+'PORTAL MH'!$E58-'PORTAL MH'!$F58</f>
        <v>315565803.29000008</v>
      </c>
    </row>
    <row r="59" spans="1:7" s="81" customFormat="1" ht="18.75" customHeight="1" x14ac:dyDescent="0.25">
      <c r="A59" s="87" t="s">
        <v>102</v>
      </c>
      <c r="B59" s="92" t="s">
        <v>77</v>
      </c>
      <c r="C59" s="93" t="s">
        <v>78</v>
      </c>
      <c r="D59" s="93" t="s">
        <v>79</v>
      </c>
      <c r="E59" s="78">
        <v>500000</v>
      </c>
      <c r="F59" s="78"/>
      <c r="G59" s="25">
        <f>G58+'PORTAL MH'!$E59-'PORTAL MH'!$F59</f>
        <v>316065803.29000008</v>
      </c>
    </row>
    <row r="60" spans="1:7" s="81" customFormat="1" ht="18.75" customHeight="1" x14ac:dyDescent="0.25">
      <c r="A60" s="87" t="s">
        <v>102</v>
      </c>
      <c r="B60" s="92" t="s">
        <v>77</v>
      </c>
      <c r="C60" s="93" t="s">
        <v>78</v>
      </c>
      <c r="D60" s="93" t="s">
        <v>79</v>
      </c>
      <c r="E60" s="78">
        <v>125249.55</v>
      </c>
      <c r="F60" s="78"/>
      <c r="G60" s="25">
        <f>G59+'PORTAL MH'!$E60-'PORTAL MH'!$F60</f>
        <v>316191052.84000009</v>
      </c>
    </row>
    <row r="61" spans="1:7" s="81" customFormat="1" ht="18.75" customHeight="1" x14ac:dyDescent="0.25">
      <c r="A61" s="87" t="s">
        <v>102</v>
      </c>
      <c r="B61" s="92" t="s">
        <v>77</v>
      </c>
      <c r="C61" s="93" t="s">
        <v>78</v>
      </c>
      <c r="D61" s="93" t="s">
        <v>79</v>
      </c>
      <c r="E61" s="78">
        <v>4000</v>
      </c>
      <c r="F61" s="78"/>
      <c r="G61" s="25">
        <f>G60+'PORTAL MH'!$E61-'PORTAL MH'!$F61</f>
        <v>316195052.84000009</v>
      </c>
    </row>
    <row r="62" spans="1:7" s="81" customFormat="1" ht="18.75" customHeight="1" x14ac:dyDescent="0.25">
      <c r="A62" s="87" t="s">
        <v>102</v>
      </c>
      <c r="B62" s="92" t="s">
        <v>77</v>
      </c>
      <c r="C62" s="93" t="s">
        <v>80</v>
      </c>
      <c r="D62" s="93" t="s">
        <v>79</v>
      </c>
      <c r="E62" s="78">
        <v>8000</v>
      </c>
      <c r="F62" s="78"/>
      <c r="G62" s="25">
        <f>G61+'PORTAL MH'!$E62-'PORTAL MH'!$F62</f>
        <v>316203052.84000009</v>
      </c>
    </row>
    <row r="63" spans="1:7" s="81" customFormat="1" ht="18.75" customHeight="1" x14ac:dyDescent="0.25">
      <c r="A63" s="87" t="s">
        <v>103</v>
      </c>
      <c r="B63" s="92" t="s">
        <v>77</v>
      </c>
      <c r="C63" s="93" t="s">
        <v>78</v>
      </c>
      <c r="D63" s="93" t="s">
        <v>79</v>
      </c>
      <c r="E63" s="78">
        <v>2600</v>
      </c>
      <c r="F63" s="78"/>
      <c r="G63" s="25">
        <f>G62+'PORTAL MH'!$E63-'PORTAL MH'!$F63</f>
        <v>316205652.84000009</v>
      </c>
    </row>
    <row r="64" spans="1:7" s="81" customFormat="1" ht="18.75" customHeight="1" x14ac:dyDescent="0.25">
      <c r="A64" s="87" t="s">
        <v>103</v>
      </c>
      <c r="B64" s="92" t="s">
        <v>77</v>
      </c>
      <c r="C64" s="93" t="s">
        <v>78</v>
      </c>
      <c r="D64" s="93" t="s">
        <v>79</v>
      </c>
      <c r="E64" s="78">
        <v>851200</v>
      </c>
      <c r="F64" s="78"/>
      <c r="G64" s="25">
        <f>G63+'PORTAL MH'!$E64-'PORTAL MH'!$F64</f>
        <v>317056852.84000009</v>
      </c>
    </row>
    <row r="65" spans="1:7" s="81" customFormat="1" ht="18.75" customHeight="1" x14ac:dyDescent="0.25">
      <c r="A65" s="87" t="s">
        <v>103</v>
      </c>
      <c r="B65" s="92" t="s">
        <v>77</v>
      </c>
      <c r="C65" s="93" t="s">
        <v>78</v>
      </c>
      <c r="D65" s="93" t="s">
        <v>79</v>
      </c>
      <c r="E65" s="78">
        <v>2600</v>
      </c>
      <c r="F65" s="78"/>
      <c r="G65" s="25">
        <f>G64+'PORTAL MH'!$E65-'PORTAL MH'!$F65</f>
        <v>317059452.84000009</v>
      </c>
    </row>
    <row r="66" spans="1:7" s="81" customFormat="1" ht="18.75" customHeight="1" x14ac:dyDescent="0.25">
      <c r="A66" s="87" t="s">
        <v>103</v>
      </c>
      <c r="B66" s="92" t="s">
        <v>77</v>
      </c>
      <c r="C66" s="93" t="s">
        <v>78</v>
      </c>
      <c r="D66" s="93" t="s">
        <v>79</v>
      </c>
      <c r="E66" s="78">
        <v>91200</v>
      </c>
      <c r="F66" s="78"/>
      <c r="G66" s="25">
        <f>G65+'PORTAL MH'!$E66-'PORTAL MH'!$F66</f>
        <v>317150652.84000009</v>
      </c>
    </row>
    <row r="67" spans="1:7" s="81" customFormat="1" ht="18.75" customHeight="1" x14ac:dyDescent="0.25">
      <c r="A67" s="87" t="s">
        <v>103</v>
      </c>
      <c r="B67" s="92" t="s">
        <v>77</v>
      </c>
      <c r="C67" s="93" t="s">
        <v>78</v>
      </c>
      <c r="D67" s="93" t="s">
        <v>79</v>
      </c>
      <c r="E67" s="78">
        <v>2600</v>
      </c>
      <c r="F67" s="78"/>
      <c r="G67" s="25">
        <f>G66+'PORTAL MH'!$E67-'PORTAL MH'!$F67</f>
        <v>317153252.84000009</v>
      </c>
    </row>
    <row r="68" spans="1:7" s="81" customFormat="1" ht="18.75" customHeight="1" x14ac:dyDescent="0.25">
      <c r="A68" s="87" t="s">
        <v>103</v>
      </c>
      <c r="B68" s="92" t="s">
        <v>77</v>
      </c>
      <c r="C68" s="93" t="s">
        <v>78</v>
      </c>
      <c r="D68" s="93" t="s">
        <v>79</v>
      </c>
      <c r="E68" s="78">
        <v>80000</v>
      </c>
      <c r="F68" s="78"/>
      <c r="G68" s="25">
        <f>G67+'PORTAL MH'!$E68-'PORTAL MH'!$F68</f>
        <v>317233252.84000009</v>
      </c>
    </row>
    <row r="69" spans="1:7" s="81" customFormat="1" ht="18.75" customHeight="1" x14ac:dyDescent="0.25">
      <c r="A69" s="87" t="s">
        <v>103</v>
      </c>
      <c r="B69" s="92" t="s">
        <v>77</v>
      </c>
      <c r="C69" s="93" t="s">
        <v>78</v>
      </c>
      <c r="D69" s="93" t="s">
        <v>79</v>
      </c>
      <c r="E69" s="78">
        <v>24000</v>
      </c>
      <c r="F69" s="78"/>
      <c r="G69" s="25">
        <f>G68+'PORTAL MH'!$E69-'PORTAL MH'!$F69</f>
        <v>317257252.84000009</v>
      </c>
    </row>
    <row r="70" spans="1:7" s="81" customFormat="1" ht="18.75" customHeight="1" x14ac:dyDescent="0.25">
      <c r="A70" s="87" t="s">
        <v>103</v>
      </c>
      <c r="B70" s="92" t="s">
        <v>77</v>
      </c>
      <c r="C70" s="93" t="s">
        <v>78</v>
      </c>
      <c r="D70" s="93" t="s">
        <v>79</v>
      </c>
      <c r="E70" s="78">
        <v>10000</v>
      </c>
      <c r="F70" s="78"/>
      <c r="G70" s="25">
        <f>G69+'PORTAL MH'!$E70-'PORTAL MH'!$F70</f>
        <v>317267252.84000009</v>
      </c>
    </row>
    <row r="71" spans="1:7" s="81" customFormat="1" ht="18.75" customHeight="1" x14ac:dyDescent="0.25">
      <c r="A71" s="87" t="s">
        <v>103</v>
      </c>
      <c r="B71" s="92" t="s">
        <v>77</v>
      </c>
      <c r="C71" s="93" t="s">
        <v>78</v>
      </c>
      <c r="D71" s="93" t="s">
        <v>79</v>
      </c>
      <c r="E71" s="78">
        <v>140232.20000000001</v>
      </c>
      <c r="F71" s="78"/>
      <c r="G71" s="25">
        <f>G70+'PORTAL MH'!$E71-'PORTAL MH'!$F71</f>
        <v>317407485.04000008</v>
      </c>
    </row>
    <row r="72" spans="1:7" s="81" customFormat="1" ht="18.75" customHeight="1" x14ac:dyDescent="0.25">
      <c r="A72" s="87" t="s">
        <v>103</v>
      </c>
      <c r="B72" s="92" t="s">
        <v>77</v>
      </c>
      <c r="C72" s="93" t="s">
        <v>78</v>
      </c>
      <c r="D72" s="93" t="s">
        <v>79</v>
      </c>
      <c r="E72" s="78">
        <v>174466.19</v>
      </c>
      <c r="F72" s="78"/>
      <c r="G72" s="25">
        <f>G71+'PORTAL MH'!$E72-'PORTAL MH'!$F72</f>
        <v>317581951.23000008</v>
      </c>
    </row>
    <row r="73" spans="1:7" s="81" customFormat="1" ht="18.75" customHeight="1" x14ac:dyDescent="0.25">
      <c r="A73" s="87" t="s">
        <v>103</v>
      </c>
      <c r="B73" s="92" t="s">
        <v>77</v>
      </c>
      <c r="C73" s="93" t="s">
        <v>78</v>
      </c>
      <c r="D73" s="93" t="s">
        <v>79</v>
      </c>
      <c r="E73" s="78">
        <v>644619.30000000005</v>
      </c>
      <c r="F73" s="78"/>
      <c r="G73" s="25">
        <f>G72+'PORTAL MH'!$E73-'PORTAL MH'!$F73</f>
        <v>318226570.53000009</v>
      </c>
    </row>
    <row r="74" spans="1:7" s="81" customFormat="1" ht="18.75" customHeight="1" x14ac:dyDescent="0.25">
      <c r="A74" s="87" t="s">
        <v>103</v>
      </c>
      <c r="B74" s="92" t="s">
        <v>77</v>
      </c>
      <c r="C74" s="93" t="s">
        <v>78</v>
      </c>
      <c r="D74" s="93" t="s">
        <v>79</v>
      </c>
      <c r="E74" s="78">
        <v>67100</v>
      </c>
      <c r="F74" s="78"/>
      <c r="G74" s="25">
        <f>G73+'PORTAL MH'!$E74-'PORTAL MH'!$F74</f>
        <v>318293670.53000009</v>
      </c>
    </row>
    <row r="75" spans="1:7" s="81" customFormat="1" ht="18.75" customHeight="1" x14ac:dyDescent="0.25">
      <c r="A75" s="87" t="s">
        <v>103</v>
      </c>
      <c r="B75" s="92" t="s">
        <v>77</v>
      </c>
      <c r="C75" s="93" t="s">
        <v>78</v>
      </c>
      <c r="D75" s="93" t="s">
        <v>79</v>
      </c>
      <c r="E75" s="78">
        <v>4000</v>
      </c>
      <c r="F75" s="78"/>
      <c r="G75" s="25">
        <f>G74+'PORTAL MH'!$E75-'PORTAL MH'!$F75</f>
        <v>318297670.53000009</v>
      </c>
    </row>
    <row r="76" spans="1:7" s="81" customFormat="1" ht="18.75" customHeight="1" x14ac:dyDescent="0.25">
      <c r="A76" s="87" t="s">
        <v>103</v>
      </c>
      <c r="B76" s="92" t="s">
        <v>77</v>
      </c>
      <c r="C76" s="93" t="s">
        <v>78</v>
      </c>
      <c r="D76" s="93" t="s">
        <v>79</v>
      </c>
      <c r="E76" s="78">
        <v>15000</v>
      </c>
      <c r="F76" s="78"/>
      <c r="G76" s="25">
        <f>G75+'PORTAL MH'!$E76-'PORTAL MH'!$F76</f>
        <v>318312670.53000009</v>
      </c>
    </row>
    <row r="77" spans="1:7" s="81" customFormat="1" ht="18.75" customHeight="1" x14ac:dyDescent="0.25">
      <c r="A77" s="87" t="s">
        <v>103</v>
      </c>
      <c r="B77" s="92" t="s">
        <v>77</v>
      </c>
      <c r="C77" s="93" t="s">
        <v>80</v>
      </c>
      <c r="D77" s="93" t="s">
        <v>79</v>
      </c>
      <c r="E77" s="78">
        <v>2000</v>
      </c>
      <c r="F77" s="78"/>
      <c r="G77" s="25">
        <f>G76+'PORTAL MH'!$E77-'PORTAL MH'!$F77</f>
        <v>318314670.53000009</v>
      </c>
    </row>
    <row r="78" spans="1:7" s="81" customFormat="1" ht="18.75" customHeight="1" x14ac:dyDescent="0.25">
      <c r="A78" s="87" t="s">
        <v>103</v>
      </c>
      <c r="B78" s="92" t="s">
        <v>77</v>
      </c>
      <c r="C78" s="93" t="s">
        <v>80</v>
      </c>
      <c r="D78" s="93" t="s">
        <v>79</v>
      </c>
      <c r="E78" s="78">
        <v>6000</v>
      </c>
      <c r="F78" s="78"/>
      <c r="G78" s="25">
        <f>G77+'PORTAL MH'!$E78-'PORTAL MH'!$F78</f>
        <v>318320670.53000009</v>
      </c>
    </row>
    <row r="79" spans="1:7" s="81" customFormat="1" ht="18.75" customHeight="1" x14ac:dyDescent="0.25">
      <c r="A79" s="87" t="s">
        <v>104</v>
      </c>
      <c r="B79" s="92" t="s">
        <v>77</v>
      </c>
      <c r="C79" s="93" t="s">
        <v>78</v>
      </c>
      <c r="D79" s="93" t="s">
        <v>79</v>
      </c>
      <c r="E79" s="78">
        <v>35650</v>
      </c>
      <c r="F79" s="78"/>
      <c r="G79" s="25">
        <f>G78+'PORTAL MH'!$E79-'PORTAL MH'!$F79</f>
        <v>318356320.53000009</v>
      </c>
    </row>
    <row r="80" spans="1:7" s="81" customFormat="1" ht="18.75" customHeight="1" x14ac:dyDescent="0.25">
      <c r="A80" s="87" t="s">
        <v>104</v>
      </c>
      <c r="B80" s="92" t="s">
        <v>77</v>
      </c>
      <c r="C80" s="93" t="s">
        <v>78</v>
      </c>
      <c r="D80" s="93" t="s">
        <v>79</v>
      </c>
      <c r="E80" s="78">
        <v>158882.9</v>
      </c>
      <c r="F80" s="78"/>
      <c r="G80" s="25">
        <f>G79+'PORTAL MH'!$E80-'PORTAL MH'!$F80</f>
        <v>318515203.43000007</v>
      </c>
    </row>
    <row r="81" spans="1:7" s="81" customFormat="1" ht="18.75" customHeight="1" x14ac:dyDescent="0.25">
      <c r="A81" s="87" t="s">
        <v>104</v>
      </c>
      <c r="B81" s="92" t="s">
        <v>77</v>
      </c>
      <c r="C81" s="93" t="s">
        <v>78</v>
      </c>
      <c r="D81" s="93" t="s">
        <v>79</v>
      </c>
      <c r="E81" s="78">
        <v>610</v>
      </c>
      <c r="F81" s="78"/>
      <c r="G81" s="25">
        <f>G80+'PORTAL MH'!$E81-'PORTAL MH'!$F81</f>
        <v>318515813.43000007</v>
      </c>
    </row>
    <row r="82" spans="1:7" s="81" customFormat="1" ht="18.75" customHeight="1" x14ac:dyDescent="0.25">
      <c r="A82" s="87" t="s">
        <v>104</v>
      </c>
      <c r="B82" s="92" t="s">
        <v>77</v>
      </c>
      <c r="C82" s="93" t="s">
        <v>78</v>
      </c>
      <c r="D82" s="93" t="s">
        <v>79</v>
      </c>
      <c r="E82" s="78">
        <v>20000</v>
      </c>
      <c r="F82" s="78"/>
      <c r="G82" s="25">
        <f>G81+'PORTAL MH'!$E82-'PORTAL MH'!$F82</f>
        <v>318535813.43000007</v>
      </c>
    </row>
    <row r="83" spans="1:7" s="81" customFormat="1" ht="18.75" customHeight="1" x14ac:dyDescent="0.25">
      <c r="A83" s="87" t="s">
        <v>104</v>
      </c>
      <c r="B83" s="92" t="s">
        <v>77</v>
      </c>
      <c r="C83" s="93" t="s">
        <v>78</v>
      </c>
      <c r="D83" s="93" t="s">
        <v>79</v>
      </c>
      <c r="E83" s="78">
        <v>232000</v>
      </c>
      <c r="F83" s="78"/>
      <c r="G83" s="25">
        <f>G82+'PORTAL MH'!$E83-'PORTAL MH'!$F83</f>
        <v>318767813.43000007</v>
      </c>
    </row>
    <row r="84" spans="1:7" s="81" customFormat="1" ht="18.75" customHeight="1" x14ac:dyDescent="0.25">
      <c r="A84" s="87" t="s">
        <v>104</v>
      </c>
      <c r="B84" s="92" t="s">
        <v>77</v>
      </c>
      <c r="C84" s="93" t="s">
        <v>78</v>
      </c>
      <c r="D84" s="93" t="s">
        <v>79</v>
      </c>
      <c r="E84" s="78">
        <v>4000</v>
      </c>
      <c r="F84" s="78"/>
      <c r="G84" s="25">
        <f>G83+'PORTAL MH'!$E84-'PORTAL MH'!$F84</f>
        <v>318771813.43000007</v>
      </c>
    </row>
    <row r="85" spans="1:7" s="81" customFormat="1" ht="18.75" customHeight="1" x14ac:dyDescent="0.25">
      <c r="A85" s="87" t="s">
        <v>104</v>
      </c>
      <c r="B85" s="92" t="s">
        <v>77</v>
      </c>
      <c r="C85" s="93" t="s">
        <v>78</v>
      </c>
      <c r="D85" s="93" t="s">
        <v>79</v>
      </c>
      <c r="E85" s="78">
        <v>2300</v>
      </c>
      <c r="F85" s="78"/>
      <c r="G85" s="25">
        <f>G84+'PORTAL MH'!$E85-'PORTAL MH'!$F85</f>
        <v>318774113.43000007</v>
      </c>
    </row>
    <row r="86" spans="1:7" s="81" customFormat="1" ht="18.75" customHeight="1" x14ac:dyDescent="0.25">
      <c r="A86" s="87" t="s">
        <v>104</v>
      </c>
      <c r="B86" s="92" t="s">
        <v>77</v>
      </c>
      <c r="C86" s="93" t="s">
        <v>80</v>
      </c>
      <c r="D86" s="93" t="s">
        <v>79</v>
      </c>
      <c r="E86" s="78">
        <v>500</v>
      </c>
      <c r="F86" s="78"/>
      <c r="G86" s="25">
        <f>G85+'PORTAL MH'!$E86-'PORTAL MH'!$F86</f>
        <v>318774613.43000007</v>
      </c>
    </row>
    <row r="87" spans="1:7" s="81" customFormat="1" ht="18.75" customHeight="1" x14ac:dyDescent="0.25">
      <c r="A87" s="87" t="s">
        <v>104</v>
      </c>
      <c r="B87" s="92" t="s">
        <v>77</v>
      </c>
      <c r="C87" s="93" t="s">
        <v>80</v>
      </c>
      <c r="D87" s="93" t="s">
        <v>79</v>
      </c>
      <c r="E87" s="78">
        <v>5500</v>
      </c>
      <c r="F87" s="78"/>
      <c r="G87" s="25">
        <f>G86+'PORTAL MH'!$E87-'PORTAL MH'!$F87</f>
        <v>318780113.43000007</v>
      </c>
    </row>
    <row r="88" spans="1:7" s="81" customFormat="1" ht="18.75" customHeight="1" x14ac:dyDescent="0.25">
      <c r="A88" s="87" t="s">
        <v>105</v>
      </c>
      <c r="B88" s="92" t="s">
        <v>77</v>
      </c>
      <c r="C88" s="93" t="s">
        <v>78</v>
      </c>
      <c r="D88" s="93" t="s">
        <v>79</v>
      </c>
      <c r="E88" s="78">
        <v>2600</v>
      </c>
      <c r="F88" s="78"/>
      <c r="G88" s="25">
        <f>G87+'PORTAL MH'!$E88-'PORTAL MH'!$F88</f>
        <v>318782713.43000007</v>
      </c>
    </row>
    <row r="89" spans="1:7" s="81" customFormat="1" ht="18.75" customHeight="1" x14ac:dyDescent="0.25">
      <c r="A89" s="87" t="s">
        <v>105</v>
      </c>
      <c r="B89" s="92" t="s">
        <v>77</v>
      </c>
      <c r="C89" s="93" t="s">
        <v>78</v>
      </c>
      <c r="D89" s="93" t="s">
        <v>79</v>
      </c>
      <c r="E89" s="78">
        <v>27450</v>
      </c>
      <c r="F89" s="78"/>
      <c r="G89" s="25">
        <f>G88+'PORTAL MH'!$E89-'PORTAL MH'!$F89</f>
        <v>318810163.43000007</v>
      </c>
    </row>
    <row r="90" spans="1:7" s="81" customFormat="1" ht="18.75" customHeight="1" x14ac:dyDescent="0.25">
      <c r="A90" s="87" t="s">
        <v>105</v>
      </c>
      <c r="B90" s="92" t="s">
        <v>77</v>
      </c>
      <c r="C90" s="93" t="s">
        <v>78</v>
      </c>
      <c r="D90" s="93" t="s">
        <v>79</v>
      </c>
      <c r="E90" s="78">
        <v>12740</v>
      </c>
      <c r="F90" s="78"/>
      <c r="G90" s="25">
        <f>G89+'PORTAL MH'!$E90-'PORTAL MH'!$F90</f>
        <v>318822903.43000007</v>
      </c>
    </row>
    <row r="91" spans="1:7" s="81" customFormat="1" ht="17.25" customHeight="1" x14ac:dyDescent="0.25">
      <c r="A91" s="87" t="s">
        <v>105</v>
      </c>
      <c r="B91" s="92" t="s">
        <v>77</v>
      </c>
      <c r="C91" s="93" t="s">
        <v>78</v>
      </c>
      <c r="D91" s="93" t="s">
        <v>79</v>
      </c>
      <c r="E91" s="78">
        <v>4000</v>
      </c>
      <c r="F91" s="78"/>
      <c r="G91" s="25">
        <f>G90+'PORTAL MH'!$E91-'PORTAL MH'!$F91</f>
        <v>318826903.43000007</v>
      </c>
    </row>
    <row r="92" spans="1:7" s="81" customFormat="1" ht="18.75" customHeight="1" x14ac:dyDescent="0.25">
      <c r="A92" s="87" t="s">
        <v>105</v>
      </c>
      <c r="B92" s="92" t="s">
        <v>77</v>
      </c>
      <c r="C92" s="93" t="s">
        <v>78</v>
      </c>
      <c r="D92" s="93" t="s">
        <v>79</v>
      </c>
      <c r="E92" s="78">
        <v>4000</v>
      </c>
      <c r="F92" s="78"/>
      <c r="G92" s="25">
        <f>G91+'PORTAL MH'!$E92-'PORTAL MH'!$F92</f>
        <v>318830903.43000007</v>
      </c>
    </row>
    <row r="93" spans="1:7" s="81" customFormat="1" ht="18.75" customHeight="1" x14ac:dyDescent="0.25">
      <c r="A93" s="87" t="s">
        <v>105</v>
      </c>
      <c r="B93" s="92" t="s">
        <v>77</v>
      </c>
      <c r="C93" s="93" t="s">
        <v>78</v>
      </c>
      <c r="D93" s="93" t="s">
        <v>79</v>
      </c>
      <c r="E93" s="78">
        <v>2000</v>
      </c>
      <c r="F93" s="78"/>
      <c r="G93" s="25">
        <f>G92+'PORTAL MH'!$E93-'PORTAL MH'!$F93</f>
        <v>318832903.43000007</v>
      </c>
    </row>
    <row r="94" spans="1:7" s="81" customFormat="1" ht="18.75" customHeight="1" x14ac:dyDescent="0.25">
      <c r="A94" s="87" t="s">
        <v>105</v>
      </c>
      <c r="B94" s="92" t="s">
        <v>77</v>
      </c>
      <c r="C94" s="93" t="s">
        <v>78</v>
      </c>
      <c r="D94" s="93" t="s">
        <v>79</v>
      </c>
      <c r="E94" s="78">
        <v>2000</v>
      </c>
      <c r="F94" s="78"/>
      <c r="G94" s="25">
        <f>G93+'PORTAL MH'!$E94-'PORTAL MH'!$F94</f>
        <v>318834903.43000007</v>
      </c>
    </row>
    <row r="95" spans="1:7" s="81" customFormat="1" ht="18.75" customHeight="1" x14ac:dyDescent="0.25">
      <c r="A95" s="87" t="s">
        <v>105</v>
      </c>
      <c r="B95" s="92" t="s">
        <v>77</v>
      </c>
      <c r="C95" s="93" t="s">
        <v>78</v>
      </c>
      <c r="D95" s="93" t="s">
        <v>79</v>
      </c>
      <c r="E95" s="78">
        <v>2000</v>
      </c>
      <c r="F95" s="78"/>
      <c r="G95" s="25">
        <f>G94+'PORTAL MH'!$E95-'PORTAL MH'!$F95</f>
        <v>318836903.43000007</v>
      </c>
    </row>
    <row r="96" spans="1:7" s="81" customFormat="1" ht="18.75" customHeight="1" x14ac:dyDescent="0.25">
      <c r="A96" s="87" t="s">
        <v>105</v>
      </c>
      <c r="B96" s="92" t="s">
        <v>77</v>
      </c>
      <c r="C96" s="93" t="s">
        <v>78</v>
      </c>
      <c r="D96" s="93" t="s">
        <v>79</v>
      </c>
      <c r="E96" s="78">
        <v>144000</v>
      </c>
      <c r="F96" s="78"/>
      <c r="G96" s="25">
        <f>G95+'PORTAL MH'!$E96-'PORTAL MH'!$F96</f>
        <v>318980903.43000007</v>
      </c>
    </row>
    <row r="97" spans="1:7" s="81" customFormat="1" ht="18.75" customHeight="1" x14ac:dyDescent="0.25">
      <c r="A97" s="87" t="s">
        <v>105</v>
      </c>
      <c r="B97" s="92" t="s">
        <v>77</v>
      </c>
      <c r="C97" s="93" t="s">
        <v>78</v>
      </c>
      <c r="D97" s="93" t="s">
        <v>79</v>
      </c>
      <c r="E97" s="78">
        <v>1500</v>
      </c>
      <c r="F97" s="78"/>
      <c r="G97" s="25">
        <f>G96+'PORTAL MH'!$E97-'PORTAL MH'!$F97</f>
        <v>318982403.43000007</v>
      </c>
    </row>
    <row r="98" spans="1:7" s="81" customFormat="1" ht="18.75" customHeight="1" x14ac:dyDescent="0.25">
      <c r="A98" s="87" t="s">
        <v>105</v>
      </c>
      <c r="B98" s="92" t="s">
        <v>77</v>
      </c>
      <c r="C98" s="93" t="s">
        <v>80</v>
      </c>
      <c r="D98" s="93" t="s">
        <v>79</v>
      </c>
      <c r="E98" s="78">
        <v>2000</v>
      </c>
      <c r="F98" s="78"/>
      <c r="G98" s="25">
        <f>G97+'PORTAL MH'!$E98-'PORTAL MH'!$F98</f>
        <v>318984403.43000007</v>
      </c>
    </row>
    <row r="99" spans="1:7" s="81" customFormat="1" ht="18.75" customHeight="1" x14ac:dyDescent="0.25">
      <c r="A99" s="87" t="s">
        <v>105</v>
      </c>
      <c r="B99" s="92" t="s">
        <v>77</v>
      </c>
      <c r="C99" s="93" t="s">
        <v>80</v>
      </c>
      <c r="D99" s="93" t="s">
        <v>79</v>
      </c>
      <c r="E99" s="78">
        <v>3000</v>
      </c>
      <c r="F99" s="78"/>
      <c r="G99" s="25">
        <f>G98+'PORTAL MH'!$E99-'PORTAL MH'!$F99</f>
        <v>318987403.43000007</v>
      </c>
    </row>
    <row r="100" spans="1:7" s="81" customFormat="1" ht="18.75" customHeight="1" x14ac:dyDescent="0.25">
      <c r="A100" s="87" t="s">
        <v>106</v>
      </c>
      <c r="B100" s="92" t="s">
        <v>77</v>
      </c>
      <c r="C100" s="93" t="s">
        <v>78</v>
      </c>
      <c r="D100" s="93" t="s">
        <v>79</v>
      </c>
      <c r="E100" s="78">
        <v>1300</v>
      </c>
      <c r="F100" s="78"/>
      <c r="G100" s="25">
        <f>G99+'PORTAL MH'!$E100-'PORTAL MH'!$F100</f>
        <v>318988703.43000007</v>
      </c>
    </row>
    <row r="101" spans="1:7" s="81" customFormat="1" ht="18.75" customHeight="1" x14ac:dyDescent="0.25">
      <c r="A101" s="87" t="s">
        <v>106</v>
      </c>
      <c r="B101" s="92" t="s">
        <v>77</v>
      </c>
      <c r="C101" s="93" t="s">
        <v>78</v>
      </c>
      <c r="D101" s="93" t="s">
        <v>79</v>
      </c>
      <c r="E101" s="78">
        <v>10000</v>
      </c>
      <c r="F101" s="78"/>
      <c r="G101" s="25">
        <f>G100+'PORTAL MH'!$E101-'PORTAL MH'!$F101</f>
        <v>318998703.43000007</v>
      </c>
    </row>
    <row r="102" spans="1:7" s="81" customFormat="1" ht="18.75" customHeight="1" x14ac:dyDescent="0.25">
      <c r="A102" s="87" t="s">
        <v>106</v>
      </c>
      <c r="B102" s="92" t="s">
        <v>77</v>
      </c>
      <c r="C102" s="93" t="s">
        <v>78</v>
      </c>
      <c r="D102" s="93" t="s">
        <v>79</v>
      </c>
      <c r="E102" s="78">
        <v>300</v>
      </c>
      <c r="F102" s="78"/>
      <c r="G102" s="25">
        <f>G101+'PORTAL MH'!$E102-'PORTAL MH'!$F102</f>
        <v>318999003.43000007</v>
      </c>
    </row>
    <row r="103" spans="1:7" s="81" customFormat="1" ht="18.75" customHeight="1" x14ac:dyDescent="0.25">
      <c r="A103" s="87" t="s">
        <v>106</v>
      </c>
      <c r="B103" s="92" t="s">
        <v>77</v>
      </c>
      <c r="C103" s="93" t="s">
        <v>78</v>
      </c>
      <c r="D103" s="93" t="s">
        <v>79</v>
      </c>
      <c r="E103" s="78">
        <v>10000</v>
      </c>
      <c r="F103" s="78"/>
      <c r="G103" s="25">
        <f>G102+'PORTAL MH'!$E103-'PORTAL MH'!$F103</f>
        <v>319009003.43000007</v>
      </c>
    </row>
    <row r="104" spans="1:7" s="81" customFormat="1" ht="18.75" customHeight="1" x14ac:dyDescent="0.25">
      <c r="A104" s="87" t="s">
        <v>106</v>
      </c>
      <c r="B104" s="92" t="s">
        <v>77</v>
      </c>
      <c r="C104" s="93" t="s">
        <v>78</v>
      </c>
      <c r="D104" s="93" t="s">
        <v>79</v>
      </c>
      <c r="E104" s="78">
        <v>12000</v>
      </c>
      <c r="F104" s="78"/>
      <c r="G104" s="25">
        <f>G103+'PORTAL MH'!$E104-'PORTAL MH'!$F104</f>
        <v>319021003.43000007</v>
      </c>
    </row>
    <row r="105" spans="1:7" s="81" customFormat="1" ht="18.75" customHeight="1" x14ac:dyDescent="0.25">
      <c r="A105" s="87" t="s">
        <v>106</v>
      </c>
      <c r="B105" s="92" t="s">
        <v>77</v>
      </c>
      <c r="C105" s="93" t="s">
        <v>78</v>
      </c>
      <c r="D105" s="93" t="s">
        <v>79</v>
      </c>
      <c r="E105" s="78">
        <v>48000</v>
      </c>
      <c r="F105" s="78"/>
      <c r="G105" s="25">
        <f>G104+'PORTAL MH'!$E105-'PORTAL MH'!$F105</f>
        <v>319069003.43000007</v>
      </c>
    </row>
    <row r="106" spans="1:7" s="81" customFormat="1" ht="18.75" customHeight="1" x14ac:dyDescent="0.25">
      <c r="A106" s="87" t="s">
        <v>106</v>
      </c>
      <c r="B106" s="92" t="s">
        <v>77</v>
      </c>
      <c r="C106" s="93" t="s">
        <v>78</v>
      </c>
      <c r="D106" s="93" t="s">
        <v>79</v>
      </c>
      <c r="E106" s="78">
        <v>128000</v>
      </c>
      <c r="F106" s="78"/>
      <c r="G106" s="25">
        <f>G105+'PORTAL MH'!$E106-'PORTAL MH'!$F106</f>
        <v>319197003.43000007</v>
      </c>
    </row>
    <row r="107" spans="1:7" s="81" customFormat="1" ht="18.75" customHeight="1" x14ac:dyDescent="0.25">
      <c r="A107" s="87" t="s">
        <v>106</v>
      </c>
      <c r="B107" s="92" t="s">
        <v>77</v>
      </c>
      <c r="C107" s="93" t="s">
        <v>78</v>
      </c>
      <c r="D107" s="93" t="s">
        <v>79</v>
      </c>
      <c r="E107" s="78">
        <v>178756.25</v>
      </c>
      <c r="F107" s="78"/>
      <c r="G107" s="25">
        <f>G106+'PORTAL MH'!$E107-'PORTAL MH'!$F107</f>
        <v>319375759.68000007</v>
      </c>
    </row>
    <row r="108" spans="1:7" s="81" customFormat="1" ht="18.75" customHeight="1" x14ac:dyDescent="0.25">
      <c r="A108" s="87" t="s">
        <v>106</v>
      </c>
      <c r="B108" s="92" t="s">
        <v>77</v>
      </c>
      <c r="C108" s="93" t="s">
        <v>78</v>
      </c>
      <c r="D108" s="93" t="s">
        <v>79</v>
      </c>
      <c r="E108" s="78">
        <v>164516.9</v>
      </c>
      <c r="F108" s="78"/>
      <c r="G108" s="25">
        <f>G107+'PORTAL MH'!$E108-'PORTAL MH'!$F108</f>
        <v>319540276.58000004</v>
      </c>
    </row>
    <row r="109" spans="1:7" s="81" customFormat="1" ht="18.75" customHeight="1" x14ac:dyDescent="0.25">
      <c r="A109" s="87" t="s">
        <v>106</v>
      </c>
      <c r="B109" s="92" t="s">
        <v>77</v>
      </c>
      <c r="C109" s="93" t="s">
        <v>80</v>
      </c>
      <c r="D109" s="93" t="s">
        <v>79</v>
      </c>
      <c r="E109" s="78">
        <v>1500</v>
      </c>
      <c r="F109" s="78"/>
      <c r="G109" s="25">
        <f>G108+'PORTAL MH'!$E109-'PORTAL MH'!$F109</f>
        <v>319541776.58000004</v>
      </c>
    </row>
    <row r="110" spans="1:7" s="81" customFormat="1" ht="18.75" customHeight="1" x14ac:dyDescent="0.25">
      <c r="A110" s="87" t="s">
        <v>106</v>
      </c>
      <c r="B110" s="92" t="s">
        <v>77</v>
      </c>
      <c r="C110" s="93" t="s">
        <v>80</v>
      </c>
      <c r="D110" s="93" t="s">
        <v>79</v>
      </c>
      <c r="E110" s="78">
        <v>2000</v>
      </c>
      <c r="F110" s="78"/>
      <c r="G110" s="25">
        <f>G109+'PORTAL MH'!$E110-'PORTAL MH'!$F110</f>
        <v>319543776.58000004</v>
      </c>
    </row>
    <row r="111" spans="1:7" s="81" customFormat="1" ht="18.75" customHeight="1" x14ac:dyDescent="0.25">
      <c r="A111" s="87" t="s">
        <v>107</v>
      </c>
      <c r="B111" s="92" t="s">
        <v>77</v>
      </c>
      <c r="C111" s="93" t="s">
        <v>78</v>
      </c>
      <c r="D111" s="93" t="s">
        <v>79</v>
      </c>
      <c r="E111" s="78">
        <v>2700</v>
      </c>
      <c r="F111" s="78"/>
      <c r="G111" s="25">
        <f>G110+'PORTAL MH'!$E111-'PORTAL MH'!$F111</f>
        <v>319546476.58000004</v>
      </c>
    </row>
    <row r="112" spans="1:7" s="81" customFormat="1" ht="18.75" customHeight="1" x14ac:dyDescent="0.25">
      <c r="A112" s="87" t="s">
        <v>107</v>
      </c>
      <c r="B112" s="92" t="s">
        <v>77</v>
      </c>
      <c r="C112" s="93" t="s">
        <v>78</v>
      </c>
      <c r="D112" s="93" t="s">
        <v>79</v>
      </c>
      <c r="E112" s="78">
        <v>3900</v>
      </c>
      <c r="F112" s="78"/>
      <c r="G112" s="25">
        <f>G111+'PORTAL MH'!$E112-'PORTAL MH'!$F112</f>
        <v>319550376.58000004</v>
      </c>
    </row>
    <row r="113" spans="1:7" s="81" customFormat="1" ht="18.75" customHeight="1" x14ac:dyDescent="0.25">
      <c r="A113" s="87" t="s">
        <v>107</v>
      </c>
      <c r="B113" s="92" t="s">
        <v>77</v>
      </c>
      <c r="C113" s="93" t="s">
        <v>78</v>
      </c>
      <c r="D113" s="93" t="s">
        <v>79</v>
      </c>
      <c r="E113" s="78">
        <v>600</v>
      </c>
      <c r="F113" s="78"/>
      <c r="G113" s="25">
        <f>G112+'PORTAL MH'!$E113-'PORTAL MH'!$F113</f>
        <v>319550976.58000004</v>
      </c>
    </row>
    <row r="114" spans="1:7" s="81" customFormat="1" ht="18.75" customHeight="1" x14ac:dyDescent="0.25">
      <c r="A114" s="87" t="s">
        <v>107</v>
      </c>
      <c r="B114" s="92" t="s">
        <v>77</v>
      </c>
      <c r="C114" s="93" t="s">
        <v>78</v>
      </c>
      <c r="D114" s="93" t="s">
        <v>79</v>
      </c>
      <c r="E114" s="78">
        <v>2000</v>
      </c>
      <c r="F114" s="78"/>
      <c r="G114" s="25">
        <f>G113+'PORTAL MH'!$E114-'PORTAL MH'!$F114</f>
        <v>319552976.58000004</v>
      </c>
    </row>
    <row r="115" spans="1:7" s="81" customFormat="1" ht="18.75" customHeight="1" x14ac:dyDescent="0.25">
      <c r="A115" s="87" t="s">
        <v>107</v>
      </c>
      <c r="B115" s="92" t="s">
        <v>77</v>
      </c>
      <c r="C115" s="93" t="s">
        <v>78</v>
      </c>
      <c r="D115" s="93" t="s">
        <v>79</v>
      </c>
      <c r="E115" s="78">
        <v>100000</v>
      </c>
      <c r="F115" s="78"/>
      <c r="G115" s="25">
        <f>G114+'PORTAL MH'!$E115-'PORTAL MH'!$F115</f>
        <v>319652976.58000004</v>
      </c>
    </row>
    <row r="116" spans="1:7" s="81" customFormat="1" ht="18.75" customHeight="1" x14ac:dyDescent="0.25">
      <c r="A116" s="87" t="s">
        <v>107</v>
      </c>
      <c r="B116" s="92" t="s">
        <v>77</v>
      </c>
      <c r="C116" s="93" t="s">
        <v>78</v>
      </c>
      <c r="D116" s="93" t="s">
        <v>79</v>
      </c>
      <c r="E116" s="78">
        <v>26000</v>
      </c>
      <c r="F116" s="78"/>
      <c r="G116" s="25">
        <f>G115+'PORTAL MH'!$E116-'PORTAL MH'!$F116</f>
        <v>319678976.58000004</v>
      </c>
    </row>
    <row r="117" spans="1:7" s="81" customFormat="1" ht="18.75" customHeight="1" x14ac:dyDescent="0.25">
      <c r="A117" s="87" t="s">
        <v>107</v>
      </c>
      <c r="B117" s="92" t="s">
        <v>77</v>
      </c>
      <c r="C117" s="93" t="s">
        <v>78</v>
      </c>
      <c r="D117" s="93" t="s">
        <v>79</v>
      </c>
      <c r="E117" s="78">
        <v>2000</v>
      </c>
      <c r="F117" s="78"/>
      <c r="G117" s="25">
        <f>G116+'PORTAL MH'!$E117-'PORTAL MH'!$F117</f>
        <v>319680976.58000004</v>
      </c>
    </row>
    <row r="118" spans="1:7" s="81" customFormat="1" ht="18.75" customHeight="1" x14ac:dyDescent="0.25">
      <c r="A118" s="87" t="s">
        <v>107</v>
      </c>
      <c r="B118" s="92" t="s">
        <v>77</v>
      </c>
      <c r="C118" s="93" t="s">
        <v>78</v>
      </c>
      <c r="D118" s="93" t="s">
        <v>79</v>
      </c>
      <c r="E118" s="78">
        <v>258000</v>
      </c>
      <c r="F118" s="78"/>
      <c r="G118" s="25">
        <f>G117+'PORTAL MH'!$E118-'PORTAL MH'!$F118</f>
        <v>319938976.58000004</v>
      </c>
    </row>
    <row r="119" spans="1:7" s="81" customFormat="1" ht="18.75" customHeight="1" x14ac:dyDescent="0.25">
      <c r="A119" s="87" t="s">
        <v>107</v>
      </c>
      <c r="B119" s="92" t="s">
        <v>77</v>
      </c>
      <c r="C119" s="93" t="s">
        <v>78</v>
      </c>
      <c r="D119" s="93" t="s">
        <v>79</v>
      </c>
      <c r="E119" s="78">
        <v>729566.96</v>
      </c>
      <c r="F119" s="78"/>
      <c r="G119" s="25">
        <f>G118+'PORTAL MH'!$E119-'PORTAL MH'!$F119</f>
        <v>320668543.54000002</v>
      </c>
    </row>
    <row r="120" spans="1:7" s="81" customFormat="1" ht="18.75" customHeight="1" x14ac:dyDescent="0.25">
      <c r="A120" s="87" t="s">
        <v>107</v>
      </c>
      <c r="B120" s="92" t="s">
        <v>77</v>
      </c>
      <c r="C120" s="93" t="s">
        <v>78</v>
      </c>
      <c r="D120" s="93" t="s">
        <v>79</v>
      </c>
      <c r="E120" s="78">
        <v>181283.08</v>
      </c>
      <c r="F120" s="78"/>
      <c r="G120" s="25">
        <f>G119+'PORTAL MH'!$E120-'PORTAL MH'!$F120</f>
        <v>320849826.62</v>
      </c>
    </row>
    <row r="121" spans="1:7" s="81" customFormat="1" ht="18.75" customHeight="1" x14ac:dyDescent="0.25">
      <c r="A121" s="87" t="s">
        <v>107</v>
      </c>
      <c r="B121" s="92" t="s">
        <v>77</v>
      </c>
      <c r="C121" s="93" t="s">
        <v>78</v>
      </c>
      <c r="D121" s="93" t="s">
        <v>79</v>
      </c>
      <c r="E121" s="78">
        <v>1646.07</v>
      </c>
      <c r="F121" s="78"/>
      <c r="G121" s="25">
        <f>G120+'PORTAL MH'!$E121-'PORTAL MH'!$F121</f>
        <v>320851472.69</v>
      </c>
    </row>
    <row r="122" spans="1:7" s="81" customFormat="1" ht="18.75" customHeight="1" x14ac:dyDescent="0.25">
      <c r="A122" s="87" t="s">
        <v>107</v>
      </c>
      <c r="B122" s="92" t="s">
        <v>77</v>
      </c>
      <c r="C122" s="93" t="s">
        <v>78</v>
      </c>
      <c r="D122" s="93" t="s">
        <v>79</v>
      </c>
      <c r="E122" s="78">
        <v>67100</v>
      </c>
      <c r="F122" s="78"/>
      <c r="G122" s="25">
        <f>G121+'PORTAL MH'!$E122-'PORTAL MH'!$F122</f>
        <v>320918572.69</v>
      </c>
    </row>
    <row r="123" spans="1:7" s="81" customFormat="1" ht="18.75" customHeight="1" x14ac:dyDescent="0.25">
      <c r="A123" s="87" t="s">
        <v>107</v>
      </c>
      <c r="B123" s="92" t="s">
        <v>77</v>
      </c>
      <c r="C123" s="93" t="s">
        <v>80</v>
      </c>
      <c r="D123" s="93" t="s">
        <v>79</v>
      </c>
      <c r="E123" s="78">
        <v>500</v>
      </c>
      <c r="F123" s="78"/>
      <c r="G123" s="25">
        <f>G122+'PORTAL MH'!$E123-'PORTAL MH'!$F123</f>
        <v>320919072.69</v>
      </c>
    </row>
    <row r="124" spans="1:7" s="81" customFormat="1" ht="18.75" customHeight="1" x14ac:dyDescent="0.25">
      <c r="A124" s="87" t="s">
        <v>107</v>
      </c>
      <c r="B124" s="92" t="s">
        <v>77</v>
      </c>
      <c r="C124" s="93" t="s">
        <v>80</v>
      </c>
      <c r="D124" s="93" t="s">
        <v>79</v>
      </c>
      <c r="E124" s="78">
        <v>3500</v>
      </c>
      <c r="F124" s="78"/>
      <c r="G124" s="25">
        <f>G123+'PORTAL MH'!$E124-'PORTAL MH'!$F124</f>
        <v>320922572.69</v>
      </c>
    </row>
    <row r="125" spans="1:7" s="81" customFormat="1" ht="18.75" customHeight="1" x14ac:dyDescent="0.25">
      <c r="A125" s="87" t="s">
        <v>108</v>
      </c>
      <c r="B125" s="92" t="s">
        <v>77</v>
      </c>
      <c r="C125" s="93" t="s">
        <v>78</v>
      </c>
      <c r="D125" s="93" t="s">
        <v>79</v>
      </c>
      <c r="E125" s="78">
        <v>23450</v>
      </c>
      <c r="F125" s="78"/>
      <c r="G125" s="25">
        <f>G124+'PORTAL MH'!$E125-'PORTAL MH'!$F125</f>
        <v>320946022.69</v>
      </c>
    </row>
    <row r="126" spans="1:7" s="81" customFormat="1" ht="18.75" customHeight="1" x14ac:dyDescent="0.25">
      <c r="A126" s="87" t="s">
        <v>108</v>
      </c>
      <c r="B126" s="92" t="s">
        <v>77</v>
      </c>
      <c r="C126" s="93" t="s">
        <v>78</v>
      </c>
      <c r="D126" s="93" t="s">
        <v>79</v>
      </c>
      <c r="E126" s="78">
        <v>145565</v>
      </c>
      <c r="F126" s="78"/>
      <c r="G126" s="25">
        <f>G125+'PORTAL MH'!$E126-'PORTAL MH'!$F126</f>
        <v>321091587.69</v>
      </c>
    </row>
    <row r="127" spans="1:7" s="81" customFormat="1" ht="18.75" customHeight="1" x14ac:dyDescent="0.25">
      <c r="A127" s="87" t="s">
        <v>108</v>
      </c>
      <c r="B127" s="92" t="s">
        <v>77</v>
      </c>
      <c r="C127" s="93" t="s">
        <v>78</v>
      </c>
      <c r="D127" s="93" t="s">
        <v>79</v>
      </c>
      <c r="E127" s="78">
        <v>10</v>
      </c>
      <c r="F127" s="78"/>
      <c r="G127" s="25">
        <f>G126+'PORTAL MH'!$E127-'PORTAL MH'!$F127</f>
        <v>321091597.69</v>
      </c>
    </row>
    <row r="128" spans="1:7" s="81" customFormat="1" ht="18.75" customHeight="1" x14ac:dyDescent="0.25">
      <c r="A128" s="87" t="s">
        <v>108</v>
      </c>
      <c r="B128" s="92" t="s">
        <v>77</v>
      </c>
      <c r="C128" s="93" t="s">
        <v>78</v>
      </c>
      <c r="D128" s="93" t="s">
        <v>79</v>
      </c>
      <c r="E128" s="78">
        <v>3900</v>
      </c>
      <c r="F128" s="78"/>
      <c r="G128" s="25">
        <f>G127+'PORTAL MH'!$E128-'PORTAL MH'!$F128</f>
        <v>321095497.69</v>
      </c>
    </row>
    <row r="129" spans="1:7" s="81" customFormat="1" ht="18.75" customHeight="1" x14ac:dyDescent="0.25">
      <c r="A129" s="87" t="s">
        <v>108</v>
      </c>
      <c r="B129" s="92" t="s">
        <v>77</v>
      </c>
      <c r="C129" s="93" t="s">
        <v>78</v>
      </c>
      <c r="D129" s="93" t="s">
        <v>79</v>
      </c>
      <c r="E129" s="78">
        <v>4000</v>
      </c>
      <c r="F129" s="78"/>
      <c r="G129" s="25">
        <f>G128+'PORTAL MH'!$E129-'PORTAL MH'!$F129</f>
        <v>321099497.69</v>
      </c>
    </row>
    <row r="130" spans="1:7" s="81" customFormat="1" ht="18.75" customHeight="1" x14ac:dyDescent="0.25">
      <c r="A130" s="87" t="s">
        <v>108</v>
      </c>
      <c r="B130" s="92" t="s">
        <v>77</v>
      </c>
      <c r="C130" s="93" t="s">
        <v>78</v>
      </c>
      <c r="D130" s="93" t="s">
        <v>79</v>
      </c>
      <c r="E130" s="78">
        <v>10000</v>
      </c>
      <c r="F130" s="78"/>
      <c r="G130" s="25">
        <f>G129+'PORTAL MH'!$E130-'PORTAL MH'!$F130</f>
        <v>321109497.69</v>
      </c>
    </row>
    <row r="131" spans="1:7" s="81" customFormat="1" ht="18.75" customHeight="1" x14ac:dyDescent="0.25">
      <c r="A131" s="87" t="s">
        <v>108</v>
      </c>
      <c r="B131" s="92" t="s">
        <v>77</v>
      </c>
      <c r="C131" s="93" t="s">
        <v>78</v>
      </c>
      <c r="D131" s="93" t="s">
        <v>79</v>
      </c>
      <c r="E131" s="78">
        <v>14000</v>
      </c>
      <c r="F131" s="78"/>
      <c r="G131" s="25">
        <f>G130+'PORTAL MH'!$E131-'PORTAL MH'!$F131</f>
        <v>321123497.69</v>
      </c>
    </row>
    <row r="132" spans="1:7" s="81" customFormat="1" ht="18.75" customHeight="1" x14ac:dyDescent="0.25">
      <c r="A132" s="87" t="s">
        <v>108</v>
      </c>
      <c r="B132" s="92" t="s">
        <v>77</v>
      </c>
      <c r="C132" s="93" t="s">
        <v>78</v>
      </c>
      <c r="D132" s="93" t="s">
        <v>79</v>
      </c>
      <c r="E132" s="78">
        <v>2000</v>
      </c>
      <c r="F132" s="78"/>
      <c r="G132" s="25">
        <f>G131+'PORTAL MH'!$E132-'PORTAL MH'!$F132</f>
        <v>321125497.69</v>
      </c>
    </row>
    <row r="133" spans="1:7" s="81" customFormat="1" ht="18.75" customHeight="1" x14ac:dyDescent="0.25">
      <c r="A133" s="87" t="s">
        <v>108</v>
      </c>
      <c r="B133" s="92" t="s">
        <v>77</v>
      </c>
      <c r="C133" s="93" t="s">
        <v>80</v>
      </c>
      <c r="D133" s="93" t="s">
        <v>79</v>
      </c>
      <c r="E133" s="78">
        <v>500</v>
      </c>
      <c r="F133" s="78"/>
      <c r="G133" s="25">
        <f>G132+'PORTAL MH'!$E133-'PORTAL MH'!$F133</f>
        <v>321125997.69</v>
      </c>
    </row>
    <row r="134" spans="1:7" s="81" customFormat="1" ht="18.75" customHeight="1" x14ac:dyDescent="0.25">
      <c r="A134" s="87" t="s">
        <v>108</v>
      </c>
      <c r="B134" s="92" t="s">
        <v>77</v>
      </c>
      <c r="C134" s="93" t="s">
        <v>80</v>
      </c>
      <c r="D134" s="93" t="s">
        <v>79</v>
      </c>
      <c r="E134" s="78">
        <v>4500</v>
      </c>
      <c r="F134" s="78"/>
      <c r="G134" s="25">
        <f>G133+'PORTAL MH'!$E134-'PORTAL MH'!$F134</f>
        <v>321130497.69</v>
      </c>
    </row>
    <row r="135" spans="1:7" s="81" customFormat="1" ht="18.75" customHeight="1" x14ac:dyDescent="0.25">
      <c r="A135" s="87" t="s">
        <v>109</v>
      </c>
      <c r="B135" s="92" t="s">
        <v>77</v>
      </c>
      <c r="C135" s="93" t="s">
        <v>78</v>
      </c>
      <c r="D135" s="93" t="s">
        <v>79</v>
      </c>
      <c r="E135" s="78">
        <v>19200</v>
      </c>
      <c r="F135" s="78"/>
      <c r="G135" s="25">
        <f>G134+'PORTAL MH'!$E135-'PORTAL MH'!$F135</f>
        <v>321149697.69</v>
      </c>
    </row>
    <row r="136" spans="1:7" s="81" customFormat="1" ht="18.75" customHeight="1" x14ac:dyDescent="0.25">
      <c r="A136" s="87" t="s">
        <v>109</v>
      </c>
      <c r="B136" s="92" t="s">
        <v>77</v>
      </c>
      <c r="C136" s="93" t="s">
        <v>78</v>
      </c>
      <c r="D136" s="93" t="s">
        <v>79</v>
      </c>
      <c r="E136" s="78">
        <v>448348.62</v>
      </c>
      <c r="F136" s="78"/>
      <c r="G136" s="25">
        <f>G135+'PORTAL MH'!$E136-'PORTAL MH'!$F136</f>
        <v>321598046.31</v>
      </c>
    </row>
    <row r="137" spans="1:7" s="81" customFormat="1" ht="18.75" customHeight="1" x14ac:dyDescent="0.25">
      <c r="A137" s="87" t="s">
        <v>109</v>
      </c>
      <c r="B137" s="92" t="s">
        <v>77</v>
      </c>
      <c r="C137" s="93" t="s">
        <v>78</v>
      </c>
      <c r="D137" s="93" t="s">
        <v>79</v>
      </c>
      <c r="E137" s="78">
        <v>1000</v>
      </c>
      <c r="F137" s="78"/>
      <c r="G137" s="25">
        <f>G136+'PORTAL MH'!$E137-'PORTAL MH'!$F137</f>
        <v>321599046.31</v>
      </c>
    </row>
    <row r="138" spans="1:7" s="81" customFormat="1" ht="18.75" customHeight="1" x14ac:dyDescent="0.25">
      <c r="A138" s="87" t="s">
        <v>109</v>
      </c>
      <c r="B138" s="92" t="s">
        <v>77</v>
      </c>
      <c r="C138" s="93" t="s">
        <v>78</v>
      </c>
      <c r="D138" s="93" t="s">
        <v>79</v>
      </c>
      <c r="E138" s="78">
        <v>8300</v>
      </c>
      <c r="F138" s="78"/>
      <c r="G138" s="25">
        <f>G137+'PORTAL MH'!$E138-'PORTAL MH'!$F138</f>
        <v>321607346.31</v>
      </c>
    </row>
    <row r="139" spans="1:7" s="81" customFormat="1" ht="18.75" customHeight="1" x14ac:dyDescent="0.25">
      <c r="A139" s="87" t="s">
        <v>109</v>
      </c>
      <c r="B139" s="92" t="s">
        <v>77</v>
      </c>
      <c r="C139" s="93" t="s">
        <v>78</v>
      </c>
      <c r="D139" s="93" t="s">
        <v>79</v>
      </c>
      <c r="E139" s="78">
        <v>112000</v>
      </c>
      <c r="F139" s="78"/>
      <c r="G139" s="25">
        <f>G138+'PORTAL MH'!$E139-'PORTAL MH'!$F139</f>
        <v>321719346.31</v>
      </c>
    </row>
    <row r="140" spans="1:7" s="81" customFormat="1" ht="18.75" customHeight="1" x14ac:dyDescent="0.25">
      <c r="A140" s="87" t="s">
        <v>109</v>
      </c>
      <c r="B140" s="92" t="s">
        <v>77</v>
      </c>
      <c r="C140" s="93" t="s">
        <v>78</v>
      </c>
      <c r="D140" s="93" t="s">
        <v>79</v>
      </c>
      <c r="E140" s="78">
        <v>118000</v>
      </c>
      <c r="F140" s="78"/>
      <c r="G140" s="25">
        <f>G139+'PORTAL MH'!$E140-'PORTAL MH'!$F140</f>
        <v>321837346.31</v>
      </c>
    </row>
    <row r="141" spans="1:7" s="81" customFormat="1" ht="18.75" customHeight="1" x14ac:dyDescent="0.25">
      <c r="A141" s="87" t="s">
        <v>109</v>
      </c>
      <c r="B141" s="92" t="s">
        <v>77</v>
      </c>
      <c r="C141" s="93" t="s">
        <v>78</v>
      </c>
      <c r="D141" s="93" t="s">
        <v>79</v>
      </c>
      <c r="E141" s="78">
        <v>4000</v>
      </c>
      <c r="F141" s="78"/>
      <c r="G141" s="25">
        <f>G140+'PORTAL MH'!$E141-'PORTAL MH'!$F141</f>
        <v>321841346.31</v>
      </c>
    </row>
    <row r="142" spans="1:7" s="81" customFormat="1" ht="18.75" customHeight="1" x14ac:dyDescent="0.25">
      <c r="A142" s="87" t="s">
        <v>109</v>
      </c>
      <c r="B142" s="92" t="s">
        <v>77</v>
      </c>
      <c r="C142" s="93" t="s">
        <v>78</v>
      </c>
      <c r="D142" s="93" t="s">
        <v>79</v>
      </c>
      <c r="E142" s="78">
        <v>50000</v>
      </c>
      <c r="F142" s="78"/>
      <c r="G142" s="25">
        <f>G141+'PORTAL MH'!$E142-'PORTAL MH'!$F142</f>
        <v>321891346.31</v>
      </c>
    </row>
    <row r="143" spans="1:7" s="81" customFormat="1" ht="18.75" customHeight="1" x14ac:dyDescent="0.25">
      <c r="A143" s="87" t="s">
        <v>109</v>
      </c>
      <c r="B143" s="92" t="s">
        <v>77</v>
      </c>
      <c r="C143" s="93" t="s">
        <v>78</v>
      </c>
      <c r="D143" s="93" t="s">
        <v>79</v>
      </c>
      <c r="E143" s="78">
        <v>2000</v>
      </c>
      <c r="F143" s="78"/>
      <c r="G143" s="25">
        <f>G142+'PORTAL MH'!$E143-'PORTAL MH'!$F143</f>
        <v>321893346.31</v>
      </c>
    </row>
    <row r="144" spans="1:7" s="81" customFormat="1" ht="18.75" customHeight="1" x14ac:dyDescent="0.25">
      <c r="A144" s="87" t="s">
        <v>109</v>
      </c>
      <c r="B144" s="92" t="s">
        <v>77</v>
      </c>
      <c r="C144" s="93" t="s">
        <v>78</v>
      </c>
      <c r="D144" s="93" t="s">
        <v>79</v>
      </c>
      <c r="E144" s="78">
        <v>2000</v>
      </c>
      <c r="F144" s="78"/>
      <c r="G144" s="25">
        <f>G143+'PORTAL MH'!$E144-'PORTAL MH'!$F144</f>
        <v>321895346.31</v>
      </c>
    </row>
    <row r="145" spans="1:7" s="81" customFormat="1" ht="18.75" customHeight="1" x14ac:dyDescent="0.25">
      <c r="A145" s="87" t="s">
        <v>109</v>
      </c>
      <c r="B145" s="92" t="s">
        <v>77</v>
      </c>
      <c r="C145" s="93" t="s">
        <v>78</v>
      </c>
      <c r="D145" s="93" t="s">
        <v>79</v>
      </c>
      <c r="E145" s="78">
        <v>500000</v>
      </c>
      <c r="F145" s="78"/>
      <c r="G145" s="25">
        <f>G144+'PORTAL MH'!$E145-'PORTAL MH'!$F145</f>
        <v>322395346.31</v>
      </c>
    </row>
    <row r="146" spans="1:7" s="81" customFormat="1" ht="18.75" customHeight="1" x14ac:dyDescent="0.25">
      <c r="A146" s="87" t="s">
        <v>109</v>
      </c>
      <c r="B146" s="92" t="s">
        <v>77</v>
      </c>
      <c r="C146" s="93" t="s">
        <v>78</v>
      </c>
      <c r="D146" s="93" t="s">
        <v>79</v>
      </c>
      <c r="E146" s="78">
        <v>4000</v>
      </c>
      <c r="F146" s="78"/>
      <c r="G146" s="25">
        <f>G145+'PORTAL MH'!$E146-'PORTAL MH'!$F146</f>
        <v>322399346.31</v>
      </c>
    </row>
    <row r="147" spans="1:7" s="81" customFormat="1" ht="18.75" customHeight="1" x14ac:dyDescent="0.25">
      <c r="A147" s="87" t="s">
        <v>109</v>
      </c>
      <c r="B147" s="92" t="s">
        <v>77</v>
      </c>
      <c r="C147" s="93" t="s">
        <v>78</v>
      </c>
      <c r="D147" s="93" t="s">
        <v>79</v>
      </c>
      <c r="E147" s="78">
        <v>2100</v>
      </c>
      <c r="F147" s="78"/>
      <c r="G147" s="25">
        <f>G146+'PORTAL MH'!$E147-'PORTAL MH'!$F147</f>
        <v>322401446.31</v>
      </c>
    </row>
    <row r="148" spans="1:7" s="81" customFormat="1" ht="18.75" customHeight="1" x14ac:dyDescent="0.25">
      <c r="A148" s="87" t="s">
        <v>109</v>
      </c>
      <c r="B148" s="92" t="s">
        <v>77</v>
      </c>
      <c r="C148" s="93" t="s">
        <v>80</v>
      </c>
      <c r="D148" s="93" t="s">
        <v>79</v>
      </c>
      <c r="E148" s="78">
        <v>4000</v>
      </c>
      <c r="F148" s="78"/>
      <c r="G148" s="25">
        <f>G147+'PORTAL MH'!$E148-'PORTAL MH'!$F148</f>
        <v>322405446.31</v>
      </c>
    </row>
    <row r="149" spans="1:7" s="81" customFormat="1" ht="18.75" customHeight="1" x14ac:dyDescent="0.25">
      <c r="A149" s="87" t="s">
        <v>110</v>
      </c>
      <c r="B149" s="92" t="s">
        <v>77</v>
      </c>
      <c r="C149" s="93" t="s">
        <v>78</v>
      </c>
      <c r="D149" s="93" t="s">
        <v>79</v>
      </c>
      <c r="E149" s="78">
        <v>1300</v>
      </c>
      <c r="F149" s="78"/>
      <c r="G149" s="25">
        <f>G148+'PORTAL MH'!$E149-'PORTAL MH'!$F149</f>
        <v>322406746.31</v>
      </c>
    </row>
    <row r="150" spans="1:7" s="81" customFormat="1" ht="18.75" customHeight="1" x14ac:dyDescent="0.25">
      <c r="A150" s="87" t="s">
        <v>110</v>
      </c>
      <c r="B150" s="92" t="s">
        <v>77</v>
      </c>
      <c r="C150" s="93" t="s">
        <v>78</v>
      </c>
      <c r="D150" s="93" t="s">
        <v>79</v>
      </c>
      <c r="E150" s="78">
        <v>4400</v>
      </c>
      <c r="F150" s="78"/>
      <c r="G150" s="25">
        <f>G149+'PORTAL MH'!$E150-'PORTAL MH'!$F150</f>
        <v>322411146.31</v>
      </c>
    </row>
    <row r="151" spans="1:7" s="81" customFormat="1" ht="18.75" customHeight="1" x14ac:dyDescent="0.25">
      <c r="A151" s="87" t="s">
        <v>110</v>
      </c>
      <c r="B151" s="92" t="s">
        <v>77</v>
      </c>
      <c r="C151" s="93" t="s">
        <v>78</v>
      </c>
      <c r="D151" s="93" t="s">
        <v>79</v>
      </c>
      <c r="E151" s="78">
        <v>2400</v>
      </c>
      <c r="F151" s="78"/>
      <c r="G151" s="25">
        <f>G150+'PORTAL MH'!$E151-'PORTAL MH'!$F151</f>
        <v>322413546.31</v>
      </c>
    </row>
    <row r="152" spans="1:7" s="81" customFormat="1" ht="18.75" customHeight="1" x14ac:dyDescent="0.25">
      <c r="A152" s="87" t="s">
        <v>110</v>
      </c>
      <c r="B152" s="92" t="s">
        <v>77</v>
      </c>
      <c r="C152" s="93" t="s">
        <v>78</v>
      </c>
      <c r="D152" s="93" t="s">
        <v>79</v>
      </c>
      <c r="E152" s="78">
        <v>24510</v>
      </c>
      <c r="F152" s="78"/>
      <c r="G152" s="25">
        <f>G151+'PORTAL MH'!$E152-'PORTAL MH'!$F152</f>
        <v>322438056.31</v>
      </c>
    </row>
    <row r="153" spans="1:7" s="81" customFormat="1" ht="18.75" customHeight="1" x14ac:dyDescent="0.25">
      <c r="A153" s="87" t="s">
        <v>110</v>
      </c>
      <c r="B153" s="92" t="s">
        <v>77</v>
      </c>
      <c r="C153" s="93" t="s">
        <v>78</v>
      </c>
      <c r="D153" s="93" t="s">
        <v>79</v>
      </c>
      <c r="E153" s="78">
        <v>797282.9</v>
      </c>
      <c r="F153" s="78"/>
      <c r="G153" s="25">
        <f>G152+'PORTAL MH'!$E153-'PORTAL MH'!$F153</f>
        <v>323235339.20999998</v>
      </c>
    </row>
    <row r="154" spans="1:7" s="81" customFormat="1" ht="18.75" customHeight="1" x14ac:dyDescent="0.25">
      <c r="A154" s="87" t="s">
        <v>110</v>
      </c>
      <c r="B154" s="92" t="s">
        <v>77</v>
      </c>
      <c r="C154" s="93" t="s">
        <v>78</v>
      </c>
      <c r="D154" s="93" t="s">
        <v>79</v>
      </c>
      <c r="E154" s="78">
        <v>2000</v>
      </c>
      <c r="F154" s="78"/>
      <c r="G154" s="25">
        <f>G153+'PORTAL MH'!$E154-'PORTAL MH'!$F154</f>
        <v>323237339.20999998</v>
      </c>
    </row>
    <row r="155" spans="1:7" s="81" customFormat="1" ht="18.75" customHeight="1" x14ac:dyDescent="0.25">
      <c r="A155" s="87" t="s">
        <v>110</v>
      </c>
      <c r="B155" s="92" t="s">
        <v>77</v>
      </c>
      <c r="C155" s="93" t="s">
        <v>78</v>
      </c>
      <c r="D155" s="93" t="s">
        <v>79</v>
      </c>
      <c r="E155" s="78">
        <v>228000</v>
      </c>
      <c r="F155" s="78"/>
      <c r="G155" s="25">
        <f>G154+'PORTAL MH'!$E155-'PORTAL MH'!$F155</f>
        <v>323465339.20999998</v>
      </c>
    </row>
    <row r="156" spans="1:7" s="81" customFormat="1" ht="18.75" customHeight="1" x14ac:dyDescent="0.25">
      <c r="A156" s="87" t="s">
        <v>110</v>
      </c>
      <c r="B156" s="92" t="s">
        <v>77</v>
      </c>
      <c r="C156" s="93" t="s">
        <v>78</v>
      </c>
      <c r="D156" s="93" t="s">
        <v>79</v>
      </c>
      <c r="E156" s="78">
        <v>24000</v>
      </c>
      <c r="F156" s="78"/>
      <c r="G156" s="25">
        <f>G155+'PORTAL MH'!$E156-'PORTAL MH'!$F156</f>
        <v>323489339.20999998</v>
      </c>
    </row>
    <row r="157" spans="1:7" s="81" customFormat="1" ht="18.75" customHeight="1" x14ac:dyDescent="0.25">
      <c r="A157" s="87" t="s">
        <v>110</v>
      </c>
      <c r="B157" s="92" t="s">
        <v>77</v>
      </c>
      <c r="C157" s="93" t="s">
        <v>78</v>
      </c>
      <c r="D157" s="93" t="s">
        <v>79</v>
      </c>
      <c r="E157" s="78">
        <v>172000</v>
      </c>
      <c r="F157" s="78"/>
      <c r="G157" s="25">
        <f>G156+'PORTAL MH'!$E157-'PORTAL MH'!$F157</f>
        <v>323661339.20999998</v>
      </c>
    </row>
    <row r="158" spans="1:7" s="81" customFormat="1" ht="18.75" customHeight="1" x14ac:dyDescent="0.25">
      <c r="A158" s="87" t="s">
        <v>110</v>
      </c>
      <c r="B158" s="92" t="s">
        <v>77</v>
      </c>
      <c r="C158" s="93" t="s">
        <v>78</v>
      </c>
      <c r="D158" s="93" t="s">
        <v>79</v>
      </c>
      <c r="E158" s="78">
        <v>6000</v>
      </c>
      <c r="F158" s="78"/>
      <c r="G158" s="25">
        <f>G157+'PORTAL MH'!$E158-'PORTAL MH'!$F158</f>
        <v>323667339.20999998</v>
      </c>
    </row>
    <row r="159" spans="1:7" s="81" customFormat="1" ht="18.75" customHeight="1" x14ac:dyDescent="0.25">
      <c r="A159" s="87" t="s">
        <v>110</v>
      </c>
      <c r="B159" s="92" t="s">
        <v>77</v>
      </c>
      <c r="C159" s="93" t="s">
        <v>78</v>
      </c>
      <c r="D159" s="93" t="s">
        <v>79</v>
      </c>
      <c r="E159" s="78">
        <v>36000</v>
      </c>
      <c r="F159" s="78"/>
      <c r="G159" s="25">
        <f>G158+'PORTAL MH'!$E159-'PORTAL MH'!$F159</f>
        <v>323703339.20999998</v>
      </c>
    </row>
    <row r="160" spans="1:7" s="81" customFormat="1" ht="18.75" customHeight="1" x14ac:dyDescent="0.25">
      <c r="A160" s="87" t="s">
        <v>110</v>
      </c>
      <c r="B160" s="92" t="s">
        <v>77</v>
      </c>
      <c r="C160" s="93" t="s">
        <v>78</v>
      </c>
      <c r="D160" s="93" t="s">
        <v>79</v>
      </c>
      <c r="E160" s="78">
        <v>4000</v>
      </c>
      <c r="F160" s="78"/>
      <c r="G160" s="25">
        <f>G159+'PORTAL MH'!$E160-'PORTAL MH'!$F160</f>
        <v>323707339.20999998</v>
      </c>
    </row>
    <row r="161" spans="1:7" s="81" customFormat="1" ht="18.75" customHeight="1" x14ac:dyDescent="0.25">
      <c r="A161" s="87" t="s">
        <v>110</v>
      </c>
      <c r="B161" s="92" t="s">
        <v>77</v>
      </c>
      <c r="C161" s="93" t="s">
        <v>78</v>
      </c>
      <c r="D161" s="93" t="s">
        <v>79</v>
      </c>
      <c r="E161" s="78">
        <v>4000</v>
      </c>
      <c r="F161" s="78"/>
      <c r="G161" s="25">
        <f>G160+'PORTAL MH'!$E161-'PORTAL MH'!$F161</f>
        <v>323711339.20999998</v>
      </c>
    </row>
    <row r="162" spans="1:7" s="81" customFormat="1" ht="18.75" customHeight="1" x14ac:dyDescent="0.25">
      <c r="A162" s="87" t="s">
        <v>110</v>
      </c>
      <c r="B162" s="92" t="s">
        <v>77</v>
      </c>
      <c r="C162" s="93" t="s">
        <v>78</v>
      </c>
      <c r="D162" s="93" t="s">
        <v>79</v>
      </c>
      <c r="E162" s="78">
        <v>12600</v>
      </c>
      <c r="F162" s="78"/>
      <c r="G162" s="25">
        <f>G161+'PORTAL MH'!$E162-'PORTAL MH'!$F162</f>
        <v>323723939.20999998</v>
      </c>
    </row>
    <row r="163" spans="1:7" s="81" customFormat="1" ht="18.75" customHeight="1" x14ac:dyDescent="0.25">
      <c r="A163" s="87" t="s">
        <v>110</v>
      </c>
      <c r="B163" s="92" t="s">
        <v>77</v>
      </c>
      <c r="C163" s="93" t="s">
        <v>80</v>
      </c>
      <c r="D163" s="93" t="s">
        <v>79</v>
      </c>
      <c r="E163" s="78">
        <v>5500</v>
      </c>
      <c r="F163" s="78"/>
      <c r="G163" s="25">
        <f>G162+'PORTAL MH'!$E163-'PORTAL MH'!$F163</f>
        <v>323729439.20999998</v>
      </c>
    </row>
    <row r="164" spans="1:7" s="81" customFormat="1" ht="18.75" customHeight="1" x14ac:dyDescent="0.25">
      <c r="A164" s="87" t="s">
        <v>110</v>
      </c>
      <c r="B164" s="92" t="s">
        <v>77</v>
      </c>
      <c r="C164" s="93" t="s">
        <v>80</v>
      </c>
      <c r="D164" s="93" t="s">
        <v>79</v>
      </c>
      <c r="E164" s="78">
        <v>500</v>
      </c>
      <c r="F164" s="78"/>
      <c r="G164" s="25">
        <f>G163+'PORTAL MH'!$E164-'PORTAL MH'!$F164</f>
        <v>323729939.20999998</v>
      </c>
    </row>
    <row r="165" spans="1:7" s="81" customFormat="1" ht="18.75" customHeight="1" x14ac:dyDescent="0.25">
      <c r="A165" s="87" t="s">
        <v>111</v>
      </c>
      <c r="B165" s="92" t="s">
        <v>77</v>
      </c>
      <c r="C165" s="93" t="s">
        <v>78</v>
      </c>
      <c r="D165" s="93" t="s">
        <v>79</v>
      </c>
      <c r="E165" s="78">
        <v>1300</v>
      </c>
      <c r="F165" s="78"/>
      <c r="G165" s="25">
        <f>G164+'PORTAL MH'!$E165-'PORTAL MH'!$F165</f>
        <v>323731239.20999998</v>
      </c>
    </row>
    <row r="166" spans="1:7" s="81" customFormat="1" ht="18.75" customHeight="1" x14ac:dyDescent="0.25">
      <c r="A166" s="87" t="s">
        <v>111</v>
      </c>
      <c r="B166" s="92" t="s">
        <v>77</v>
      </c>
      <c r="C166" s="93" t="s">
        <v>78</v>
      </c>
      <c r="D166" s="93" t="s">
        <v>79</v>
      </c>
      <c r="E166" s="78">
        <v>50350</v>
      </c>
      <c r="F166" s="78"/>
      <c r="G166" s="25">
        <f>G165+'PORTAL MH'!$E166-'PORTAL MH'!$F166</f>
        <v>323781589.20999998</v>
      </c>
    </row>
    <row r="167" spans="1:7" s="81" customFormat="1" ht="18.75" customHeight="1" x14ac:dyDescent="0.25">
      <c r="A167" s="87" t="s">
        <v>111</v>
      </c>
      <c r="B167" s="92" t="s">
        <v>77</v>
      </c>
      <c r="C167" s="93" t="s">
        <v>78</v>
      </c>
      <c r="D167" s="93" t="s">
        <v>79</v>
      </c>
      <c r="E167" s="78">
        <v>14600</v>
      </c>
      <c r="F167" s="78"/>
      <c r="G167" s="25">
        <f>G166+'PORTAL MH'!$E167-'PORTAL MH'!$F167</f>
        <v>323796189.20999998</v>
      </c>
    </row>
    <row r="168" spans="1:7" s="81" customFormat="1" ht="18.75" customHeight="1" x14ac:dyDescent="0.25">
      <c r="A168" s="87" t="s">
        <v>111</v>
      </c>
      <c r="B168" s="92" t="s">
        <v>77</v>
      </c>
      <c r="C168" s="93" t="s">
        <v>78</v>
      </c>
      <c r="D168" s="93" t="s">
        <v>79</v>
      </c>
      <c r="E168" s="78">
        <v>353748.62</v>
      </c>
      <c r="F168" s="78"/>
      <c r="G168" s="25">
        <f>G167+'PORTAL MH'!$E168-'PORTAL MH'!$F168</f>
        <v>324149937.82999998</v>
      </c>
    </row>
    <row r="169" spans="1:7" s="81" customFormat="1" ht="18.75" customHeight="1" x14ac:dyDescent="0.25">
      <c r="A169" s="87" t="s">
        <v>111</v>
      </c>
      <c r="B169" s="92" t="s">
        <v>77</v>
      </c>
      <c r="C169" s="93" t="s">
        <v>78</v>
      </c>
      <c r="D169" s="93" t="s">
        <v>79</v>
      </c>
      <c r="E169" s="78">
        <v>20000</v>
      </c>
      <c r="F169" s="78"/>
      <c r="G169" s="25">
        <f>G168+'PORTAL MH'!$E169-'PORTAL MH'!$F169</f>
        <v>324169937.82999998</v>
      </c>
    </row>
    <row r="170" spans="1:7" s="81" customFormat="1" ht="18.75" customHeight="1" x14ac:dyDescent="0.25">
      <c r="A170" s="87" t="s">
        <v>111</v>
      </c>
      <c r="B170" s="92" t="s">
        <v>77</v>
      </c>
      <c r="C170" s="93" t="s">
        <v>78</v>
      </c>
      <c r="D170" s="93" t="s">
        <v>79</v>
      </c>
      <c r="E170" s="78">
        <v>8000</v>
      </c>
      <c r="F170" s="78"/>
      <c r="G170" s="25">
        <f>G169+'PORTAL MH'!$E170-'PORTAL MH'!$F170</f>
        <v>324177937.82999998</v>
      </c>
    </row>
    <row r="171" spans="1:7" s="81" customFormat="1" ht="18.75" customHeight="1" x14ac:dyDescent="0.25">
      <c r="A171" s="87" t="s">
        <v>111</v>
      </c>
      <c r="B171" s="92" t="s">
        <v>77</v>
      </c>
      <c r="C171" s="93" t="s">
        <v>78</v>
      </c>
      <c r="D171" s="93" t="s">
        <v>79</v>
      </c>
      <c r="E171" s="78">
        <v>2000</v>
      </c>
      <c r="F171" s="78"/>
      <c r="G171" s="25">
        <f>G170+'PORTAL MH'!$E171-'PORTAL MH'!$F171</f>
        <v>324179937.82999998</v>
      </c>
    </row>
    <row r="172" spans="1:7" s="81" customFormat="1" ht="18.75" customHeight="1" x14ac:dyDescent="0.25">
      <c r="A172" s="87" t="s">
        <v>111</v>
      </c>
      <c r="B172" s="92" t="s">
        <v>77</v>
      </c>
      <c r="C172" s="93" t="s">
        <v>78</v>
      </c>
      <c r="D172" s="93" t="s">
        <v>79</v>
      </c>
      <c r="E172" s="78">
        <v>18000</v>
      </c>
      <c r="F172" s="78"/>
      <c r="G172" s="25">
        <f>G171+'PORTAL MH'!$E172-'PORTAL MH'!$F172</f>
        <v>324197937.82999998</v>
      </c>
    </row>
    <row r="173" spans="1:7" s="81" customFormat="1" ht="18.75" customHeight="1" x14ac:dyDescent="0.25">
      <c r="A173" s="87" t="s">
        <v>111</v>
      </c>
      <c r="B173" s="92" t="s">
        <v>77</v>
      </c>
      <c r="C173" s="93" t="s">
        <v>78</v>
      </c>
      <c r="D173" s="93" t="s">
        <v>79</v>
      </c>
      <c r="E173" s="78">
        <v>40000</v>
      </c>
      <c r="F173" s="78"/>
      <c r="G173" s="25">
        <f>G172+'PORTAL MH'!$E173-'PORTAL MH'!$F173</f>
        <v>324237937.82999998</v>
      </c>
    </row>
    <row r="174" spans="1:7" s="81" customFormat="1" ht="18.75" customHeight="1" x14ac:dyDescent="0.25">
      <c r="A174" s="87" t="s">
        <v>111</v>
      </c>
      <c r="B174" s="92" t="s">
        <v>77</v>
      </c>
      <c r="C174" s="93" t="s">
        <v>78</v>
      </c>
      <c r="D174" s="93" t="s">
        <v>79</v>
      </c>
      <c r="E174" s="78">
        <v>149823.6</v>
      </c>
      <c r="F174" s="78"/>
      <c r="G174" s="25">
        <f>G173+'PORTAL MH'!$E174-'PORTAL MH'!$F174</f>
        <v>324387761.43000001</v>
      </c>
    </row>
    <row r="175" spans="1:7" s="81" customFormat="1" ht="18.75" customHeight="1" x14ac:dyDescent="0.25">
      <c r="A175" s="87" t="s">
        <v>111</v>
      </c>
      <c r="B175" s="92" t="s">
        <v>77</v>
      </c>
      <c r="C175" s="93" t="s">
        <v>78</v>
      </c>
      <c r="D175" s="93" t="s">
        <v>79</v>
      </c>
      <c r="E175" s="78">
        <v>170160.15</v>
      </c>
      <c r="F175" s="78"/>
      <c r="G175" s="25">
        <f>G174+'PORTAL MH'!$E175-'PORTAL MH'!$F175</f>
        <v>324557921.57999998</v>
      </c>
    </row>
    <row r="176" spans="1:7" s="81" customFormat="1" ht="18.75" customHeight="1" x14ac:dyDescent="0.25">
      <c r="A176" s="87" t="s">
        <v>111</v>
      </c>
      <c r="B176" s="92" t="s">
        <v>77</v>
      </c>
      <c r="C176" s="93" t="s">
        <v>78</v>
      </c>
      <c r="D176" s="93" t="s">
        <v>79</v>
      </c>
      <c r="E176" s="78">
        <v>600</v>
      </c>
      <c r="F176" s="78"/>
      <c r="G176" s="25">
        <f>G175+'PORTAL MH'!$E176-'PORTAL MH'!$F176</f>
        <v>324558521.57999998</v>
      </c>
    </row>
    <row r="177" spans="1:7" s="81" customFormat="1" ht="18.75" customHeight="1" x14ac:dyDescent="0.25">
      <c r="A177" s="87" t="s">
        <v>111</v>
      </c>
      <c r="B177" s="92" t="s">
        <v>77</v>
      </c>
      <c r="C177" s="93" t="s">
        <v>78</v>
      </c>
      <c r="D177" s="93" t="s">
        <v>79</v>
      </c>
      <c r="E177" s="78">
        <v>4000</v>
      </c>
      <c r="F177" s="78"/>
      <c r="G177" s="25">
        <f>G176+'PORTAL MH'!$E177-'PORTAL MH'!$F177</f>
        <v>324562521.57999998</v>
      </c>
    </row>
    <row r="178" spans="1:7" s="81" customFormat="1" ht="18.75" customHeight="1" x14ac:dyDescent="0.25">
      <c r="A178" s="87" t="s">
        <v>111</v>
      </c>
      <c r="B178" s="92" t="s">
        <v>77</v>
      </c>
      <c r="C178" s="93" t="s">
        <v>80</v>
      </c>
      <c r="D178" s="93" t="s">
        <v>79</v>
      </c>
      <c r="E178" s="78">
        <v>1000</v>
      </c>
      <c r="F178" s="78"/>
      <c r="G178" s="25">
        <f>G177+'PORTAL MH'!$E178-'PORTAL MH'!$F178</f>
        <v>324563521.57999998</v>
      </c>
    </row>
    <row r="179" spans="1:7" s="81" customFormat="1" ht="18.75" customHeight="1" x14ac:dyDescent="0.25">
      <c r="A179" s="87" t="s">
        <v>111</v>
      </c>
      <c r="B179" s="92" t="s">
        <v>77</v>
      </c>
      <c r="C179" s="93" t="s">
        <v>80</v>
      </c>
      <c r="D179" s="93" t="s">
        <v>79</v>
      </c>
      <c r="E179" s="78">
        <v>5000</v>
      </c>
      <c r="F179" s="78"/>
      <c r="G179" s="25">
        <f>G178+'PORTAL MH'!$E179-'PORTAL MH'!$F179</f>
        <v>324568521.57999998</v>
      </c>
    </row>
    <row r="180" spans="1:7" s="81" customFormat="1" ht="18.75" customHeight="1" x14ac:dyDescent="0.25">
      <c r="A180" s="87" t="s">
        <v>112</v>
      </c>
      <c r="B180" s="92" t="s">
        <v>77</v>
      </c>
      <c r="C180" s="93" t="s">
        <v>78</v>
      </c>
      <c r="D180" s="93" t="s">
        <v>79</v>
      </c>
      <c r="E180" s="78">
        <v>10400</v>
      </c>
      <c r="F180" s="78"/>
      <c r="G180" s="25">
        <f>G179+'PORTAL MH'!$E180-'PORTAL MH'!$F180</f>
        <v>324578921.57999998</v>
      </c>
    </row>
    <row r="181" spans="1:7" s="81" customFormat="1" ht="18.75" customHeight="1" x14ac:dyDescent="0.25">
      <c r="A181" s="87" t="s">
        <v>112</v>
      </c>
      <c r="B181" s="92" t="s">
        <v>77</v>
      </c>
      <c r="C181" s="93" t="s">
        <v>78</v>
      </c>
      <c r="D181" s="93" t="s">
        <v>79</v>
      </c>
      <c r="E181" s="78">
        <v>3250</v>
      </c>
      <c r="F181" s="78"/>
      <c r="G181" s="25">
        <f>G180+'PORTAL MH'!$E181-'PORTAL MH'!$F181</f>
        <v>324582171.57999998</v>
      </c>
    </row>
    <row r="182" spans="1:7" s="81" customFormat="1" ht="18.75" customHeight="1" x14ac:dyDescent="0.25">
      <c r="A182" s="87" t="s">
        <v>112</v>
      </c>
      <c r="B182" s="92" t="s">
        <v>77</v>
      </c>
      <c r="C182" s="93" t="s">
        <v>78</v>
      </c>
      <c r="D182" s="93" t="s">
        <v>79</v>
      </c>
      <c r="E182" s="78">
        <v>4650</v>
      </c>
      <c r="F182" s="78"/>
      <c r="G182" s="25">
        <f>G181+'PORTAL MH'!$E182-'PORTAL MH'!$F182</f>
        <v>324586821.57999998</v>
      </c>
    </row>
    <row r="183" spans="1:7" s="81" customFormat="1" ht="18.75" customHeight="1" x14ac:dyDescent="0.25">
      <c r="A183" s="87" t="s">
        <v>112</v>
      </c>
      <c r="B183" s="92" t="s">
        <v>77</v>
      </c>
      <c r="C183" s="93" t="s">
        <v>78</v>
      </c>
      <c r="D183" s="93" t="s">
        <v>79</v>
      </c>
      <c r="E183" s="78">
        <v>5900</v>
      </c>
      <c r="F183" s="78"/>
      <c r="G183" s="25">
        <f>G182+'PORTAL MH'!$E183-'PORTAL MH'!$F183</f>
        <v>324592721.57999998</v>
      </c>
    </row>
    <row r="184" spans="1:7" s="81" customFormat="1" ht="18.75" customHeight="1" x14ac:dyDescent="0.25">
      <c r="A184" s="87" t="s">
        <v>112</v>
      </c>
      <c r="B184" s="92" t="s">
        <v>77</v>
      </c>
      <c r="C184" s="93" t="s">
        <v>78</v>
      </c>
      <c r="D184" s="93" t="s">
        <v>79</v>
      </c>
      <c r="E184" s="78">
        <v>4600</v>
      </c>
      <c r="F184" s="78"/>
      <c r="G184" s="25">
        <f>G183+'PORTAL MH'!$E184-'PORTAL MH'!$F184</f>
        <v>324597321.57999998</v>
      </c>
    </row>
    <row r="185" spans="1:7" s="81" customFormat="1" ht="18.75" customHeight="1" x14ac:dyDescent="0.25">
      <c r="A185" s="87" t="s">
        <v>112</v>
      </c>
      <c r="B185" s="92" t="s">
        <v>77</v>
      </c>
      <c r="C185" s="93" t="s">
        <v>78</v>
      </c>
      <c r="D185" s="93" t="s">
        <v>79</v>
      </c>
      <c r="E185" s="78">
        <v>7500</v>
      </c>
      <c r="F185" s="78"/>
      <c r="G185" s="25">
        <f>G184+'PORTAL MH'!$E185-'PORTAL MH'!$F185</f>
        <v>324604821.57999998</v>
      </c>
    </row>
    <row r="186" spans="1:7" s="81" customFormat="1" ht="18.75" customHeight="1" x14ac:dyDescent="0.25">
      <c r="A186" s="87" t="s">
        <v>112</v>
      </c>
      <c r="B186" s="92" t="s">
        <v>77</v>
      </c>
      <c r="C186" s="93" t="s">
        <v>78</v>
      </c>
      <c r="D186" s="93" t="s">
        <v>79</v>
      </c>
      <c r="E186" s="78">
        <v>8000</v>
      </c>
      <c r="F186" s="78"/>
      <c r="G186" s="25">
        <f>G185+'PORTAL MH'!$E186-'PORTAL MH'!$F186</f>
        <v>324612821.57999998</v>
      </c>
    </row>
    <row r="187" spans="1:7" s="81" customFormat="1" ht="18.75" customHeight="1" x14ac:dyDescent="0.25">
      <c r="A187" s="87" t="s">
        <v>112</v>
      </c>
      <c r="B187" s="92" t="s">
        <v>77</v>
      </c>
      <c r="C187" s="93" t="s">
        <v>78</v>
      </c>
      <c r="D187" s="93" t="s">
        <v>79</v>
      </c>
      <c r="E187" s="78">
        <v>56000</v>
      </c>
      <c r="F187" s="78"/>
      <c r="G187" s="25">
        <f>G186+'PORTAL MH'!$E187-'PORTAL MH'!$F187</f>
        <v>324668821.57999998</v>
      </c>
    </row>
    <row r="188" spans="1:7" s="81" customFormat="1" ht="18.75" customHeight="1" x14ac:dyDescent="0.25">
      <c r="A188" s="87" t="s">
        <v>112</v>
      </c>
      <c r="B188" s="92" t="s">
        <v>77</v>
      </c>
      <c r="C188" s="93" t="s">
        <v>78</v>
      </c>
      <c r="D188" s="93" t="s">
        <v>79</v>
      </c>
      <c r="E188" s="78">
        <v>16000</v>
      </c>
      <c r="F188" s="78"/>
      <c r="G188" s="25">
        <f>G187+'PORTAL MH'!$E188-'PORTAL MH'!$F188</f>
        <v>324684821.57999998</v>
      </c>
    </row>
    <row r="189" spans="1:7" s="81" customFormat="1" ht="18.75" customHeight="1" x14ac:dyDescent="0.25">
      <c r="A189" s="87" t="s">
        <v>112</v>
      </c>
      <c r="B189" s="92" t="s">
        <v>77</v>
      </c>
      <c r="C189" s="93" t="s">
        <v>78</v>
      </c>
      <c r="D189" s="93" t="s">
        <v>79</v>
      </c>
      <c r="E189" s="78">
        <v>182785.36</v>
      </c>
      <c r="F189" s="78"/>
      <c r="G189" s="25">
        <f>G188+'PORTAL MH'!$E189-'PORTAL MH'!$F189</f>
        <v>324867606.94</v>
      </c>
    </row>
    <row r="190" spans="1:7" s="81" customFormat="1" ht="18.75" customHeight="1" x14ac:dyDescent="0.25">
      <c r="A190" s="87" t="s">
        <v>112</v>
      </c>
      <c r="B190" s="92" t="s">
        <v>77</v>
      </c>
      <c r="C190" s="93" t="s">
        <v>78</v>
      </c>
      <c r="D190" s="93" t="s">
        <v>79</v>
      </c>
      <c r="E190" s="78">
        <v>751087.59</v>
      </c>
      <c r="F190" s="78"/>
      <c r="G190" s="25">
        <f>G189+'PORTAL MH'!$E190-'PORTAL MH'!$F190</f>
        <v>325618694.52999997</v>
      </c>
    </row>
    <row r="191" spans="1:7" s="81" customFormat="1" ht="18.75" customHeight="1" x14ac:dyDescent="0.25">
      <c r="A191" s="87" t="s">
        <v>112</v>
      </c>
      <c r="B191" s="92" t="s">
        <v>77</v>
      </c>
      <c r="C191" s="93" t="s">
        <v>78</v>
      </c>
      <c r="D191" s="93" t="s">
        <v>79</v>
      </c>
      <c r="E191" s="78">
        <v>300</v>
      </c>
      <c r="F191" s="78"/>
      <c r="G191" s="25">
        <f>G190+'PORTAL MH'!$E191-'PORTAL MH'!$F191</f>
        <v>325618994.52999997</v>
      </c>
    </row>
    <row r="192" spans="1:7" s="81" customFormat="1" ht="18.75" customHeight="1" x14ac:dyDescent="0.25">
      <c r="A192" s="87" t="s">
        <v>112</v>
      </c>
      <c r="B192" s="92" t="s">
        <v>77</v>
      </c>
      <c r="C192" s="93" t="s">
        <v>80</v>
      </c>
      <c r="D192" s="93" t="s">
        <v>79</v>
      </c>
      <c r="E192" s="78">
        <v>1000</v>
      </c>
      <c r="F192" s="78"/>
      <c r="G192" s="25">
        <f>G191+'PORTAL MH'!$E192-'PORTAL MH'!$F192</f>
        <v>325619994.52999997</v>
      </c>
    </row>
    <row r="193" spans="1:7" s="81" customFormat="1" ht="18.75" customHeight="1" x14ac:dyDescent="0.25">
      <c r="A193" s="87" t="s">
        <v>112</v>
      </c>
      <c r="B193" s="92" t="s">
        <v>77</v>
      </c>
      <c r="C193" s="93" t="s">
        <v>80</v>
      </c>
      <c r="D193" s="93" t="s">
        <v>79</v>
      </c>
      <c r="E193" s="78">
        <v>7500</v>
      </c>
      <c r="F193" s="78"/>
      <c r="G193" s="25">
        <f>G192+'PORTAL MH'!$E193-'PORTAL MH'!$F193</f>
        <v>325627494.52999997</v>
      </c>
    </row>
    <row r="194" spans="1:7" s="81" customFormat="1" ht="18.75" customHeight="1" x14ac:dyDescent="0.25">
      <c r="A194" s="87" t="s">
        <v>113</v>
      </c>
      <c r="B194" s="92" t="s">
        <v>77</v>
      </c>
      <c r="C194" s="93" t="s">
        <v>78</v>
      </c>
      <c r="D194" s="93" t="s">
        <v>79</v>
      </c>
      <c r="E194" s="78">
        <v>4550</v>
      </c>
      <c r="F194" s="78"/>
      <c r="G194" s="25">
        <f>G193+'PORTAL MH'!$E194-'PORTAL MH'!$F194</f>
        <v>325632044.52999997</v>
      </c>
    </row>
    <row r="195" spans="1:7" s="81" customFormat="1" ht="18.75" customHeight="1" x14ac:dyDescent="0.25">
      <c r="A195" s="87" t="s">
        <v>113</v>
      </c>
      <c r="B195" s="92" t="s">
        <v>77</v>
      </c>
      <c r="C195" s="93" t="s">
        <v>78</v>
      </c>
      <c r="D195" s="93" t="s">
        <v>79</v>
      </c>
      <c r="E195" s="78">
        <v>5850</v>
      </c>
      <c r="F195" s="78"/>
      <c r="G195" s="25">
        <f>G194+'PORTAL MH'!$E195-'PORTAL MH'!$F195</f>
        <v>325637894.52999997</v>
      </c>
    </row>
    <row r="196" spans="1:7" s="81" customFormat="1" ht="18.75" customHeight="1" x14ac:dyDescent="0.25">
      <c r="A196" s="87" t="s">
        <v>113</v>
      </c>
      <c r="B196" s="92" t="s">
        <v>77</v>
      </c>
      <c r="C196" s="93" t="s">
        <v>78</v>
      </c>
      <c r="D196" s="93" t="s">
        <v>79</v>
      </c>
      <c r="E196" s="78">
        <v>23000</v>
      </c>
      <c r="F196" s="78"/>
      <c r="G196" s="25">
        <f>G195+'PORTAL MH'!$E196-'PORTAL MH'!$F196</f>
        <v>325660894.52999997</v>
      </c>
    </row>
    <row r="197" spans="1:7" s="81" customFormat="1" ht="18.75" customHeight="1" x14ac:dyDescent="0.25">
      <c r="A197" s="87" t="s">
        <v>113</v>
      </c>
      <c r="B197" s="92" t="s">
        <v>77</v>
      </c>
      <c r="C197" s="93" t="s">
        <v>78</v>
      </c>
      <c r="D197" s="93" t="s">
        <v>79</v>
      </c>
      <c r="E197" s="78">
        <v>300</v>
      </c>
      <c r="F197" s="78"/>
      <c r="G197" s="25">
        <f>G196+'PORTAL MH'!$E197-'PORTAL MH'!$F197</f>
        <v>325661194.52999997</v>
      </c>
    </row>
    <row r="198" spans="1:7" s="81" customFormat="1" ht="18.75" customHeight="1" x14ac:dyDescent="0.25">
      <c r="A198" s="87" t="s">
        <v>113</v>
      </c>
      <c r="B198" s="92" t="s">
        <v>77</v>
      </c>
      <c r="C198" s="93" t="s">
        <v>78</v>
      </c>
      <c r="D198" s="93" t="s">
        <v>79</v>
      </c>
      <c r="E198" s="78">
        <v>15000</v>
      </c>
      <c r="F198" s="78"/>
      <c r="G198" s="25">
        <f>G197+'PORTAL MH'!$E198-'PORTAL MH'!$F198</f>
        <v>325676194.52999997</v>
      </c>
    </row>
    <row r="199" spans="1:7" s="81" customFormat="1" ht="18.75" customHeight="1" x14ac:dyDescent="0.25">
      <c r="A199" s="87" t="s">
        <v>113</v>
      </c>
      <c r="B199" s="92" t="s">
        <v>77</v>
      </c>
      <c r="C199" s="93" t="s">
        <v>78</v>
      </c>
      <c r="D199" s="93" t="s">
        <v>79</v>
      </c>
      <c r="E199" s="78">
        <v>12000</v>
      </c>
      <c r="F199" s="78"/>
      <c r="G199" s="25">
        <f>G198+'PORTAL MH'!$E199-'PORTAL MH'!$F199</f>
        <v>325688194.52999997</v>
      </c>
    </row>
    <row r="200" spans="1:7" s="81" customFormat="1" ht="18.75" customHeight="1" x14ac:dyDescent="0.25">
      <c r="A200" s="87" t="s">
        <v>113</v>
      </c>
      <c r="B200" s="92" t="s">
        <v>77</v>
      </c>
      <c r="C200" s="93" t="s">
        <v>78</v>
      </c>
      <c r="D200" s="93" t="s">
        <v>79</v>
      </c>
      <c r="E200" s="78">
        <v>20000</v>
      </c>
      <c r="F200" s="78"/>
      <c r="G200" s="25">
        <f>G199+'PORTAL MH'!$E200-'PORTAL MH'!$F200</f>
        <v>325708194.52999997</v>
      </c>
    </row>
    <row r="201" spans="1:7" s="81" customFormat="1" ht="18.75" customHeight="1" x14ac:dyDescent="0.25">
      <c r="A201" s="87" t="s">
        <v>113</v>
      </c>
      <c r="B201" s="92" t="s">
        <v>77</v>
      </c>
      <c r="C201" s="93" t="s">
        <v>78</v>
      </c>
      <c r="D201" s="93" t="s">
        <v>79</v>
      </c>
      <c r="E201" s="78">
        <v>2000</v>
      </c>
      <c r="F201" s="78"/>
      <c r="G201" s="25">
        <f>G200+'PORTAL MH'!$E201-'PORTAL MH'!$F201</f>
        <v>325710194.52999997</v>
      </c>
    </row>
    <row r="202" spans="1:7" s="81" customFormat="1" ht="18.75" customHeight="1" x14ac:dyDescent="0.25">
      <c r="A202" s="87" t="s">
        <v>113</v>
      </c>
      <c r="B202" s="92" t="s">
        <v>77</v>
      </c>
      <c r="C202" s="93" t="s">
        <v>78</v>
      </c>
      <c r="D202" s="93" t="s">
        <v>79</v>
      </c>
      <c r="E202" s="78">
        <v>190000</v>
      </c>
      <c r="F202" s="78"/>
      <c r="G202" s="25">
        <f>G201+'PORTAL MH'!$E202-'PORTAL MH'!$F202</f>
        <v>325900194.52999997</v>
      </c>
    </row>
    <row r="203" spans="1:7" s="81" customFormat="1" ht="18.75" customHeight="1" x14ac:dyDescent="0.25">
      <c r="A203" s="87" t="s">
        <v>113</v>
      </c>
      <c r="B203" s="92" t="s">
        <v>77</v>
      </c>
      <c r="C203" s="93" t="s">
        <v>78</v>
      </c>
      <c r="D203" s="93" t="s">
        <v>79</v>
      </c>
      <c r="E203" s="78">
        <v>1200</v>
      </c>
      <c r="F203" s="78"/>
      <c r="G203" s="25">
        <f>G202+'PORTAL MH'!$E203-'PORTAL MH'!$F203</f>
        <v>325901394.52999997</v>
      </c>
    </row>
    <row r="204" spans="1:7" s="81" customFormat="1" ht="18.75" customHeight="1" x14ac:dyDescent="0.25">
      <c r="A204" s="87" t="s">
        <v>113</v>
      </c>
      <c r="B204" s="92" t="s">
        <v>77</v>
      </c>
      <c r="C204" s="93" t="s">
        <v>80</v>
      </c>
      <c r="D204" s="93" t="s">
        <v>79</v>
      </c>
      <c r="E204" s="78">
        <v>1000</v>
      </c>
      <c r="F204" s="78"/>
      <c r="G204" s="25">
        <f>G203+'PORTAL MH'!$E204-'PORTAL MH'!$F204</f>
        <v>325902394.52999997</v>
      </c>
    </row>
    <row r="205" spans="1:7" s="81" customFormat="1" ht="18.75" customHeight="1" x14ac:dyDescent="0.25">
      <c r="A205" s="87" t="s">
        <v>113</v>
      </c>
      <c r="B205" s="92" t="s">
        <v>77</v>
      </c>
      <c r="C205" s="93" t="s">
        <v>80</v>
      </c>
      <c r="D205" s="93" t="s">
        <v>79</v>
      </c>
      <c r="E205" s="78">
        <v>4500</v>
      </c>
      <c r="F205" s="78"/>
      <c r="G205" s="25">
        <f>G204+'PORTAL MH'!$E205-'PORTAL MH'!$F205</f>
        <v>325906894.52999997</v>
      </c>
    </row>
    <row r="206" spans="1:7" s="81" customFormat="1" ht="18.75" customHeight="1" x14ac:dyDescent="0.25">
      <c r="A206" s="87" t="s">
        <v>114</v>
      </c>
      <c r="B206" s="92" t="s">
        <v>77</v>
      </c>
      <c r="C206" s="93" t="s">
        <v>78</v>
      </c>
      <c r="D206" s="93" t="s">
        <v>79</v>
      </c>
      <c r="E206" s="78">
        <v>750</v>
      </c>
      <c r="F206" s="78"/>
      <c r="G206" s="25">
        <f>G205+'PORTAL MH'!$E206-'PORTAL MH'!$F206</f>
        <v>325907644.52999997</v>
      </c>
    </row>
    <row r="207" spans="1:7" s="81" customFormat="1" ht="18.75" customHeight="1" x14ac:dyDescent="0.25">
      <c r="A207" s="87" t="s">
        <v>114</v>
      </c>
      <c r="B207" s="92" t="s">
        <v>77</v>
      </c>
      <c r="C207" s="93" t="s">
        <v>78</v>
      </c>
      <c r="D207" s="93" t="s">
        <v>79</v>
      </c>
      <c r="E207" s="78">
        <v>11700</v>
      </c>
      <c r="F207" s="78"/>
      <c r="G207" s="25">
        <f>G206+'PORTAL MH'!$E207-'PORTAL MH'!$F207</f>
        <v>325919344.52999997</v>
      </c>
    </row>
    <row r="208" spans="1:7" s="81" customFormat="1" ht="18.75" customHeight="1" x14ac:dyDescent="0.25">
      <c r="A208" s="87" t="s">
        <v>114</v>
      </c>
      <c r="B208" s="92" t="s">
        <v>77</v>
      </c>
      <c r="C208" s="93" t="s">
        <v>78</v>
      </c>
      <c r="D208" s="93" t="s">
        <v>79</v>
      </c>
      <c r="E208" s="78">
        <v>1510</v>
      </c>
      <c r="F208" s="78"/>
      <c r="G208" s="25">
        <f>G207+'PORTAL MH'!$E208-'PORTAL MH'!$F208</f>
        <v>325920854.52999997</v>
      </c>
    </row>
    <row r="209" spans="1:7" s="81" customFormat="1" ht="18.75" customHeight="1" x14ac:dyDescent="0.25">
      <c r="A209" s="87" t="s">
        <v>114</v>
      </c>
      <c r="B209" s="92" t="s">
        <v>77</v>
      </c>
      <c r="C209" s="93" t="s">
        <v>78</v>
      </c>
      <c r="D209" s="93" t="s">
        <v>79</v>
      </c>
      <c r="E209" s="78">
        <v>34000</v>
      </c>
      <c r="F209" s="78"/>
      <c r="G209" s="25">
        <f>G208+'PORTAL MH'!$E209-'PORTAL MH'!$F209</f>
        <v>325954854.52999997</v>
      </c>
    </row>
    <row r="210" spans="1:7" s="81" customFormat="1" ht="18.75" customHeight="1" x14ac:dyDescent="0.25">
      <c r="A210" s="87" t="s">
        <v>114</v>
      </c>
      <c r="B210" s="92" t="s">
        <v>77</v>
      </c>
      <c r="C210" s="93" t="s">
        <v>78</v>
      </c>
      <c r="D210" s="93" t="s">
        <v>79</v>
      </c>
      <c r="E210" s="78">
        <v>1500</v>
      </c>
      <c r="F210" s="78"/>
      <c r="G210" s="25">
        <f>G209+'PORTAL MH'!$E210-'PORTAL MH'!$F210</f>
        <v>325956354.52999997</v>
      </c>
    </row>
    <row r="211" spans="1:7" s="81" customFormat="1" ht="18.75" customHeight="1" x14ac:dyDescent="0.25">
      <c r="A211" s="87" t="s">
        <v>114</v>
      </c>
      <c r="B211" s="92" t="s">
        <v>77</v>
      </c>
      <c r="C211" s="93" t="s">
        <v>78</v>
      </c>
      <c r="D211" s="93" t="s">
        <v>79</v>
      </c>
      <c r="E211" s="78">
        <v>900</v>
      </c>
      <c r="F211" s="78"/>
      <c r="G211" s="25">
        <f>G210+'PORTAL MH'!$E211-'PORTAL MH'!$F211</f>
        <v>325957254.52999997</v>
      </c>
    </row>
    <row r="212" spans="1:7" s="81" customFormat="1" ht="18.75" customHeight="1" x14ac:dyDescent="0.25">
      <c r="A212" s="87" t="s">
        <v>114</v>
      </c>
      <c r="B212" s="92" t="s">
        <v>77</v>
      </c>
      <c r="C212" s="93" t="s">
        <v>78</v>
      </c>
      <c r="D212" s="93" t="s">
        <v>79</v>
      </c>
      <c r="E212" s="78">
        <v>4000</v>
      </c>
      <c r="F212" s="78"/>
      <c r="G212" s="25">
        <f>G211+'PORTAL MH'!$E212-'PORTAL MH'!$F212</f>
        <v>325961254.52999997</v>
      </c>
    </row>
    <row r="213" spans="1:7" s="81" customFormat="1" ht="18.75" customHeight="1" x14ac:dyDescent="0.25">
      <c r="A213" s="87" t="s">
        <v>114</v>
      </c>
      <c r="B213" s="92" t="s">
        <v>77</v>
      </c>
      <c r="C213" s="93" t="s">
        <v>80</v>
      </c>
      <c r="D213" s="93" t="s">
        <v>79</v>
      </c>
      <c r="E213" s="78">
        <v>2000</v>
      </c>
      <c r="F213" s="78"/>
      <c r="G213" s="25">
        <f>G212+'PORTAL MH'!$E213-'PORTAL MH'!$F213</f>
        <v>325963254.52999997</v>
      </c>
    </row>
    <row r="214" spans="1:7" s="81" customFormat="1" ht="18.75" customHeight="1" x14ac:dyDescent="0.25">
      <c r="A214" s="87" t="s">
        <v>115</v>
      </c>
      <c r="B214" s="92" t="s">
        <v>77</v>
      </c>
      <c r="C214" s="93" t="s">
        <v>78</v>
      </c>
      <c r="D214" s="93" t="s">
        <v>79</v>
      </c>
      <c r="E214" s="78">
        <v>10550</v>
      </c>
      <c r="F214" s="78"/>
      <c r="G214" s="25">
        <f>G213+'PORTAL MH'!$E214-'PORTAL MH'!$F214</f>
        <v>325973804.52999997</v>
      </c>
    </row>
    <row r="215" spans="1:7" s="81" customFormat="1" ht="18.75" customHeight="1" x14ac:dyDescent="0.25">
      <c r="A215" s="87" t="s">
        <v>115</v>
      </c>
      <c r="B215" s="92" t="s">
        <v>77</v>
      </c>
      <c r="C215" s="93" t="s">
        <v>78</v>
      </c>
      <c r="D215" s="93" t="s">
        <v>79</v>
      </c>
      <c r="E215" s="78">
        <v>10400</v>
      </c>
      <c r="F215" s="78"/>
      <c r="G215" s="25">
        <f>G214+'PORTAL MH'!$E215-'PORTAL MH'!$F215</f>
        <v>325984204.52999997</v>
      </c>
    </row>
    <row r="216" spans="1:7" s="81" customFormat="1" ht="18.75" customHeight="1" x14ac:dyDescent="0.25">
      <c r="A216" s="87" t="s">
        <v>115</v>
      </c>
      <c r="B216" s="92" t="s">
        <v>77</v>
      </c>
      <c r="C216" s="93" t="s">
        <v>78</v>
      </c>
      <c r="D216" s="93" t="s">
        <v>79</v>
      </c>
      <c r="E216" s="78">
        <v>30400</v>
      </c>
      <c r="F216" s="78"/>
      <c r="G216" s="25">
        <f>G215+'PORTAL MH'!$E216-'PORTAL MH'!$F216</f>
        <v>326014604.52999997</v>
      </c>
    </row>
    <row r="217" spans="1:7" s="81" customFormat="1" ht="18.75" customHeight="1" x14ac:dyDescent="0.25">
      <c r="A217" s="87" t="s">
        <v>115</v>
      </c>
      <c r="B217" s="92" t="s">
        <v>77</v>
      </c>
      <c r="C217" s="93" t="s">
        <v>78</v>
      </c>
      <c r="D217" s="93" t="s">
        <v>79</v>
      </c>
      <c r="E217" s="78">
        <v>9200</v>
      </c>
      <c r="F217" s="78"/>
      <c r="G217" s="25">
        <f>G216+'PORTAL MH'!$E217-'PORTAL MH'!$F217</f>
        <v>326023804.52999997</v>
      </c>
    </row>
    <row r="218" spans="1:7" s="81" customFormat="1" ht="18.75" customHeight="1" x14ac:dyDescent="0.25">
      <c r="A218" s="87" t="s">
        <v>115</v>
      </c>
      <c r="B218" s="92" t="s">
        <v>77</v>
      </c>
      <c r="C218" s="93" t="s">
        <v>78</v>
      </c>
      <c r="D218" s="93" t="s">
        <v>79</v>
      </c>
      <c r="E218" s="78">
        <v>228000</v>
      </c>
      <c r="F218" s="78"/>
      <c r="G218" s="25">
        <f>G217+'PORTAL MH'!$E218-'PORTAL MH'!$F218</f>
        <v>326251804.52999997</v>
      </c>
    </row>
    <row r="219" spans="1:7" s="81" customFormat="1" ht="18.75" customHeight="1" x14ac:dyDescent="0.25">
      <c r="A219" s="87" t="s">
        <v>115</v>
      </c>
      <c r="B219" s="92" t="s">
        <v>77</v>
      </c>
      <c r="C219" s="93" t="s">
        <v>78</v>
      </c>
      <c r="D219" s="93" t="s">
        <v>79</v>
      </c>
      <c r="E219" s="78">
        <v>4000</v>
      </c>
      <c r="F219" s="78"/>
      <c r="G219" s="25">
        <f>G218+'PORTAL MH'!$E219-'PORTAL MH'!$F219</f>
        <v>326255804.52999997</v>
      </c>
    </row>
    <row r="220" spans="1:7" s="81" customFormat="1" ht="18.75" customHeight="1" x14ac:dyDescent="0.25">
      <c r="A220" s="87" t="s">
        <v>115</v>
      </c>
      <c r="B220" s="92" t="s">
        <v>77</v>
      </c>
      <c r="C220" s="93" t="s">
        <v>78</v>
      </c>
      <c r="D220" s="93" t="s">
        <v>79</v>
      </c>
      <c r="E220" s="78">
        <v>24000</v>
      </c>
      <c r="F220" s="78"/>
      <c r="G220" s="25">
        <f>G219+'PORTAL MH'!$E220-'PORTAL MH'!$F220</f>
        <v>326279804.52999997</v>
      </c>
    </row>
    <row r="221" spans="1:7" s="81" customFormat="1" ht="18.75" customHeight="1" x14ac:dyDescent="0.25">
      <c r="A221" s="87" t="s">
        <v>115</v>
      </c>
      <c r="B221" s="92" t="s">
        <v>77</v>
      </c>
      <c r="C221" s="93" t="s">
        <v>78</v>
      </c>
      <c r="D221" s="93" t="s">
        <v>79</v>
      </c>
      <c r="E221" s="78">
        <v>2000</v>
      </c>
      <c r="F221" s="78"/>
      <c r="G221" s="25">
        <f>G220+'PORTAL MH'!$E221-'PORTAL MH'!$F221</f>
        <v>326281804.52999997</v>
      </c>
    </row>
    <row r="222" spans="1:7" s="81" customFormat="1" ht="18.75" customHeight="1" x14ac:dyDescent="0.25">
      <c r="A222" s="87" t="s">
        <v>115</v>
      </c>
      <c r="B222" s="92" t="s">
        <v>77</v>
      </c>
      <c r="C222" s="93" t="s">
        <v>78</v>
      </c>
      <c r="D222" s="93" t="s">
        <v>79</v>
      </c>
      <c r="E222" s="78">
        <v>4000</v>
      </c>
      <c r="F222" s="78"/>
      <c r="G222" s="25">
        <f>G221+'PORTAL MH'!$E222-'PORTAL MH'!$F222</f>
        <v>326285804.52999997</v>
      </c>
    </row>
    <row r="223" spans="1:7" s="81" customFormat="1" ht="18.75" customHeight="1" x14ac:dyDescent="0.25">
      <c r="A223" s="87" t="s">
        <v>115</v>
      </c>
      <c r="B223" s="92" t="s">
        <v>77</v>
      </c>
      <c r="C223" s="93" t="s">
        <v>78</v>
      </c>
      <c r="D223" s="93" t="s">
        <v>79</v>
      </c>
      <c r="E223" s="78">
        <v>198000</v>
      </c>
      <c r="F223" s="78"/>
      <c r="G223" s="25">
        <f>G222+'PORTAL MH'!$E223-'PORTAL MH'!$F223</f>
        <v>326483804.52999997</v>
      </c>
    </row>
    <row r="224" spans="1:7" s="81" customFormat="1" ht="18.75" customHeight="1" x14ac:dyDescent="0.25">
      <c r="A224" s="87" t="s">
        <v>115</v>
      </c>
      <c r="B224" s="92" t="s">
        <v>77</v>
      </c>
      <c r="C224" s="93" t="s">
        <v>78</v>
      </c>
      <c r="D224" s="93" t="s">
        <v>79</v>
      </c>
      <c r="E224" s="78">
        <v>4000</v>
      </c>
      <c r="F224" s="78"/>
      <c r="G224" s="25">
        <f>G223+'PORTAL MH'!$E224-'PORTAL MH'!$F224</f>
        <v>326487804.52999997</v>
      </c>
    </row>
    <row r="225" spans="1:7" s="81" customFormat="1" ht="18.75" customHeight="1" x14ac:dyDescent="0.25">
      <c r="A225" s="87" t="s">
        <v>115</v>
      </c>
      <c r="B225" s="92" t="s">
        <v>77</v>
      </c>
      <c r="C225" s="93" t="s">
        <v>78</v>
      </c>
      <c r="D225" s="93" t="s">
        <v>79</v>
      </c>
      <c r="E225" s="78">
        <v>300</v>
      </c>
      <c r="F225" s="78"/>
      <c r="G225" s="25">
        <f>G224+'PORTAL MH'!$E225-'PORTAL MH'!$F225</f>
        <v>326488104.52999997</v>
      </c>
    </row>
    <row r="226" spans="1:7" s="81" customFormat="1" ht="18.75" customHeight="1" x14ac:dyDescent="0.25">
      <c r="A226" s="87" t="s">
        <v>115</v>
      </c>
      <c r="B226" s="92" t="s">
        <v>77</v>
      </c>
      <c r="C226" s="93" t="s">
        <v>80</v>
      </c>
      <c r="D226" s="93" t="s">
        <v>79</v>
      </c>
      <c r="E226" s="78">
        <v>6000</v>
      </c>
      <c r="F226" s="78"/>
      <c r="G226" s="25">
        <f>G225+'PORTAL MH'!$E226-'PORTAL MH'!$F226</f>
        <v>326494104.52999997</v>
      </c>
    </row>
    <row r="227" spans="1:7" s="81" customFormat="1" ht="18.75" customHeight="1" x14ac:dyDescent="0.25">
      <c r="A227" s="87" t="s">
        <v>115</v>
      </c>
      <c r="B227" s="92" t="s">
        <v>77</v>
      </c>
      <c r="C227" s="93" t="s">
        <v>80</v>
      </c>
      <c r="D227" s="93" t="s">
        <v>79</v>
      </c>
      <c r="E227" s="78">
        <v>2867443.5</v>
      </c>
      <c r="F227" s="78"/>
      <c r="G227" s="25">
        <f>G226+'PORTAL MH'!$E227-'PORTAL MH'!$F227</f>
        <v>329361548.02999997</v>
      </c>
    </row>
    <row r="228" spans="1:7" s="81" customFormat="1" ht="18.75" customHeight="1" x14ac:dyDescent="0.25">
      <c r="A228" s="87" t="s">
        <v>116</v>
      </c>
      <c r="B228" s="92" t="s">
        <v>77</v>
      </c>
      <c r="C228" s="93" t="s">
        <v>78</v>
      </c>
      <c r="D228" s="93" t="s">
        <v>79</v>
      </c>
      <c r="E228" s="78">
        <v>27050</v>
      </c>
      <c r="F228" s="78"/>
      <c r="G228" s="25">
        <f>G227+'PORTAL MH'!$E228-'PORTAL MH'!$F228</f>
        <v>329388598.02999997</v>
      </c>
    </row>
    <row r="229" spans="1:7" s="81" customFormat="1" ht="18.75" customHeight="1" x14ac:dyDescent="0.25">
      <c r="A229" s="87" t="s">
        <v>116</v>
      </c>
      <c r="B229" s="92" t="s">
        <v>77</v>
      </c>
      <c r="C229" s="93" t="s">
        <v>78</v>
      </c>
      <c r="D229" s="93" t="s">
        <v>79</v>
      </c>
      <c r="E229" s="78">
        <v>1300</v>
      </c>
      <c r="F229" s="78"/>
      <c r="G229" s="25">
        <f>G228+'PORTAL MH'!$E229-'PORTAL MH'!$F229</f>
        <v>329389898.02999997</v>
      </c>
    </row>
    <row r="230" spans="1:7" s="81" customFormat="1" ht="18.75" customHeight="1" x14ac:dyDescent="0.25">
      <c r="A230" s="87" t="s">
        <v>116</v>
      </c>
      <c r="B230" s="92" t="s">
        <v>77</v>
      </c>
      <c r="C230" s="93" t="s">
        <v>78</v>
      </c>
      <c r="D230" s="93" t="s">
        <v>79</v>
      </c>
      <c r="E230" s="78">
        <v>4000</v>
      </c>
      <c r="F230" s="78"/>
      <c r="G230" s="25">
        <f>G229+'PORTAL MH'!$E230-'PORTAL MH'!$F230</f>
        <v>329393898.02999997</v>
      </c>
    </row>
    <row r="231" spans="1:7" s="81" customFormat="1" ht="18.75" customHeight="1" x14ac:dyDescent="0.25">
      <c r="A231" s="87" t="s">
        <v>116</v>
      </c>
      <c r="B231" s="92" t="s">
        <v>77</v>
      </c>
      <c r="C231" s="93" t="s">
        <v>78</v>
      </c>
      <c r="D231" s="93" t="s">
        <v>79</v>
      </c>
      <c r="E231" s="78">
        <v>16000</v>
      </c>
      <c r="F231" s="78"/>
      <c r="G231" s="25">
        <f>G230+'PORTAL MH'!$E231-'PORTAL MH'!$F231</f>
        <v>329409898.02999997</v>
      </c>
    </row>
    <row r="232" spans="1:7" s="81" customFormat="1" ht="18.75" customHeight="1" x14ac:dyDescent="0.25">
      <c r="A232" s="87" t="s">
        <v>116</v>
      </c>
      <c r="B232" s="92" t="s">
        <v>77</v>
      </c>
      <c r="C232" s="93" t="s">
        <v>78</v>
      </c>
      <c r="D232" s="93" t="s">
        <v>79</v>
      </c>
      <c r="E232" s="78">
        <v>122000</v>
      </c>
      <c r="F232" s="78"/>
      <c r="G232" s="25">
        <f>G231+'PORTAL MH'!$E232-'PORTAL MH'!$F232</f>
        <v>329531898.02999997</v>
      </c>
    </row>
    <row r="233" spans="1:7" s="81" customFormat="1" ht="18.75" customHeight="1" x14ac:dyDescent="0.25">
      <c r="A233" s="87" t="s">
        <v>116</v>
      </c>
      <c r="B233" s="92" t="s">
        <v>77</v>
      </c>
      <c r="C233" s="93" t="s">
        <v>78</v>
      </c>
      <c r="D233" s="93" t="s">
        <v>79</v>
      </c>
      <c r="E233" s="78">
        <v>2000</v>
      </c>
      <c r="F233" s="78"/>
      <c r="G233" s="25">
        <f>G232+'PORTAL MH'!$E233-'PORTAL MH'!$F233</f>
        <v>329533898.02999997</v>
      </c>
    </row>
    <row r="234" spans="1:7" s="81" customFormat="1" ht="18.75" customHeight="1" x14ac:dyDescent="0.25">
      <c r="A234" s="87" t="s">
        <v>116</v>
      </c>
      <c r="B234" s="92" t="s">
        <v>77</v>
      </c>
      <c r="C234" s="93" t="s">
        <v>78</v>
      </c>
      <c r="D234" s="93" t="s">
        <v>79</v>
      </c>
      <c r="E234" s="78">
        <v>4000</v>
      </c>
      <c r="F234" s="78"/>
      <c r="G234" s="25">
        <f>G233+'PORTAL MH'!$E234-'PORTAL MH'!$F234</f>
        <v>329537898.02999997</v>
      </c>
    </row>
    <row r="235" spans="1:7" s="81" customFormat="1" ht="18.75" customHeight="1" x14ac:dyDescent="0.25">
      <c r="A235" s="87" t="s">
        <v>116</v>
      </c>
      <c r="B235" s="92" t="s">
        <v>77</v>
      </c>
      <c r="C235" s="93" t="s">
        <v>78</v>
      </c>
      <c r="D235" s="93" t="s">
        <v>79</v>
      </c>
      <c r="E235" s="78">
        <v>20000</v>
      </c>
      <c r="F235" s="78"/>
      <c r="G235" s="25">
        <f>G234+'PORTAL MH'!$E235-'PORTAL MH'!$F235</f>
        <v>329557898.02999997</v>
      </c>
    </row>
    <row r="236" spans="1:7" s="81" customFormat="1" ht="18.75" customHeight="1" x14ac:dyDescent="0.25">
      <c r="A236" s="87" t="s">
        <v>116</v>
      </c>
      <c r="B236" s="92" t="s">
        <v>77</v>
      </c>
      <c r="C236" s="93" t="s">
        <v>78</v>
      </c>
      <c r="D236" s="93" t="s">
        <v>79</v>
      </c>
      <c r="E236" s="78">
        <v>182018.25</v>
      </c>
      <c r="F236" s="78"/>
      <c r="G236" s="25">
        <f>G235+'PORTAL MH'!$E236-'PORTAL MH'!$F236</f>
        <v>329739916.27999997</v>
      </c>
    </row>
    <row r="237" spans="1:7" s="81" customFormat="1" ht="18.75" customHeight="1" x14ac:dyDescent="0.25">
      <c r="A237" s="87" t="s">
        <v>116</v>
      </c>
      <c r="B237" s="92" t="s">
        <v>77</v>
      </c>
      <c r="C237" s="93" t="s">
        <v>78</v>
      </c>
      <c r="D237" s="93" t="s">
        <v>79</v>
      </c>
      <c r="E237" s="78">
        <v>165103.29999999999</v>
      </c>
      <c r="F237" s="78"/>
      <c r="G237" s="25">
        <f>G236+'PORTAL MH'!$E237-'PORTAL MH'!$F237</f>
        <v>329905019.57999998</v>
      </c>
    </row>
    <row r="238" spans="1:7" s="81" customFormat="1" ht="18.75" customHeight="1" x14ac:dyDescent="0.25">
      <c r="A238" s="87" t="s">
        <v>116</v>
      </c>
      <c r="B238" s="92" t="s">
        <v>77</v>
      </c>
      <c r="C238" s="93" t="s">
        <v>78</v>
      </c>
      <c r="D238" s="93" t="s">
        <v>79</v>
      </c>
      <c r="E238" s="78">
        <v>2000</v>
      </c>
      <c r="F238" s="78"/>
      <c r="G238" s="25">
        <f>G237+'PORTAL MH'!$E238-'PORTAL MH'!$F238</f>
        <v>329907019.57999998</v>
      </c>
    </row>
    <row r="239" spans="1:7" s="81" customFormat="1" ht="18.75" customHeight="1" x14ac:dyDescent="0.25">
      <c r="A239" s="87" t="s">
        <v>116</v>
      </c>
      <c r="B239" s="92" t="s">
        <v>77</v>
      </c>
      <c r="C239" s="93" t="s">
        <v>78</v>
      </c>
      <c r="D239" s="93" t="s">
        <v>79</v>
      </c>
      <c r="E239" s="78">
        <v>4000</v>
      </c>
      <c r="F239" s="78"/>
      <c r="G239" s="25">
        <f>G238+'PORTAL MH'!$E239-'PORTAL MH'!$F239</f>
        <v>329911019.57999998</v>
      </c>
    </row>
    <row r="240" spans="1:7" s="81" customFormat="1" ht="18.75" customHeight="1" x14ac:dyDescent="0.25">
      <c r="A240" s="87" t="s">
        <v>116</v>
      </c>
      <c r="B240" s="92" t="s">
        <v>77</v>
      </c>
      <c r="C240" s="93" t="s">
        <v>80</v>
      </c>
      <c r="D240" s="93" t="s">
        <v>79</v>
      </c>
      <c r="E240" s="78">
        <v>1000</v>
      </c>
      <c r="F240" s="78"/>
      <c r="G240" s="25">
        <f>G239+'PORTAL MH'!$E240-'PORTAL MH'!$F240</f>
        <v>329912019.57999998</v>
      </c>
    </row>
    <row r="241" spans="1:7" s="81" customFormat="1" ht="18.75" customHeight="1" x14ac:dyDescent="0.25">
      <c r="A241" s="87" t="s">
        <v>116</v>
      </c>
      <c r="B241" s="92" t="s">
        <v>77</v>
      </c>
      <c r="C241" s="93" t="s">
        <v>80</v>
      </c>
      <c r="D241" s="93" t="s">
        <v>79</v>
      </c>
      <c r="E241" s="78">
        <v>5000</v>
      </c>
      <c r="F241" s="78"/>
      <c r="G241" s="25">
        <f>G240+'PORTAL MH'!$E241-'PORTAL MH'!$F241</f>
        <v>329917019.57999998</v>
      </c>
    </row>
    <row r="242" spans="1:7" s="81" customFormat="1" ht="18.75" customHeight="1" x14ac:dyDescent="0.25">
      <c r="A242" s="87" t="s">
        <v>117</v>
      </c>
      <c r="B242" s="92" t="s">
        <v>77</v>
      </c>
      <c r="C242" s="93" t="s">
        <v>78</v>
      </c>
      <c r="D242" s="93" t="s">
        <v>79</v>
      </c>
      <c r="E242" s="78">
        <v>11830</v>
      </c>
      <c r="F242" s="78"/>
      <c r="G242" s="25">
        <f>G241+'PORTAL MH'!$E242-'PORTAL MH'!$F242</f>
        <v>329928849.57999998</v>
      </c>
    </row>
    <row r="243" spans="1:7" s="81" customFormat="1" ht="18.75" customHeight="1" x14ac:dyDescent="0.25">
      <c r="A243" s="87" t="s">
        <v>117</v>
      </c>
      <c r="B243" s="92" t="s">
        <v>77</v>
      </c>
      <c r="C243" s="93" t="s">
        <v>78</v>
      </c>
      <c r="D243" s="93" t="s">
        <v>79</v>
      </c>
      <c r="E243" s="78">
        <v>2650</v>
      </c>
      <c r="F243" s="78"/>
      <c r="G243" s="25">
        <f>G242+'PORTAL MH'!$E243-'PORTAL MH'!$F243</f>
        <v>329931499.57999998</v>
      </c>
    </row>
    <row r="244" spans="1:7" s="81" customFormat="1" ht="18.75" customHeight="1" x14ac:dyDescent="0.25">
      <c r="A244" s="87" t="s">
        <v>117</v>
      </c>
      <c r="B244" s="92" t="s">
        <v>77</v>
      </c>
      <c r="C244" s="93" t="s">
        <v>78</v>
      </c>
      <c r="D244" s="93" t="s">
        <v>79</v>
      </c>
      <c r="E244" s="78">
        <v>4642.97</v>
      </c>
      <c r="F244" s="78"/>
      <c r="G244" s="25">
        <f>G243+'PORTAL MH'!$E244-'PORTAL MH'!$F244</f>
        <v>329936142.55000001</v>
      </c>
    </row>
    <row r="245" spans="1:7" s="81" customFormat="1" ht="18.75" customHeight="1" x14ac:dyDescent="0.25">
      <c r="A245" s="87" t="s">
        <v>117</v>
      </c>
      <c r="B245" s="92" t="s">
        <v>77</v>
      </c>
      <c r="C245" s="93" t="s">
        <v>78</v>
      </c>
      <c r="D245" s="93" t="s">
        <v>79</v>
      </c>
      <c r="E245" s="78">
        <v>6500</v>
      </c>
      <c r="F245" s="78"/>
      <c r="G245" s="25">
        <f>G244+'PORTAL MH'!$E245-'PORTAL MH'!$F245</f>
        <v>329942642.55000001</v>
      </c>
    </row>
    <row r="246" spans="1:7" s="81" customFormat="1" ht="18.75" customHeight="1" x14ac:dyDescent="0.25">
      <c r="A246" s="87" t="s">
        <v>117</v>
      </c>
      <c r="B246" s="92" t="s">
        <v>77</v>
      </c>
      <c r="C246" s="93" t="s">
        <v>78</v>
      </c>
      <c r="D246" s="93" t="s">
        <v>79</v>
      </c>
      <c r="E246" s="78">
        <v>12000</v>
      </c>
      <c r="F246" s="78"/>
      <c r="G246" s="25">
        <f>G245+'PORTAL MH'!$E246-'PORTAL MH'!$F246</f>
        <v>329954642.55000001</v>
      </c>
    </row>
    <row r="247" spans="1:7" s="81" customFormat="1" ht="18.75" customHeight="1" x14ac:dyDescent="0.25">
      <c r="A247" s="87" t="s">
        <v>117</v>
      </c>
      <c r="B247" s="92" t="s">
        <v>77</v>
      </c>
      <c r="C247" s="93" t="s">
        <v>78</v>
      </c>
      <c r="D247" s="93" t="s">
        <v>79</v>
      </c>
      <c r="E247" s="78">
        <v>10000</v>
      </c>
      <c r="F247" s="78"/>
      <c r="G247" s="25">
        <f>G246+'PORTAL MH'!$E247-'PORTAL MH'!$F247</f>
        <v>329964642.55000001</v>
      </c>
    </row>
    <row r="248" spans="1:7" s="81" customFormat="1" ht="18.75" customHeight="1" x14ac:dyDescent="0.25">
      <c r="A248" s="87" t="s">
        <v>117</v>
      </c>
      <c r="B248" s="92" t="s">
        <v>77</v>
      </c>
      <c r="C248" s="93" t="s">
        <v>78</v>
      </c>
      <c r="D248" s="93" t="s">
        <v>79</v>
      </c>
      <c r="E248" s="78">
        <v>42000</v>
      </c>
      <c r="F248" s="78"/>
      <c r="G248" s="25">
        <f>G247+'PORTAL MH'!$E248-'PORTAL MH'!$F248</f>
        <v>330006642.55000001</v>
      </c>
    </row>
    <row r="249" spans="1:7" s="81" customFormat="1" ht="18.75" customHeight="1" x14ac:dyDescent="0.25">
      <c r="A249" s="87" t="s">
        <v>117</v>
      </c>
      <c r="B249" s="92" t="s">
        <v>77</v>
      </c>
      <c r="C249" s="93" t="s">
        <v>78</v>
      </c>
      <c r="D249" s="93" t="s">
        <v>79</v>
      </c>
      <c r="E249" s="78">
        <v>4000</v>
      </c>
      <c r="F249" s="78"/>
      <c r="G249" s="25">
        <f>G248+'PORTAL MH'!$E249-'PORTAL MH'!$F249</f>
        <v>330010642.55000001</v>
      </c>
    </row>
    <row r="250" spans="1:7" s="81" customFormat="1" ht="18.75" customHeight="1" x14ac:dyDescent="0.25">
      <c r="A250" s="87" t="s">
        <v>117</v>
      </c>
      <c r="B250" s="92" t="s">
        <v>77</v>
      </c>
      <c r="C250" s="93" t="s">
        <v>78</v>
      </c>
      <c r="D250" s="93" t="s">
        <v>79</v>
      </c>
      <c r="E250" s="78">
        <v>187860.74</v>
      </c>
      <c r="F250" s="78"/>
      <c r="G250" s="25">
        <f>G249+'PORTAL MH'!$E250-'PORTAL MH'!$F250</f>
        <v>330198503.29000002</v>
      </c>
    </row>
    <row r="251" spans="1:7" s="81" customFormat="1" ht="18.75" customHeight="1" x14ac:dyDescent="0.25">
      <c r="A251" s="87" t="s">
        <v>117</v>
      </c>
      <c r="B251" s="92" t="s">
        <v>77</v>
      </c>
      <c r="C251" s="93" t="s">
        <v>78</v>
      </c>
      <c r="D251" s="93" t="s">
        <v>79</v>
      </c>
      <c r="E251" s="78">
        <v>815496.36</v>
      </c>
      <c r="F251" s="78"/>
      <c r="G251" s="25">
        <f>G250+'PORTAL MH'!$E251-'PORTAL MH'!$F251</f>
        <v>331013999.65000004</v>
      </c>
    </row>
    <row r="252" spans="1:7" s="81" customFormat="1" ht="18.75" customHeight="1" x14ac:dyDescent="0.25">
      <c r="A252" s="87" t="s">
        <v>117</v>
      </c>
      <c r="B252" s="92" t="s">
        <v>77</v>
      </c>
      <c r="C252" s="93" t="s">
        <v>78</v>
      </c>
      <c r="D252" s="93" t="s">
        <v>79</v>
      </c>
      <c r="E252" s="78">
        <v>610</v>
      </c>
      <c r="F252" s="78"/>
      <c r="G252" s="25">
        <f>G251+'PORTAL MH'!$E252-'PORTAL MH'!$F252</f>
        <v>331014609.65000004</v>
      </c>
    </row>
    <row r="253" spans="1:7" s="81" customFormat="1" ht="18.75" customHeight="1" x14ac:dyDescent="0.25">
      <c r="A253" s="87" t="s">
        <v>117</v>
      </c>
      <c r="B253" s="92" t="s">
        <v>77</v>
      </c>
      <c r="C253" s="93" t="s">
        <v>78</v>
      </c>
      <c r="D253" s="93" t="s">
        <v>79</v>
      </c>
      <c r="E253" s="78">
        <v>610</v>
      </c>
      <c r="F253" s="78"/>
      <c r="G253" s="25">
        <f>G252+'PORTAL MH'!$E253-'PORTAL MH'!$F253</f>
        <v>331015219.65000004</v>
      </c>
    </row>
    <row r="254" spans="1:7" s="81" customFormat="1" ht="18.75" customHeight="1" x14ac:dyDescent="0.25">
      <c r="A254" s="87" t="s">
        <v>117</v>
      </c>
      <c r="B254" s="92" t="s">
        <v>77</v>
      </c>
      <c r="C254" s="93" t="s">
        <v>78</v>
      </c>
      <c r="D254" s="93" t="s">
        <v>79</v>
      </c>
      <c r="E254" s="78">
        <v>610</v>
      </c>
      <c r="F254" s="78"/>
      <c r="G254" s="25">
        <f>G253+'PORTAL MH'!$E254-'PORTAL MH'!$F254</f>
        <v>331015829.65000004</v>
      </c>
    </row>
    <row r="255" spans="1:7" s="81" customFormat="1" ht="18.75" customHeight="1" x14ac:dyDescent="0.25">
      <c r="A255" s="87" t="s">
        <v>117</v>
      </c>
      <c r="B255" s="92" t="s">
        <v>77</v>
      </c>
      <c r="C255" s="93" t="s">
        <v>78</v>
      </c>
      <c r="D255" s="93" t="s">
        <v>79</v>
      </c>
      <c r="E255" s="78">
        <v>610</v>
      </c>
      <c r="F255" s="78"/>
      <c r="G255" s="25">
        <f>G254+'PORTAL MH'!$E255-'PORTAL MH'!$F255</f>
        <v>331016439.65000004</v>
      </c>
    </row>
    <row r="256" spans="1:7" s="81" customFormat="1" ht="18.75" customHeight="1" x14ac:dyDescent="0.25">
      <c r="A256" s="87" t="s">
        <v>117</v>
      </c>
      <c r="B256" s="92" t="s">
        <v>77</v>
      </c>
      <c r="C256" s="93" t="s">
        <v>80</v>
      </c>
      <c r="D256" s="93" t="s">
        <v>79</v>
      </c>
      <c r="E256" s="78">
        <v>1000</v>
      </c>
      <c r="F256" s="78"/>
      <c r="G256" s="25">
        <f>G255+'PORTAL MH'!$E256-'PORTAL MH'!$F256</f>
        <v>331017439.65000004</v>
      </c>
    </row>
    <row r="257" spans="1:7" s="81" customFormat="1" ht="18.75" customHeight="1" x14ac:dyDescent="0.25">
      <c r="A257" s="87" t="s">
        <v>117</v>
      </c>
      <c r="B257" s="92" t="s">
        <v>77</v>
      </c>
      <c r="C257" s="93" t="s">
        <v>80</v>
      </c>
      <c r="D257" s="93" t="s">
        <v>79</v>
      </c>
      <c r="E257" s="78">
        <v>5500</v>
      </c>
      <c r="F257" s="78"/>
      <c r="G257" s="25">
        <f>G256+'PORTAL MH'!$E257-'PORTAL MH'!$F257</f>
        <v>331022939.65000004</v>
      </c>
    </row>
    <row r="258" spans="1:7" s="81" customFormat="1" ht="18.75" customHeight="1" x14ac:dyDescent="0.25">
      <c r="A258" s="87" t="s">
        <v>118</v>
      </c>
      <c r="B258" s="92" t="s">
        <v>77</v>
      </c>
      <c r="C258" s="93" t="s">
        <v>78</v>
      </c>
      <c r="D258" s="93" t="s">
        <v>79</v>
      </c>
      <c r="E258" s="78">
        <v>650</v>
      </c>
      <c r="F258" s="78"/>
      <c r="G258" s="25">
        <f>G257+'PORTAL MH'!$E258-'PORTAL MH'!$F258</f>
        <v>331023589.65000004</v>
      </c>
    </row>
    <row r="259" spans="1:7" s="81" customFormat="1" ht="18.75" customHeight="1" x14ac:dyDescent="0.25">
      <c r="A259" s="87" t="s">
        <v>118</v>
      </c>
      <c r="B259" s="92" t="s">
        <v>77</v>
      </c>
      <c r="C259" s="93" t="s">
        <v>78</v>
      </c>
      <c r="D259" s="93" t="s">
        <v>79</v>
      </c>
      <c r="E259" s="78">
        <v>4642.97</v>
      </c>
      <c r="F259" s="78"/>
      <c r="G259" s="25">
        <f>G258+'PORTAL MH'!$E259-'PORTAL MH'!$F259</f>
        <v>331028232.62000006</v>
      </c>
    </row>
    <row r="260" spans="1:7" s="81" customFormat="1" ht="18.75" customHeight="1" x14ac:dyDescent="0.25">
      <c r="A260" s="87" t="s">
        <v>118</v>
      </c>
      <c r="B260" s="92" t="s">
        <v>77</v>
      </c>
      <c r="C260" s="93" t="s">
        <v>78</v>
      </c>
      <c r="D260" s="93" t="s">
        <v>79</v>
      </c>
      <c r="E260" s="78">
        <v>158882.9</v>
      </c>
      <c r="F260" s="78"/>
      <c r="G260" s="25">
        <f>G259+'PORTAL MH'!$E260-'PORTAL MH'!$F260</f>
        <v>331187115.52000004</v>
      </c>
    </row>
    <row r="261" spans="1:7" s="81" customFormat="1" ht="18.75" customHeight="1" x14ac:dyDescent="0.25">
      <c r="A261" s="87" t="s">
        <v>118</v>
      </c>
      <c r="B261" s="92" t="s">
        <v>77</v>
      </c>
      <c r="C261" s="93" t="s">
        <v>78</v>
      </c>
      <c r="D261" s="93" t="s">
        <v>79</v>
      </c>
      <c r="E261" s="78">
        <v>300</v>
      </c>
      <c r="F261" s="78"/>
      <c r="G261" s="25">
        <f>G260+'PORTAL MH'!$E261-'PORTAL MH'!$F261</f>
        <v>331187415.52000004</v>
      </c>
    </row>
    <row r="262" spans="1:7" s="81" customFormat="1" ht="18.75" customHeight="1" x14ac:dyDescent="0.25">
      <c r="A262" s="87" t="s">
        <v>118</v>
      </c>
      <c r="B262" s="92" t="s">
        <v>77</v>
      </c>
      <c r="C262" s="93" t="s">
        <v>78</v>
      </c>
      <c r="D262" s="93" t="s">
        <v>79</v>
      </c>
      <c r="E262" s="78">
        <v>28000</v>
      </c>
      <c r="F262" s="78"/>
      <c r="G262" s="25">
        <f>G261+'PORTAL MH'!$E262-'PORTAL MH'!$F262</f>
        <v>331215415.52000004</v>
      </c>
    </row>
    <row r="263" spans="1:7" s="81" customFormat="1" ht="18.75" customHeight="1" x14ac:dyDescent="0.25">
      <c r="A263" s="87" t="s">
        <v>118</v>
      </c>
      <c r="B263" s="92" t="s">
        <v>77</v>
      </c>
      <c r="C263" s="93" t="s">
        <v>78</v>
      </c>
      <c r="D263" s="93" t="s">
        <v>79</v>
      </c>
      <c r="E263" s="78">
        <v>78000</v>
      </c>
      <c r="F263" s="78"/>
      <c r="G263" s="25">
        <f>G262+'PORTAL MH'!$E263-'PORTAL MH'!$F263</f>
        <v>331293415.52000004</v>
      </c>
    </row>
    <row r="264" spans="1:7" s="81" customFormat="1" ht="18.75" customHeight="1" x14ac:dyDescent="0.25">
      <c r="A264" s="87" t="s">
        <v>118</v>
      </c>
      <c r="B264" s="92" t="s">
        <v>77</v>
      </c>
      <c r="C264" s="93" t="s">
        <v>78</v>
      </c>
      <c r="D264" s="93" t="s">
        <v>79</v>
      </c>
      <c r="E264" s="78">
        <v>32000</v>
      </c>
      <c r="F264" s="78"/>
      <c r="G264" s="25">
        <f>G263+'PORTAL MH'!$E264-'PORTAL MH'!$F264</f>
        <v>331325415.52000004</v>
      </c>
    </row>
    <row r="265" spans="1:7" s="81" customFormat="1" ht="18.75" customHeight="1" x14ac:dyDescent="0.25">
      <c r="A265" s="87" t="s">
        <v>118</v>
      </c>
      <c r="B265" s="92" t="s">
        <v>77</v>
      </c>
      <c r="C265" s="93" t="s">
        <v>78</v>
      </c>
      <c r="D265" s="93" t="s">
        <v>79</v>
      </c>
      <c r="E265" s="78">
        <v>85662.27</v>
      </c>
      <c r="F265" s="78"/>
      <c r="G265" s="25">
        <f>G264+'PORTAL MH'!$E265-'PORTAL MH'!$F265</f>
        <v>331411077.79000002</v>
      </c>
    </row>
    <row r="266" spans="1:7" s="81" customFormat="1" ht="18.75" customHeight="1" x14ac:dyDescent="0.25">
      <c r="A266" s="87" t="s">
        <v>118</v>
      </c>
      <c r="B266" s="92" t="s">
        <v>77</v>
      </c>
      <c r="C266" s="93" t="s">
        <v>78</v>
      </c>
      <c r="D266" s="93" t="s">
        <v>79</v>
      </c>
      <c r="E266" s="78">
        <v>76566.13</v>
      </c>
      <c r="F266" s="78"/>
      <c r="G266" s="25">
        <f>G265+'PORTAL MH'!$E266-'PORTAL MH'!$F266</f>
        <v>331487643.92000002</v>
      </c>
    </row>
    <row r="267" spans="1:7" s="81" customFormat="1" ht="18.75" customHeight="1" x14ac:dyDescent="0.25">
      <c r="A267" s="87" t="s">
        <v>118</v>
      </c>
      <c r="B267" s="92" t="s">
        <v>77</v>
      </c>
      <c r="C267" s="93" t="s">
        <v>78</v>
      </c>
      <c r="D267" s="93" t="s">
        <v>79</v>
      </c>
      <c r="E267" s="78">
        <v>86995.22</v>
      </c>
      <c r="F267" s="78"/>
      <c r="G267" s="25">
        <f>G266+'PORTAL MH'!$E267-'PORTAL MH'!$F267</f>
        <v>331574639.14000005</v>
      </c>
    </row>
    <row r="268" spans="1:7" s="81" customFormat="1" ht="18.75" customHeight="1" x14ac:dyDescent="0.25">
      <c r="A268" s="87" t="s">
        <v>118</v>
      </c>
      <c r="B268" s="92" t="s">
        <v>77</v>
      </c>
      <c r="C268" s="93" t="s">
        <v>78</v>
      </c>
      <c r="D268" s="93" t="s">
        <v>79</v>
      </c>
      <c r="E268" s="78">
        <v>89919.02</v>
      </c>
      <c r="F268" s="78"/>
      <c r="G268" s="25">
        <f>G267+'PORTAL MH'!$E268-'PORTAL MH'!$F268</f>
        <v>331664558.16000003</v>
      </c>
    </row>
    <row r="269" spans="1:7" s="81" customFormat="1" ht="18.75" customHeight="1" x14ac:dyDescent="0.25">
      <c r="A269" s="87" t="s">
        <v>118</v>
      </c>
      <c r="B269" s="92" t="s">
        <v>77</v>
      </c>
      <c r="C269" s="93" t="s">
        <v>78</v>
      </c>
      <c r="D269" s="93" t="s">
        <v>79</v>
      </c>
      <c r="E269" s="78">
        <v>83594.759999999995</v>
      </c>
      <c r="F269" s="78"/>
      <c r="G269" s="25">
        <f>G268+'PORTAL MH'!$E269-'PORTAL MH'!$F269</f>
        <v>331748152.92000002</v>
      </c>
    </row>
    <row r="270" spans="1:7" s="81" customFormat="1" ht="18.75" customHeight="1" x14ac:dyDescent="0.25">
      <c r="A270" s="87" t="s">
        <v>118</v>
      </c>
      <c r="B270" s="92" t="s">
        <v>77</v>
      </c>
      <c r="C270" s="93" t="s">
        <v>78</v>
      </c>
      <c r="D270" s="93" t="s">
        <v>79</v>
      </c>
      <c r="E270" s="78">
        <v>107475.84</v>
      </c>
      <c r="F270" s="78"/>
      <c r="G270" s="25">
        <f>G269+'PORTAL MH'!$E270-'PORTAL MH'!$F270</f>
        <v>331855628.75999999</v>
      </c>
    </row>
    <row r="271" spans="1:7" s="81" customFormat="1" ht="18.75" customHeight="1" x14ac:dyDescent="0.25">
      <c r="A271" s="87" t="s">
        <v>118</v>
      </c>
      <c r="B271" s="92" t="s">
        <v>77</v>
      </c>
      <c r="C271" s="93" t="s">
        <v>78</v>
      </c>
      <c r="D271" s="93" t="s">
        <v>79</v>
      </c>
      <c r="E271" s="78">
        <v>90614.45</v>
      </c>
      <c r="F271" s="78"/>
      <c r="G271" s="25">
        <f>G270+'PORTAL MH'!$E271-'PORTAL MH'!$F271</f>
        <v>331946243.20999998</v>
      </c>
    </row>
    <row r="272" spans="1:7" s="81" customFormat="1" ht="18.75" customHeight="1" x14ac:dyDescent="0.25">
      <c r="A272" s="87" t="s">
        <v>118</v>
      </c>
      <c r="B272" s="92" t="s">
        <v>77</v>
      </c>
      <c r="C272" s="93" t="s">
        <v>78</v>
      </c>
      <c r="D272" s="93" t="s">
        <v>79</v>
      </c>
      <c r="E272" s="78">
        <v>113926.3</v>
      </c>
      <c r="F272" s="78"/>
      <c r="G272" s="25">
        <f>G271+'PORTAL MH'!$E272-'PORTAL MH'!$F272</f>
        <v>332060169.50999999</v>
      </c>
    </row>
    <row r="273" spans="1:13" s="81" customFormat="1" ht="18.75" customHeight="1" x14ac:dyDescent="0.25">
      <c r="A273" s="87" t="s">
        <v>118</v>
      </c>
      <c r="B273" s="92" t="s">
        <v>77</v>
      </c>
      <c r="C273" s="93" t="s">
        <v>78</v>
      </c>
      <c r="D273" s="93" t="s">
        <v>79</v>
      </c>
      <c r="E273" s="78">
        <v>111161.13</v>
      </c>
      <c r="F273" s="78"/>
      <c r="G273" s="25">
        <f>G272+'PORTAL MH'!$E273-'PORTAL MH'!$F273</f>
        <v>332171330.63999999</v>
      </c>
    </row>
    <row r="274" spans="1:13" s="81" customFormat="1" ht="18.75" customHeight="1" x14ac:dyDescent="0.25">
      <c r="A274" s="87" t="s">
        <v>118</v>
      </c>
      <c r="B274" s="92" t="s">
        <v>77</v>
      </c>
      <c r="C274" s="93" t="s">
        <v>78</v>
      </c>
      <c r="D274" s="93" t="s">
        <v>79</v>
      </c>
      <c r="E274" s="78">
        <v>125267.97</v>
      </c>
      <c r="F274" s="78"/>
      <c r="G274" s="25">
        <f>G273+'PORTAL MH'!$E274-'PORTAL MH'!$F274</f>
        <v>332296598.61000001</v>
      </c>
    </row>
    <row r="275" spans="1:13" s="81" customFormat="1" ht="18.75" customHeight="1" x14ac:dyDescent="0.25">
      <c r="A275" s="87" t="s">
        <v>118</v>
      </c>
      <c r="B275" s="92" t="s">
        <v>77</v>
      </c>
      <c r="C275" s="93" t="s">
        <v>78</v>
      </c>
      <c r="D275" s="93" t="s">
        <v>79</v>
      </c>
      <c r="E275" s="78">
        <v>134931.92000000001</v>
      </c>
      <c r="F275" s="78"/>
      <c r="G275" s="25">
        <f>G274+'PORTAL MH'!$E275-'PORTAL MH'!$F275</f>
        <v>332431530.53000003</v>
      </c>
    </row>
    <row r="276" spans="1:13" s="81" customFormat="1" ht="18.75" customHeight="1" x14ac:dyDescent="0.25">
      <c r="A276" s="87" t="s">
        <v>118</v>
      </c>
      <c r="B276" s="92" t="s">
        <v>77</v>
      </c>
      <c r="C276" s="93" t="s">
        <v>78</v>
      </c>
      <c r="D276" s="93" t="s">
        <v>79</v>
      </c>
      <c r="E276" s="78">
        <v>4000</v>
      </c>
      <c r="F276" s="78"/>
      <c r="G276" s="25">
        <f>G275+'PORTAL MH'!$E276-'PORTAL MH'!$F276</f>
        <v>332435530.53000003</v>
      </c>
    </row>
    <row r="277" spans="1:13" s="81" customFormat="1" ht="18.75" customHeight="1" x14ac:dyDescent="0.25">
      <c r="A277" s="87" t="s">
        <v>118</v>
      </c>
      <c r="B277" s="92" t="s">
        <v>77</v>
      </c>
      <c r="C277" s="93" t="s">
        <v>78</v>
      </c>
      <c r="D277" s="93" t="s">
        <v>79</v>
      </c>
      <c r="E277" s="78">
        <v>64280</v>
      </c>
      <c r="F277" s="78"/>
      <c r="G277" s="25">
        <f>G276+'PORTAL MH'!$E277-'PORTAL MH'!$F277</f>
        <v>332499810.53000003</v>
      </c>
    </row>
    <row r="278" spans="1:13" s="81" customFormat="1" ht="18.75" customHeight="1" x14ac:dyDescent="0.25">
      <c r="A278" s="87" t="s">
        <v>118</v>
      </c>
      <c r="B278" s="92" t="s">
        <v>77</v>
      </c>
      <c r="C278" s="93" t="s">
        <v>80</v>
      </c>
      <c r="D278" s="93" t="s">
        <v>79</v>
      </c>
      <c r="E278" s="78">
        <v>6000</v>
      </c>
      <c r="F278" s="78"/>
      <c r="G278" s="25">
        <f>G277+'PORTAL MH'!$E278-'PORTAL MH'!$F278</f>
        <v>332505810.53000003</v>
      </c>
    </row>
    <row r="279" spans="1:13" s="81" customFormat="1" ht="42" customHeight="1" x14ac:dyDescent="0.25">
      <c r="A279" s="87" t="s">
        <v>118</v>
      </c>
      <c r="B279" s="88" t="s">
        <v>87</v>
      </c>
      <c r="C279" s="89" t="s">
        <v>81</v>
      </c>
      <c r="D279" s="89" t="s">
        <v>94</v>
      </c>
      <c r="E279" s="78"/>
      <c r="F279" s="78">
        <v>270.2</v>
      </c>
      <c r="G279" s="25">
        <f>G278+'PORTAL MH'!$E279-'PORTAL MH'!$F279</f>
        <v>332505540.33000004</v>
      </c>
    </row>
    <row r="280" spans="1:13" s="81" customFormat="1" ht="55.5" customHeight="1" x14ac:dyDescent="0.25">
      <c r="A280" s="87" t="s">
        <v>118</v>
      </c>
      <c r="B280" s="88" t="s">
        <v>88</v>
      </c>
      <c r="C280" s="89" t="s">
        <v>82</v>
      </c>
      <c r="D280" s="89" t="s">
        <v>95</v>
      </c>
      <c r="E280" s="78">
        <v>43510688.700000003</v>
      </c>
      <c r="F280" s="78"/>
      <c r="G280" s="25">
        <f>G279+'PORTAL MH'!$E280-'PORTAL MH'!$F280</f>
        <v>376016229.03000003</v>
      </c>
    </row>
    <row r="281" spans="1:13" s="81" customFormat="1" ht="43.5" customHeight="1" x14ac:dyDescent="0.25">
      <c r="A281" s="87" t="s">
        <v>118</v>
      </c>
      <c r="B281" s="88" t="s">
        <v>89</v>
      </c>
      <c r="C281" s="89" t="s">
        <v>82</v>
      </c>
      <c r="D281" s="89" t="s">
        <v>96</v>
      </c>
      <c r="E281" s="78"/>
      <c r="F281" s="78">
        <v>54853800.479999997</v>
      </c>
      <c r="G281" s="25">
        <f>G280+'PORTAL MH'!$E281-'PORTAL MH'!$F281</f>
        <v>321162428.55000001</v>
      </c>
      <c r="H281" s="90"/>
    </row>
    <row r="282" spans="1:13" s="81" customFormat="1" ht="54" customHeight="1" x14ac:dyDescent="0.25">
      <c r="A282" s="87" t="s">
        <v>118</v>
      </c>
      <c r="B282" s="88" t="s">
        <v>90</v>
      </c>
      <c r="C282" s="89" t="s">
        <v>80</v>
      </c>
      <c r="D282" s="89" t="s">
        <v>97</v>
      </c>
      <c r="E282" s="78"/>
      <c r="F282" s="78">
        <v>2974943.5</v>
      </c>
      <c r="G282" s="25">
        <f>G281+'PORTAL MH'!$E282-'PORTAL MH'!$F282</f>
        <v>318187485.05000001</v>
      </c>
      <c r="H282" s="90"/>
    </row>
    <row r="283" spans="1:13" s="81" customFormat="1" ht="53.25" customHeight="1" x14ac:dyDescent="0.25">
      <c r="A283" s="87" t="s">
        <v>118</v>
      </c>
      <c r="B283" s="88" t="s">
        <v>91</v>
      </c>
      <c r="C283" s="89" t="s">
        <v>82</v>
      </c>
      <c r="D283" s="89" t="s">
        <v>98</v>
      </c>
      <c r="E283" s="78">
        <v>15281055.84</v>
      </c>
      <c r="F283" s="78"/>
      <c r="G283" s="25">
        <f>G282+'PORTAL MH'!$E283-'PORTAL MH'!$F283</f>
        <v>333468540.88999999</v>
      </c>
      <c r="H283" s="90"/>
      <c r="M283" s="56"/>
    </row>
    <row r="284" spans="1:13" s="81" customFormat="1" ht="54" customHeight="1" x14ac:dyDescent="0.25">
      <c r="A284" s="87" t="s">
        <v>118</v>
      </c>
      <c r="B284" s="88" t="s">
        <v>91</v>
      </c>
      <c r="C284" s="89" t="s">
        <v>78</v>
      </c>
      <c r="D284" s="89" t="s">
        <v>99</v>
      </c>
      <c r="E284" s="78"/>
      <c r="F284" s="78">
        <v>15281055.84</v>
      </c>
      <c r="G284" s="25">
        <f>G283+'PORTAL MH'!$E284-'PORTAL MH'!$F284</f>
        <v>318187485.05000001</v>
      </c>
      <c r="H284" s="90"/>
      <c r="M284" s="56"/>
    </row>
    <row r="285" spans="1:13" s="81" customFormat="1" ht="44.25" customHeight="1" x14ac:dyDescent="0.25">
      <c r="A285" s="87" t="s">
        <v>118</v>
      </c>
      <c r="B285" s="88" t="s">
        <v>92</v>
      </c>
      <c r="C285" s="89" t="s">
        <v>82</v>
      </c>
      <c r="D285" s="89" t="s">
        <v>100</v>
      </c>
      <c r="E285" s="78"/>
      <c r="F285" s="78">
        <v>419081.48</v>
      </c>
      <c r="G285" s="25">
        <f>G284+'PORTAL MH'!$E285-'PORTAL MH'!$F285</f>
        <v>317768403.56999999</v>
      </c>
    </row>
    <row r="286" spans="1:13" s="81" customFormat="1" ht="22.5" customHeight="1" x14ac:dyDescent="0.25">
      <c r="A286" s="46"/>
      <c r="B286" s="46"/>
      <c r="C286" s="69" t="s">
        <v>93</v>
      </c>
      <c r="D286" s="47"/>
      <c r="E286" s="54">
        <f>SUM(E17:E285)</f>
        <v>77072169.75</v>
      </c>
      <c r="F286" s="54">
        <f>SUM(F17:F285)</f>
        <v>73592623.799999997</v>
      </c>
      <c r="G286" s="54">
        <f>+E16+E286-F286</f>
        <v>317768403.56999999</v>
      </c>
    </row>
    <row r="287" spans="1:13" s="27" customFormat="1" ht="20.25" customHeight="1" x14ac:dyDescent="0.25">
      <c r="A287" s="48" t="s">
        <v>76</v>
      </c>
      <c r="B287" s="49"/>
      <c r="C287" s="70"/>
      <c r="D287" s="50"/>
      <c r="E287" s="50"/>
      <c r="F287" s="50"/>
      <c r="G287" s="25"/>
      <c r="H287" s="30"/>
      <c r="I287" s="31"/>
    </row>
    <row r="288" spans="1:13" ht="18" customHeight="1" x14ac:dyDescent="0.25">
      <c r="A288" s="55"/>
      <c r="B288" s="29"/>
      <c r="C288" s="71"/>
      <c r="D288" s="56"/>
      <c r="F288" s="56"/>
      <c r="G288" s="57"/>
      <c r="H288" s="22"/>
      <c r="I288" s="32"/>
    </row>
    <row r="289" spans="1:9" ht="15.75" customHeight="1" x14ac:dyDescent="0.25">
      <c r="A289" s="55"/>
      <c r="B289" s="29"/>
      <c r="D289" s="56"/>
      <c r="F289" s="56"/>
      <c r="G289" s="57"/>
      <c r="H289" s="22"/>
      <c r="I289" s="32"/>
    </row>
    <row r="290" spans="1:9" ht="18.75" customHeight="1" x14ac:dyDescent="0.25">
      <c r="A290" s="55"/>
      <c r="B290" s="29"/>
      <c r="C290" s="71"/>
      <c r="D290" s="56"/>
      <c r="E290" s="91"/>
      <c r="F290" s="56"/>
      <c r="G290" s="57"/>
      <c r="H290" s="22"/>
      <c r="I290" s="32"/>
    </row>
    <row r="291" spans="1:9" ht="18" customHeight="1" x14ac:dyDescent="0.25">
      <c r="C291" s="71"/>
      <c r="E291" s="91"/>
      <c r="G291" s="6"/>
      <c r="H291" s="22"/>
      <c r="I291" s="32"/>
    </row>
    <row r="292" spans="1:9" ht="14.25" customHeight="1" x14ac:dyDescent="0.25">
      <c r="C292" s="72"/>
      <c r="E292" s="91"/>
      <c r="G292" s="6"/>
      <c r="I292" s="1"/>
    </row>
    <row r="293" spans="1:9" ht="12.75" customHeight="1" x14ac:dyDescent="0.25">
      <c r="A293" s="4"/>
      <c r="C293" s="72"/>
      <c r="E293" s="91"/>
      <c r="F293" s="60"/>
      <c r="G293" s="4"/>
      <c r="I293" s="1"/>
    </row>
    <row r="294" spans="1:9" ht="14.25" customHeight="1" x14ac:dyDescent="0.25">
      <c r="A294" s="44"/>
      <c r="B294" s="44"/>
      <c r="D294" s="43"/>
      <c r="E294" s="91"/>
      <c r="F294" s="44"/>
      <c r="G294" s="44"/>
      <c r="H294" s="41"/>
      <c r="I294" s="41"/>
    </row>
    <row r="295" spans="1:9" s="40" customFormat="1" ht="12.75" customHeight="1" x14ac:dyDescent="0.25">
      <c r="A295" s="44"/>
      <c r="B295" s="44"/>
      <c r="C295" s="73"/>
      <c r="D295" s="39"/>
      <c r="E295" s="79"/>
      <c r="F295" s="44"/>
      <c r="G295" s="44"/>
    </row>
    <row r="296" spans="1:9" ht="11.25" customHeight="1" x14ac:dyDescent="0.25">
      <c r="A296" s="45"/>
      <c r="B296" s="45"/>
      <c r="C296" s="73"/>
      <c r="D296" s="39"/>
      <c r="E296" s="79"/>
      <c r="F296" s="45"/>
      <c r="G296" s="45"/>
    </row>
    <row r="297" spans="1:9" ht="12" customHeight="1" x14ac:dyDescent="0.25">
      <c r="B297" s="23"/>
      <c r="C297" s="73"/>
      <c r="D297" s="42"/>
      <c r="E297" s="79"/>
      <c r="G297" s="6"/>
    </row>
    <row r="298" spans="1:9" ht="15" customHeight="1" x14ac:dyDescent="0.25">
      <c r="B298" s="23"/>
      <c r="C298" s="73"/>
      <c r="D298" s="24"/>
      <c r="E298" s="79"/>
      <c r="G298" s="6"/>
    </row>
    <row r="299" spans="1:9" ht="12.75" customHeight="1" x14ac:dyDescent="0.25">
      <c r="B299" s="23"/>
      <c r="C299" s="74"/>
      <c r="D299" s="24"/>
      <c r="E299" s="79"/>
      <c r="G299" s="6"/>
    </row>
    <row r="300" spans="1:9" ht="9.75" customHeight="1" x14ac:dyDescent="0.25">
      <c r="B300" s="23"/>
      <c r="C300" s="74"/>
      <c r="D300" s="38"/>
      <c r="E300" s="79"/>
      <c r="F300" s="35"/>
      <c r="G300" s="35"/>
    </row>
    <row r="301" spans="1:9" ht="15" hidden="1" customHeight="1" x14ac:dyDescent="0.25">
      <c r="B301" s="23"/>
      <c r="C301" s="74"/>
      <c r="D301" s="29"/>
      <c r="E301" s="79"/>
      <c r="F301" s="37"/>
      <c r="G301" s="37"/>
    </row>
    <row r="302" spans="1:9" ht="12.95" hidden="1" customHeight="1" x14ac:dyDescent="0.25">
      <c r="B302" s="23"/>
      <c r="C302" s="55" t="s">
        <v>68</v>
      </c>
      <c r="D302" s="37"/>
      <c r="E302" s="80"/>
      <c r="F302" s="36"/>
      <c r="G302" s="36"/>
    </row>
    <row r="303" spans="1:9" ht="12.95" hidden="1" customHeight="1" x14ac:dyDescent="0.25">
      <c r="B303" s="23"/>
      <c r="C303" s="55" t="s">
        <v>71</v>
      </c>
      <c r="D303" s="36"/>
      <c r="E303" s="79"/>
      <c r="F303" s="36"/>
      <c r="G303" s="36"/>
    </row>
    <row r="304" spans="1:9" ht="12.95" hidden="1" customHeight="1" x14ac:dyDescent="0.25">
      <c r="B304" s="23"/>
      <c r="C304" s="73" t="s">
        <v>70</v>
      </c>
      <c r="D304" s="36"/>
      <c r="E304" s="79"/>
    </row>
    <row r="305" spans="1:11" ht="15" hidden="1" customHeight="1" x14ac:dyDescent="0.25">
      <c r="B305" s="23"/>
      <c r="C305" s="73" t="s">
        <v>69</v>
      </c>
      <c r="D305" s="24"/>
      <c r="E305" s="79"/>
    </row>
    <row r="306" spans="1:11" ht="21.95" hidden="1" customHeight="1" x14ac:dyDescent="0.25">
      <c r="B306" s="23"/>
      <c r="C306" s="74"/>
      <c r="D306" s="24"/>
      <c r="E306" s="79"/>
    </row>
    <row r="307" spans="1:11" ht="21.95" hidden="1" customHeight="1" x14ac:dyDescent="0.25">
      <c r="B307" s="23"/>
      <c r="C307" s="74"/>
      <c r="D307" s="24"/>
      <c r="E307" s="79"/>
      <c r="F307" s="62"/>
    </row>
    <row r="308" spans="1:11" ht="21.95" customHeight="1" x14ac:dyDescent="0.25">
      <c r="B308" s="23"/>
      <c r="C308" s="74"/>
      <c r="D308" t="s">
        <v>74</v>
      </c>
      <c r="E308" s="79"/>
    </row>
    <row r="309" spans="1:11" ht="21.95" customHeight="1" x14ac:dyDescent="0.25">
      <c r="A309"/>
      <c r="B309" s="23"/>
      <c r="C309" s="74"/>
      <c r="D309" s="24"/>
      <c r="E309" s="79"/>
    </row>
    <row r="310" spans="1:11" ht="21.95" customHeight="1" x14ac:dyDescent="0.25">
      <c r="A310"/>
      <c r="B310" s="23"/>
      <c r="C310" s="74"/>
      <c r="D310" s="24"/>
      <c r="E310" s="79"/>
    </row>
    <row r="311" spans="1:11" ht="21.95" customHeight="1" x14ac:dyDescent="0.25">
      <c r="A311"/>
      <c r="B311" s="23"/>
      <c r="C311" s="74"/>
      <c r="D311" s="24"/>
      <c r="E311" s="79"/>
    </row>
    <row r="312" spans="1:11" ht="21.95" customHeight="1" x14ac:dyDescent="0.25">
      <c r="B312" s="23"/>
      <c r="C312" s="74"/>
      <c r="D312" s="24"/>
      <c r="E312" s="64"/>
    </row>
    <row r="313" spans="1:11" s="8" customFormat="1" ht="21.95" customHeight="1" x14ac:dyDescent="0.25">
      <c r="A313"/>
      <c r="B313" s="23"/>
      <c r="C313" s="74"/>
      <c r="D313" s="24"/>
      <c r="E313" s="64"/>
      <c r="F313" s="58"/>
      <c r="G313"/>
      <c r="H313"/>
      <c r="I313"/>
      <c r="K313" s="8" t="s">
        <v>75</v>
      </c>
    </row>
    <row r="314" spans="1:11" x14ac:dyDescent="0.25">
      <c r="A314"/>
      <c r="B314" s="23"/>
      <c r="C314" s="74"/>
      <c r="D314" s="24"/>
      <c r="E314" s="64"/>
    </row>
    <row r="315" spans="1:11" x14ac:dyDescent="0.25">
      <c r="A315"/>
      <c r="B315" s="23"/>
      <c r="C315" s="75"/>
      <c r="D315" s="24"/>
      <c r="E315" s="64"/>
    </row>
    <row r="316" spans="1:11" x14ac:dyDescent="0.25">
      <c r="C316" s="74"/>
      <c r="D316" s="24"/>
      <c r="E316" s="64"/>
    </row>
    <row r="317" spans="1:11" s="8" customFormat="1" ht="39" customHeight="1" x14ac:dyDescent="0.25">
      <c r="A317"/>
      <c r="B317" s="4"/>
      <c r="C317" s="74"/>
      <c r="D317" s="1"/>
      <c r="E317" s="64"/>
      <c r="F317" s="58"/>
      <c r="G317"/>
      <c r="H317"/>
      <c r="I317"/>
    </row>
    <row r="318" spans="1:11" x14ac:dyDescent="0.25">
      <c r="A318"/>
      <c r="E318" s="64"/>
    </row>
    <row r="319" spans="1:11" x14ac:dyDescent="0.25">
      <c r="A319"/>
      <c r="E319" s="64"/>
    </row>
    <row r="320" spans="1:11" x14ac:dyDescent="0.25">
      <c r="A320"/>
      <c r="E320" s="64"/>
    </row>
    <row r="321" spans="1:9" x14ac:dyDescent="0.25">
      <c r="A321"/>
      <c r="E321" s="64"/>
    </row>
    <row r="322" spans="1:9" x14ac:dyDescent="0.25">
      <c r="A322"/>
      <c r="E322" s="64"/>
    </row>
    <row r="323" spans="1:9" x14ac:dyDescent="0.25">
      <c r="E323" s="64"/>
    </row>
    <row r="324" spans="1:9" s="8" customFormat="1" ht="21.95" customHeight="1" x14ac:dyDescent="0.25">
      <c r="B324" s="4"/>
      <c r="C324" s="67"/>
      <c r="D324" s="1"/>
      <c r="E324" s="64"/>
      <c r="F324" s="58"/>
      <c r="G324"/>
      <c r="H324"/>
      <c r="I324"/>
    </row>
    <row r="325" spans="1:9" s="8" customFormat="1" ht="21.95" customHeight="1" x14ac:dyDescent="0.25">
      <c r="B325" s="4"/>
      <c r="C325" s="67"/>
      <c r="D325" s="1"/>
      <c r="E325" s="64"/>
      <c r="F325" s="58"/>
      <c r="G325"/>
      <c r="H325"/>
      <c r="I325"/>
    </row>
    <row r="326" spans="1:9" s="8" customFormat="1" ht="21.95" customHeight="1" x14ac:dyDescent="0.25">
      <c r="B326" s="4"/>
      <c r="C326" s="67"/>
      <c r="D326" s="1"/>
      <c r="E326" s="64"/>
      <c r="F326" s="58"/>
      <c r="G326"/>
      <c r="H326"/>
      <c r="I326"/>
    </row>
    <row r="327" spans="1:9" s="8" customFormat="1" ht="21.95" customHeight="1" x14ac:dyDescent="0.25">
      <c r="B327" s="4"/>
      <c r="C327" s="67"/>
      <c r="D327" s="1"/>
      <c r="E327" s="64"/>
      <c r="F327" s="58"/>
      <c r="G327"/>
      <c r="H327"/>
      <c r="I327"/>
    </row>
    <row r="328" spans="1:9" s="8" customFormat="1" ht="21.95" customHeight="1" x14ac:dyDescent="0.25">
      <c r="A328"/>
      <c r="B328" s="4"/>
      <c r="C328" s="67"/>
      <c r="D328" s="1"/>
      <c r="E328" s="64"/>
      <c r="F328" s="58"/>
      <c r="G328"/>
      <c r="H328"/>
      <c r="I328"/>
    </row>
    <row r="329" spans="1:9" x14ac:dyDescent="0.25">
      <c r="A329"/>
      <c r="E329" s="64"/>
    </row>
    <row r="330" spans="1:9" x14ac:dyDescent="0.25">
      <c r="E330" s="64"/>
    </row>
    <row r="331" spans="1:9" s="8" customFormat="1" ht="21.95" customHeight="1" x14ac:dyDescent="0.25">
      <c r="B331" s="4"/>
      <c r="C331" s="67"/>
      <c r="D331" s="1"/>
      <c r="E331" s="64"/>
      <c r="F331" s="58"/>
      <c r="G331"/>
      <c r="H331"/>
      <c r="I331"/>
    </row>
    <row r="332" spans="1:9" s="8" customFormat="1" ht="21.95" customHeight="1" x14ac:dyDescent="0.25">
      <c r="B332" s="4"/>
      <c r="C332" s="67"/>
      <c r="D332" s="1"/>
      <c r="E332" s="64"/>
      <c r="F332" s="58"/>
      <c r="G332"/>
      <c r="H332"/>
      <c r="I332"/>
    </row>
    <row r="333" spans="1:9" s="8" customFormat="1" ht="21.95" customHeight="1" x14ac:dyDescent="0.25">
      <c r="A333"/>
      <c r="B333" s="4"/>
      <c r="C333" s="67"/>
      <c r="D333" s="1"/>
      <c r="E333" s="64"/>
      <c r="F333" s="58"/>
      <c r="G333"/>
      <c r="H333"/>
      <c r="I333"/>
    </row>
    <row r="334" spans="1:9" x14ac:dyDescent="0.25">
      <c r="E334" s="64"/>
    </row>
    <row r="335" spans="1:9" s="8" customFormat="1" ht="33.75" customHeight="1" x14ac:dyDescent="0.25">
      <c r="B335" s="4"/>
      <c r="C335" s="67"/>
      <c r="D335" s="1"/>
      <c r="E335" s="64"/>
      <c r="F335" s="58"/>
      <c r="G335"/>
      <c r="H335"/>
      <c r="I335"/>
    </row>
    <row r="336" spans="1:9" s="8" customFormat="1" ht="21.95" customHeight="1" x14ac:dyDescent="0.25">
      <c r="B336" s="4"/>
      <c r="C336" s="67"/>
      <c r="D336" s="1"/>
      <c r="E336" s="64"/>
      <c r="F336" s="58"/>
      <c r="G336"/>
      <c r="H336"/>
      <c r="I336"/>
    </row>
    <row r="337" spans="1:9" s="8" customFormat="1" ht="21.95" customHeight="1" x14ac:dyDescent="0.25">
      <c r="B337" s="4"/>
      <c r="C337" s="67"/>
      <c r="D337" s="1"/>
      <c r="E337" s="64"/>
      <c r="F337" s="58"/>
      <c r="G337"/>
      <c r="H337"/>
      <c r="I337"/>
    </row>
    <row r="338" spans="1:9" s="8" customFormat="1" ht="21.95" customHeight="1" x14ac:dyDescent="0.25">
      <c r="B338" s="4"/>
      <c r="C338" s="67"/>
      <c r="D338" s="1"/>
      <c r="E338" s="64"/>
      <c r="F338" s="58"/>
      <c r="G338"/>
      <c r="H338"/>
      <c r="I338"/>
    </row>
    <row r="339" spans="1:9" s="8" customFormat="1" ht="21.95" customHeight="1" x14ac:dyDescent="0.25">
      <c r="B339" s="4"/>
      <c r="C339" s="67"/>
      <c r="D339" s="1"/>
      <c r="E339" s="64"/>
      <c r="F339" s="58"/>
      <c r="G339"/>
      <c r="H339"/>
      <c r="I339"/>
    </row>
    <row r="340" spans="1:9" s="8" customFormat="1" ht="21.95" customHeight="1" x14ac:dyDescent="0.25">
      <c r="A340"/>
      <c r="B340" s="4"/>
      <c r="C340" s="67"/>
      <c r="D340" s="1"/>
      <c r="E340" s="64"/>
      <c r="F340" s="58"/>
      <c r="G340"/>
      <c r="H340"/>
      <c r="I340"/>
    </row>
    <row r="341" spans="1:9" x14ac:dyDescent="0.25">
      <c r="A341"/>
      <c r="B341"/>
      <c r="E341" s="64"/>
      <c r="F341" s="62"/>
    </row>
    <row r="342" spans="1:9" x14ac:dyDescent="0.25">
      <c r="A342"/>
      <c r="B342"/>
      <c r="D342"/>
      <c r="E342" s="64"/>
      <c r="F342" s="62"/>
    </row>
    <row r="343" spans="1:9" x14ac:dyDescent="0.25">
      <c r="A343"/>
      <c r="B343"/>
      <c r="D343"/>
      <c r="E343" s="64"/>
      <c r="F343" s="62"/>
    </row>
    <row r="344" spans="1:9" x14ac:dyDescent="0.25">
      <c r="A344"/>
      <c r="B344"/>
      <c r="D344"/>
      <c r="E344" s="64"/>
      <c r="F344" s="62"/>
    </row>
    <row r="345" spans="1:9" ht="21.95" customHeight="1" x14ac:dyDescent="0.25">
      <c r="A345"/>
      <c r="B345"/>
      <c r="D345"/>
      <c r="E345" s="64"/>
      <c r="F345" s="62"/>
    </row>
    <row r="346" spans="1:9" ht="21.95" customHeight="1" x14ac:dyDescent="0.25">
      <c r="A346"/>
      <c r="B346"/>
      <c r="D346"/>
      <c r="E346" s="64"/>
      <c r="F346" s="62"/>
    </row>
    <row r="347" spans="1:9" ht="21.95" customHeight="1" x14ac:dyDescent="0.25">
      <c r="A347"/>
      <c r="B347"/>
      <c r="D347"/>
      <c r="E347" s="64"/>
      <c r="F347" s="62"/>
    </row>
    <row r="348" spans="1:9" ht="21.95" customHeight="1" x14ac:dyDescent="0.25">
      <c r="A348"/>
      <c r="B348"/>
      <c r="D348"/>
      <c r="E348" s="64"/>
      <c r="F348" s="62"/>
    </row>
    <row r="349" spans="1:9" ht="21.95" customHeight="1" x14ac:dyDescent="0.25">
      <c r="A349"/>
      <c r="B349"/>
      <c r="D349"/>
      <c r="E349" s="64"/>
      <c r="F349" s="62"/>
    </row>
    <row r="350" spans="1:9" ht="21.95" customHeight="1" x14ac:dyDescent="0.25">
      <c r="A350"/>
      <c r="B350"/>
      <c r="D350"/>
      <c r="E350" s="64"/>
      <c r="F350" s="62"/>
    </row>
    <row r="351" spans="1:9" x14ac:dyDescent="0.25">
      <c r="A351"/>
      <c r="B351"/>
      <c r="D351"/>
      <c r="E351" s="64"/>
      <c r="F351" s="62"/>
    </row>
    <row r="352" spans="1:9" x14ac:dyDescent="0.25">
      <c r="A352"/>
      <c r="B352"/>
      <c r="D352"/>
      <c r="E352" s="64"/>
      <c r="F352" s="62"/>
    </row>
    <row r="353" spans="1:6" x14ac:dyDescent="0.25">
      <c r="A353"/>
      <c r="B353"/>
      <c r="D353"/>
      <c r="E353" s="64"/>
      <c r="F353" s="62"/>
    </row>
    <row r="354" spans="1:6" x14ac:dyDescent="0.25">
      <c r="A354"/>
      <c r="B354"/>
      <c r="D354"/>
      <c r="E354" s="64"/>
      <c r="F354" s="62"/>
    </row>
    <row r="355" spans="1:6" ht="21.95" customHeight="1" x14ac:dyDescent="0.25">
      <c r="A355"/>
      <c r="B355"/>
      <c r="D355"/>
      <c r="E355" s="64"/>
      <c r="F355" s="62"/>
    </row>
    <row r="356" spans="1:6" x14ac:dyDescent="0.25">
      <c r="A356"/>
      <c r="B356"/>
      <c r="D356"/>
      <c r="E356" s="64"/>
      <c r="F356" s="62"/>
    </row>
    <row r="357" spans="1:6" ht="21.95" customHeight="1" x14ac:dyDescent="0.25">
      <c r="A357"/>
      <c r="B357"/>
      <c r="D357"/>
      <c r="E357" s="64"/>
      <c r="F357" s="62"/>
    </row>
    <row r="358" spans="1:6" ht="21.95" customHeight="1" x14ac:dyDescent="0.25">
      <c r="A358"/>
      <c r="B358"/>
      <c r="D358"/>
      <c r="E358" s="65"/>
      <c r="F358" s="62"/>
    </row>
    <row r="359" spans="1:6" ht="21.95" customHeight="1" x14ac:dyDescent="0.25">
      <c r="A359"/>
      <c r="B359"/>
      <c r="D359"/>
      <c r="E359" s="65"/>
      <c r="F359" s="62"/>
    </row>
    <row r="360" spans="1:6" ht="21.95" customHeight="1" x14ac:dyDescent="0.25">
      <c r="A360"/>
      <c r="B360"/>
      <c r="D360"/>
      <c r="E360" s="65"/>
      <c r="F360" s="62"/>
    </row>
    <row r="361" spans="1:6" ht="21.95" customHeight="1" x14ac:dyDescent="0.25">
      <c r="A361"/>
      <c r="B361"/>
      <c r="D361"/>
      <c r="E361" s="65"/>
      <c r="F361" s="62"/>
    </row>
    <row r="362" spans="1:6" x14ac:dyDescent="0.25">
      <c r="A362"/>
      <c r="B362"/>
      <c r="D362"/>
      <c r="E362" s="65"/>
      <c r="F362" s="62"/>
    </row>
    <row r="363" spans="1:6" ht="21.95" customHeight="1" x14ac:dyDescent="0.25">
      <c r="A363"/>
      <c r="B363"/>
      <c r="D363"/>
      <c r="E363" s="65"/>
      <c r="F363" s="62"/>
    </row>
    <row r="364" spans="1:6" ht="21.95" customHeight="1" x14ac:dyDescent="0.25">
      <c r="A364"/>
      <c r="B364"/>
      <c r="D364"/>
      <c r="E364" s="65"/>
      <c r="F364" s="62"/>
    </row>
    <row r="365" spans="1:6" ht="21.95" customHeight="1" x14ac:dyDescent="0.25">
      <c r="A365"/>
      <c r="B365"/>
      <c r="D365"/>
      <c r="E365" s="65"/>
      <c r="F365" s="62"/>
    </row>
    <row r="366" spans="1:6" ht="21.95" customHeight="1" x14ac:dyDescent="0.25">
      <c r="A366"/>
      <c r="B366"/>
      <c r="D366"/>
      <c r="E366" s="65"/>
      <c r="F366" s="62"/>
    </row>
    <row r="367" spans="1:6" ht="21.95" customHeight="1" x14ac:dyDescent="0.25">
      <c r="A367"/>
      <c r="B367"/>
      <c r="D367"/>
      <c r="E367" s="65"/>
      <c r="F367" s="62"/>
    </row>
    <row r="368" spans="1:6" ht="21.95" customHeight="1" x14ac:dyDescent="0.25">
      <c r="A368"/>
      <c r="B368"/>
      <c r="D368"/>
      <c r="E368" s="65"/>
      <c r="F368" s="62"/>
    </row>
    <row r="369" spans="1:7" x14ac:dyDescent="0.25">
      <c r="A369"/>
      <c r="B369"/>
      <c r="D369"/>
      <c r="E369" s="65"/>
      <c r="F369" s="62"/>
    </row>
    <row r="370" spans="1:7" x14ac:dyDescent="0.25">
      <c r="A370"/>
      <c r="B370"/>
      <c r="D370"/>
      <c r="E370" s="65"/>
      <c r="F370" s="62"/>
    </row>
    <row r="371" spans="1:7" x14ac:dyDescent="0.25">
      <c r="A371"/>
      <c r="B371"/>
      <c r="D371"/>
      <c r="E371" s="65"/>
      <c r="F371" s="62"/>
    </row>
    <row r="372" spans="1:7" ht="21.95" customHeight="1" x14ac:dyDescent="0.25">
      <c r="A372"/>
      <c r="B372"/>
      <c r="D372"/>
      <c r="F372" s="62"/>
    </row>
    <row r="373" spans="1:7" ht="21.95" customHeight="1" x14ac:dyDescent="0.25">
      <c r="D373"/>
    </row>
    <row r="374" spans="1:7" ht="21.95" customHeight="1" x14ac:dyDescent="0.25"/>
    <row r="380" spans="1:7" hidden="1" x14ac:dyDescent="0.25"/>
    <row r="381" spans="1:7" s="21" customFormat="1" ht="32.1" customHeight="1" x14ac:dyDescent="0.25">
      <c r="A381" s="8"/>
      <c r="B381" s="4"/>
      <c r="C381" s="67"/>
      <c r="D381" s="1"/>
      <c r="E381" s="63"/>
      <c r="F381" s="58"/>
      <c r="G381"/>
    </row>
    <row r="388" spans="1:6" x14ac:dyDescent="0.25">
      <c r="E388" s="65"/>
    </row>
    <row r="389" spans="1:6" x14ac:dyDescent="0.25">
      <c r="A389"/>
      <c r="B389"/>
      <c r="E389" s="65"/>
      <c r="F389" s="62"/>
    </row>
    <row r="390" spans="1:6" x14ac:dyDescent="0.25">
      <c r="A390"/>
      <c r="B390"/>
      <c r="D390"/>
      <c r="E390" s="65"/>
      <c r="F390" s="62"/>
    </row>
    <row r="391" spans="1:6" x14ac:dyDescent="0.25">
      <c r="A391"/>
      <c r="B391"/>
      <c r="D391"/>
      <c r="E391" s="65"/>
      <c r="F391" s="62"/>
    </row>
    <row r="392" spans="1:6" x14ac:dyDescent="0.25">
      <c r="A392"/>
      <c r="B392"/>
      <c r="D392"/>
      <c r="E392" s="65"/>
      <c r="F392" s="62"/>
    </row>
    <row r="393" spans="1:6" x14ac:dyDescent="0.25">
      <c r="A393"/>
      <c r="B393"/>
      <c r="D393"/>
      <c r="E393" s="65"/>
      <c r="F393" s="62"/>
    </row>
    <row r="394" spans="1:6" x14ac:dyDescent="0.25">
      <c r="A394"/>
      <c r="B394"/>
      <c r="D394"/>
      <c r="E394" s="65"/>
      <c r="F394" s="62"/>
    </row>
    <row r="395" spans="1:6" x14ac:dyDescent="0.25">
      <c r="A395"/>
      <c r="B395"/>
      <c r="D395"/>
      <c r="E395" s="65"/>
      <c r="F395" s="62"/>
    </row>
    <row r="396" spans="1:6" x14ac:dyDescent="0.25">
      <c r="A396"/>
      <c r="B396"/>
      <c r="D396"/>
      <c r="E396" s="65"/>
      <c r="F396" s="62"/>
    </row>
    <row r="397" spans="1:6" x14ac:dyDescent="0.25">
      <c r="A397"/>
      <c r="B397"/>
      <c r="D397"/>
      <c r="E397" s="65"/>
      <c r="F397" s="62"/>
    </row>
    <row r="398" spans="1:6" x14ac:dyDescent="0.25">
      <c r="A398"/>
      <c r="B398"/>
      <c r="D398"/>
      <c r="E398" s="65"/>
      <c r="F398" s="62"/>
    </row>
    <row r="399" spans="1:6" x14ac:dyDescent="0.25">
      <c r="A399"/>
      <c r="B399"/>
      <c r="D399"/>
      <c r="E399" s="65"/>
      <c r="F399" s="62"/>
    </row>
    <row r="400" spans="1:6" x14ac:dyDescent="0.25">
      <c r="A400"/>
      <c r="B400"/>
      <c r="D400"/>
      <c r="E400" s="65"/>
      <c r="F400" s="62"/>
    </row>
    <row r="401" spans="1:6" x14ac:dyDescent="0.25">
      <c r="A401"/>
      <c r="B401"/>
      <c r="D401"/>
      <c r="E401" s="65"/>
      <c r="F401" s="62"/>
    </row>
    <row r="402" spans="1:6" x14ac:dyDescent="0.25">
      <c r="A402"/>
      <c r="B402"/>
      <c r="D402"/>
      <c r="E402" s="65"/>
      <c r="F402" s="62"/>
    </row>
    <row r="403" spans="1:6" x14ac:dyDescent="0.25">
      <c r="A403"/>
      <c r="B403"/>
      <c r="D403"/>
      <c r="E403" s="65"/>
      <c r="F403" s="62"/>
    </row>
    <row r="404" spans="1:6" x14ac:dyDescent="0.25">
      <c r="A404"/>
      <c r="B404"/>
      <c r="D404"/>
      <c r="E404" s="65"/>
      <c r="F404" s="62"/>
    </row>
    <row r="405" spans="1:6" x14ac:dyDescent="0.25">
      <c r="A405"/>
      <c r="B405"/>
      <c r="D405"/>
      <c r="E405" s="65"/>
      <c r="F405" s="62"/>
    </row>
    <row r="406" spans="1:6" x14ac:dyDescent="0.25">
      <c r="A406"/>
      <c r="B406"/>
      <c r="D406"/>
      <c r="E406" s="65"/>
      <c r="F406" s="62"/>
    </row>
    <row r="407" spans="1:6" x14ac:dyDescent="0.25">
      <c r="A407"/>
      <c r="B407"/>
      <c r="D407"/>
      <c r="E407" s="65"/>
      <c r="F407" s="62"/>
    </row>
    <row r="408" spans="1:6" x14ac:dyDescent="0.25">
      <c r="A408"/>
      <c r="B408"/>
      <c r="D408"/>
      <c r="E408" s="65"/>
      <c r="F408" s="62"/>
    </row>
    <row r="409" spans="1:6" x14ac:dyDescent="0.25">
      <c r="A409"/>
      <c r="B409"/>
      <c r="D409"/>
      <c r="E409" s="65"/>
      <c r="F409" s="62"/>
    </row>
    <row r="410" spans="1:6" x14ac:dyDescent="0.25">
      <c r="A410"/>
      <c r="B410"/>
      <c r="D410"/>
      <c r="E410" s="65"/>
      <c r="F410" s="62"/>
    </row>
    <row r="411" spans="1:6" x14ac:dyDescent="0.25">
      <c r="A411"/>
      <c r="B411"/>
      <c r="D411"/>
      <c r="E411" s="65"/>
      <c r="F411" s="62"/>
    </row>
    <row r="412" spans="1:6" x14ac:dyDescent="0.25">
      <c r="A412"/>
      <c r="B412"/>
      <c r="D412"/>
      <c r="E412" s="65"/>
      <c r="F412" s="62"/>
    </row>
    <row r="413" spans="1:6" x14ac:dyDescent="0.25">
      <c r="A413"/>
      <c r="B413"/>
      <c r="D413"/>
      <c r="E413" s="65"/>
      <c r="F413" s="62"/>
    </row>
    <row r="414" spans="1:6" x14ac:dyDescent="0.25">
      <c r="A414"/>
      <c r="B414"/>
      <c r="D414"/>
      <c r="E414" s="65"/>
      <c r="F414" s="62"/>
    </row>
    <row r="415" spans="1:6" x14ac:dyDescent="0.25">
      <c r="A415"/>
      <c r="B415"/>
      <c r="D415"/>
      <c r="E415" s="65"/>
      <c r="F415" s="62"/>
    </row>
    <row r="416" spans="1:6" x14ac:dyDescent="0.25">
      <c r="A416"/>
      <c r="B416"/>
      <c r="D416"/>
      <c r="E416" s="65"/>
      <c r="F416" s="62"/>
    </row>
    <row r="417" spans="1:6" x14ac:dyDescent="0.25">
      <c r="A417"/>
      <c r="B417"/>
      <c r="D417"/>
      <c r="E417" s="65"/>
      <c r="F417" s="62"/>
    </row>
    <row r="418" spans="1:6" x14ac:dyDescent="0.25">
      <c r="A418"/>
      <c r="B418"/>
      <c r="D418"/>
      <c r="E418" s="65"/>
      <c r="F418" s="62"/>
    </row>
    <row r="419" spans="1:6" x14ac:dyDescent="0.25">
      <c r="A419"/>
      <c r="B419"/>
      <c r="D419"/>
      <c r="E419" s="65"/>
      <c r="F419" s="62"/>
    </row>
    <row r="420" spans="1:6" x14ac:dyDescent="0.25">
      <c r="A420"/>
      <c r="B420"/>
      <c r="D420"/>
      <c r="E420" s="65"/>
      <c r="F420" s="62"/>
    </row>
    <row r="421" spans="1:6" x14ac:dyDescent="0.25">
      <c r="A421"/>
      <c r="B421"/>
      <c r="D421"/>
      <c r="E421" s="65"/>
      <c r="F421" s="62"/>
    </row>
    <row r="422" spans="1:6" x14ac:dyDescent="0.25">
      <c r="A422"/>
      <c r="B422"/>
      <c r="D422"/>
      <c r="E422" s="65"/>
      <c r="F422" s="62"/>
    </row>
    <row r="423" spans="1:6" x14ac:dyDescent="0.25">
      <c r="A423"/>
      <c r="B423"/>
      <c r="D423"/>
      <c r="E423" s="65"/>
      <c r="F423" s="62"/>
    </row>
    <row r="424" spans="1:6" x14ac:dyDescent="0.25">
      <c r="A424"/>
      <c r="B424"/>
      <c r="D424"/>
      <c r="F424" s="62"/>
    </row>
    <row r="425" spans="1:6" x14ac:dyDescent="0.25">
      <c r="D425"/>
    </row>
    <row r="466" spans="1:6" x14ac:dyDescent="0.25">
      <c r="E466" s="65"/>
    </row>
    <row r="467" spans="1:6" x14ac:dyDescent="0.25">
      <c r="A467"/>
      <c r="B467"/>
      <c r="E467" s="65"/>
      <c r="F467" s="62"/>
    </row>
    <row r="468" spans="1:6" x14ac:dyDescent="0.25">
      <c r="A468"/>
      <c r="B468"/>
      <c r="D468"/>
      <c r="E468" s="65"/>
      <c r="F468" s="62"/>
    </row>
    <row r="469" spans="1:6" x14ac:dyDescent="0.25">
      <c r="A469"/>
      <c r="B469"/>
      <c r="D469"/>
      <c r="F469" s="62"/>
    </row>
    <row r="470" spans="1:6" x14ac:dyDescent="0.25">
      <c r="D470"/>
    </row>
  </sheetData>
  <autoFilter ref="A15:G287" xr:uid="{00000000-0009-0000-0000-000000000000}"/>
  <mergeCells count="4">
    <mergeCell ref="A6:G6"/>
    <mergeCell ref="A7:G7"/>
    <mergeCell ref="A9:G9"/>
    <mergeCell ref="A11:G11"/>
  </mergeCells>
  <phoneticPr fontId="34" type="noConversion"/>
  <printOptions horizontalCentered="1"/>
  <pageMargins left="0.39370078740157483" right="0.47244094488188981" top="0.35433070866141736" bottom="0.5" header="0.15748031496062992" footer="0.17"/>
  <pageSetup scale="75" orientation="landscape" horizontalDpi="4294967293" verticalDpi="4294967293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topLeftCell="A19" workbookViewId="0">
      <selection activeCell="I24" sqref="I24"/>
    </sheetView>
  </sheetViews>
  <sheetFormatPr baseColWidth="10" defaultRowHeight="15" x14ac:dyDescent="0.25"/>
  <cols>
    <col min="3" max="3" width="38.42578125" bestFit="1" customWidth="1"/>
    <col min="4" max="4" width="49.42578125" customWidth="1"/>
  </cols>
  <sheetData>
    <row r="1" spans="1:5" x14ac:dyDescent="0.25">
      <c r="A1" s="16" t="s">
        <v>8</v>
      </c>
      <c r="B1" s="15" t="s">
        <v>12</v>
      </c>
      <c r="C1" s="12" t="s">
        <v>40</v>
      </c>
      <c r="D1" s="12"/>
      <c r="E1" s="13">
        <v>29600</v>
      </c>
    </row>
    <row r="2" spans="1:5" x14ac:dyDescent="0.25">
      <c r="A2" s="16" t="s">
        <v>8</v>
      </c>
      <c r="B2" s="15" t="s">
        <v>13</v>
      </c>
      <c r="C2" s="12" t="s">
        <v>7</v>
      </c>
      <c r="D2" s="12"/>
      <c r="E2" s="13">
        <v>49960.160000000003</v>
      </c>
    </row>
    <row r="3" spans="1:5" x14ac:dyDescent="0.25">
      <c r="A3" s="16" t="s">
        <v>8</v>
      </c>
      <c r="B3" s="15" t="s">
        <v>14</v>
      </c>
      <c r="C3" s="12" t="s">
        <v>48</v>
      </c>
      <c r="D3" s="12"/>
      <c r="E3" s="13">
        <v>29600</v>
      </c>
    </row>
    <row r="4" spans="1:5" x14ac:dyDescent="0.25">
      <c r="A4" s="16" t="s">
        <v>9</v>
      </c>
      <c r="B4" s="15" t="s">
        <v>15</v>
      </c>
      <c r="C4" s="12" t="s">
        <v>43</v>
      </c>
      <c r="D4" s="12"/>
      <c r="E4" s="13">
        <v>106991.74</v>
      </c>
    </row>
    <row r="5" spans="1:5" x14ac:dyDescent="0.25">
      <c r="A5" s="16" t="s">
        <v>10</v>
      </c>
      <c r="B5" s="15" t="s">
        <v>16</v>
      </c>
      <c r="C5" s="12" t="s">
        <v>47</v>
      </c>
      <c r="D5" s="12"/>
      <c r="E5" s="13">
        <v>30000</v>
      </c>
    </row>
    <row r="6" spans="1:5" x14ac:dyDescent="0.25">
      <c r="A6" s="16" t="s">
        <v>10</v>
      </c>
      <c r="B6" s="15" t="s">
        <v>17</v>
      </c>
      <c r="C6" s="12" t="s">
        <v>46</v>
      </c>
      <c r="D6" s="12"/>
      <c r="E6" s="13">
        <v>30000</v>
      </c>
    </row>
    <row r="7" spans="1:5" x14ac:dyDescent="0.25">
      <c r="A7" s="16" t="s">
        <v>10</v>
      </c>
      <c r="B7" s="15" t="s">
        <v>18</v>
      </c>
      <c r="C7" s="12" t="s">
        <v>45</v>
      </c>
      <c r="D7" s="12"/>
      <c r="E7" s="13">
        <v>30000</v>
      </c>
    </row>
    <row r="8" spans="1:5" x14ac:dyDescent="0.25">
      <c r="A8" s="16" t="s">
        <v>10</v>
      </c>
      <c r="B8" s="15" t="s">
        <v>19</v>
      </c>
      <c r="C8" s="12" t="s">
        <v>44</v>
      </c>
      <c r="D8" s="12"/>
      <c r="E8" s="13">
        <v>30000</v>
      </c>
    </row>
    <row r="9" spans="1:5" x14ac:dyDescent="0.25">
      <c r="A9" s="16" t="s">
        <v>10</v>
      </c>
      <c r="B9" s="15" t="s">
        <v>20</v>
      </c>
      <c r="C9" s="12" t="s">
        <v>43</v>
      </c>
      <c r="D9" s="12"/>
      <c r="E9" s="13">
        <v>30000</v>
      </c>
    </row>
    <row r="10" spans="1:5" x14ac:dyDescent="0.25">
      <c r="A10" s="16" t="s">
        <v>10</v>
      </c>
      <c r="B10" s="15" t="s">
        <v>21</v>
      </c>
      <c r="C10" s="12" t="s">
        <v>42</v>
      </c>
      <c r="D10" s="12"/>
      <c r="E10" s="13">
        <v>29118.39</v>
      </c>
    </row>
    <row r="11" spans="1:5" x14ac:dyDescent="0.25">
      <c r="A11" s="16" t="s">
        <v>10</v>
      </c>
      <c r="B11" s="15" t="s">
        <v>22</v>
      </c>
      <c r="C11" s="12" t="s">
        <v>41</v>
      </c>
      <c r="D11" s="12"/>
      <c r="E11" s="13">
        <v>213873.34</v>
      </c>
    </row>
    <row r="12" spans="1:5" x14ac:dyDescent="0.25">
      <c r="A12" s="16" t="s">
        <v>51</v>
      </c>
      <c r="B12" s="15" t="s">
        <v>23</v>
      </c>
      <c r="C12" s="12" t="s">
        <v>57</v>
      </c>
      <c r="D12" s="12"/>
      <c r="E12" s="13">
        <v>15017.95</v>
      </c>
    </row>
    <row r="13" spans="1:5" x14ac:dyDescent="0.25">
      <c r="A13" s="16" t="s">
        <v>51</v>
      </c>
      <c r="B13" s="15" t="s">
        <v>24</v>
      </c>
      <c r="C13" s="12" t="s">
        <v>58</v>
      </c>
      <c r="D13" s="12"/>
      <c r="E13" s="13">
        <v>30000</v>
      </c>
    </row>
    <row r="14" spans="1:5" x14ac:dyDescent="0.25">
      <c r="A14" s="16" t="s">
        <v>51</v>
      </c>
      <c r="B14" s="15" t="s">
        <v>25</v>
      </c>
      <c r="C14" s="12" t="s">
        <v>59</v>
      </c>
      <c r="D14" s="12"/>
      <c r="E14" s="13">
        <v>30000</v>
      </c>
    </row>
    <row r="15" spans="1:5" ht="38.25" x14ac:dyDescent="0.25">
      <c r="A15" s="16" t="s">
        <v>51</v>
      </c>
      <c r="B15" s="15" t="s">
        <v>26</v>
      </c>
      <c r="C15" s="12" t="s">
        <v>46</v>
      </c>
      <c r="D15" s="14" t="s">
        <v>56</v>
      </c>
      <c r="E15" s="13">
        <v>30000</v>
      </c>
    </row>
    <row r="16" spans="1:5" ht="38.25" x14ac:dyDescent="0.25">
      <c r="A16" s="16" t="s">
        <v>51</v>
      </c>
      <c r="B16" s="15" t="s">
        <v>27</v>
      </c>
      <c r="C16" s="12" t="s">
        <v>45</v>
      </c>
      <c r="D16" s="14" t="s">
        <v>56</v>
      </c>
      <c r="E16" s="13">
        <v>30000</v>
      </c>
    </row>
    <row r="17" spans="1:5" ht="38.25" x14ac:dyDescent="0.25">
      <c r="A17" s="16" t="s">
        <v>51</v>
      </c>
      <c r="B17" s="15" t="s">
        <v>28</v>
      </c>
      <c r="C17" s="12" t="s">
        <v>58</v>
      </c>
      <c r="D17" s="14" t="s">
        <v>56</v>
      </c>
      <c r="E17" s="13">
        <v>30000</v>
      </c>
    </row>
    <row r="18" spans="1:5" x14ac:dyDescent="0.25">
      <c r="A18" s="16" t="s">
        <v>51</v>
      </c>
      <c r="B18" s="15" t="s">
        <v>29</v>
      </c>
      <c r="C18" s="12" t="s">
        <v>46</v>
      </c>
      <c r="D18" s="12"/>
      <c r="E18" s="13">
        <v>30000</v>
      </c>
    </row>
    <row r="19" spans="1:5" x14ac:dyDescent="0.25">
      <c r="A19" s="16" t="s">
        <v>51</v>
      </c>
      <c r="B19" s="15" t="s">
        <v>30</v>
      </c>
      <c r="C19" s="12" t="s">
        <v>45</v>
      </c>
      <c r="D19" s="12"/>
      <c r="E19" s="13">
        <v>30000</v>
      </c>
    </row>
    <row r="20" spans="1:5" x14ac:dyDescent="0.25">
      <c r="A20" s="16" t="s">
        <v>51</v>
      </c>
      <c r="B20" s="15" t="s">
        <v>31</v>
      </c>
      <c r="C20" s="12" t="s">
        <v>60</v>
      </c>
      <c r="D20" s="12"/>
      <c r="E20" s="13">
        <v>30000</v>
      </c>
    </row>
    <row r="21" spans="1:5" x14ac:dyDescent="0.25">
      <c r="A21" s="16" t="s">
        <v>51</v>
      </c>
      <c r="B21" s="15" t="s">
        <v>32</v>
      </c>
      <c r="C21" s="12" t="s">
        <v>61</v>
      </c>
      <c r="D21" s="12"/>
      <c r="E21" s="13">
        <v>29600</v>
      </c>
    </row>
    <row r="22" spans="1:5" x14ac:dyDescent="0.25">
      <c r="A22" s="16" t="s">
        <v>52</v>
      </c>
      <c r="B22" s="15" t="s">
        <v>33</v>
      </c>
      <c r="C22" s="12" t="s">
        <v>49</v>
      </c>
      <c r="D22" s="12"/>
      <c r="E22" s="13">
        <v>2705</v>
      </c>
    </row>
    <row r="23" spans="1:5" x14ac:dyDescent="0.25">
      <c r="A23" s="16" t="s">
        <v>53</v>
      </c>
      <c r="B23" s="15" t="s">
        <v>34</v>
      </c>
      <c r="C23" s="12" t="s">
        <v>42</v>
      </c>
      <c r="D23" s="12"/>
      <c r="E23" s="13">
        <v>30163.58</v>
      </c>
    </row>
    <row r="24" spans="1:5" x14ac:dyDescent="0.25">
      <c r="A24" s="16" t="s">
        <v>53</v>
      </c>
      <c r="B24" s="15" t="s">
        <v>35</v>
      </c>
      <c r="C24" s="12" t="s">
        <v>62</v>
      </c>
      <c r="D24" s="12"/>
      <c r="E24" s="13">
        <v>119999.7</v>
      </c>
    </row>
    <row r="25" spans="1:5" x14ac:dyDescent="0.25">
      <c r="A25" s="16" t="s">
        <v>11</v>
      </c>
      <c r="B25" s="15" t="s">
        <v>36</v>
      </c>
      <c r="C25" s="12" t="s">
        <v>63</v>
      </c>
      <c r="D25" s="12"/>
      <c r="E25" s="13">
        <v>29962</v>
      </c>
    </row>
    <row r="26" spans="1:5" x14ac:dyDescent="0.25">
      <c r="A26" s="16" t="s">
        <v>54</v>
      </c>
      <c r="B26" s="15" t="s">
        <v>37</v>
      </c>
      <c r="C26" s="12" t="s">
        <v>50</v>
      </c>
      <c r="D26" s="12"/>
      <c r="E26" s="13">
        <v>25324.13</v>
      </c>
    </row>
    <row r="27" spans="1:5" x14ac:dyDescent="0.25">
      <c r="A27" s="16" t="s">
        <v>54</v>
      </c>
      <c r="B27" s="15" t="s">
        <v>38</v>
      </c>
      <c r="C27" s="12" t="s">
        <v>41</v>
      </c>
      <c r="D27" s="12"/>
      <c r="E27" s="13">
        <v>213973.61</v>
      </c>
    </row>
    <row r="28" spans="1:5" ht="38.25" x14ac:dyDescent="0.25">
      <c r="A28" s="16" t="s">
        <v>54</v>
      </c>
      <c r="B28" s="15" t="s">
        <v>39</v>
      </c>
      <c r="C28" s="12" t="s">
        <v>43</v>
      </c>
      <c r="D28" s="14" t="s">
        <v>55</v>
      </c>
      <c r="E28" s="13">
        <v>30000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C51"/>
  <sheetViews>
    <sheetView topLeftCell="A28" workbookViewId="0">
      <selection activeCell="C51" sqref="C51"/>
    </sheetView>
  </sheetViews>
  <sheetFormatPr baseColWidth="10" defaultRowHeight="15" x14ac:dyDescent="0.25"/>
  <sheetData>
    <row r="2" spans="3:3" x14ac:dyDescent="0.25">
      <c r="C2" s="17">
        <v>1500</v>
      </c>
    </row>
    <row r="3" spans="3:3" x14ac:dyDescent="0.25">
      <c r="C3" s="17">
        <v>6000</v>
      </c>
    </row>
    <row r="4" spans="3:3" x14ac:dyDescent="0.25">
      <c r="C4" s="17">
        <v>500</v>
      </c>
    </row>
    <row r="5" spans="3:3" x14ac:dyDescent="0.25">
      <c r="C5" s="17">
        <v>1500</v>
      </c>
    </row>
    <row r="6" spans="3:3" x14ac:dyDescent="0.25">
      <c r="C6" s="17">
        <v>4000</v>
      </c>
    </row>
    <row r="7" spans="3:3" x14ac:dyDescent="0.25">
      <c r="C7" s="17">
        <v>5000</v>
      </c>
    </row>
    <row r="8" spans="3:3" x14ac:dyDescent="0.25">
      <c r="C8" s="17">
        <v>2500</v>
      </c>
    </row>
    <row r="9" spans="3:3" x14ac:dyDescent="0.25">
      <c r="C9" s="17">
        <v>500</v>
      </c>
    </row>
    <row r="10" spans="3:3" x14ac:dyDescent="0.25">
      <c r="C10" s="17">
        <v>500</v>
      </c>
    </row>
    <row r="11" spans="3:3" x14ac:dyDescent="0.25">
      <c r="C11" s="17">
        <v>500</v>
      </c>
    </row>
    <row r="12" spans="3:3" x14ac:dyDescent="0.25">
      <c r="C12" s="17">
        <v>1500</v>
      </c>
    </row>
    <row r="13" spans="3:3" x14ac:dyDescent="0.25">
      <c r="C13" s="17">
        <v>500</v>
      </c>
    </row>
    <row r="14" spans="3:3" x14ac:dyDescent="0.25">
      <c r="C14" s="17">
        <v>4500</v>
      </c>
    </row>
    <row r="15" spans="3:3" x14ac:dyDescent="0.25">
      <c r="C15" s="17">
        <v>500</v>
      </c>
    </row>
    <row r="16" spans="3:3" x14ac:dyDescent="0.25">
      <c r="C16" s="17">
        <v>1000</v>
      </c>
    </row>
    <row r="17" spans="3:3" x14ac:dyDescent="0.25">
      <c r="C17" s="17">
        <v>9000</v>
      </c>
    </row>
    <row r="18" spans="3:3" x14ac:dyDescent="0.25">
      <c r="C18" s="17">
        <v>3000</v>
      </c>
    </row>
    <row r="19" spans="3:3" x14ac:dyDescent="0.25">
      <c r="C19" s="17">
        <v>1000</v>
      </c>
    </row>
    <row r="20" spans="3:3" x14ac:dyDescent="0.25">
      <c r="C20" s="17">
        <v>500</v>
      </c>
    </row>
    <row r="21" spans="3:3" x14ac:dyDescent="0.25">
      <c r="C21" s="17">
        <v>8000</v>
      </c>
    </row>
    <row r="22" spans="3:3" x14ac:dyDescent="0.25">
      <c r="C22" s="17">
        <v>3000</v>
      </c>
    </row>
    <row r="23" spans="3:3" x14ac:dyDescent="0.25">
      <c r="C23" s="17">
        <v>500</v>
      </c>
    </row>
    <row r="24" spans="3:3" x14ac:dyDescent="0.25">
      <c r="C24" s="17">
        <v>1000</v>
      </c>
    </row>
    <row r="25" spans="3:3" x14ac:dyDescent="0.25">
      <c r="C25" s="17">
        <v>3500</v>
      </c>
    </row>
    <row r="26" spans="3:3" x14ac:dyDescent="0.25">
      <c r="C26" s="17">
        <v>500</v>
      </c>
    </row>
    <row r="27" spans="3:3" x14ac:dyDescent="0.25">
      <c r="C27" s="17">
        <v>4500</v>
      </c>
    </row>
    <row r="28" spans="3:3" x14ac:dyDescent="0.25">
      <c r="C28" s="17">
        <v>7000</v>
      </c>
    </row>
    <row r="29" spans="3:3" x14ac:dyDescent="0.25">
      <c r="C29" s="17">
        <v>16760.29</v>
      </c>
    </row>
    <row r="30" spans="3:3" x14ac:dyDescent="0.25">
      <c r="C30" s="17">
        <v>500</v>
      </c>
    </row>
    <row r="31" spans="3:3" x14ac:dyDescent="0.25">
      <c r="C31" s="17">
        <v>500</v>
      </c>
    </row>
    <row r="32" spans="3:3" x14ac:dyDescent="0.25">
      <c r="C32" s="17">
        <v>5500</v>
      </c>
    </row>
    <row r="33" spans="3:3" x14ac:dyDescent="0.25">
      <c r="C33" s="17">
        <v>4000</v>
      </c>
    </row>
    <row r="34" spans="3:3" x14ac:dyDescent="0.25">
      <c r="C34" s="17">
        <v>5000</v>
      </c>
    </row>
    <row r="35" spans="3:3" x14ac:dyDescent="0.25">
      <c r="C35" s="17">
        <v>10000</v>
      </c>
    </row>
    <row r="36" spans="3:3" x14ac:dyDescent="0.25">
      <c r="C36" s="17">
        <v>500</v>
      </c>
    </row>
    <row r="37" spans="3:3" x14ac:dyDescent="0.25">
      <c r="C37" s="17">
        <v>3500</v>
      </c>
    </row>
    <row r="38" spans="3:3" x14ac:dyDescent="0.25">
      <c r="C38" s="17">
        <v>1000</v>
      </c>
    </row>
    <row r="39" spans="3:3" x14ac:dyDescent="0.25">
      <c r="C39" s="17">
        <v>7500</v>
      </c>
    </row>
    <row r="40" spans="3:3" x14ac:dyDescent="0.25">
      <c r="C40" s="17">
        <v>4500</v>
      </c>
    </row>
    <row r="41" spans="3:3" x14ac:dyDescent="0.25">
      <c r="C41" s="17">
        <v>500</v>
      </c>
    </row>
    <row r="42" spans="3:3" x14ac:dyDescent="0.25">
      <c r="C42" s="17">
        <v>2500</v>
      </c>
    </row>
    <row r="43" spans="3:3" x14ac:dyDescent="0.25">
      <c r="C43" s="17">
        <v>500</v>
      </c>
    </row>
    <row r="44" spans="3:3" x14ac:dyDescent="0.25">
      <c r="C44" s="17">
        <v>500</v>
      </c>
    </row>
    <row r="45" spans="3:3" x14ac:dyDescent="0.25">
      <c r="C45" s="17">
        <v>500</v>
      </c>
    </row>
    <row r="46" spans="3:3" x14ac:dyDescent="0.25">
      <c r="C46" s="17">
        <v>8000</v>
      </c>
    </row>
    <row r="47" spans="3:3" x14ac:dyDescent="0.25">
      <c r="C47" s="17">
        <v>4000</v>
      </c>
    </row>
    <row r="48" spans="3:3" x14ac:dyDescent="0.25">
      <c r="C48" s="17">
        <v>1000</v>
      </c>
    </row>
    <row r="49" spans="3:3" x14ac:dyDescent="0.25">
      <c r="C49" s="17">
        <v>500</v>
      </c>
    </row>
    <row r="50" spans="3:3" x14ac:dyDescent="0.25">
      <c r="C50" s="17">
        <v>10500</v>
      </c>
    </row>
    <row r="51" spans="3:3" x14ac:dyDescent="0.25">
      <c r="C51" s="19">
        <f>SUM(C2:C50)</f>
        <v>159760.29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140"/>
  <sheetViews>
    <sheetView topLeftCell="A121" workbookViewId="0">
      <selection activeCell="C52" sqref="C52"/>
    </sheetView>
  </sheetViews>
  <sheetFormatPr baseColWidth="10" defaultRowHeight="15" x14ac:dyDescent="0.25"/>
  <cols>
    <col min="2" max="2" width="13.42578125" bestFit="1" customWidth="1"/>
  </cols>
  <sheetData>
    <row r="2" spans="2:3" x14ac:dyDescent="0.25">
      <c r="B2" s="20" t="s">
        <v>64</v>
      </c>
      <c r="C2" s="20" t="s">
        <v>65</v>
      </c>
    </row>
    <row r="3" spans="2:3" x14ac:dyDescent="0.25">
      <c r="B3" s="17">
        <v>1050</v>
      </c>
      <c r="C3" s="17">
        <v>1500</v>
      </c>
    </row>
    <row r="4" spans="2:3" x14ac:dyDescent="0.25">
      <c r="B4" s="17">
        <v>18000</v>
      </c>
      <c r="C4" s="17">
        <v>6000</v>
      </c>
    </row>
    <row r="5" spans="2:3" x14ac:dyDescent="0.25">
      <c r="B5" s="17">
        <v>160000</v>
      </c>
      <c r="C5" s="17">
        <v>500</v>
      </c>
    </row>
    <row r="6" spans="2:3" x14ac:dyDescent="0.25">
      <c r="B6" s="17">
        <v>42500</v>
      </c>
      <c r="C6" s="17">
        <v>1500</v>
      </c>
    </row>
    <row r="7" spans="2:3" x14ac:dyDescent="0.25">
      <c r="B7" s="17">
        <v>350</v>
      </c>
      <c r="C7" s="17">
        <v>4000</v>
      </c>
    </row>
    <row r="8" spans="2:3" x14ac:dyDescent="0.25">
      <c r="B8" s="17">
        <v>30000</v>
      </c>
      <c r="C8" s="17">
        <v>5000</v>
      </c>
    </row>
    <row r="9" spans="2:3" x14ac:dyDescent="0.25">
      <c r="B9" s="17">
        <v>4200</v>
      </c>
      <c r="C9" s="17">
        <v>2500</v>
      </c>
    </row>
    <row r="10" spans="2:3" x14ac:dyDescent="0.25">
      <c r="B10" s="17">
        <v>63000</v>
      </c>
      <c r="C10" s="17">
        <v>500</v>
      </c>
    </row>
    <row r="11" spans="2:3" x14ac:dyDescent="0.25">
      <c r="B11" s="17">
        <v>30000</v>
      </c>
      <c r="C11" s="17">
        <v>500</v>
      </c>
    </row>
    <row r="12" spans="2:3" x14ac:dyDescent="0.25">
      <c r="B12" s="17">
        <v>295000</v>
      </c>
      <c r="C12" s="17">
        <v>500</v>
      </c>
    </row>
    <row r="13" spans="2:3" x14ac:dyDescent="0.25">
      <c r="B13" s="17">
        <v>7000</v>
      </c>
      <c r="C13" s="17">
        <v>1500</v>
      </c>
    </row>
    <row r="14" spans="2:3" x14ac:dyDescent="0.25">
      <c r="B14" s="17">
        <v>10000</v>
      </c>
      <c r="C14" s="17">
        <v>500</v>
      </c>
    </row>
    <row r="15" spans="2:3" x14ac:dyDescent="0.25">
      <c r="B15" s="17">
        <v>7000</v>
      </c>
      <c r="C15" s="17">
        <v>4500</v>
      </c>
    </row>
    <row r="16" spans="2:3" x14ac:dyDescent="0.25">
      <c r="B16" s="17">
        <v>673770.92</v>
      </c>
      <c r="C16" s="17">
        <v>500</v>
      </c>
    </row>
    <row r="17" spans="2:3" x14ac:dyDescent="0.25">
      <c r="B17" s="17">
        <v>150000</v>
      </c>
      <c r="C17" s="17">
        <v>1000</v>
      </c>
    </row>
    <row r="18" spans="2:3" x14ac:dyDescent="0.25">
      <c r="B18" s="17">
        <v>20000</v>
      </c>
      <c r="C18" s="17">
        <v>9000</v>
      </c>
    </row>
    <row r="19" spans="2:3" x14ac:dyDescent="0.25">
      <c r="B19" s="17">
        <v>36000</v>
      </c>
      <c r="C19" s="17">
        <v>3000</v>
      </c>
    </row>
    <row r="20" spans="2:3" x14ac:dyDescent="0.25">
      <c r="B20" s="17">
        <v>3000</v>
      </c>
      <c r="C20" s="17">
        <v>1000</v>
      </c>
    </row>
    <row r="21" spans="2:3" x14ac:dyDescent="0.25">
      <c r="B21" s="17">
        <v>4500</v>
      </c>
      <c r="C21" s="17">
        <v>500</v>
      </c>
    </row>
    <row r="22" spans="2:3" x14ac:dyDescent="0.25">
      <c r="B22" s="17">
        <v>59900.43</v>
      </c>
      <c r="C22" s="17">
        <v>8000</v>
      </c>
    </row>
    <row r="23" spans="2:3" x14ac:dyDescent="0.25">
      <c r="B23" s="17">
        <v>62000</v>
      </c>
      <c r="C23" s="17">
        <v>3000</v>
      </c>
    </row>
    <row r="24" spans="2:3" x14ac:dyDescent="0.25">
      <c r="B24" s="17">
        <v>50000</v>
      </c>
      <c r="C24" s="17">
        <v>500</v>
      </c>
    </row>
    <row r="25" spans="2:3" x14ac:dyDescent="0.25">
      <c r="B25" s="17">
        <v>80000</v>
      </c>
      <c r="C25" s="17">
        <v>1000</v>
      </c>
    </row>
    <row r="26" spans="2:3" x14ac:dyDescent="0.25">
      <c r="B26" s="17">
        <v>3500</v>
      </c>
      <c r="C26" s="17">
        <v>3500</v>
      </c>
    </row>
    <row r="27" spans="2:3" x14ac:dyDescent="0.25">
      <c r="B27" s="17">
        <v>1400</v>
      </c>
      <c r="C27" s="17">
        <v>500</v>
      </c>
    </row>
    <row r="28" spans="2:3" x14ac:dyDescent="0.25">
      <c r="B28" s="17">
        <v>10000</v>
      </c>
      <c r="C28" s="17">
        <v>4500</v>
      </c>
    </row>
    <row r="29" spans="2:3" x14ac:dyDescent="0.25">
      <c r="B29" s="17">
        <v>5700</v>
      </c>
      <c r="C29" s="17">
        <v>7000</v>
      </c>
    </row>
    <row r="30" spans="2:3" x14ac:dyDescent="0.25">
      <c r="B30" s="17">
        <v>20000</v>
      </c>
      <c r="C30" s="17">
        <v>16760.29</v>
      </c>
    </row>
    <row r="31" spans="2:3" x14ac:dyDescent="0.25">
      <c r="B31" s="17">
        <v>18250</v>
      </c>
      <c r="C31" s="17">
        <v>500</v>
      </c>
    </row>
    <row r="32" spans="2:3" x14ac:dyDescent="0.25">
      <c r="B32" s="17">
        <v>10500</v>
      </c>
      <c r="C32" s="17">
        <v>500</v>
      </c>
    </row>
    <row r="33" spans="2:3" x14ac:dyDescent="0.25">
      <c r="B33" s="17">
        <v>33000</v>
      </c>
      <c r="C33" s="17">
        <v>5500</v>
      </c>
    </row>
    <row r="34" spans="2:3" x14ac:dyDescent="0.25">
      <c r="B34" s="17">
        <v>3000</v>
      </c>
      <c r="C34" s="17">
        <v>4000</v>
      </c>
    </row>
    <row r="35" spans="2:3" x14ac:dyDescent="0.25">
      <c r="B35" s="17">
        <v>3000</v>
      </c>
      <c r="C35" s="17">
        <v>5000</v>
      </c>
    </row>
    <row r="36" spans="2:3" x14ac:dyDescent="0.25">
      <c r="B36" s="17">
        <v>16000</v>
      </c>
      <c r="C36" s="17">
        <v>10000</v>
      </c>
    </row>
    <row r="37" spans="2:3" x14ac:dyDescent="0.25">
      <c r="B37" s="17">
        <v>3150</v>
      </c>
      <c r="C37" s="17">
        <v>500</v>
      </c>
    </row>
    <row r="38" spans="2:3" x14ac:dyDescent="0.25">
      <c r="B38" s="17">
        <v>1400</v>
      </c>
      <c r="C38" s="17">
        <v>3500</v>
      </c>
    </row>
    <row r="39" spans="2:3" x14ac:dyDescent="0.25">
      <c r="B39" s="17">
        <v>24394</v>
      </c>
      <c r="C39" s="17">
        <v>1000</v>
      </c>
    </row>
    <row r="40" spans="2:3" x14ac:dyDescent="0.25">
      <c r="B40" s="17">
        <v>57250</v>
      </c>
      <c r="C40" s="17">
        <v>7500</v>
      </c>
    </row>
    <row r="41" spans="2:3" x14ac:dyDescent="0.25">
      <c r="B41" s="17">
        <v>27068</v>
      </c>
      <c r="C41" s="17">
        <v>4500</v>
      </c>
    </row>
    <row r="42" spans="2:3" x14ac:dyDescent="0.25">
      <c r="B42" s="17">
        <v>2100</v>
      </c>
      <c r="C42" s="17">
        <v>500</v>
      </c>
    </row>
    <row r="43" spans="2:3" x14ac:dyDescent="0.25">
      <c r="B43" s="17">
        <v>9510</v>
      </c>
      <c r="C43" s="17">
        <v>2500</v>
      </c>
    </row>
    <row r="44" spans="2:3" x14ac:dyDescent="0.25">
      <c r="B44" s="17">
        <v>18616</v>
      </c>
      <c r="C44" s="17">
        <v>500</v>
      </c>
    </row>
    <row r="45" spans="2:3" x14ac:dyDescent="0.25">
      <c r="B45" s="17">
        <v>4397</v>
      </c>
      <c r="C45" s="17">
        <v>500</v>
      </c>
    </row>
    <row r="46" spans="2:3" x14ac:dyDescent="0.25">
      <c r="B46" s="17">
        <v>24327</v>
      </c>
      <c r="C46" s="17">
        <v>500</v>
      </c>
    </row>
    <row r="47" spans="2:3" x14ac:dyDescent="0.25">
      <c r="B47" s="17">
        <v>60000</v>
      </c>
      <c r="C47" s="17">
        <v>8000</v>
      </c>
    </row>
    <row r="48" spans="2:3" x14ac:dyDescent="0.25">
      <c r="B48" s="17">
        <v>204400</v>
      </c>
      <c r="C48" s="17">
        <v>4000</v>
      </c>
    </row>
    <row r="49" spans="2:3" x14ac:dyDescent="0.25">
      <c r="B49" s="17">
        <v>28001</v>
      </c>
      <c r="C49" s="17">
        <v>1000</v>
      </c>
    </row>
    <row r="50" spans="2:3" x14ac:dyDescent="0.25">
      <c r="B50" s="17">
        <v>8416</v>
      </c>
      <c r="C50" s="17">
        <v>500</v>
      </c>
    </row>
    <row r="51" spans="2:3" x14ac:dyDescent="0.25">
      <c r="B51" s="17">
        <v>12518</v>
      </c>
      <c r="C51" s="17">
        <v>10500</v>
      </c>
    </row>
    <row r="52" spans="2:3" x14ac:dyDescent="0.25">
      <c r="B52" s="17">
        <v>21946</v>
      </c>
      <c r="C52" s="19">
        <f>SUM(C3:C51)</f>
        <v>159760.29</v>
      </c>
    </row>
    <row r="53" spans="2:3" x14ac:dyDescent="0.25">
      <c r="B53" s="17">
        <v>16055</v>
      </c>
    </row>
    <row r="54" spans="2:3" x14ac:dyDescent="0.25">
      <c r="B54" s="17">
        <v>4150</v>
      </c>
    </row>
    <row r="55" spans="2:3" x14ac:dyDescent="0.25">
      <c r="B55" s="17">
        <v>7500</v>
      </c>
    </row>
    <row r="56" spans="2:3" x14ac:dyDescent="0.25">
      <c r="B56" s="17">
        <v>1500</v>
      </c>
    </row>
    <row r="57" spans="2:3" x14ac:dyDescent="0.25">
      <c r="B57" s="17">
        <v>32798</v>
      </c>
    </row>
    <row r="58" spans="2:3" x14ac:dyDescent="0.25">
      <c r="B58" s="17">
        <v>2100</v>
      </c>
    </row>
    <row r="59" spans="2:3" x14ac:dyDescent="0.25">
      <c r="B59" s="17">
        <v>30000</v>
      </c>
    </row>
    <row r="60" spans="2:3" x14ac:dyDescent="0.25">
      <c r="B60" s="17">
        <v>197100</v>
      </c>
    </row>
    <row r="61" spans="2:3" x14ac:dyDescent="0.25">
      <c r="B61" s="17">
        <v>25000</v>
      </c>
    </row>
    <row r="62" spans="2:3" x14ac:dyDescent="0.25">
      <c r="B62" s="17">
        <v>76975.240000000005</v>
      </c>
    </row>
    <row r="63" spans="2:3" x14ac:dyDescent="0.25">
      <c r="B63" s="17">
        <v>350</v>
      </c>
    </row>
    <row r="64" spans="2:3" x14ac:dyDescent="0.25">
      <c r="B64" s="17">
        <v>170150</v>
      </c>
    </row>
    <row r="65" spans="2:2" x14ac:dyDescent="0.25">
      <c r="B65" s="17">
        <v>667006.41</v>
      </c>
    </row>
    <row r="66" spans="2:2" x14ac:dyDescent="0.25">
      <c r="B66" s="17">
        <v>3267</v>
      </c>
    </row>
    <row r="67" spans="2:2" x14ac:dyDescent="0.25">
      <c r="B67" s="17">
        <v>56500</v>
      </c>
    </row>
    <row r="68" spans="2:2" x14ac:dyDescent="0.25">
      <c r="B68" s="17">
        <v>254650</v>
      </c>
    </row>
    <row r="69" spans="2:2" x14ac:dyDescent="0.25">
      <c r="B69" s="17">
        <v>700</v>
      </c>
    </row>
    <row r="70" spans="2:2" x14ac:dyDescent="0.25">
      <c r="B70" s="17">
        <v>13572</v>
      </c>
    </row>
    <row r="71" spans="2:2" x14ac:dyDescent="0.25">
      <c r="B71" s="17">
        <v>40000</v>
      </c>
    </row>
    <row r="72" spans="2:2" x14ac:dyDescent="0.25">
      <c r="B72" s="17">
        <v>1700000</v>
      </c>
    </row>
    <row r="73" spans="2:2" x14ac:dyDescent="0.25">
      <c r="B73" s="17">
        <v>6750</v>
      </c>
    </row>
    <row r="74" spans="2:2" x14ac:dyDescent="0.25">
      <c r="B74" s="17">
        <v>15000</v>
      </c>
    </row>
    <row r="75" spans="2:2" x14ac:dyDescent="0.25">
      <c r="B75" s="17">
        <v>152700</v>
      </c>
    </row>
    <row r="76" spans="2:2" x14ac:dyDescent="0.25">
      <c r="B76" s="17">
        <v>3000</v>
      </c>
    </row>
    <row r="77" spans="2:2" x14ac:dyDescent="0.25">
      <c r="B77" s="17">
        <v>568500</v>
      </c>
    </row>
    <row r="78" spans="2:2" x14ac:dyDescent="0.25">
      <c r="B78" s="17">
        <v>1400</v>
      </c>
    </row>
    <row r="79" spans="2:2" x14ac:dyDescent="0.25">
      <c r="B79" s="17">
        <v>250757.23</v>
      </c>
    </row>
    <row r="80" spans="2:2" x14ac:dyDescent="0.25">
      <c r="B80" s="17">
        <v>57500</v>
      </c>
    </row>
    <row r="81" spans="2:2" x14ac:dyDescent="0.25">
      <c r="B81" s="17">
        <v>700</v>
      </c>
    </row>
    <row r="82" spans="2:2" x14ac:dyDescent="0.25">
      <c r="B82" s="17">
        <v>5500</v>
      </c>
    </row>
    <row r="83" spans="2:2" x14ac:dyDescent="0.25">
      <c r="B83" s="17">
        <v>475050</v>
      </c>
    </row>
    <row r="84" spans="2:2" x14ac:dyDescent="0.25">
      <c r="B84" s="17">
        <v>10000</v>
      </c>
    </row>
    <row r="85" spans="2:2" x14ac:dyDescent="0.25">
      <c r="B85" s="17">
        <v>350</v>
      </c>
    </row>
    <row r="86" spans="2:2" x14ac:dyDescent="0.25">
      <c r="B86" s="17">
        <v>326350</v>
      </c>
    </row>
    <row r="87" spans="2:2" x14ac:dyDescent="0.25">
      <c r="B87" s="17">
        <v>685924.21</v>
      </c>
    </row>
    <row r="88" spans="2:2" x14ac:dyDescent="0.25">
      <c r="B88" s="17">
        <v>20000</v>
      </c>
    </row>
    <row r="89" spans="2:2" x14ac:dyDescent="0.25">
      <c r="B89" s="17">
        <v>49500</v>
      </c>
    </row>
    <row r="90" spans="2:2" x14ac:dyDescent="0.25">
      <c r="B90" s="17">
        <v>700</v>
      </c>
    </row>
    <row r="91" spans="2:2" x14ac:dyDescent="0.25">
      <c r="B91" s="17">
        <v>1150635.6100000001</v>
      </c>
    </row>
    <row r="92" spans="2:2" x14ac:dyDescent="0.25">
      <c r="B92" s="17">
        <v>129500</v>
      </c>
    </row>
    <row r="93" spans="2:2" x14ac:dyDescent="0.25">
      <c r="B93" s="17">
        <v>700</v>
      </c>
    </row>
    <row r="94" spans="2:2" x14ac:dyDescent="0.25">
      <c r="B94" s="17">
        <v>129400</v>
      </c>
    </row>
    <row r="95" spans="2:2" x14ac:dyDescent="0.25">
      <c r="B95" s="17">
        <v>38250</v>
      </c>
    </row>
    <row r="96" spans="2:2" x14ac:dyDescent="0.25">
      <c r="B96" s="17">
        <v>136000</v>
      </c>
    </row>
    <row r="97" spans="2:2" x14ac:dyDescent="0.25">
      <c r="B97" s="17">
        <v>621300.63</v>
      </c>
    </row>
    <row r="98" spans="2:2" x14ac:dyDescent="0.25">
      <c r="B98" s="17">
        <v>32690</v>
      </c>
    </row>
    <row r="99" spans="2:2" x14ac:dyDescent="0.25">
      <c r="B99" s="17">
        <v>32249</v>
      </c>
    </row>
    <row r="100" spans="2:2" x14ac:dyDescent="0.25">
      <c r="B100" s="17">
        <v>27160</v>
      </c>
    </row>
    <row r="101" spans="2:2" x14ac:dyDescent="0.25">
      <c r="B101" s="17">
        <v>17159</v>
      </c>
    </row>
    <row r="102" spans="2:2" x14ac:dyDescent="0.25">
      <c r="B102" s="17">
        <v>18000</v>
      </c>
    </row>
    <row r="103" spans="2:2" x14ac:dyDescent="0.25">
      <c r="B103" s="17">
        <v>1400</v>
      </c>
    </row>
    <row r="104" spans="2:2" x14ac:dyDescent="0.25">
      <c r="B104" s="17">
        <v>423400</v>
      </c>
    </row>
    <row r="105" spans="2:2" x14ac:dyDescent="0.25">
      <c r="B105" s="17">
        <v>24794</v>
      </c>
    </row>
    <row r="106" spans="2:2" x14ac:dyDescent="0.25">
      <c r="B106" s="17">
        <v>9977</v>
      </c>
    </row>
    <row r="107" spans="2:2" x14ac:dyDescent="0.25">
      <c r="B107" s="17">
        <v>3615</v>
      </c>
    </row>
    <row r="108" spans="2:2" x14ac:dyDescent="0.25">
      <c r="B108" s="17">
        <v>27692</v>
      </c>
    </row>
    <row r="109" spans="2:2" x14ac:dyDescent="0.25">
      <c r="B109" s="17">
        <v>6550</v>
      </c>
    </row>
    <row r="110" spans="2:2" x14ac:dyDescent="0.25">
      <c r="B110" s="17">
        <v>4119</v>
      </c>
    </row>
    <row r="111" spans="2:2" x14ac:dyDescent="0.25">
      <c r="B111" s="17">
        <v>8850</v>
      </c>
    </row>
    <row r="112" spans="2:2" x14ac:dyDescent="0.25">
      <c r="B112" s="17">
        <v>41850</v>
      </c>
    </row>
    <row r="113" spans="2:2" x14ac:dyDescent="0.25">
      <c r="B113" s="17">
        <v>20000</v>
      </c>
    </row>
    <row r="114" spans="2:2" x14ac:dyDescent="0.25">
      <c r="B114" s="17">
        <v>423933</v>
      </c>
    </row>
    <row r="115" spans="2:2" x14ac:dyDescent="0.25">
      <c r="B115" s="17">
        <v>174757.23</v>
      </c>
    </row>
    <row r="116" spans="2:2" x14ac:dyDescent="0.25">
      <c r="B116" s="17">
        <v>1400</v>
      </c>
    </row>
    <row r="117" spans="2:2" x14ac:dyDescent="0.25">
      <c r="B117" s="17">
        <v>1259018.04</v>
      </c>
    </row>
    <row r="118" spans="2:2" x14ac:dyDescent="0.25">
      <c r="B118" s="17">
        <v>16122</v>
      </c>
    </row>
    <row r="119" spans="2:2" x14ac:dyDescent="0.25">
      <c r="B119" s="17">
        <v>510000</v>
      </c>
    </row>
    <row r="120" spans="2:2" x14ac:dyDescent="0.25">
      <c r="B120" s="17">
        <v>249783</v>
      </c>
    </row>
    <row r="121" spans="2:2" x14ac:dyDescent="0.25">
      <c r="B121" s="17">
        <v>700</v>
      </c>
    </row>
    <row r="122" spans="2:2" x14ac:dyDescent="0.25">
      <c r="B122" s="17">
        <v>23000</v>
      </c>
    </row>
    <row r="123" spans="2:2" x14ac:dyDescent="0.25">
      <c r="B123" s="17">
        <v>9850</v>
      </c>
    </row>
    <row r="124" spans="2:2" x14ac:dyDescent="0.25">
      <c r="B124" s="17">
        <v>786172.02</v>
      </c>
    </row>
    <row r="125" spans="2:2" x14ac:dyDescent="0.25">
      <c r="B125" s="17">
        <v>241400</v>
      </c>
    </row>
    <row r="126" spans="2:2" x14ac:dyDescent="0.25">
      <c r="B126" s="17">
        <v>217555</v>
      </c>
    </row>
    <row r="127" spans="2:2" x14ac:dyDescent="0.25">
      <c r="B127" s="17">
        <v>165000</v>
      </c>
    </row>
    <row r="128" spans="2:2" x14ac:dyDescent="0.25">
      <c r="B128" s="17">
        <v>13450</v>
      </c>
    </row>
    <row r="129" spans="2:2" x14ac:dyDescent="0.25">
      <c r="B129" s="17">
        <v>161700</v>
      </c>
    </row>
    <row r="130" spans="2:2" x14ac:dyDescent="0.25">
      <c r="B130" s="17">
        <v>1750</v>
      </c>
    </row>
    <row r="131" spans="2:2" x14ac:dyDescent="0.25">
      <c r="B131" s="17">
        <v>41500</v>
      </c>
    </row>
    <row r="132" spans="2:2" x14ac:dyDescent="0.25">
      <c r="B132" s="17">
        <v>391150</v>
      </c>
    </row>
    <row r="133" spans="2:2" x14ac:dyDescent="0.25">
      <c r="B133" s="17">
        <v>10000</v>
      </c>
    </row>
    <row r="134" spans="2:2" x14ac:dyDescent="0.25">
      <c r="B134" s="17">
        <v>125250</v>
      </c>
    </row>
    <row r="135" spans="2:2" x14ac:dyDescent="0.25">
      <c r="B135" s="17">
        <v>99610.37</v>
      </c>
    </row>
    <row r="136" spans="2:2" x14ac:dyDescent="0.25">
      <c r="B136" s="17">
        <v>40500</v>
      </c>
    </row>
    <row r="137" spans="2:2" x14ac:dyDescent="0.25">
      <c r="B137" s="17">
        <v>136950</v>
      </c>
    </row>
    <row r="138" spans="2:2" x14ac:dyDescent="0.25">
      <c r="B138" s="17">
        <v>11400</v>
      </c>
    </row>
    <row r="139" spans="2:2" x14ac:dyDescent="0.25">
      <c r="B139" s="17">
        <v>1742</v>
      </c>
    </row>
    <row r="140" spans="2:2" x14ac:dyDescent="0.25">
      <c r="B140" s="19">
        <f>SUM(B3:B139)</f>
        <v>16387153.340000002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B20"/>
  <sheetViews>
    <sheetView workbookViewId="0">
      <selection activeCell="B2" sqref="B2"/>
    </sheetView>
  </sheetViews>
  <sheetFormatPr baseColWidth="10" defaultRowHeight="15" x14ac:dyDescent="0.25"/>
  <sheetData>
    <row r="1" spans="2:2" x14ac:dyDescent="0.25">
      <c r="B1" t="s">
        <v>66</v>
      </c>
    </row>
    <row r="2" spans="2:2" x14ac:dyDescent="0.25">
      <c r="B2" s="10">
        <v>0</v>
      </c>
    </row>
    <row r="3" spans="2:2" x14ac:dyDescent="0.25">
      <c r="B3" s="10">
        <v>146664.45000000001</v>
      </c>
    </row>
    <row r="4" spans="2:2" x14ac:dyDescent="0.25">
      <c r="B4" s="10">
        <v>0</v>
      </c>
    </row>
    <row r="5" spans="2:2" x14ac:dyDescent="0.25">
      <c r="B5" s="10">
        <v>0</v>
      </c>
    </row>
    <row r="6" spans="2:2" x14ac:dyDescent="0.25">
      <c r="B6" s="10">
        <v>0</v>
      </c>
    </row>
    <row r="7" spans="2:2" x14ac:dyDescent="0.25">
      <c r="B7" s="10">
        <v>0</v>
      </c>
    </row>
    <row r="8" spans="2:2" x14ac:dyDescent="0.25">
      <c r="B8" s="10">
        <v>0</v>
      </c>
    </row>
    <row r="9" spans="2:2" x14ac:dyDescent="0.25">
      <c r="B9" s="10">
        <v>0</v>
      </c>
    </row>
    <row r="10" spans="2:2" x14ac:dyDescent="0.25">
      <c r="B10" s="10">
        <v>2002</v>
      </c>
    </row>
    <row r="11" spans="2:2" x14ac:dyDescent="0.25">
      <c r="B11" s="10">
        <v>1274</v>
      </c>
    </row>
    <row r="12" spans="2:2" x14ac:dyDescent="0.25">
      <c r="B12" s="10">
        <v>1820</v>
      </c>
    </row>
    <row r="13" spans="2:2" x14ac:dyDescent="0.25">
      <c r="B13" s="10">
        <v>230401.46</v>
      </c>
    </row>
    <row r="14" spans="2:2" x14ac:dyDescent="0.25">
      <c r="B14" s="10">
        <v>0</v>
      </c>
    </row>
    <row r="15" spans="2:2" x14ac:dyDescent="0.25">
      <c r="B15" s="10">
        <v>0</v>
      </c>
    </row>
    <row r="16" spans="2:2" x14ac:dyDescent="0.25">
      <c r="B16" s="10">
        <v>0</v>
      </c>
    </row>
    <row r="17" spans="2:2" x14ac:dyDescent="0.25">
      <c r="B17" s="10">
        <v>0</v>
      </c>
    </row>
    <row r="18" spans="2:2" x14ac:dyDescent="0.25">
      <c r="B18" s="11">
        <v>23371.27</v>
      </c>
    </row>
    <row r="19" spans="2:2" x14ac:dyDescent="0.25">
      <c r="B19" s="10">
        <v>15103.43</v>
      </c>
    </row>
    <row r="20" spans="2:2" x14ac:dyDescent="0.25">
      <c r="B20" s="5">
        <f>SUM(B2:B19)</f>
        <v>420636.61000000004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B5"/>
  <sheetViews>
    <sheetView workbookViewId="0">
      <selection activeCell="B2" sqref="B2:B5"/>
    </sheetView>
  </sheetViews>
  <sheetFormatPr baseColWidth="10" defaultRowHeight="15" x14ac:dyDescent="0.25"/>
  <cols>
    <col min="2" max="2" width="15.140625" bestFit="1" customWidth="1"/>
  </cols>
  <sheetData>
    <row r="2" spans="2:2" x14ac:dyDescent="0.25">
      <c r="B2" s="18">
        <v>74885175.269999996</v>
      </c>
    </row>
    <row r="3" spans="2:2" x14ac:dyDescent="0.25">
      <c r="B3" s="18">
        <v>53270811.090000004</v>
      </c>
    </row>
    <row r="4" spans="2:2" x14ac:dyDescent="0.25">
      <c r="B4" s="9">
        <v>12232059.1</v>
      </c>
    </row>
    <row r="5" spans="2:2" x14ac:dyDescent="0.25">
      <c r="B5" s="7">
        <f>SUM(B2:B4)</f>
        <v>140388045.46000001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PORTAL MH</vt:lpstr>
      <vt:lpstr>Hoja2</vt:lpstr>
      <vt:lpstr>Hoja3</vt:lpstr>
      <vt:lpstr>DEPOSITOS</vt:lpstr>
      <vt:lpstr>Hoja5</vt:lpstr>
      <vt:lpstr>Hoja6</vt:lpstr>
      <vt:lpstr>'PORTAL MH'!Área_de_impresión</vt:lpstr>
      <vt:lpstr>'PORTAL MH'!Títulos_a_imprimir</vt:lpstr>
    </vt:vector>
  </TitlesOfParts>
  <Company>Secretaria de Estado de Hacienda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vmejia</dc:creator>
  <cp:lastModifiedBy>Damaris Josefina Almonte Perez</cp:lastModifiedBy>
  <cp:lastPrinted>2025-12-08T18:33:03Z</cp:lastPrinted>
  <dcterms:created xsi:type="dcterms:W3CDTF">2013-11-11T20:14:59Z</dcterms:created>
  <dcterms:modified xsi:type="dcterms:W3CDTF">2025-12-09T17:59:17Z</dcterms:modified>
</cp:coreProperties>
</file>