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ón Presupuestaria 2026/Ejecución Presupuestaria Junio 2026/DF-MH-Ejecucion-junio-Año-2026/"/>
    </mc:Choice>
  </mc:AlternateContent>
  <xr:revisionPtr revIDLastSave="0" documentId="8_{013FE103-1607-43E8-8616-4CF0D6A10D83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Area" localSheetId="0">'Plantilla Ejecución MH'!$A$1:$P$96</definedName>
    <definedName name="_xlnm.Print_Titles" localSheetId="0">'Plantilla Ejecución MH'!$1:$9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P19" i="3" l="1"/>
  <c r="C11" i="3" l="1"/>
  <c r="D16" i="3" l="1"/>
  <c r="N34" i="3"/>
  <c r="N26" i="3" s="1"/>
  <c r="B52" i="3"/>
  <c r="B36" i="3"/>
  <c r="C26" i="3"/>
  <c r="D26" i="3"/>
  <c r="E26" i="3"/>
  <c r="F26" i="3"/>
  <c r="G26" i="3"/>
  <c r="H26" i="3"/>
  <c r="I26" i="3"/>
  <c r="J26" i="3"/>
  <c r="K26" i="3"/>
  <c r="L26" i="3"/>
  <c r="M26" i="3"/>
  <c r="O26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C16" i="3"/>
  <c r="E16" i="3"/>
  <c r="F16" i="3"/>
  <c r="G16" i="3"/>
  <c r="H16" i="3"/>
  <c r="I16" i="3"/>
  <c r="J16" i="3"/>
  <c r="K16" i="3"/>
  <c r="L16" i="3"/>
  <c r="M16" i="3"/>
  <c r="N16" i="3"/>
  <c r="O1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84" i="3" l="1"/>
  <c r="B84" i="3"/>
  <c r="C80" i="3"/>
  <c r="B80" i="3"/>
  <c r="C77" i="3"/>
  <c r="B77" i="3"/>
  <c r="C70" i="3"/>
  <c r="B70" i="3"/>
  <c r="C67" i="3"/>
  <c r="B67" i="3"/>
  <c r="B62" i="3"/>
  <c r="C44" i="3"/>
  <c r="B44" i="3"/>
  <c r="B26" i="3"/>
  <c r="B16" i="3"/>
  <c r="B11" i="3"/>
  <c r="I44" i="3"/>
  <c r="P46" i="3"/>
  <c r="P13" i="3"/>
  <c r="P14" i="3"/>
  <c r="P15" i="3"/>
  <c r="P17" i="3"/>
  <c r="P18" i="3"/>
  <c r="P20" i="3"/>
  <c r="P21" i="3"/>
  <c r="M11" i="3"/>
  <c r="P24" i="3"/>
  <c r="C74" i="3" l="1"/>
  <c r="B86" i="3"/>
  <c r="C86" i="3"/>
  <c r="B74" i="3"/>
  <c r="B10" i="3"/>
  <c r="C10" i="3"/>
  <c r="P41" i="3"/>
  <c r="P40" i="3"/>
  <c r="P38" i="3"/>
  <c r="P58" i="3"/>
  <c r="P23" i="3"/>
  <c r="P22" i="3"/>
  <c r="C88" i="3" l="1"/>
  <c r="B88" i="3"/>
  <c r="K11" i="3"/>
  <c r="K84" i="3"/>
  <c r="K80" i="3"/>
  <c r="K77" i="3"/>
  <c r="K70" i="3"/>
  <c r="K67" i="3"/>
  <c r="K62" i="3"/>
  <c r="K44" i="3"/>
  <c r="P45" i="3"/>
  <c r="P35" i="3"/>
  <c r="P85" i="3"/>
  <c r="P81" i="3"/>
  <c r="P79" i="3"/>
  <c r="P78" i="3"/>
  <c r="P59" i="3"/>
  <c r="P60" i="3"/>
  <c r="P61" i="3"/>
  <c r="P63" i="3"/>
  <c r="P64" i="3"/>
  <c r="P65" i="3"/>
  <c r="P66" i="3"/>
  <c r="P68" i="3"/>
  <c r="P69" i="3"/>
  <c r="P71" i="3"/>
  <c r="P72" i="3"/>
  <c r="P73" i="3"/>
  <c r="P54" i="3"/>
  <c r="P55" i="3"/>
  <c r="P56" i="3"/>
  <c r="P57" i="3"/>
  <c r="P53" i="3"/>
  <c r="P47" i="3"/>
  <c r="P48" i="3"/>
  <c r="P49" i="3"/>
  <c r="P50" i="3"/>
  <c r="P51" i="3"/>
  <c r="P37" i="3"/>
  <c r="P39" i="3"/>
  <c r="P42" i="3"/>
  <c r="P43" i="3"/>
  <c r="P28" i="3"/>
  <c r="P29" i="3"/>
  <c r="P30" i="3"/>
  <c r="P31" i="3"/>
  <c r="P32" i="3"/>
  <c r="P33" i="3"/>
  <c r="P34" i="3"/>
  <c r="P27" i="3"/>
  <c r="P25" i="3"/>
  <c r="L84" i="3"/>
  <c r="M84" i="3"/>
  <c r="N84" i="3"/>
  <c r="O84" i="3"/>
  <c r="L80" i="3"/>
  <c r="M80" i="3"/>
  <c r="N80" i="3"/>
  <c r="O80" i="3"/>
  <c r="L77" i="3"/>
  <c r="M77" i="3"/>
  <c r="N77" i="3"/>
  <c r="O77" i="3"/>
  <c r="O86" i="3" s="1"/>
  <c r="L11" i="3"/>
  <c r="N11" i="3"/>
  <c r="O11" i="3"/>
  <c r="L70" i="3"/>
  <c r="M70" i="3"/>
  <c r="N70" i="3"/>
  <c r="O70" i="3"/>
  <c r="L67" i="3"/>
  <c r="M67" i="3"/>
  <c r="N67" i="3"/>
  <c r="O67" i="3"/>
  <c r="L62" i="3"/>
  <c r="M62" i="3"/>
  <c r="N62" i="3"/>
  <c r="O62" i="3"/>
  <c r="L44" i="3"/>
  <c r="M44" i="3"/>
  <c r="M74" i="3" s="1"/>
  <c r="N44" i="3"/>
  <c r="O44" i="3"/>
  <c r="J84" i="3"/>
  <c r="J80" i="3"/>
  <c r="J77" i="3"/>
  <c r="J70" i="3"/>
  <c r="J67" i="3"/>
  <c r="J62" i="3"/>
  <c r="J44" i="3"/>
  <c r="J11" i="3"/>
  <c r="I84" i="3"/>
  <c r="I80" i="3"/>
  <c r="I77" i="3"/>
  <c r="I70" i="3"/>
  <c r="I67" i="3"/>
  <c r="I62" i="3"/>
  <c r="I11" i="3"/>
  <c r="H84" i="3"/>
  <c r="H80" i="3"/>
  <c r="H77" i="3"/>
  <c r="H70" i="3"/>
  <c r="H67" i="3"/>
  <c r="H62" i="3"/>
  <c r="H44" i="3"/>
  <c r="H11" i="3"/>
  <c r="G84" i="3"/>
  <c r="G80" i="3"/>
  <c r="G77" i="3"/>
  <c r="G70" i="3"/>
  <c r="G67" i="3"/>
  <c r="G62" i="3"/>
  <c r="G44" i="3"/>
  <c r="G11" i="3"/>
  <c r="F84" i="3"/>
  <c r="F80" i="3"/>
  <c r="F77" i="3"/>
  <c r="F70" i="3"/>
  <c r="F67" i="3"/>
  <c r="F62" i="3"/>
  <c r="F44" i="3"/>
  <c r="F11" i="3"/>
  <c r="P84" i="3" l="1"/>
  <c r="P16" i="3"/>
  <c r="L74" i="3"/>
  <c r="I74" i="3"/>
  <c r="F74" i="3"/>
  <c r="G74" i="3"/>
  <c r="H74" i="3"/>
  <c r="P52" i="3"/>
  <c r="N74" i="3"/>
  <c r="P36" i="3"/>
  <c r="K74" i="3"/>
  <c r="J74" i="3"/>
  <c r="O74" i="3"/>
  <c r="O88" i="3" s="1"/>
  <c r="P26" i="3"/>
  <c r="M86" i="3"/>
  <c r="P11" i="3"/>
  <c r="N10" i="3"/>
  <c r="M10" i="3"/>
  <c r="L86" i="3"/>
  <c r="N86" i="3"/>
  <c r="O10" i="3"/>
  <c r="K86" i="3"/>
  <c r="K10" i="3"/>
  <c r="L10" i="3"/>
  <c r="G10" i="3"/>
  <c r="H10" i="3"/>
  <c r="I10" i="3"/>
  <c r="F86" i="3"/>
  <c r="J10" i="3"/>
  <c r="G86" i="3"/>
  <c r="H86" i="3"/>
  <c r="F10" i="3"/>
  <c r="I86" i="3"/>
  <c r="J86" i="3"/>
  <c r="P77" i="3"/>
  <c r="P44" i="3"/>
  <c r="L88" i="3" l="1"/>
  <c r="I88" i="3"/>
  <c r="M88" i="3"/>
  <c r="K88" i="3"/>
  <c r="N88" i="3"/>
  <c r="F88" i="3"/>
  <c r="J88" i="3"/>
  <c r="H88" i="3"/>
  <c r="G88" i="3"/>
  <c r="E84" i="3" l="1"/>
  <c r="E80" i="3"/>
  <c r="E77" i="3"/>
  <c r="E70" i="3"/>
  <c r="E67" i="3"/>
  <c r="E62" i="3"/>
  <c r="E44" i="3"/>
  <c r="E86" i="3" l="1"/>
  <c r="E11" i="3" l="1"/>
  <c r="E74" i="3" l="1"/>
  <c r="E88" i="3" s="1"/>
  <c r="D80" i="3"/>
  <c r="D77" i="3"/>
  <c r="D70" i="3"/>
  <c r="P70" i="3" s="1"/>
  <c r="D67" i="3"/>
  <c r="P67" i="3" s="1"/>
  <c r="D62" i="3"/>
  <c r="P62" i="3" s="1"/>
  <c r="D44" i="3"/>
  <c r="D11" i="3"/>
  <c r="D84" i="3"/>
  <c r="P82" i="3" s="1"/>
  <c r="P80" i="3" l="1"/>
  <c r="P74" i="3"/>
  <c r="D74" i="3"/>
  <c r="P10" i="3"/>
  <c r="D10" i="3"/>
  <c r="E10" i="3"/>
  <c r="D86" i="3"/>
  <c r="P86" i="3" s="1"/>
  <c r="P88" i="3" l="1"/>
  <c r="D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<sst xmlns="http://schemas.openxmlformats.org/spreadsheetml/2006/main" count="99" uniqueCount="99">
  <si>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</si>
  <si>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</si>
  <si>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</si>
  <si>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</si>
  <si>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</si>
  <si>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</si>
  <si>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</si>
  <si>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</si>
  <si>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</si>
  <si>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</si>
  <si>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</si>
  <si>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</si>
  <si>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</si>
  <si>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</si>
  <si>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</si>
  <si>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</si>
  <si>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</si>
  <si>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</si>
  <si>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</si>
  <si>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</si>
  <si>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</si>
  <si>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</si>
  <si>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</si>
  <si>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</si>
  <si>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</si>
  <si>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</si>
  <si>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</si>
  <si>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</si>
  <si>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</si>
  <si>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</si>
  <si>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</si>
  <si>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</si>
  <si>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</si>
  <si>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</si>
  <si>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</si>
  <si>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</si>
  <si>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</si>
  <si>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</si>
  <si>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</si>
  <si>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</si>
  <si>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</si>
  <si>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</si>
  <si>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</si>
  <si>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</si>
  <si>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</si>
  <si>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</si>
  <si>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</si>
  <si>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</si>
  <si>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</si>
  <si>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</si>
  <si>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</si>
  <si>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</si>
  <si>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</si>
  <si>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</si>
  <si>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</si>
  <si>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</si>
  <si>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</si>
  <si>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</si>
  <si>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</si>
  <si>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</si>
  <si>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</si>
  <si>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</si>
  <si>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</si>
  <si>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</si>
  <si>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</si>
  <si>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</si>
  <si>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</si>
  <si>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</si>
  <si>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</si>
  <si>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</si>
  <si>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</si>
  <si>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</si>
  <si>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</si>
  <si>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</si>
  <si>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</si>
  <si>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</si>
  <si>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</si>
  <si>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</si>
  <si>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</si>
  <si>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</si>
  <si>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</si>
  <si>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</si>
  <si>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</si>
  <si>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</si>
  <si>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</si>
  <si>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</si>
  <si>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</si>
  <si>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</si>
  <si>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</si>
  <si>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</si>
  <si>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</si>
  <si>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</si>
  <si>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</si>
  <si>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</si>
  <si>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>6. Fuente  Reporte del -SIGEF</t>
  </si>
  <si>
    <t>2.3.3 - PRODUCTOS DE PAPEL, CARTÓN E IMPRESOS</t>
  </si>
  <si>
    <t>PRESUPUESTO                      APROBADO</t>
  </si>
  <si>
    <t>Presupuesto Modificado/vigente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</si>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</sst>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" fontId="0" fillId="4" borderId="0" xfId="1" applyNumberFormat="1" applyFont="1" applyFill="1" applyAlignment="1">
      <alignment horizontal="right" vertical="center" wrapText="1"/>
    </xf>
    <xf numFmtId="4" fontId="0" fillId="4" borderId="0" xfId="0" applyNumberFormat="1" applyFill="1" applyAlignment="1">
      <alignment horizontal="right" vertical="center" wrapText="1"/>
    </xf>
    <xf numFmtId="4" fontId="1" fillId="4" borderId="0" xfId="1" applyNumberFormat="1" applyFont="1" applyFill="1" applyAlignment="1">
      <alignment horizontal="right" vertical="center" wrapText="1"/>
    </xf>
    <xf numFmtId="4" fontId="1" fillId="4" borderId="0" xfId="0" applyNumberFormat="1" applyFont="1" applyFill="1" applyAlignment="1">
      <alignment horizontal="right" vertical="center" wrapText="1"/>
    </xf>
    <xf numFmtId="4" fontId="0" fillId="4" borderId="0" xfId="0" applyNumberFormat="1" applyFill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1386394</xdr:colOff>
      <xdr:row>0</xdr:row>
      <xdr:rowOff>189708</xdr:rowOff>
    </xdr:from>
    <xdr:to>
      <xdr:col>4</xdr:col>
      <xdr:colOff>619638</xdr:colOff>
      <xdr:row>4</xdr:row>
      <xdr:rowOff>33130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2C9EA0-DEFD-4EB6-8695-5BF63E22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5633" y="189708"/>
          <a:ext cx="1925092" cy="96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showGridLines="0" tabSelected="1" topLeftCell="A82" zoomScale="115" zoomScaleNormal="115" zoomScaleSheetLayoutView="100" workbookViewId="0">
      <selection activeCell="C95" sqref="C95"/>
    </sheetView>
  </sheetViews>
  <sheetFormatPr baseColWidth="10" defaultColWidth="9.140625" defaultRowHeight="15" x14ac:dyDescent="0.25"/>
  <cols>
    <col min="1" max="1" width="64.85546875" style="8" customWidth="1"/>
    <col min="2" max="2" width="22.7109375" style="8" customWidth="1"/>
    <col min="3" max="3" width="21.140625" style="8" customWidth="1"/>
    <col min="4" max="4" width="19.28515625" style="10" customWidth="1"/>
    <col min="5" max="5" width="18.28515625" style="10" customWidth="1"/>
    <col min="6" max="7" width="22.7109375" style="10" customWidth="1"/>
    <col min="8" max="8" width="17.7109375" style="10" customWidth="1"/>
    <col min="9" max="9" width="19.140625" style="10" customWidth="1"/>
    <col min="10" max="13" width="15.7109375" style="10" hidden="1" customWidth="1"/>
    <col min="14" max="14" width="2.140625" style="10" hidden="1" customWidth="1"/>
    <col min="15" max="15" width="1.28515625" style="10" hidden="1" customWidth="1"/>
    <col min="16" max="16" width="18.42578125" style="10" customWidth="1"/>
  </cols>
  <sheetData>
    <row r="1" spans="1:16" ht="18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8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32.2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1.75" customHeight="1" x14ac:dyDescent="0.25">
      <c r="A5" s="41" t="s">
        <v>89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4.25" customHeight="1" x14ac:dyDescent="0.25">
      <c r="A6" s="41" t="s">
        <v>98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3.5" customHeight="1" x14ac:dyDescent="0.25">
      <c r="A7" s="42" t="s">
        <v>90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8.25" customHeight="1" x14ac:dyDescent="0.25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6" s="8" customFormat="1" ht="39.75" customHeight="1" x14ac:dyDescent="0.25">
      <c r="A9" s="6" t="s">
        <v>0</v>
      </c>
      <c r="B9" s="32" t="s">
        <v>96</v>
      </c>
      <c r="C9" s="7" t="s">
        <v>97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</row>
    <row r="10" spans="1:16" ht="26.1" customHeight="1" x14ac:dyDescent="0.25">
      <c r="A10" s="1" t="s">
        <v>1</v>
      </c>
      <c r="B10" s="13">
        <f t="shared" ref="B10:P10" si="0">+B11+B16+B26+B36+B44+B52+B62+B67+B70</f>
        <v>19477364709</v>
      </c>
      <c r="C10" s="13">
        <f t="shared" si="0"/>
        <v>19439638015.869999</v>
      </c>
      <c r="D10" s="13">
        <f t="shared" si="0"/>
        <v>1203163916.7</v>
      </c>
      <c r="E10" s="13">
        <f t="shared" si="0"/>
        <v>1266558913.8399999</v>
      </c>
      <c r="F10" s="13">
        <f t="shared" si="0"/>
        <v>1296976223.8100002</v>
      </c>
      <c r="G10" s="13">
        <f t="shared" si="0"/>
        <v>1580428886.0400002</v>
      </c>
      <c r="H10" s="13">
        <f t="shared" si="0"/>
        <v>1935000578.95</v>
      </c>
      <c r="I10" s="13">
        <f t="shared" si="0"/>
        <v>1301632776.4099998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8583761295.750001</v>
      </c>
    </row>
    <row r="11" spans="1:16" ht="26.1" customHeight="1" x14ac:dyDescent="0.25">
      <c r="A11" s="2" t="s">
        <v>2</v>
      </c>
      <c r="B11" s="14">
        <f t="shared" ref="B11:P11" si="1">SUM(B12:B15)</f>
        <v>1768993823</v>
      </c>
      <c r="C11" s="14">
        <f>SUM(C12:C15)</f>
        <v>1787248464</v>
      </c>
      <c r="D11" s="14">
        <f t="shared" si="1"/>
        <v>142153055.72</v>
      </c>
      <c r="E11" s="14">
        <f t="shared" si="1"/>
        <v>148423130.81</v>
      </c>
      <c r="F11" s="14">
        <f t="shared" si="1"/>
        <v>154515011.54000002</v>
      </c>
      <c r="G11" s="14">
        <f t="shared" si="1"/>
        <v>273072791.85000002</v>
      </c>
      <c r="H11" s="14">
        <f t="shared" si="1"/>
        <v>152009693.22999999</v>
      </c>
      <c r="I11" s="14">
        <f t="shared" si="1"/>
        <v>159333943.44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1029507626.59</v>
      </c>
    </row>
    <row r="12" spans="1:16" ht="26.1" customHeight="1" x14ac:dyDescent="0.25">
      <c r="A12" s="3" t="s">
        <v>3</v>
      </c>
      <c r="B12" s="33">
        <v>1160144898</v>
      </c>
      <c r="C12" s="33">
        <v>1265683314.5</v>
      </c>
      <c r="D12" s="29">
        <v>114194932.38</v>
      </c>
      <c r="E12" s="15">
        <v>120247402.42</v>
      </c>
      <c r="F12" s="15">
        <v>123173212.36</v>
      </c>
      <c r="G12" s="15">
        <v>127315773.12</v>
      </c>
      <c r="H12" s="15">
        <v>119699609.77</v>
      </c>
      <c r="I12" s="15">
        <v>127467661.41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>SUM(D12:O12)</f>
        <v>732098591.46000004</v>
      </c>
    </row>
    <row r="13" spans="1:16" ht="26.1" customHeight="1" x14ac:dyDescent="0.25">
      <c r="A13" s="3" t="s">
        <v>4</v>
      </c>
      <c r="B13" s="33">
        <v>439218327</v>
      </c>
      <c r="C13" s="33">
        <v>335168676</v>
      </c>
      <c r="D13" s="15">
        <v>10735605.99</v>
      </c>
      <c r="E13" s="15">
        <v>10837106</v>
      </c>
      <c r="F13" s="15">
        <v>14057406</v>
      </c>
      <c r="G13" s="15">
        <v>128559770.79000001</v>
      </c>
      <c r="H13" s="15">
        <v>14655680.800000001</v>
      </c>
      <c r="I13" s="15">
        <v>14150445.66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21" si="2">SUM(D13:O13)</f>
        <v>192996015.24000001</v>
      </c>
    </row>
    <row r="14" spans="1:16" ht="26.1" customHeight="1" x14ac:dyDescent="0.25">
      <c r="A14" s="3" t="s">
        <v>5</v>
      </c>
      <c r="B14" s="33">
        <v>40736990</v>
      </c>
      <c r="C14" s="33">
        <v>14147997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5">
        <f t="shared" si="2"/>
        <v>0</v>
      </c>
    </row>
    <row r="15" spans="1:16" ht="26.1" customHeight="1" x14ac:dyDescent="0.25">
      <c r="A15" s="3" t="s">
        <v>6</v>
      </c>
      <c r="B15" s="33">
        <v>128893608</v>
      </c>
      <c r="C15" s="33">
        <v>172248476.5</v>
      </c>
      <c r="D15" s="15">
        <v>17222517.350000001</v>
      </c>
      <c r="E15" s="15">
        <v>17338622.390000001</v>
      </c>
      <c r="F15" s="15">
        <v>17284393.18</v>
      </c>
      <c r="G15" s="15">
        <v>17197247.940000001</v>
      </c>
      <c r="H15" s="15">
        <v>17654402.66</v>
      </c>
      <c r="I15" s="15">
        <v>17715836.370000001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2"/>
        <v>104413019.89</v>
      </c>
    </row>
    <row r="16" spans="1:16" ht="26.1" customHeight="1" x14ac:dyDescent="0.25">
      <c r="A16" s="2" t="s">
        <v>7</v>
      </c>
      <c r="B16" s="14">
        <f t="shared" ref="B16:P16" si="3">SUM(B17:B25)</f>
        <v>1668666437</v>
      </c>
      <c r="C16" s="14">
        <f t="shared" si="3"/>
        <v>1889980092.0800002</v>
      </c>
      <c r="D16" s="14">
        <f t="shared" si="3"/>
        <v>16904106.490000002</v>
      </c>
      <c r="E16" s="14">
        <f t="shared" si="3"/>
        <v>49821908.460000001</v>
      </c>
      <c r="F16" s="14">
        <f t="shared" si="3"/>
        <v>75135691.299999997</v>
      </c>
      <c r="G16" s="14">
        <f t="shared" si="3"/>
        <v>174421947.27000001</v>
      </c>
      <c r="H16" s="14">
        <f t="shared" si="3"/>
        <v>213442550.74000004</v>
      </c>
      <c r="I16" s="14">
        <f t="shared" si="3"/>
        <v>82803002.960000008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14">
        <f t="shared" si="3"/>
        <v>612529207.22000003</v>
      </c>
    </row>
    <row r="17" spans="1:16" ht="26.1" customHeight="1" x14ac:dyDescent="0.25">
      <c r="A17" s="3" t="s">
        <v>8</v>
      </c>
      <c r="B17" s="16">
        <v>56870000</v>
      </c>
      <c r="C17" s="16">
        <v>56870000</v>
      </c>
      <c r="D17" s="15">
        <v>8560300.5199999996</v>
      </c>
      <c r="E17" s="15">
        <v>4524127.05</v>
      </c>
      <c r="F17" s="15">
        <v>11395378.640000001</v>
      </c>
      <c r="G17" s="15">
        <v>6274467.7000000002</v>
      </c>
      <c r="H17" s="15">
        <v>7836235.1699999999</v>
      </c>
      <c r="I17" s="15">
        <v>5507578.5499999998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2"/>
        <v>44098087.629999995</v>
      </c>
    </row>
    <row r="18" spans="1:16" ht="26.1" customHeight="1" x14ac:dyDescent="0.25">
      <c r="A18" s="3" t="s">
        <v>9</v>
      </c>
      <c r="B18" s="16">
        <v>29623648</v>
      </c>
      <c r="C18" s="16">
        <v>47135247.969999999</v>
      </c>
      <c r="D18" s="15">
        <v>0</v>
      </c>
      <c r="E18" s="36">
        <v>23008.77</v>
      </c>
      <c r="F18" s="36">
        <v>519377</v>
      </c>
      <c r="G18" s="36">
        <v>320246.67</v>
      </c>
      <c r="H18" s="36">
        <v>71778.399999999994</v>
      </c>
      <c r="I18" s="15">
        <v>37347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2"/>
        <v>971757.84</v>
      </c>
    </row>
    <row r="19" spans="1:16" ht="26.1" customHeight="1" x14ac:dyDescent="0.25">
      <c r="A19" s="3" t="s">
        <v>10</v>
      </c>
      <c r="B19" s="16">
        <v>13510000</v>
      </c>
      <c r="C19" s="16">
        <v>25974516</v>
      </c>
      <c r="D19" s="15">
        <v>663210.88</v>
      </c>
      <c r="E19" s="36">
        <v>1248480.5</v>
      </c>
      <c r="F19" s="36">
        <v>1575824.35</v>
      </c>
      <c r="G19" s="36">
        <v>2391472.1</v>
      </c>
      <c r="H19" s="36">
        <v>1612621.49</v>
      </c>
      <c r="I19" s="15">
        <v>2402868.67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>SUM(D19:O19)</f>
        <v>9894477.9900000002</v>
      </c>
    </row>
    <row r="20" spans="1:16" ht="26.1" customHeight="1" x14ac:dyDescent="0.25">
      <c r="A20" s="3" t="s">
        <v>11</v>
      </c>
      <c r="B20" s="16">
        <v>3650000</v>
      </c>
      <c r="C20" s="16">
        <v>5706427</v>
      </c>
      <c r="D20" s="15">
        <v>158930.03</v>
      </c>
      <c r="E20" s="36">
        <v>139322.20000000001</v>
      </c>
      <c r="F20" s="36">
        <v>454380.93</v>
      </c>
      <c r="G20" s="36">
        <v>533747.16</v>
      </c>
      <c r="H20" s="36">
        <v>381610.65</v>
      </c>
      <c r="I20" s="15">
        <v>249899.41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2"/>
        <v>1917890.3799999997</v>
      </c>
    </row>
    <row r="21" spans="1:16" ht="26.1" customHeight="1" x14ac:dyDescent="0.25">
      <c r="A21" s="3" t="s">
        <v>12</v>
      </c>
      <c r="B21" s="16">
        <v>572353161</v>
      </c>
      <c r="C21" s="16">
        <v>611136661</v>
      </c>
      <c r="D21" s="15">
        <v>1107000</v>
      </c>
      <c r="E21" s="36">
        <v>22028172.399999999</v>
      </c>
      <c r="F21" s="36">
        <v>8445979.8100000005</v>
      </c>
      <c r="G21" s="36">
        <v>72828984.069999993</v>
      </c>
      <c r="H21" s="36">
        <v>180667494.55000001</v>
      </c>
      <c r="I21" s="15">
        <v>12675006.15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297752636.98000002</v>
      </c>
    </row>
    <row r="22" spans="1:16" ht="26.1" customHeight="1" x14ac:dyDescent="0.25">
      <c r="A22" s="3" t="s">
        <v>13</v>
      </c>
      <c r="B22" s="16">
        <v>69221113</v>
      </c>
      <c r="C22" s="16">
        <v>62341000</v>
      </c>
      <c r="D22" s="15">
        <v>1693820.73</v>
      </c>
      <c r="E22" s="36">
        <v>4045908.07</v>
      </c>
      <c r="F22" s="36">
        <v>3551192.8</v>
      </c>
      <c r="G22" s="36">
        <v>3228007.42</v>
      </c>
      <c r="H22" s="36">
        <v>991814.35</v>
      </c>
      <c r="I22" s="15">
        <v>3754247.23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ref="P22:P24" si="4">SUM(D22:O22)</f>
        <v>17264990.599999998</v>
      </c>
    </row>
    <row r="23" spans="1:16" ht="26.1" customHeight="1" x14ac:dyDescent="0.25">
      <c r="A23" s="3" t="s">
        <v>14</v>
      </c>
      <c r="B23" s="16">
        <v>136507408</v>
      </c>
      <c r="C23" s="16">
        <v>158307408</v>
      </c>
      <c r="D23" s="15">
        <v>0</v>
      </c>
      <c r="E23" s="36">
        <v>724775.16</v>
      </c>
      <c r="F23" s="36">
        <v>2020468.5</v>
      </c>
      <c r="G23" s="36">
        <v>57442843.920000002</v>
      </c>
      <c r="H23" s="36">
        <v>1219667.1100000001</v>
      </c>
      <c r="I23" s="15">
        <v>16633187.630000001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4"/>
        <v>78040942.319999993</v>
      </c>
    </row>
    <row r="24" spans="1:16" ht="26.1" customHeight="1" x14ac:dyDescent="0.25">
      <c r="A24" s="3" t="s">
        <v>15</v>
      </c>
      <c r="B24" s="16">
        <v>690875107</v>
      </c>
      <c r="C24" s="16">
        <v>800660678.63999999</v>
      </c>
      <c r="D24" s="15">
        <v>720396.65</v>
      </c>
      <c r="E24" s="36">
        <v>8574865.9100000001</v>
      </c>
      <c r="F24" s="36">
        <v>43574383.420000002</v>
      </c>
      <c r="G24" s="36">
        <v>30215057.140000001</v>
      </c>
      <c r="H24" s="36">
        <v>14414316.41</v>
      </c>
      <c r="I24" s="15">
        <v>37126516.57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4"/>
        <v>134625536.09999999</v>
      </c>
    </row>
    <row r="25" spans="1:16" ht="26.1" customHeight="1" x14ac:dyDescent="0.25">
      <c r="A25" s="3" t="s">
        <v>35</v>
      </c>
      <c r="B25" s="16">
        <v>96056000</v>
      </c>
      <c r="C25" s="16">
        <v>121848153.47</v>
      </c>
      <c r="D25" s="15">
        <v>4000447.68</v>
      </c>
      <c r="E25" s="36">
        <v>8513248.4000000004</v>
      </c>
      <c r="F25" s="36">
        <v>3598705.85</v>
      </c>
      <c r="G25" s="36">
        <v>1187121.0900000001</v>
      </c>
      <c r="H25" s="36">
        <v>6247012.6100000003</v>
      </c>
      <c r="I25" s="15">
        <v>4416351.75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ref="P25" si="5">SUM(D25:O25)</f>
        <v>27962887.379999999</v>
      </c>
    </row>
    <row r="26" spans="1:16" ht="26.1" customHeight="1" x14ac:dyDescent="0.25">
      <c r="A26" s="2" t="s">
        <v>16</v>
      </c>
      <c r="B26" s="14">
        <f t="shared" ref="B26:P26" si="6">SUM(B27:B35)</f>
        <v>251313947</v>
      </c>
      <c r="C26" s="14">
        <f t="shared" si="6"/>
        <v>210431957.79000002</v>
      </c>
      <c r="D26" s="14">
        <f t="shared" si="6"/>
        <v>2956250</v>
      </c>
      <c r="E26" s="38">
        <f t="shared" si="6"/>
        <v>4271932.66</v>
      </c>
      <c r="F26" s="38">
        <f t="shared" si="6"/>
        <v>7544477.9300000006</v>
      </c>
      <c r="G26" s="38">
        <f t="shared" si="6"/>
        <v>4539267.57</v>
      </c>
      <c r="H26" s="38">
        <f t="shared" si="6"/>
        <v>15592292.51</v>
      </c>
      <c r="I26" s="14">
        <f t="shared" si="6"/>
        <v>5450140.3300000001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4">
        <f t="shared" si="6"/>
        <v>0</v>
      </c>
      <c r="O26" s="14">
        <f t="shared" si="6"/>
        <v>0</v>
      </c>
      <c r="P26" s="14">
        <f t="shared" si="6"/>
        <v>40354361</v>
      </c>
    </row>
    <row r="27" spans="1:16" ht="26.1" customHeight="1" x14ac:dyDescent="0.25">
      <c r="A27" s="3" t="s">
        <v>17</v>
      </c>
      <c r="B27" s="16">
        <v>17500526</v>
      </c>
      <c r="C27" s="29">
        <v>8750526</v>
      </c>
      <c r="D27" s="16">
        <v>0</v>
      </c>
      <c r="E27" s="37">
        <v>713764</v>
      </c>
      <c r="F27" s="37">
        <v>212870</v>
      </c>
      <c r="G27" s="37">
        <v>112219.18</v>
      </c>
      <c r="H27" s="37">
        <v>229146.16</v>
      </c>
      <c r="I27" s="16">
        <v>316804.47999999998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ref="P27:P35" si="7">SUM(D27:O27)</f>
        <v>1584803.8199999998</v>
      </c>
    </row>
    <row r="28" spans="1:16" ht="26.1" customHeight="1" x14ac:dyDescent="0.25">
      <c r="A28" s="3" t="s">
        <v>18</v>
      </c>
      <c r="B28" s="16">
        <v>25483425</v>
      </c>
      <c r="C28" s="16">
        <v>19070799</v>
      </c>
      <c r="D28" s="15">
        <v>0</v>
      </c>
      <c r="E28" s="37">
        <v>0</v>
      </c>
      <c r="F28" s="37">
        <v>55463.07</v>
      </c>
      <c r="G28" s="37">
        <v>424441.45</v>
      </c>
      <c r="H28" s="37">
        <v>271405.55</v>
      </c>
      <c r="I28" s="16">
        <v>70752.800000000003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7"/>
        <v>822062.87000000011</v>
      </c>
    </row>
    <row r="29" spans="1:16" ht="26.1" customHeight="1" x14ac:dyDescent="0.25">
      <c r="A29" s="3" t="s">
        <v>95</v>
      </c>
      <c r="B29" s="16">
        <v>9496419</v>
      </c>
      <c r="C29" s="16">
        <v>10156319</v>
      </c>
      <c r="D29" s="16">
        <v>0</v>
      </c>
      <c r="E29" s="37">
        <v>46905</v>
      </c>
      <c r="F29" s="37">
        <v>413694.78</v>
      </c>
      <c r="G29" s="37">
        <v>194559.67</v>
      </c>
      <c r="H29" s="37">
        <v>0</v>
      </c>
      <c r="I29" s="16">
        <v>18600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7"/>
        <v>673759.45000000007</v>
      </c>
    </row>
    <row r="30" spans="1:16" ht="26.1" customHeight="1" x14ac:dyDescent="0.25">
      <c r="A30" s="3" t="s">
        <v>19</v>
      </c>
      <c r="B30" s="29">
        <v>758000</v>
      </c>
      <c r="C30" s="29">
        <v>758000</v>
      </c>
      <c r="D30" s="16">
        <v>0</v>
      </c>
      <c r="E30" s="37">
        <v>0</v>
      </c>
      <c r="F30" s="37">
        <v>212540.47</v>
      </c>
      <c r="G30" s="37">
        <v>0</v>
      </c>
      <c r="H30" s="37">
        <v>0</v>
      </c>
      <c r="I30" s="16">
        <v>64104.55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7"/>
        <v>276645.02</v>
      </c>
    </row>
    <row r="31" spans="1:16" ht="26.1" customHeight="1" x14ac:dyDescent="0.25">
      <c r="A31" s="3" t="s">
        <v>20</v>
      </c>
      <c r="B31" s="29">
        <v>58448858</v>
      </c>
      <c r="C31" s="29">
        <v>26873419</v>
      </c>
      <c r="D31" s="16">
        <v>0</v>
      </c>
      <c r="E31" s="37">
        <v>0</v>
      </c>
      <c r="F31" s="37">
        <v>66903.88</v>
      </c>
      <c r="G31" s="37">
        <v>0</v>
      </c>
      <c r="H31" s="37">
        <v>109486.3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7"/>
        <v>176390.18</v>
      </c>
    </row>
    <row r="32" spans="1:16" ht="26.1" customHeight="1" x14ac:dyDescent="0.25">
      <c r="A32" s="3" t="s">
        <v>21</v>
      </c>
      <c r="B32" s="29">
        <v>7833064</v>
      </c>
      <c r="C32" s="29">
        <v>6889668</v>
      </c>
      <c r="D32" s="16">
        <v>0</v>
      </c>
      <c r="E32" s="37">
        <v>0</v>
      </c>
      <c r="F32" s="37">
        <v>16261.11</v>
      </c>
      <c r="G32" s="37">
        <v>1692.12</v>
      </c>
      <c r="H32" s="37">
        <v>0</v>
      </c>
      <c r="I32" s="16">
        <v>288338.48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7"/>
        <v>306291.70999999996</v>
      </c>
    </row>
    <row r="33" spans="1:16" ht="26.1" customHeight="1" x14ac:dyDescent="0.25">
      <c r="A33" s="3" t="s">
        <v>22</v>
      </c>
      <c r="B33" s="29">
        <v>65801343</v>
      </c>
      <c r="C33" s="29">
        <v>68251764</v>
      </c>
      <c r="D33" s="16">
        <v>2956250</v>
      </c>
      <c r="E33" s="37">
        <v>3198950</v>
      </c>
      <c r="F33" s="37">
        <v>5275725.16</v>
      </c>
      <c r="G33" s="37">
        <v>2985189.96</v>
      </c>
      <c r="H33" s="37">
        <v>3807030.73</v>
      </c>
      <c r="I33" s="16">
        <v>3869671.97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1">
        <f t="shared" si="7"/>
        <v>22092817.82</v>
      </c>
    </row>
    <row r="34" spans="1:16" ht="26.1" customHeight="1" x14ac:dyDescent="0.25">
      <c r="A34" s="3" t="s">
        <v>36</v>
      </c>
      <c r="B34" s="16">
        <v>0</v>
      </c>
      <c r="C34" s="16">
        <v>0</v>
      </c>
      <c r="D34" s="16">
        <v>0</v>
      </c>
      <c r="E34" s="37">
        <v>0</v>
      </c>
      <c r="F34" s="37">
        <v>0</v>
      </c>
      <c r="G34" s="37">
        <v>0</v>
      </c>
      <c r="H34" s="37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31">
        <f t="shared" ref="N34" si="8">SUM(B34:M34)</f>
        <v>0</v>
      </c>
      <c r="O34" s="16">
        <v>0</v>
      </c>
      <c r="P34" s="31">
        <f t="shared" si="7"/>
        <v>0</v>
      </c>
    </row>
    <row r="35" spans="1:16" ht="26.1" customHeight="1" x14ac:dyDescent="0.25">
      <c r="A35" s="3" t="s">
        <v>23</v>
      </c>
      <c r="B35" s="29">
        <v>65992312</v>
      </c>
      <c r="C35" s="29">
        <v>69681462.790000007</v>
      </c>
      <c r="D35" s="16">
        <v>0</v>
      </c>
      <c r="E35" s="37">
        <v>312313.65999999997</v>
      </c>
      <c r="F35" s="37">
        <v>1291019.46</v>
      </c>
      <c r="G35" s="37">
        <v>821165.19</v>
      </c>
      <c r="H35" s="37">
        <v>11175223.77</v>
      </c>
      <c r="I35" s="16">
        <v>821868.05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1">
        <f t="shared" si="7"/>
        <v>14421590.129999999</v>
      </c>
    </row>
    <row r="36" spans="1:16" ht="26.1" customHeight="1" x14ac:dyDescent="0.25">
      <c r="A36" s="9" t="s">
        <v>24</v>
      </c>
      <c r="B36" s="19">
        <f>SUM(B37:B43)</f>
        <v>13756652709</v>
      </c>
      <c r="C36" s="19">
        <f t="shared" ref="C36:P36" si="9">SUM(C37:C43)</f>
        <v>13768739709</v>
      </c>
      <c r="D36" s="19">
        <f t="shared" si="9"/>
        <v>1041150504.49</v>
      </c>
      <c r="E36" s="39">
        <f t="shared" si="9"/>
        <v>1041579691.42</v>
      </c>
      <c r="F36" s="39">
        <f t="shared" si="9"/>
        <v>1059505793.3800001</v>
      </c>
      <c r="G36" s="39">
        <f t="shared" si="9"/>
        <v>1081131019.3800001</v>
      </c>
      <c r="H36" s="39">
        <f t="shared" si="9"/>
        <v>1551871622.27</v>
      </c>
      <c r="I36" s="19">
        <f t="shared" si="9"/>
        <v>1053040340.6999999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19">
        <f t="shared" si="9"/>
        <v>6828278971.6400003</v>
      </c>
    </row>
    <row r="37" spans="1:16" ht="26.1" customHeight="1" x14ac:dyDescent="0.25">
      <c r="A37" s="3" t="s">
        <v>25</v>
      </c>
      <c r="B37" s="33">
        <v>646000000</v>
      </c>
      <c r="C37" s="33">
        <v>657467000</v>
      </c>
      <c r="D37" s="15">
        <v>720000</v>
      </c>
      <c r="E37" s="37">
        <v>1149182.93</v>
      </c>
      <c r="F37" s="37">
        <v>6303825.4500000002</v>
      </c>
      <c r="G37" s="37">
        <v>439269.89</v>
      </c>
      <c r="H37" s="37">
        <v>429872.78</v>
      </c>
      <c r="I37" s="16">
        <v>1485221.93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ref="P37:P43" si="10">SUM(D37:O37)</f>
        <v>10527372.979999999</v>
      </c>
    </row>
    <row r="38" spans="1:16" ht="26.1" customHeight="1" x14ac:dyDescent="0.25">
      <c r="A38" s="3" t="s">
        <v>37</v>
      </c>
      <c r="B38" s="29">
        <v>12599749017</v>
      </c>
      <c r="C38" s="29">
        <v>12599749017</v>
      </c>
      <c r="D38" s="29">
        <v>1012953529.85</v>
      </c>
      <c r="E38" s="37">
        <v>1012953533.85</v>
      </c>
      <c r="F38" s="37">
        <v>1023964774.85</v>
      </c>
      <c r="G38" s="37">
        <v>1053214774.85</v>
      </c>
      <c r="H38" s="37">
        <v>1523964774.8499999</v>
      </c>
      <c r="I38" s="16">
        <v>1023964774.85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SUM(D38:O38)</f>
        <v>6651016163.1000004</v>
      </c>
    </row>
    <row r="39" spans="1:16" ht="26.1" customHeight="1" x14ac:dyDescent="0.25">
      <c r="A39" s="3" t="s">
        <v>38</v>
      </c>
      <c r="B39" s="16">
        <v>0</v>
      </c>
      <c r="C39" s="16">
        <v>0</v>
      </c>
      <c r="D39" s="15">
        <v>0</v>
      </c>
      <c r="E39" s="37">
        <v>0</v>
      </c>
      <c r="F39" s="37">
        <v>0</v>
      </c>
      <c r="G39" s="37">
        <v>0</v>
      </c>
      <c r="H39" s="37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10"/>
        <v>0</v>
      </c>
    </row>
    <row r="40" spans="1:16" ht="26.1" customHeight="1" x14ac:dyDescent="0.25">
      <c r="A40" s="3" t="s">
        <v>39</v>
      </c>
      <c r="B40" s="33">
        <v>306441777</v>
      </c>
      <c r="C40" s="35">
        <v>306441777</v>
      </c>
      <c r="D40" s="15">
        <v>23572444</v>
      </c>
      <c r="E40" s="37">
        <v>23572444</v>
      </c>
      <c r="F40" s="37">
        <v>23572444</v>
      </c>
      <c r="G40" s="37">
        <v>23572444</v>
      </c>
      <c r="H40" s="37">
        <v>23572444</v>
      </c>
      <c r="I40" s="16">
        <v>23572444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SUM(D40:O40)</f>
        <v>141434664</v>
      </c>
    </row>
    <row r="41" spans="1:16" ht="26.1" customHeight="1" x14ac:dyDescent="0.25">
      <c r="A41" s="3" t="s">
        <v>40</v>
      </c>
      <c r="B41" s="29">
        <v>200461915</v>
      </c>
      <c r="C41" s="29">
        <v>200461915</v>
      </c>
      <c r="D41" s="15">
        <v>3904530.64</v>
      </c>
      <c r="E41" s="37">
        <v>3904530.64</v>
      </c>
      <c r="F41" s="37">
        <v>3904530.64</v>
      </c>
      <c r="G41" s="37">
        <v>3904530.64</v>
      </c>
      <c r="H41" s="37">
        <v>3904530.64</v>
      </c>
      <c r="I41" s="16">
        <v>3904530.64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SUM(D41:O41)</f>
        <v>23427183.84</v>
      </c>
    </row>
    <row r="42" spans="1:16" ht="26.1" customHeight="1" x14ac:dyDescent="0.25">
      <c r="A42" s="3" t="s">
        <v>26</v>
      </c>
      <c r="B42" s="16">
        <v>4000000</v>
      </c>
      <c r="C42" s="33">
        <v>4620000</v>
      </c>
      <c r="D42" s="15">
        <v>0</v>
      </c>
      <c r="E42" s="37">
        <v>0</v>
      </c>
      <c r="F42" s="40">
        <v>1760218.44</v>
      </c>
      <c r="G42" s="37">
        <v>0</v>
      </c>
      <c r="H42" s="37">
        <v>0</v>
      </c>
      <c r="I42" s="16">
        <v>113369.28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10"/>
        <v>1873587.72</v>
      </c>
    </row>
    <row r="43" spans="1:16" ht="26.1" customHeight="1" x14ac:dyDescent="0.25">
      <c r="A43" s="3" t="s">
        <v>41</v>
      </c>
      <c r="B43" s="16">
        <v>0</v>
      </c>
      <c r="C43" s="16">
        <v>0</v>
      </c>
      <c r="D43" s="15">
        <v>0</v>
      </c>
      <c r="E43" s="37">
        <v>0</v>
      </c>
      <c r="F43" s="37">
        <v>0</v>
      </c>
      <c r="G43" s="37">
        <v>0</v>
      </c>
      <c r="H43" s="37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10"/>
        <v>0</v>
      </c>
    </row>
    <row r="44" spans="1:16" ht="26.1" customHeight="1" x14ac:dyDescent="0.25">
      <c r="A44" s="2" t="s">
        <v>42</v>
      </c>
      <c r="B44" s="19">
        <f t="shared" ref="B44:E44" si="11">SUM(B45:B51)</f>
        <v>0</v>
      </c>
      <c r="C44" s="19">
        <f t="shared" si="11"/>
        <v>0</v>
      </c>
      <c r="D44" s="19">
        <f t="shared" si="11"/>
        <v>0</v>
      </c>
      <c r="E44" s="39">
        <f t="shared" si="11"/>
        <v>0</v>
      </c>
      <c r="F44" s="39">
        <f t="shared" ref="F44:O44" si="12">SUM(F45:F51)</f>
        <v>0</v>
      </c>
      <c r="G44" s="39">
        <f t="shared" si="12"/>
        <v>0</v>
      </c>
      <c r="H44" s="39">
        <f t="shared" si="12"/>
        <v>0</v>
      </c>
      <c r="I44" s="19">
        <f t="shared" si="12"/>
        <v>0</v>
      </c>
      <c r="J44" s="19">
        <f t="shared" si="12"/>
        <v>0</v>
      </c>
      <c r="K44" s="19">
        <f t="shared" ref="K44" si="13">SUM(K45:K51)</f>
        <v>0</v>
      </c>
      <c r="L44" s="19">
        <f t="shared" si="12"/>
        <v>0</v>
      </c>
      <c r="M44" s="19">
        <f t="shared" si="12"/>
        <v>0</v>
      </c>
      <c r="N44" s="19">
        <f t="shared" si="12"/>
        <v>0</v>
      </c>
      <c r="O44" s="19">
        <f t="shared" si="12"/>
        <v>0</v>
      </c>
      <c r="P44" s="19">
        <f t="shared" ref="P44" si="14">SUM(P45:P51)</f>
        <v>0</v>
      </c>
    </row>
    <row r="45" spans="1:16" ht="26.1" customHeight="1" x14ac:dyDescent="0.25">
      <c r="A45" s="3" t="s">
        <v>43</v>
      </c>
      <c r="B45" s="15">
        <v>0</v>
      </c>
      <c r="C45" s="15">
        <v>0</v>
      </c>
      <c r="D45" s="15">
        <v>0</v>
      </c>
      <c r="E45" s="36">
        <v>0</v>
      </c>
      <c r="F45" s="36">
        <v>0</v>
      </c>
      <c r="G45" s="36">
        <v>0</v>
      </c>
      <c r="H45" s="36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ref="P45:P51" si="15">SUM(D45:O45)</f>
        <v>0</v>
      </c>
    </row>
    <row r="46" spans="1:16" ht="26.1" customHeight="1" x14ac:dyDescent="0.25">
      <c r="A46" s="3" t="s">
        <v>44</v>
      </c>
      <c r="B46" s="15">
        <v>0</v>
      </c>
      <c r="C46" s="15">
        <v>0</v>
      </c>
      <c r="D46" s="15">
        <v>0</v>
      </c>
      <c r="E46" s="36">
        <v>0</v>
      </c>
      <c r="F46" s="36">
        <v>0</v>
      </c>
      <c r="G46" s="36">
        <v>0</v>
      </c>
      <c r="H46" s="36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>SUM(D46:O46)</f>
        <v>0</v>
      </c>
    </row>
    <row r="47" spans="1:16" ht="26.1" customHeight="1" x14ac:dyDescent="0.25">
      <c r="A47" s="3" t="s">
        <v>45</v>
      </c>
      <c r="B47" s="15">
        <v>0</v>
      </c>
      <c r="C47" s="15">
        <v>0</v>
      </c>
      <c r="D47" s="15">
        <v>0</v>
      </c>
      <c r="E47" s="36">
        <v>0</v>
      </c>
      <c r="F47" s="36">
        <v>0</v>
      </c>
      <c r="G47" s="36">
        <v>0</v>
      </c>
      <c r="H47" s="36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5"/>
        <v>0</v>
      </c>
    </row>
    <row r="48" spans="1:16" ht="26.1" customHeight="1" x14ac:dyDescent="0.25">
      <c r="A48" s="3" t="s">
        <v>46</v>
      </c>
      <c r="B48" s="15">
        <v>0</v>
      </c>
      <c r="C48" s="15">
        <v>0</v>
      </c>
      <c r="D48" s="15">
        <v>0</v>
      </c>
      <c r="E48" s="36">
        <v>0</v>
      </c>
      <c r="F48" s="36">
        <v>0</v>
      </c>
      <c r="G48" s="36">
        <v>0</v>
      </c>
      <c r="H48" s="36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5"/>
        <v>0</v>
      </c>
    </row>
    <row r="49" spans="1:16" ht="26.1" customHeight="1" x14ac:dyDescent="0.25">
      <c r="A49" s="3" t="s">
        <v>47</v>
      </c>
      <c r="B49" s="15">
        <v>0</v>
      </c>
      <c r="C49" s="15">
        <v>0</v>
      </c>
      <c r="D49" s="15">
        <v>0</v>
      </c>
      <c r="E49" s="36">
        <v>0</v>
      </c>
      <c r="F49" s="36">
        <v>0</v>
      </c>
      <c r="G49" s="36">
        <v>0</v>
      </c>
      <c r="H49" s="36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</row>
    <row r="50" spans="1:16" ht="26.1" customHeight="1" x14ac:dyDescent="0.25">
      <c r="A50" s="3" t="s">
        <v>48</v>
      </c>
      <c r="B50" s="15">
        <v>0</v>
      </c>
      <c r="C50" s="15">
        <v>0</v>
      </c>
      <c r="D50" s="15">
        <v>0</v>
      </c>
      <c r="E50" s="36">
        <v>0</v>
      </c>
      <c r="F50" s="36">
        <v>0</v>
      </c>
      <c r="G50" s="36">
        <v>0</v>
      </c>
      <c r="H50" s="36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</row>
    <row r="51" spans="1:16" ht="26.1" customHeight="1" x14ac:dyDescent="0.25">
      <c r="A51" s="3" t="s">
        <v>49</v>
      </c>
      <c r="B51" s="15">
        <v>0</v>
      </c>
      <c r="C51" s="15">
        <v>0</v>
      </c>
      <c r="D51" s="15">
        <v>0</v>
      </c>
      <c r="E51" s="36">
        <v>0</v>
      </c>
      <c r="F51" s="36">
        <v>0</v>
      </c>
      <c r="G51" s="36">
        <v>0</v>
      </c>
      <c r="H51" s="36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</row>
    <row r="52" spans="1:16" ht="26.1" customHeight="1" x14ac:dyDescent="0.25">
      <c r="A52" s="9" t="s">
        <v>27</v>
      </c>
      <c r="B52" s="14">
        <f>SUM(B53:B61)</f>
        <v>1160876982</v>
      </c>
      <c r="C52" s="14">
        <f t="shared" ref="C52:P52" si="16">SUM(C53:C61)</f>
        <v>912376982</v>
      </c>
      <c r="D52" s="14">
        <f t="shared" si="16"/>
        <v>0</v>
      </c>
      <c r="E52" s="38">
        <f t="shared" si="16"/>
        <v>22462250.489999998</v>
      </c>
      <c r="F52" s="38">
        <f t="shared" si="16"/>
        <v>275249.66000000003</v>
      </c>
      <c r="G52" s="38">
        <f t="shared" si="16"/>
        <v>47263859.969999999</v>
      </c>
      <c r="H52" s="38">
        <f t="shared" si="16"/>
        <v>2084420.2</v>
      </c>
      <c r="I52" s="14">
        <f t="shared" si="16"/>
        <v>1005348.98</v>
      </c>
      <c r="J52" s="14">
        <f t="shared" si="16"/>
        <v>0</v>
      </c>
      <c r="K52" s="14">
        <f t="shared" si="16"/>
        <v>0</v>
      </c>
      <c r="L52" s="14">
        <f t="shared" si="16"/>
        <v>0</v>
      </c>
      <c r="M52" s="14">
        <f t="shared" si="16"/>
        <v>0</v>
      </c>
      <c r="N52" s="14">
        <f t="shared" si="16"/>
        <v>0</v>
      </c>
      <c r="O52" s="14">
        <f t="shared" si="16"/>
        <v>0</v>
      </c>
      <c r="P52" s="14">
        <f t="shared" si="16"/>
        <v>73091129.299999997</v>
      </c>
    </row>
    <row r="53" spans="1:16" ht="26.1" customHeight="1" x14ac:dyDescent="0.25">
      <c r="A53" s="3" t="s">
        <v>28</v>
      </c>
      <c r="B53" s="29">
        <v>833843582</v>
      </c>
      <c r="C53" s="29">
        <v>592843582</v>
      </c>
      <c r="D53" s="16">
        <v>0</v>
      </c>
      <c r="E53" s="37">
        <v>19213913.609999999</v>
      </c>
      <c r="F53" s="37">
        <v>174426.92</v>
      </c>
      <c r="G53" s="37">
        <v>35885979.359999999</v>
      </c>
      <c r="H53" s="37">
        <v>1989902.2</v>
      </c>
      <c r="I53" s="16">
        <v>694708.48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73" si="17">SUM(D53:O53)</f>
        <v>57958930.57</v>
      </c>
    </row>
    <row r="54" spans="1:16" ht="26.1" customHeight="1" x14ac:dyDescent="0.25">
      <c r="A54" s="3" t="s">
        <v>29</v>
      </c>
      <c r="B54" s="29">
        <v>2683400</v>
      </c>
      <c r="C54" s="29">
        <v>9833400</v>
      </c>
      <c r="D54" s="15">
        <v>0</v>
      </c>
      <c r="E54" s="36">
        <v>0</v>
      </c>
      <c r="F54" s="36">
        <v>0</v>
      </c>
      <c r="G54" s="36">
        <v>0</v>
      </c>
      <c r="H54" s="36">
        <v>14396</v>
      </c>
      <c r="I54" s="15">
        <v>47389.98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7"/>
        <v>61785.98</v>
      </c>
    </row>
    <row r="55" spans="1:16" ht="26.1" customHeight="1" x14ac:dyDescent="0.25">
      <c r="A55" s="3" t="s">
        <v>30</v>
      </c>
      <c r="B55" s="29">
        <v>149500</v>
      </c>
      <c r="C55" s="29">
        <v>499500</v>
      </c>
      <c r="D55" s="15">
        <v>0</v>
      </c>
      <c r="E55" s="36">
        <v>0</v>
      </c>
      <c r="F55" s="36">
        <v>0</v>
      </c>
      <c r="G55" s="36">
        <v>0</v>
      </c>
      <c r="H55" s="36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7"/>
        <v>0</v>
      </c>
    </row>
    <row r="56" spans="1:16" ht="26.1" customHeight="1" x14ac:dyDescent="0.25">
      <c r="A56" s="3" t="s">
        <v>31</v>
      </c>
      <c r="B56" s="16">
        <v>18632200</v>
      </c>
      <c r="C56" s="29">
        <v>18632200</v>
      </c>
      <c r="D56" s="15">
        <v>0</v>
      </c>
      <c r="E56" s="36">
        <v>0</v>
      </c>
      <c r="F56" s="36">
        <v>0</v>
      </c>
      <c r="G56" s="36">
        <v>0</v>
      </c>
      <c r="H56" s="36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7"/>
        <v>0</v>
      </c>
    </row>
    <row r="57" spans="1:16" ht="26.1" customHeight="1" x14ac:dyDescent="0.25">
      <c r="A57" s="3" t="s">
        <v>32</v>
      </c>
      <c r="B57" s="29">
        <v>280435300</v>
      </c>
      <c r="C57" s="29">
        <v>238600150</v>
      </c>
      <c r="D57" s="15">
        <v>0</v>
      </c>
      <c r="E57" s="36">
        <v>0</v>
      </c>
      <c r="F57" s="36">
        <v>100822.74</v>
      </c>
      <c r="G57" s="36">
        <v>202827.84</v>
      </c>
      <c r="H57" s="36">
        <v>80122</v>
      </c>
      <c r="I57" s="15">
        <v>263250.52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647023.10000000009</v>
      </c>
    </row>
    <row r="58" spans="1:16" ht="26.1" customHeight="1" x14ac:dyDescent="0.25">
      <c r="A58" s="3" t="s">
        <v>50</v>
      </c>
      <c r="B58" s="29">
        <v>7040000</v>
      </c>
      <c r="C58" s="29">
        <v>7040000</v>
      </c>
      <c r="D58" s="15">
        <v>0</v>
      </c>
      <c r="E58" s="36">
        <v>0</v>
      </c>
      <c r="F58" s="36">
        <v>0</v>
      </c>
      <c r="G58" s="36">
        <v>6195</v>
      </c>
      <c r="H58" s="36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>SUM(D58:O58)</f>
        <v>6195</v>
      </c>
    </row>
    <row r="59" spans="1:16" ht="26.1" customHeight="1" x14ac:dyDescent="0.25">
      <c r="A59" s="3" t="s">
        <v>51</v>
      </c>
      <c r="B59" s="15">
        <v>0</v>
      </c>
      <c r="C59" s="15">
        <v>0</v>
      </c>
      <c r="D59" s="15">
        <v>0</v>
      </c>
      <c r="E59" s="36">
        <v>0</v>
      </c>
      <c r="F59" s="36">
        <v>0</v>
      </c>
      <c r="G59" s="36">
        <v>0</v>
      </c>
      <c r="H59" s="36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7"/>
        <v>0</v>
      </c>
    </row>
    <row r="60" spans="1:16" ht="26.1" customHeight="1" x14ac:dyDescent="0.25">
      <c r="A60" s="3" t="s">
        <v>33</v>
      </c>
      <c r="B60" s="29">
        <v>17530000</v>
      </c>
      <c r="C60" s="33">
        <v>44365150</v>
      </c>
      <c r="D60" s="15">
        <v>0</v>
      </c>
      <c r="E60" s="36">
        <v>3248336.88</v>
      </c>
      <c r="F60" s="36">
        <v>0</v>
      </c>
      <c r="G60" s="36">
        <v>11168857.77</v>
      </c>
      <c r="H60" s="36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7"/>
        <v>14417194.649999999</v>
      </c>
    </row>
    <row r="61" spans="1:16" ht="26.1" customHeight="1" x14ac:dyDescent="0.25">
      <c r="A61" s="3" t="s">
        <v>52</v>
      </c>
      <c r="B61" s="15">
        <v>563000</v>
      </c>
      <c r="C61" s="15">
        <v>563000</v>
      </c>
      <c r="D61" s="15">
        <v>0</v>
      </c>
      <c r="E61" s="36">
        <v>0</v>
      </c>
      <c r="F61" s="36">
        <v>0</v>
      </c>
      <c r="G61" s="36">
        <v>0</v>
      </c>
      <c r="H61" s="36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</row>
    <row r="62" spans="1:16" ht="20.100000000000001" customHeight="1" x14ac:dyDescent="0.25">
      <c r="A62" s="2" t="s">
        <v>53</v>
      </c>
      <c r="B62" s="14">
        <f t="shared" ref="B62:E62" si="18">SUM(B63:B66)</f>
        <v>870860811</v>
      </c>
      <c r="C62" s="14">
        <v>870860811</v>
      </c>
      <c r="D62" s="14">
        <f t="shared" si="18"/>
        <v>0</v>
      </c>
      <c r="E62" s="38">
        <f t="shared" si="18"/>
        <v>0</v>
      </c>
      <c r="F62" s="38">
        <f t="shared" ref="F62:O62" si="19">SUM(F63:F66)</f>
        <v>0</v>
      </c>
      <c r="G62" s="38">
        <f t="shared" si="19"/>
        <v>0</v>
      </c>
      <c r="H62" s="38">
        <f t="shared" si="19"/>
        <v>0</v>
      </c>
      <c r="I62" s="14">
        <f t="shared" si="19"/>
        <v>0</v>
      </c>
      <c r="J62" s="14">
        <f t="shared" si="19"/>
        <v>0</v>
      </c>
      <c r="K62" s="14">
        <f t="shared" ref="K62" si="20">SUM(K63:K66)</f>
        <v>0</v>
      </c>
      <c r="L62" s="14">
        <f t="shared" si="19"/>
        <v>0</v>
      </c>
      <c r="M62" s="14">
        <f t="shared" si="19"/>
        <v>0</v>
      </c>
      <c r="N62" s="14">
        <f t="shared" si="19"/>
        <v>0</v>
      </c>
      <c r="O62" s="14">
        <f t="shared" si="19"/>
        <v>0</v>
      </c>
      <c r="P62" s="14">
        <f t="shared" si="17"/>
        <v>0</v>
      </c>
    </row>
    <row r="63" spans="1:16" ht="20.100000000000001" customHeight="1" x14ac:dyDescent="0.25">
      <c r="A63" s="3" t="s">
        <v>54</v>
      </c>
      <c r="B63" s="15">
        <v>870860811</v>
      </c>
      <c r="C63" s="15">
        <v>870860711</v>
      </c>
      <c r="D63" s="15">
        <v>0</v>
      </c>
      <c r="E63" s="36">
        <v>0</v>
      </c>
      <c r="F63" s="36">
        <v>0</v>
      </c>
      <c r="G63" s="36">
        <v>0</v>
      </c>
      <c r="H63" s="36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7"/>
        <v>0</v>
      </c>
    </row>
    <row r="64" spans="1:16" ht="20.100000000000001" customHeight="1" x14ac:dyDescent="0.25">
      <c r="A64" s="3" t="s">
        <v>55</v>
      </c>
      <c r="B64" s="15">
        <v>0</v>
      </c>
      <c r="C64" s="15">
        <v>0</v>
      </c>
      <c r="D64" s="15">
        <v>0</v>
      </c>
      <c r="E64" s="36">
        <v>0</v>
      </c>
      <c r="F64" s="36">
        <v>0</v>
      </c>
      <c r="G64" s="36">
        <v>0</v>
      </c>
      <c r="H64" s="36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7"/>
        <v>0</v>
      </c>
    </row>
    <row r="65" spans="1:16" ht="20.100000000000001" customHeight="1" x14ac:dyDescent="0.25">
      <c r="A65" s="3" t="s">
        <v>56</v>
      </c>
      <c r="B65" s="15">
        <v>0</v>
      </c>
      <c r="C65" s="15">
        <v>0</v>
      </c>
      <c r="D65" s="15">
        <v>0</v>
      </c>
      <c r="E65" s="36">
        <v>0</v>
      </c>
      <c r="F65" s="36">
        <v>0</v>
      </c>
      <c r="G65" s="36">
        <v>0</v>
      </c>
      <c r="H65" s="36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</row>
    <row r="66" spans="1:16" ht="33" customHeight="1" x14ac:dyDescent="0.25">
      <c r="A66" s="3" t="s">
        <v>57</v>
      </c>
      <c r="B66" s="15">
        <v>0</v>
      </c>
      <c r="C66" s="15">
        <v>0</v>
      </c>
      <c r="D66" s="15">
        <v>0</v>
      </c>
      <c r="E66" s="36">
        <v>0</v>
      </c>
      <c r="F66" s="36">
        <v>0</v>
      </c>
      <c r="G66" s="36">
        <v>0</v>
      </c>
      <c r="H66" s="36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</row>
    <row r="67" spans="1:16" ht="20.100000000000001" customHeight="1" x14ac:dyDescent="0.25">
      <c r="A67" s="2" t="s">
        <v>58</v>
      </c>
      <c r="B67" s="14">
        <f t="shared" ref="B67:E67" si="21">SUM(B68:B69)</f>
        <v>0</v>
      </c>
      <c r="C67" s="14">
        <f t="shared" si="21"/>
        <v>0</v>
      </c>
      <c r="D67" s="14">
        <f t="shared" si="21"/>
        <v>0</v>
      </c>
      <c r="E67" s="38">
        <f t="shared" si="21"/>
        <v>0</v>
      </c>
      <c r="F67" s="38">
        <f t="shared" ref="F67:O67" si="22">SUM(F68:F69)</f>
        <v>0</v>
      </c>
      <c r="G67" s="38">
        <f t="shared" si="22"/>
        <v>0</v>
      </c>
      <c r="H67" s="38">
        <f t="shared" si="22"/>
        <v>0</v>
      </c>
      <c r="I67" s="14">
        <f t="shared" si="22"/>
        <v>0</v>
      </c>
      <c r="J67" s="14">
        <f t="shared" si="22"/>
        <v>0</v>
      </c>
      <c r="K67" s="14">
        <f t="shared" ref="K67" si="23">SUM(K68:K69)</f>
        <v>0</v>
      </c>
      <c r="L67" s="14">
        <f t="shared" si="22"/>
        <v>0</v>
      </c>
      <c r="M67" s="14">
        <f t="shared" si="22"/>
        <v>0</v>
      </c>
      <c r="N67" s="14">
        <f t="shared" si="22"/>
        <v>0</v>
      </c>
      <c r="O67" s="14">
        <f t="shared" si="22"/>
        <v>0</v>
      </c>
      <c r="P67" s="14">
        <f t="shared" si="17"/>
        <v>0</v>
      </c>
    </row>
    <row r="68" spans="1:16" ht="20.100000000000001" customHeight="1" x14ac:dyDescent="0.25">
      <c r="A68" s="3" t="s">
        <v>59</v>
      </c>
      <c r="B68" s="15">
        <v>0</v>
      </c>
      <c r="C68" s="15">
        <v>0</v>
      </c>
      <c r="D68" s="15">
        <v>0</v>
      </c>
      <c r="E68" s="36">
        <v>0</v>
      </c>
      <c r="F68" s="36">
        <v>0</v>
      </c>
      <c r="G68" s="36">
        <v>0</v>
      </c>
      <c r="H68" s="36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</row>
    <row r="69" spans="1:16" ht="20.100000000000001" customHeight="1" x14ac:dyDescent="0.25">
      <c r="A69" s="3" t="s">
        <v>60</v>
      </c>
      <c r="B69" s="15">
        <v>0</v>
      </c>
      <c r="C69" s="15">
        <v>0</v>
      </c>
      <c r="D69" s="15">
        <v>0</v>
      </c>
      <c r="E69" s="36">
        <v>0</v>
      </c>
      <c r="F69" s="36">
        <v>0</v>
      </c>
      <c r="G69" s="36">
        <v>0</v>
      </c>
      <c r="H69" s="36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17"/>
        <v>0</v>
      </c>
    </row>
    <row r="70" spans="1:16" ht="20.100000000000001" customHeight="1" x14ac:dyDescent="0.25">
      <c r="A70" s="2" t="s">
        <v>61</v>
      </c>
      <c r="B70" s="14">
        <f t="shared" ref="B70:E70" si="24">SUM(B71:B73)</f>
        <v>0</v>
      </c>
      <c r="C70" s="14">
        <f t="shared" si="24"/>
        <v>0</v>
      </c>
      <c r="D70" s="14">
        <f t="shared" si="24"/>
        <v>0</v>
      </c>
      <c r="E70" s="38">
        <f t="shared" si="24"/>
        <v>0</v>
      </c>
      <c r="F70" s="38">
        <f t="shared" ref="F70:O70" si="25">SUM(F71:F73)</f>
        <v>0</v>
      </c>
      <c r="G70" s="38">
        <f t="shared" si="25"/>
        <v>0</v>
      </c>
      <c r="H70" s="38">
        <f t="shared" si="25"/>
        <v>0</v>
      </c>
      <c r="I70" s="14">
        <f t="shared" si="25"/>
        <v>0</v>
      </c>
      <c r="J70" s="14">
        <f t="shared" si="25"/>
        <v>0</v>
      </c>
      <c r="K70" s="14">
        <f t="shared" ref="K70" si="26">SUM(K71:K73)</f>
        <v>0</v>
      </c>
      <c r="L70" s="14">
        <f t="shared" si="25"/>
        <v>0</v>
      </c>
      <c r="M70" s="14">
        <f t="shared" si="25"/>
        <v>0</v>
      </c>
      <c r="N70" s="14">
        <f t="shared" si="25"/>
        <v>0</v>
      </c>
      <c r="O70" s="14">
        <f t="shared" si="25"/>
        <v>0</v>
      </c>
      <c r="P70" s="14">
        <f t="shared" si="17"/>
        <v>0</v>
      </c>
    </row>
    <row r="71" spans="1:16" ht="20.100000000000001" customHeight="1" x14ac:dyDescent="0.25">
      <c r="A71" s="3" t="s">
        <v>62</v>
      </c>
      <c r="B71" s="15">
        <v>0</v>
      </c>
      <c r="C71" s="15">
        <v>0</v>
      </c>
      <c r="D71" s="15">
        <v>0</v>
      </c>
      <c r="E71" s="36">
        <v>0</v>
      </c>
      <c r="F71" s="36">
        <v>0</v>
      </c>
      <c r="G71" s="36">
        <v>0</v>
      </c>
      <c r="H71" s="36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</row>
    <row r="72" spans="1:16" ht="20.100000000000001" customHeight="1" x14ac:dyDescent="0.25">
      <c r="A72" s="3" t="s">
        <v>63</v>
      </c>
      <c r="B72" s="15">
        <v>0</v>
      </c>
      <c r="C72" s="15">
        <v>0</v>
      </c>
      <c r="D72" s="15">
        <v>0</v>
      </c>
      <c r="E72" s="36">
        <v>0</v>
      </c>
      <c r="F72" s="36">
        <v>0</v>
      </c>
      <c r="G72" s="36">
        <v>0</v>
      </c>
      <c r="H72" s="36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7"/>
        <v>0</v>
      </c>
    </row>
    <row r="73" spans="1:16" ht="20.100000000000001" customHeight="1" x14ac:dyDescent="0.25">
      <c r="A73" s="3" t="s">
        <v>64</v>
      </c>
      <c r="B73" s="15">
        <v>0</v>
      </c>
      <c r="C73" s="15">
        <v>0</v>
      </c>
      <c r="D73" s="15">
        <v>0</v>
      </c>
      <c r="E73" s="36">
        <v>0</v>
      </c>
      <c r="F73" s="36">
        <v>0</v>
      </c>
      <c r="G73" s="36">
        <v>0</v>
      </c>
      <c r="H73" s="36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</row>
    <row r="74" spans="1:16" ht="20.100000000000001" customHeight="1" x14ac:dyDescent="0.25">
      <c r="A74" s="4" t="s">
        <v>34</v>
      </c>
      <c r="B74" s="20">
        <f t="shared" ref="B74:P74" si="27">+B11+B16+B26+B36+B44+B52+B62+B67+B70</f>
        <v>19477364709</v>
      </c>
      <c r="C74" s="20">
        <f t="shared" si="27"/>
        <v>19439638015.869999</v>
      </c>
      <c r="D74" s="20">
        <f t="shared" si="27"/>
        <v>1203163916.7</v>
      </c>
      <c r="E74" s="20">
        <f t="shared" si="27"/>
        <v>1266558913.8399999</v>
      </c>
      <c r="F74" s="20">
        <f t="shared" si="27"/>
        <v>1296976223.8100002</v>
      </c>
      <c r="G74" s="20">
        <f t="shared" si="27"/>
        <v>1580428886.0400002</v>
      </c>
      <c r="H74" s="20">
        <f t="shared" si="27"/>
        <v>1935000578.95</v>
      </c>
      <c r="I74" s="20">
        <f t="shared" si="27"/>
        <v>1301632776.4099998</v>
      </c>
      <c r="J74" s="20">
        <f t="shared" si="27"/>
        <v>0</v>
      </c>
      <c r="K74" s="20">
        <f t="shared" si="27"/>
        <v>0</v>
      </c>
      <c r="L74" s="20">
        <f t="shared" si="27"/>
        <v>0</v>
      </c>
      <c r="M74" s="20">
        <f t="shared" si="27"/>
        <v>0</v>
      </c>
      <c r="N74" s="20">
        <f t="shared" si="27"/>
        <v>0</v>
      </c>
      <c r="O74" s="20">
        <f t="shared" si="27"/>
        <v>0</v>
      </c>
      <c r="P74" s="20">
        <f t="shared" si="27"/>
        <v>8583761295.750001</v>
      </c>
    </row>
    <row r="75" spans="1:16" ht="6.75" customHeight="1" x14ac:dyDescent="0.25">
      <c r="A75" s="3"/>
      <c r="B75" s="3"/>
      <c r="C75" s="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20.100000000000001" customHeight="1" x14ac:dyDescent="0.25">
      <c r="A76" s="1" t="s">
        <v>65</v>
      </c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20.100000000000001" customHeight="1" x14ac:dyDescent="0.25">
      <c r="A77" s="2" t="s">
        <v>66</v>
      </c>
      <c r="B77" s="19">
        <f t="shared" ref="B77:E77" si="28">SUM(B78:B79)</f>
        <v>0</v>
      </c>
      <c r="C77" s="19">
        <f t="shared" si="28"/>
        <v>0</v>
      </c>
      <c r="D77" s="19">
        <f t="shared" si="28"/>
        <v>0</v>
      </c>
      <c r="E77" s="19">
        <f t="shared" si="28"/>
        <v>0</v>
      </c>
      <c r="F77" s="19">
        <f t="shared" ref="F77:O77" si="29">SUM(F78:F79)</f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19">
        <f t="shared" ref="K77" si="30">SUM(K78:K79)</f>
        <v>0</v>
      </c>
      <c r="L77" s="19">
        <f t="shared" si="29"/>
        <v>0</v>
      </c>
      <c r="M77" s="19">
        <f t="shared" si="29"/>
        <v>0</v>
      </c>
      <c r="N77" s="19">
        <f t="shared" si="29"/>
        <v>0</v>
      </c>
      <c r="O77" s="19">
        <f t="shared" si="29"/>
        <v>0</v>
      </c>
      <c r="P77" s="19">
        <f t="shared" ref="P77" si="31">SUM(P78:P79)</f>
        <v>0</v>
      </c>
    </row>
    <row r="78" spans="1:16" ht="20.100000000000001" customHeight="1" x14ac:dyDescent="0.25">
      <c r="A78" s="3" t="s">
        <v>67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5">
        <f>SUM(D78:O78)</f>
        <v>0</v>
      </c>
    </row>
    <row r="79" spans="1:16" ht="20.100000000000001" customHeight="1" x14ac:dyDescent="0.25">
      <c r="A79" s="3" t="s">
        <v>68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</row>
    <row r="80" spans="1:16" ht="20.100000000000001" customHeight="1" x14ac:dyDescent="0.25">
      <c r="A80" s="2" t="s">
        <v>69</v>
      </c>
      <c r="B80" s="19">
        <f t="shared" ref="B80:E80" si="32">SUM(B81:B82)</f>
        <v>0</v>
      </c>
      <c r="C80" s="19">
        <f t="shared" si="32"/>
        <v>0</v>
      </c>
      <c r="D80" s="19">
        <f t="shared" si="32"/>
        <v>0</v>
      </c>
      <c r="E80" s="19">
        <f t="shared" si="32"/>
        <v>0</v>
      </c>
      <c r="F80" s="19">
        <f t="shared" ref="F80:O80" si="33">SUM(F81:F82)</f>
        <v>0</v>
      </c>
      <c r="G80" s="19">
        <f t="shared" si="33"/>
        <v>0</v>
      </c>
      <c r="H80" s="19">
        <f t="shared" si="33"/>
        <v>0</v>
      </c>
      <c r="I80" s="19">
        <f t="shared" si="33"/>
        <v>0</v>
      </c>
      <c r="J80" s="19">
        <f t="shared" si="33"/>
        <v>0</v>
      </c>
      <c r="K80" s="19">
        <f t="shared" ref="K80" si="34">SUM(K81:K82)</f>
        <v>0</v>
      </c>
      <c r="L80" s="19">
        <f t="shared" si="33"/>
        <v>0</v>
      </c>
      <c r="M80" s="19">
        <f t="shared" si="33"/>
        <v>0</v>
      </c>
      <c r="N80" s="19">
        <f t="shared" si="33"/>
        <v>0</v>
      </c>
      <c r="O80" s="19">
        <f t="shared" si="33"/>
        <v>0</v>
      </c>
      <c r="P80" s="19">
        <f t="shared" ref="P80" si="35">SUM(P81:P82)</f>
        <v>0</v>
      </c>
    </row>
    <row r="81" spans="1:16" ht="20.100000000000001" customHeight="1" x14ac:dyDescent="0.25">
      <c r="A81" s="3" t="s">
        <v>70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SUM(D81:O82)</f>
        <v>0</v>
      </c>
    </row>
    <row r="82" spans="1:16" ht="20.100000000000001" customHeight="1" x14ac:dyDescent="0.25">
      <c r="A82" s="3" t="s">
        <v>71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SUM(D82:O84)</f>
        <v>0</v>
      </c>
    </row>
    <row r="83" spans="1:16" ht="20.100000000000001" customHeight="1" x14ac:dyDescent="0.25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</row>
    <row r="84" spans="1:16" ht="20.100000000000001" customHeight="1" x14ac:dyDescent="0.25">
      <c r="A84" s="2" t="s">
        <v>72</v>
      </c>
      <c r="B84" s="19">
        <f t="shared" ref="B84:O84" si="36">SUM(B85:B85)</f>
        <v>0</v>
      </c>
      <c r="C84" s="19">
        <f t="shared" si="36"/>
        <v>0</v>
      </c>
      <c r="D84" s="19">
        <f t="shared" si="36"/>
        <v>0</v>
      </c>
      <c r="E84" s="19">
        <f t="shared" si="36"/>
        <v>0</v>
      </c>
      <c r="F84" s="19">
        <f t="shared" si="36"/>
        <v>0</v>
      </c>
      <c r="G84" s="19">
        <f t="shared" si="36"/>
        <v>0</v>
      </c>
      <c r="H84" s="19">
        <f t="shared" si="36"/>
        <v>0</v>
      </c>
      <c r="I84" s="19">
        <f t="shared" si="36"/>
        <v>0</v>
      </c>
      <c r="J84" s="19">
        <f t="shared" si="36"/>
        <v>0</v>
      </c>
      <c r="K84" s="19">
        <f t="shared" si="36"/>
        <v>0</v>
      </c>
      <c r="L84" s="19">
        <f t="shared" si="36"/>
        <v>0</v>
      </c>
      <c r="M84" s="19">
        <f t="shared" si="36"/>
        <v>0</v>
      </c>
      <c r="N84" s="19">
        <f t="shared" si="36"/>
        <v>0</v>
      </c>
      <c r="O84" s="19">
        <f t="shared" si="36"/>
        <v>0</v>
      </c>
      <c r="P84" s="19">
        <f>SUM(P85:P85)</f>
        <v>0</v>
      </c>
    </row>
    <row r="85" spans="1:16" ht="20.100000000000001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</row>
    <row r="86" spans="1:16" ht="20.100000000000001" customHeight="1" x14ac:dyDescent="0.25">
      <c r="A86" s="4" t="s">
        <v>74</v>
      </c>
      <c r="B86" s="20">
        <f t="shared" ref="B86:O86" si="37">+B77+B80+B84</f>
        <v>0</v>
      </c>
      <c r="C86" s="20">
        <f t="shared" si="37"/>
        <v>0</v>
      </c>
      <c r="D86" s="20">
        <f t="shared" si="37"/>
        <v>0</v>
      </c>
      <c r="E86" s="20">
        <f t="shared" si="37"/>
        <v>0</v>
      </c>
      <c r="F86" s="20">
        <f t="shared" si="37"/>
        <v>0</v>
      </c>
      <c r="G86" s="20">
        <f t="shared" si="37"/>
        <v>0</v>
      </c>
      <c r="H86" s="20">
        <f t="shared" si="37"/>
        <v>0</v>
      </c>
      <c r="I86" s="20">
        <f t="shared" si="37"/>
        <v>0</v>
      </c>
      <c r="J86" s="20">
        <f t="shared" si="37"/>
        <v>0</v>
      </c>
      <c r="K86" s="20">
        <f t="shared" si="37"/>
        <v>0</v>
      </c>
      <c r="L86" s="20">
        <f t="shared" si="37"/>
        <v>0</v>
      </c>
      <c r="M86" s="20">
        <f t="shared" si="37"/>
        <v>0</v>
      </c>
      <c r="N86" s="20">
        <f t="shared" si="37"/>
        <v>0</v>
      </c>
      <c r="O86" s="20">
        <f t="shared" si="37"/>
        <v>0</v>
      </c>
      <c r="P86" s="20">
        <f>SUM(D86:O86)</f>
        <v>0</v>
      </c>
    </row>
    <row r="87" spans="1:16" ht="10.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20.100000000000001" customHeight="1" thickBot="1" x14ac:dyDescent="0.3">
      <c r="A88" s="5" t="s">
        <v>75</v>
      </c>
      <c r="B88" s="22">
        <f t="shared" ref="B88:P88" si="38">+B74+B86</f>
        <v>19477364709</v>
      </c>
      <c r="C88" s="22">
        <f>+C74+C86</f>
        <v>19439638015.869999</v>
      </c>
      <c r="D88" s="22">
        <f t="shared" si="38"/>
        <v>1203163916.7</v>
      </c>
      <c r="E88" s="22">
        <f t="shared" si="38"/>
        <v>1266558913.8399999</v>
      </c>
      <c r="F88" s="22">
        <f t="shared" si="38"/>
        <v>1296976223.8100002</v>
      </c>
      <c r="G88" s="22">
        <f t="shared" si="38"/>
        <v>1580428886.0400002</v>
      </c>
      <c r="H88" s="22">
        <f t="shared" si="38"/>
        <v>1935000578.95</v>
      </c>
      <c r="I88" s="22">
        <f t="shared" si="38"/>
        <v>1301632776.4099998</v>
      </c>
      <c r="J88" s="22">
        <f t="shared" si="38"/>
        <v>0</v>
      </c>
      <c r="K88" s="22">
        <f t="shared" si="38"/>
        <v>0</v>
      </c>
      <c r="L88" s="22">
        <f t="shared" si="38"/>
        <v>0</v>
      </c>
      <c r="M88" s="22">
        <f t="shared" si="38"/>
        <v>0</v>
      </c>
      <c r="N88" s="22">
        <f t="shared" si="38"/>
        <v>0</v>
      </c>
      <c r="O88" s="22">
        <f t="shared" si="38"/>
        <v>0</v>
      </c>
      <c r="P88" s="22">
        <f t="shared" si="38"/>
        <v>8583761295.750001</v>
      </c>
    </row>
    <row r="89" spans="1:16" ht="13.5" customHeight="1" thickTop="1" x14ac:dyDescent="0.25">
      <c r="A89" s="23" t="s">
        <v>91</v>
      </c>
      <c r="B89" s="23"/>
      <c r="C89" s="23"/>
    </row>
    <row r="90" spans="1:16" x14ac:dyDescent="0.25">
      <c r="A90" s="25" t="s">
        <v>92</v>
      </c>
      <c r="B90" s="29"/>
      <c r="C90" s="29"/>
      <c r="D90" s="18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9"/>
    </row>
    <row r="91" spans="1:16" ht="29.25" customHeight="1" x14ac:dyDescent="0.25">
      <c r="A91" s="25" t="s">
        <v>93</v>
      </c>
      <c r="B91" s="34"/>
      <c r="C91" s="3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 x14ac:dyDescent="0.25">
      <c r="A92" s="25" t="s">
        <v>94</v>
      </c>
      <c r="B92" s="25"/>
      <c r="C92" s="25"/>
      <c r="E92" s="18"/>
      <c r="G92" s="18"/>
      <c r="H92" s="26"/>
      <c r="J92" s="15"/>
      <c r="N92" s="24"/>
      <c r="P92" s="24"/>
    </row>
    <row r="93" spans="1:16" x14ac:dyDescent="0.25">
      <c r="A93" s="25"/>
      <c r="B93" s="25"/>
      <c r="C93" s="25"/>
      <c r="E93" s="18"/>
      <c r="G93" s="24"/>
      <c r="H93" s="24"/>
      <c r="I93" s="24"/>
      <c r="J93" s="24"/>
      <c r="N93" s="24"/>
      <c r="O93" s="26"/>
      <c r="P93" s="24"/>
    </row>
    <row r="94" spans="1:16" x14ac:dyDescent="0.25">
      <c r="A94" s="25"/>
      <c r="B94" s="25"/>
      <c r="C94" s="25"/>
      <c r="E94" s="18"/>
      <c r="G94" s="24"/>
      <c r="H94" s="24"/>
      <c r="I94" s="24"/>
      <c r="J94" s="24"/>
      <c r="N94" s="24"/>
      <c r="P94" s="24"/>
    </row>
    <row r="95" spans="1:16" x14ac:dyDescent="0.25">
      <c r="D95" s="18"/>
      <c r="E95" s="18"/>
      <c r="G95" s="24"/>
      <c r="H95" s="24"/>
      <c r="I95" s="24"/>
      <c r="J95" s="24"/>
      <c r="N95" s="24"/>
      <c r="P95" s="24"/>
    </row>
    <row r="96" spans="1:16" x14ac:dyDescent="0.25">
      <c r="G96" s="24"/>
      <c r="H96" s="24"/>
      <c r="I96" s="24"/>
      <c r="J96" s="24"/>
      <c r="O96" s="24"/>
      <c r="P96" s="24"/>
    </row>
    <row r="97" spans="4:16" x14ac:dyDescent="0.25">
      <c r="H97" s="24"/>
      <c r="I97" s="24"/>
      <c r="J97" s="24"/>
      <c r="O97" s="24"/>
      <c r="P97" s="26"/>
    </row>
    <row r="98" spans="4:16" x14ac:dyDescent="0.25">
      <c r="D98" s="27"/>
      <c r="H98" s="24"/>
      <c r="I98" s="24"/>
      <c r="J98" s="24"/>
      <c r="O98" s="24"/>
    </row>
    <row r="99" spans="4:16" x14ac:dyDescent="0.25">
      <c r="D99" s="24"/>
      <c r="H99" s="24"/>
      <c r="I99" s="24"/>
      <c r="J99" s="24"/>
      <c r="O99" s="24"/>
    </row>
    <row r="100" spans="4:16" x14ac:dyDescent="0.25">
      <c r="D100" s="24"/>
      <c r="H100" s="24"/>
      <c r="O100" s="24"/>
      <c r="P100" s="28"/>
    </row>
    <row r="101" spans="4:16" x14ac:dyDescent="0.25">
      <c r="D101" s="24"/>
      <c r="H101" s="24"/>
      <c r="K101" s="24"/>
    </row>
    <row r="102" spans="4:16" x14ac:dyDescent="0.25">
      <c r="D102" s="24"/>
      <c r="H102" s="24"/>
      <c r="I102" s="18"/>
      <c r="K102" s="24"/>
    </row>
    <row r="103" spans="4:16" x14ac:dyDescent="0.25">
      <c r="D103" s="24"/>
      <c r="H103" s="24"/>
    </row>
    <row r="104" spans="4:16" x14ac:dyDescent="0.25">
      <c r="D104" s="24"/>
      <c r="H104" s="24"/>
    </row>
    <row r="105" spans="4:16" x14ac:dyDescent="0.25">
      <c r="D105" s="24"/>
    </row>
    <row r="106" spans="4:16" x14ac:dyDescent="0.25">
      <c r="D106" s="24"/>
      <c r="K106" s="24"/>
    </row>
    <row r="107" spans="4:16" x14ac:dyDescent="0.25">
      <c r="K107" s="24"/>
    </row>
    <row r="108" spans="4:16" x14ac:dyDescent="0.25">
      <c r="D108" s="24"/>
      <c r="K108" s="24"/>
    </row>
    <row r="109" spans="4:16" x14ac:dyDescent="0.25">
      <c r="D109" s="24"/>
      <c r="K109" s="24"/>
    </row>
    <row r="110" spans="4:16" x14ac:dyDescent="0.25">
      <c r="D110" s="24"/>
      <c r="K110" s="26"/>
    </row>
    <row r="111" spans="4:16" x14ac:dyDescent="0.25">
      <c r="D111" s="24"/>
    </row>
  </sheetData>
  <dataConsolidate/>
  <mergeCells count="5">
    <mergeCell ref="A5:P5"/>
    <mergeCell ref="A6:P6"/>
    <mergeCell ref="A7:P7"/>
    <mergeCell ref="A4:P4"/>
    <mergeCell ref="A1:P1"/>
  </mergeCells>
  <printOptions horizontalCentered="1"/>
  <pageMargins left="0.19685039370078741" right="0.19685039370078741" top="0.78740157480314965" bottom="0.78740157480314965" header="0.31496062992125984" footer="0.31496062992125984"/>
  <pageSetup scale="54" fitToHeight="4" orientation="landscape" horizontalDpi="4294967293" verticalDpi="4294967293" r:id="rId1"/>
  <headerFooter scaleWithDoc="0" alignWithMargins="0"/>
  <rowBreaks count="2" manualBreakCount="2">
    <brk id="35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2026-07-07T18:48:04Z</cp:lastPrinted>
  <dcterms:created xsi:type="dcterms:W3CDTF">2018-04-17T18:57:16Z</dcterms:created>
  <dcterms:modified xsi:type="dcterms:W3CDTF">2026-07-08T15:07:34Z</dcterms:modified>
</cp:coreProperties>
</file>