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\\SEHCOR01\12 Presupuesto\02 Ejecución del Presupuesto\DGCP\2026\"/>
    </mc:Choice>
  </mc:AlternateContent>
  <xr:revisionPtr revIDLastSave="0" documentId="13_ncr:1_{4E8580D3-3455-4D71-85EC-C8BB680F6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DICIEMBRE 2026" sheetId="3" r:id="rId1"/>
  </sheets>
  <definedNames>
    <definedName name="_xlnm.Print_Area" localSheetId="0">'ENERO-DICIEMBRE 2026'!$A$2:$P$103</definedName>
    <definedName name="_xlnm.Print_Titles" localSheetId="0">'ENERO-DICIEMBRE 2026'!$2:$13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<sst xmlns="http://schemas.openxmlformats.org/spreadsheetml/2006/main" count="105" uniqueCount="104">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</sst>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3</xdr:col>
      <xdr:colOff>19050</xdr:colOff>
      <xdr:row>7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0"/>
          <a:ext cx="10668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topLeftCell="A88" zoomScaleNormal="100" workbookViewId="0">
      <selection activeCell="R7" sqref="R7"/>
    </sheetView>
  </sheetViews>
  <sheetFormatPr baseColWidth="10" defaultColWidth="9.140625" defaultRowHeight="15" x14ac:dyDescent="0.25"/>
  <cols>
    <col min="1" max="1" width="55" customWidth="1"/>
    <col min="2" max="2" width="17.140625" customWidth="1"/>
    <col min="3" max="3" width="18.42578125" customWidth="1"/>
    <col min="4" max="4" width="17.140625" customWidth="1"/>
    <col min="5" max="5" width="17" customWidth="1"/>
    <col min="6" max="6" width="13.5703125" customWidth="1"/>
    <col min="7" max="7" width="14.140625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" hidden="1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139973611</v>
      </c>
      <c r="C14" s="14">
        <f>+C15+C21+C31+C41+C49+C57+C67+C72+C75</f>
        <v>139973611</v>
      </c>
      <c r="D14" s="14">
        <f>+D15+D21+D31+D41+D49+D57+D67+D72+D75</f>
        <v>5287516.8099999996</v>
      </c>
      <c r="E14" s="14">
        <f t="shared" ref="E14" si="0">+E15+E21+E31+E41+E49+E57+E67+E72+E75</f>
        <v>6044838.2699999986</v>
      </c>
      <c r="F14" s="14">
        <f t="shared" ref="F14:O14" si="1">+F15+F21+F31+F41+F49+F57+F67+F72+F75</f>
        <v>6255383.1999999993</v>
      </c>
      <c r="G14" s="14">
        <f t="shared" si="1"/>
        <v>5736264.3300000001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14">
        <f t="shared" si="1"/>
        <v>0</v>
      </c>
      <c r="N14" s="14">
        <f t="shared" si="1"/>
        <v>0</v>
      </c>
      <c r="O14" s="14">
        <f t="shared" si="1"/>
        <v>0</v>
      </c>
      <c r="P14" s="14">
        <f>+P15+P21+P31+P41+P49+P57+P67+P72+P75</f>
        <v>23324002.610000003</v>
      </c>
    </row>
    <row r="15" spans="1:16" x14ac:dyDescent="0.25">
      <c r="A15" s="2" t="s">
        <v>2</v>
      </c>
      <c r="B15" s="7">
        <f>SUM(B16:B20)</f>
        <v>85667178</v>
      </c>
      <c r="C15" s="7">
        <f>SUM(C16:C20)</f>
        <v>85667178</v>
      </c>
      <c r="D15" s="7">
        <f t="shared" ref="D15:E15" si="2">SUM(D16:D20)</f>
        <v>5034384.09</v>
      </c>
      <c r="E15" s="7">
        <f t="shared" si="2"/>
        <v>5135038.3699999992</v>
      </c>
      <c r="F15" s="7">
        <f t="shared" ref="F15:O15" si="3">SUM(F16:F20)</f>
        <v>5014679.47</v>
      </c>
      <c r="G15" s="7">
        <f t="shared" si="3"/>
        <v>5121208.47</v>
      </c>
      <c r="H15" s="7">
        <f t="shared" si="3"/>
        <v>0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>SUM(P16:P20)</f>
        <v>20305310.400000002</v>
      </c>
    </row>
    <row r="16" spans="1:16" ht="15" customHeight="1" x14ac:dyDescent="0.25">
      <c r="A16" s="4" t="s">
        <v>3</v>
      </c>
      <c r="B16" s="11">
        <v>52508676</v>
      </c>
      <c r="C16" s="11">
        <v>52368676</v>
      </c>
      <c r="D16" s="8">
        <v>3955000</v>
      </c>
      <c r="E16" s="8">
        <v>4053931.85</v>
      </c>
      <c r="F16" s="8">
        <v>3935000</v>
      </c>
      <c r="G16" s="8">
        <v>3945000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1">
        <f>SUM(D16:O16)</f>
        <v>15888931.85</v>
      </c>
    </row>
    <row r="17" spans="1:37" ht="15" customHeight="1" x14ac:dyDescent="0.25">
      <c r="A17" s="4" t="s">
        <v>4</v>
      </c>
      <c r="B17" s="11">
        <v>25297334</v>
      </c>
      <c r="C17" s="11">
        <v>25297334</v>
      </c>
      <c r="D17" s="8">
        <v>495000</v>
      </c>
      <c r="E17" s="8">
        <v>495000</v>
      </c>
      <c r="F17" s="8">
        <v>495000</v>
      </c>
      <c r="G17" s="8">
        <v>590000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1">
        <f>SUM(D17:O17)</f>
        <v>2075000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6</v>
      </c>
      <c r="B20" s="11">
        <v>6861168</v>
      </c>
      <c r="C20" s="11">
        <v>7001168</v>
      </c>
      <c r="D20" s="8">
        <v>584384.09</v>
      </c>
      <c r="E20" s="8">
        <v>586106.52</v>
      </c>
      <c r="F20" s="8">
        <v>584679.47</v>
      </c>
      <c r="G20" s="8">
        <v>586208.47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2341378.5499999998</v>
      </c>
    </row>
    <row r="21" spans="1:37" x14ac:dyDescent="0.25">
      <c r="A21" s="2" t="s">
        <v>7</v>
      </c>
      <c r="B21" s="7">
        <f>SUM(B22:B30)</f>
        <v>24119948</v>
      </c>
      <c r="C21" s="7">
        <f>SUM(C22:C30)</f>
        <v>23837948</v>
      </c>
      <c r="D21" s="7">
        <f t="shared" ref="D21:E21" si="4">SUM(D22:D30)</f>
        <v>19632.72</v>
      </c>
      <c r="E21" s="7">
        <f t="shared" si="4"/>
        <v>305714.3</v>
      </c>
      <c r="F21" s="7">
        <f t="shared" ref="F21:O21" si="5">SUM(F22:F30)</f>
        <v>291055.73</v>
      </c>
      <c r="G21" s="7">
        <f t="shared" si="5"/>
        <v>343874.86</v>
      </c>
      <c r="H21" s="7">
        <f t="shared" si="5"/>
        <v>0</v>
      </c>
      <c r="I21" s="7">
        <f t="shared" si="5"/>
        <v>0</v>
      </c>
      <c r="J21" s="7">
        <f t="shared" si="5"/>
        <v>0</v>
      </c>
      <c r="K21" s="7">
        <f>SUM(K22:K30)</f>
        <v>0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12">
        <f>SUM(P22:P30)</f>
        <v>960277.61</v>
      </c>
    </row>
    <row r="22" spans="1:37" x14ac:dyDescent="0.25">
      <c r="A22" s="4" t="s">
        <v>8</v>
      </c>
      <c r="B22" s="11">
        <v>1400000</v>
      </c>
      <c r="C22" s="11">
        <v>1400000</v>
      </c>
      <c r="D22" s="8">
        <v>0</v>
      </c>
      <c r="E22" s="8">
        <v>0</v>
      </c>
      <c r="F22" s="8">
        <v>12545.19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>
        <f>SUM(D22:O22)</f>
        <v>12545.19</v>
      </c>
    </row>
    <row r="23" spans="1:37" x14ac:dyDescent="0.25">
      <c r="A23" s="4" t="s">
        <v>9</v>
      </c>
      <c r="B23" s="11">
        <v>113700</v>
      </c>
      <c r="C23" s="11">
        <v>113700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2400000</v>
      </c>
      <c r="C24" s="11">
        <v>2400000</v>
      </c>
      <c r="D24" s="8">
        <v>0</v>
      </c>
      <c r="E24" s="8">
        <v>150611.07999999999</v>
      </c>
      <c r="F24" s="8">
        <v>96839.28</v>
      </c>
      <c r="G24" s="8">
        <v>203084.9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>
        <f t="shared" si="6"/>
        <v>450535.26</v>
      </c>
    </row>
    <row r="25" spans="1:37" ht="18" customHeight="1" x14ac:dyDescent="0.25">
      <c r="A25" s="4" t="s">
        <v>11</v>
      </c>
      <c r="B25" s="11">
        <v>2000000</v>
      </c>
      <c r="C25" s="11">
        <v>2000000</v>
      </c>
      <c r="D25" s="8">
        <v>0</v>
      </c>
      <c r="E25" s="8">
        <v>0</v>
      </c>
      <c r="F25" s="8">
        <v>99096.54</v>
      </c>
      <c r="G25" s="8">
        <v>121157.24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6"/>
        <v>220253.78</v>
      </c>
    </row>
    <row r="26" spans="1:37" x14ac:dyDescent="0.25">
      <c r="A26" s="4" t="s">
        <v>12</v>
      </c>
      <c r="B26" s="11">
        <v>4220200</v>
      </c>
      <c r="C26" s="11">
        <v>4220200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6"/>
        <v>0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19632.72</v>
      </c>
      <c r="E27" s="11">
        <v>19632.72</v>
      </c>
      <c r="F27" s="11">
        <v>19632.72</v>
      </c>
      <c r="G27" s="11">
        <v>19632.72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6"/>
        <v>78530.880000000005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300000</v>
      </c>
      <c r="C28" s="11">
        <v>300000</v>
      </c>
      <c r="D28" s="11">
        <v>0</v>
      </c>
      <c r="E28" s="11">
        <v>0</v>
      </c>
      <c r="F28" s="11">
        <v>62942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62942</v>
      </c>
    </row>
    <row r="29" spans="1:37" ht="30" x14ac:dyDescent="0.25">
      <c r="A29" s="4" t="s">
        <v>15</v>
      </c>
      <c r="B29" s="11">
        <v>11927548</v>
      </c>
      <c r="C29" s="11">
        <v>11645548</v>
      </c>
      <c r="D29" s="11">
        <v>0</v>
      </c>
      <c r="E29" s="11">
        <v>135470.5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135470.5</v>
      </c>
    </row>
    <row r="30" spans="1:37" x14ac:dyDescent="0.25">
      <c r="A30" s="4" t="s">
        <v>35</v>
      </c>
      <c r="B30" s="11">
        <v>758500</v>
      </c>
      <c r="C30" s="11">
        <v>758500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0</v>
      </c>
    </row>
    <row r="31" spans="1:37" x14ac:dyDescent="0.25">
      <c r="A31" s="2" t="s">
        <v>16</v>
      </c>
      <c r="B31" s="7">
        <f>SUM(B32:B40)</f>
        <v>22075235</v>
      </c>
      <c r="C31" s="7">
        <f>SUM(C32:C40)</f>
        <v>22357235</v>
      </c>
      <c r="D31" s="7">
        <f t="shared" ref="D31:E31" si="7">SUM(D32:D40)</f>
        <v>233500</v>
      </c>
      <c r="E31" s="7">
        <f t="shared" si="7"/>
        <v>604085.6</v>
      </c>
      <c r="F31" s="7">
        <f t="shared" ref="F31:O31" si="8">SUM(F32:F40)</f>
        <v>949648</v>
      </c>
      <c r="G31" s="7">
        <f t="shared" si="8"/>
        <v>271181</v>
      </c>
      <c r="H31" s="7">
        <f t="shared" si="8"/>
        <v>0</v>
      </c>
      <c r="I31" s="7">
        <f t="shared" si="8"/>
        <v>0</v>
      </c>
      <c r="J31" s="7">
        <f t="shared" si="8"/>
        <v>0</v>
      </c>
      <c r="K31" s="7">
        <f t="shared" si="8"/>
        <v>0</v>
      </c>
      <c r="L31" s="7">
        <f t="shared" si="8"/>
        <v>0</v>
      </c>
      <c r="M31" s="7">
        <f t="shared" si="8"/>
        <v>0</v>
      </c>
      <c r="N31" s="7">
        <f t="shared" si="8"/>
        <v>0</v>
      </c>
      <c r="O31" s="7">
        <f t="shared" si="8"/>
        <v>0</v>
      </c>
      <c r="P31" s="7">
        <f t="shared" ref="P31" si="9">SUM(P32:P40)</f>
        <v>2058414.6</v>
      </c>
    </row>
    <row r="32" spans="1:37" x14ac:dyDescent="0.25">
      <c r="A32" s="4" t="s">
        <v>17</v>
      </c>
      <c r="B32" s="11">
        <v>6686310</v>
      </c>
      <c r="C32" s="11">
        <v>6686310</v>
      </c>
      <c r="D32" s="8">
        <v>0</v>
      </c>
      <c r="E32" s="8">
        <v>370585.59999999998</v>
      </c>
      <c r="F32" s="8">
        <v>179248</v>
      </c>
      <c r="G32" s="8">
        <v>37681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1">
        <f>SUM(D32:O32)</f>
        <v>587514.6</v>
      </c>
    </row>
    <row r="33" spans="1:16" x14ac:dyDescent="0.25">
      <c r="A33" s="4" t="s">
        <v>18</v>
      </c>
      <c r="B33" s="11">
        <v>100000</v>
      </c>
      <c r="C33" s="11">
        <v>100000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4955666</v>
      </c>
      <c r="C34" s="27">
        <v>4955666</v>
      </c>
      <c r="D34" s="8">
        <v>0</v>
      </c>
      <c r="E34" s="8">
        <v>0</v>
      </c>
      <c r="F34" s="8">
        <v>536900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0"/>
        <v>536900</v>
      </c>
    </row>
    <row r="35" spans="1:16" x14ac:dyDescent="0.25">
      <c r="A35" s="4" t="s">
        <v>19</v>
      </c>
      <c r="B35" s="11">
        <v>50000</v>
      </c>
      <c r="C35" s="11">
        <v>50000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1">
        <f t="shared" si="10"/>
        <v>0</v>
      </c>
    </row>
    <row r="36" spans="1:16" x14ac:dyDescent="0.25">
      <c r="A36" s="4" t="s">
        <v>20</v>
      </c>
      <c r="B36" s="27">
        <v>100000</v>
      </c>
      <c r="C36" s="27">
        <v>100000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4740</v>
      </c>
      <c r="C37" s="27">
        <v>4740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3252280</v>
      </c>
      <c r="C38" s="29">
        <v>3534280</v>
      </c>
      <c r="D38" s="8">
        <v>233500</v>
      </c>
      <c r="E38" s="8">
        <v>233500</v>
      </c>
      <c r="F38" s="8">
        <v>233500</v>
      </c>
      <c r="G38" s="8">
        <v>233500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27">
        <f>SUM(D38:O38)</f>
        <v>934000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6926239</v>
      </c>
      <c r="C40" s="11">
        <v>6926239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1">
        <f>SUM(D40:O40)</f>
        <v>0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8111250</v>
      </c>
      <c r="C57" s="7">
        <f>SUM(C58:C66)</f>
        <v>8111250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0</v>
      </c>
      <c r="O57" s="7">
        <f t="shared" si="23"/>
        <v>0</v>
      </c>
      <c r="P57" s="7">
        <f t="shared" ref="P57" si="24">SUM(P58:P66)</f>
        <v>0</v>
      </c>
    </row>
    <row r="58" spans="1:16" x14ac:dyDescent="0.25">
      <c r="A58" s="4" t="s">
        <v>28</v>
      </c>
      <c r="B58" s="11">
        <v>8053710</v>
      </c>
      <c r="C58" s="11">
        <v>8053710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1">
        <f t="shared" ref="P58:P66" si="25">SUM(D58:O58)</f>
        <v>0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55200</v>
      </c>
      <c r="C60" s="27">
        <v>55200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x14ac:dyDescent="0.25">
      <c r="A62" s="4" t="s">
        <v>31</v>
      </c>
      <c r="B62" s="11">
        <v>2340</v>
      </c>
      <c r="C62" s="11">
        <v>2340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139973611</v>
      </c>
      <c r="C79" s="10">
        <f>C15+C21+C31+C41+C49+C57+C67+C72+C75</f>
        <v>139973611</v>
      </c>
      <c r="D79" s="10">
        <f t="shared" ref="D79:E79" si="35">+D15+D21+D31+D41+D49+D57+D67+D72+D75</f>
        <v>5287516.8099999996</v>
      </c>
      <c r="E79" s="10">
        <f t="shared" si="35"/>
        <v>6044838.2699999986</v>
      </c>
      <c r="F79" s="10">
        <f t="shared" ref="F79:O79" si="36">+F15+F21+F31+F41+F49+F57+F67+F72+F75</f>
        <v>6255383.1999999993</v>
      </c>
      <c r="G79" s="10">
        <f t="shared" si="36"/>
        <v>5736264.3300000001</v>
      </c>
      <c r="H79" s="10">
        <f t="shared" si="36"/>
        <v>0</v>
      </c>
      <c r="I79" s="10">
        <f t="shared" si="36"/>
        <v>0</v>
      </c>
      <c r="J79" s="10">
        <f t="shared" si="36"/>
        <v>0</v>
      </c>
      <c r="K79" s="10">
        <f t="shared" si="36"/>
        <v>0</v>
      </c>
      <c r="L79" s="10">
        <f t="shared" si="36"/>
        <v>0</v>
      </c>
      <c r="M79" s="10">
        <f t="shared" si="36"/>
        <v>0</v>
      </c>
      <c r="N79" s="10">
        <f t="shared" si="36"/>
        <v>0</v>
      </c>
      <c r="O79" s="10">
        <f t="shared" si="36"/>
        <v>0</v>
      </c>
      <c r="P79" s="10">
        <f>+P15+P21+P31+P41+P49+P57+P67+P72+P75</f>
        <v>23324002.610000003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139973611</v>
      </c>
      <c r="C92" s="20">
        <f>+C79+C90</f>
        <v>139973611</v>
      </c>
      <c r="D92" s="20">
        <f t="shared" ref="D92" si="53">+D79+D90</f>
        <v>5287516.8099999996</v>
      </c>
      <c r="E92" s="20">
        <f t="shared" ref="E92" si="54">+E79+E90</f>
        <v>6044838.2699999986</v>
      </c>
      <c r="F92" s="20">
        <f t="shared" ref="F92:O92" si="55">+F79+F90</f>
        <v>6255383.1999999993</v>
      </c>
      <c r="G92" s="20">
        <f t="shared" si="55"/>
        <v>5736264.3300000001</v>
      </c>
      <c r="H92" s="20">
        <f t="shared" si="55"/>
        <v>0</v>
      </c>
      <c r="I92" s="20">
        <f t="shared" si="55"/>
        <v>0</v>
      </c>
      <c r="J92" s="20">
        <f t="shared" si="55"/>
        <v>0</v>
      </c>
      <c r="K92" s="20">
        <f t="shared" si="55"/>
        <v>0</v>
      </c>
      <c r="L92" s="20">
        <f t="shared" si="55"/>
        <v>0</v>
      </c>
      <c r="M92" s="20">
        <f t="shared" si="55"/>
        <v>0</v>
      </c>
      <c r="N92" s="20">
        <f t="shared" si="55"/>
        <v>0</v>
      </c>
      <c r="O92" s="20">
        <f t="shared" si="55"/>
        <v>0</v>
      </c>
      <c r="P92" s="20">
        <f t="shared" ref="P92" si="56">+P79+P90</f>
        <v>23324002.610000003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35433070866141736" bottom="0.74803149606299213" header="0.31496062992125984" footer="0.31496062992125984"/>
  <pageSetup scale="65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2026</vt:lpstr>
      <vt:lpstr>'ENERO-DICIEMBRE 2026'!Área_de_impresión</vt:lpstr>
      <vt:lpstr>'ENERO-DICIEMBRE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Yamile Mussa Slim</cp:lastModifiedBy>
  <cp:lastPrinted>2026-05-05T12:31:37Z</cp:lastPrinted>
  <dcterms:created xsi:type="dcterms:W3CDTF">2018-04-17T18:57:16Z</dcterms:created>
  <dcterms:modified xsi:type="dcterms:W3CDTF">2026-05-11T13:30:55Z</dcterms:modified>
</cp:coreProperties>
</file>