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835"/>
  </bookViews>
  <sheets>
    <sheet name="DGII (EST)" sheetId="1" r:id="rId1"/>
    <sheet name="DGA (EST)" sheetId="2" r:id="rId2"/>
    <sheet name="TESORERIA (EST)" sheetId="3" r:id="rId3"/>
  </sheets>
  <externalReferences>
    <externalReference r:id="rId4"/>
    <externalReference r:id="rId5"/>
  </externalReferences>
  <definedNames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'DGII (EST)'!$A$1:$I$58</definedName>
    <definedName name="_xlnm.Print_Area" localSheetId="2">'TESORERIA (EST)'!$A$1:$I$68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45621"/>
</workbook>
</file>

<file path=xl/calcChain.xml><?xml version="1.0" encoding="utf-8"?>
<calcChain xmlns="http://schemas.openxmlformats.org/spreadsheetml/2006/main">
  <c r="G63" i="3" l="1"/>
  <c r="F63" i="3"/>
  <c r="H63" i="3" s="1"/>
  <c r="D63" i="3"/>
  <c r="C63" i="3"/>
  <c r="E63" i="3" s="1"/>
  <c r="I63" i="3" s="1"/>
  <c r="H62" i="3"/>
  <c r="G62" i="3"/>
  <c r="F62" i="3"/>
  <c r="F61" i="3" s="1"/>
  <c r="D62" i="3"/>
  <c r="C62" i="3"/>
  <c r="E62" i="3" s="1"/>
  <c r="G61" i="3"/>
  <c r="D61" i="3"/>
  <c r="C61" i="3"/>
  <c r="H60" i="3"/>
  <c r="E60" i="3"/>
  <c r="D60" i="3"/>
  <c r="C60" i="3"/>
  <c r="H59" i="3"/>
  <c r="D59" i="3"/>
  <c r="C59" i="3"/>
  <c r="E59" i="3" s="1"/>
  <c r="H58" i="3"/>
  <c r="D58" i="3"/>
  <c r="C58" i="3"/>
  <c r="E58" i="3" s="1"/>
  <c r="H57" i="3"/>
  <c r="E57" i="3"/>
  <c r="D57" i="3"/>
  <c r="C57" i="3"/>
  <c r="H56" i="3"/>
  <c r="E56" i="3"/>
  <c r="D56" i="3"/>
  <c r="C56" i="3"/>
  <c r="H55" i="3"/>
  <c r="D55" i="3"/>
  <c r="C55" i="3"/>
  <c r="E55" i="3" s="1"/>
  <c r="H54" i="3"/>
  <c r="E54" i="3"/>
  <c r="D54" i="3"/>
  <c r="C54" i="3"/>
  <c r="H53" i="3"/>
  <c r="E53" i="3"/>
  <c r="D53" i="3"/>
  <c r="D51" i="3" s="1"/>
  <c r="C53" i="3"/>
  <c r="H52" i="3"/>
  <c r="D52" i="3"/>
  <c r="C52" i="3"/>
  <c r="E52" i="3" s="1"/>
  <c r="H51" i="3"/>
  <c r="G51" i="3"/>
  <c r="F51" i="3"/>
  <c r="C51" i="3"/>
  <c r="H50" i="3"/>
  <c r="E50" i="3"/>
  <c r="D50" i="3"/>
  <c r="C50" i="3"/>
  <c r="H49" i="3"/>
  <c r="D49" i="3"/>
  <c r="D47" i="3" s="1"/>
  <c r="C49" i="3"/>
  <c r="E49" i="3" s="1"/>
  <c r="E47" i="3" s="1"/>
  <c r="H48" i="3"/>
  <c r="E48" i="3"/>
  <c r="D48" i="3"/>
  <c r="C48" i="3"/>
  <c r="H47" i="3"/>
  <c r="G47" i="3"/>
  <c r="F47" i="3"/>
  <c r="C47" i="3"/>
  <c r="H46" i="3"/>
  <c r="G46" i="3"/>
  <c r="F46" i="3"/>
  <c r="C46" i="3"/>
  <c r="H45" i="3"/>
  <c r="G45" i="3"/>
  <c r="F45" i="3"/>
  <c r="C45" i="3"/>
  <c r="H44" i="3"/>
  <c r="E44" i="3"/>
  <c r="D44" i="3"/>
  <c r="C44" i="3"/>
  <c r="H43" i="3"/>
  <c r="D43" i="3"/>
  <c r="E43" i="3" s="1"/>
  <c r="I43" i="3" s="1"/>
  <c r="C43" i="3"/>
  <c r="G42" i="3"/>
  <c r="F42" i="3"/>
  <c r="H42" i="3" s="1"/>
  <c r="E42" i="3"/>
  <c r="I42" i="3" s="1"/>
  <c r="D42" i="3"/>
  <c r="C42" i="3"/>
  <c r="H41" i="3"/>
  <c r="D41" i="3"/>
  <c r="C41" i="3"/>
  <c r="C39" i="3" s="1"/>
  <c r="G40" i="3"/>
  <c r="F40" i="3"/>
  <c r="H40" i="3" s="1"/>
  <c r="H39" i="3" s="1"/>
  <c r="E40" i="3"/>
  <c r="I40" i="3" s="1"/>
  <c r="D40" i="3"/>
  <c r="D39" i="3" s="1"/>
  <c r="C40" i="3"/>
  <c r="G39" i="3"/>
  <c r="F39" i="3"/>
  <c r="H38" i="3"/>
  <c r="D38" i="3"/>
  <c r="C38" i="3"/>
  <c r="C35" i="3" s="1"/>
  <c r="C29" i="3" s="1"/>
  <c r="G37" i="3"/>
  <c r="F37" i="3"/>
  <c r="H37" i="3" s="1"/>
  <c r="E37" i="3"/>
  <c r="I37" i="3" s="1"/>
  <c r="D37" i="3"/>
  <c r="D35" i="3" s="1"/>
  <c r="D29" i="3" s="1"/>
  <c r="D28" i="3" s="1"/>
  <c r="C37" i="3"/>
  <c r="G36" i="3"/>
  <c r="F36" i="3"/>
  <c r="H36" i="3" s="1"/>
  <c r="E36" i="3"/>
  <c r="I36" i="3" s="1"/>
  <c r="D36" i="3"/>
  <c r="C36" i="3"/>
  <c r="G35" i="3"/>
  <c r="F35" i="3"/>
  <c r="H34" i="3"/>
  <c r="E34" i="3"/>
  <c r="D34" i="3"/>
  <c r="C34" i="3"/>
  <c r="G33" i="3"/>
  <c r="F33" i="3"/>
  <c r="H33" i="3" s="1"/>
  <c r="E33" i="3"/>
  <c r="I33" i="3" s="1"/>
  <c r="D33" i="3"/>
  <c r="C33" i="3"/>
  <c r="G32" i="3"/>
  <c r="F32" i="3"/>
  <c r="H32" i="3" s="1"/>
  <c r="H30" i="3" s="1"/>
  <c r="D32" i="3"/>
  <c r="C32" i="3"/>
  <c r="E32" i="3" s="1"/>
  <c r="H31" i="3"/>
  <c r="G31" i="3"/>
  <c r="G30" i="3" s="1"/>
  <c r="G29" i="3" s="1"/>
  <c r="G28" i="3" s="1"/>
  <c r="F31" i="3"/>
  <c r="D31" i="3"/>
  <c r="C31" i="3"/>
  <c r="E31" i="3" s="1"/>
  <c r="D30" i="3"/>
  <c r="C30" i="3"/>
  <c r="H27" i="3"/>
  <c r="E27" i="3"/>
  <c r="D27" i="3"/>
  <c r="C27" i="3"/>
  <c r="H26" i="3"/>
  <c r="D26" i="3"/>
  <c r="C26" i="3"/>
  <c r="E26" i="3" s="1"/>
  <c r="H25" i="3"/>
  <c r="E25" i="3"/>
  <c r="D25" i="3"/>
  <c r="C25" i="3"/>
  <c r="H24" i="3"/>
  <c r="D24" i="3"/>
  <c r="D23" i="3" s="1"/>
  <c r="D22" i="3" s="1"/>
  <c r="C24" i="3"/>
  <c r="E24" i="3" s="1"/>
  <c r="E23" i="3" s="1"/>
  <c r="E22" i="3" s="1"/>
  <c r="H23" i="3"/>
  <c r="G23" i="3"/>
  <c r="F23" i="3"/>
  <c r="F22" i="3" s="1"/>
  <c r="C23" i="3"/>
  <c r="H22" i="3"/>
  <c r="G22" i="3"/>
  <c r="C22" i="3"/>
  <c r="G21" i="3"/>
  <c r="F21" i="3"/>
  <c r="H21" i="3" s="1"/>
  <c r="D21" i="3"/>
  <c r="C21" i="3"/>
  <c r="E21" i="3" s="1"/>
  <c r="I21" i="3" s="1"/>
  <c r="G20" i="3"/>
  <c r="F20" i="3"/>
  <c r="H20" i="3" s="1"/>
  <c r="H19" i="3" s="1"/>
  <c r="D20" i="3"/>
  <c r="E20" i="3" s="1"/>
  <c r="C20" i="3"/>
  <c r="G19" i="3"/>
  <c r="F19" i="3"/>
  <c r="C19" i="3"/>
  <c r="H18" i="3"/>
  <c r="D18" i="3"/>
  <c r="C18" i="3"/>
  <c r="E18" i="3" s="1"/>
  <c r="H17" i="3"/>
  <c r="D17" i="3"/>
  <c r="C17" i="3"/>
  <c r="E17" i="3" s="1"/>
  <c r="H16" i="3"/>
  <c r="H15" i="3" s="1"/>
  <c r="H14" i="3" s="1"/>
  <c r="G16" i="3"/>
  <c r="F16" i="3"/>
  <c r="D16" i="3"/>
  <c r="C16" i="3"/>
  <c r="E16" i="3" s="1"/>
  <c r="G15" i="3"/>
  <c r="F15" i="3"/>
  <c r="D15" i="3"/>
  <c r="C15" i="3"/>
  <c r="C14" i="3" s="1"/>
  <c r="G14" i="3"/>
  <c r="G10" i="3" s="1"/>
  <c r="G9" i="3" s="1"/>
  <c r="F14" i="3"/>
  <c r="F10" i="3" s="1"/>
  <c r="F9" i="3" s="1"/>
  <c r="D14" i="3"/>
  <c r="H13" i="3"/>
  <c r="D13" i="3"/>
  <c r="D11" i="3" s="1"/>
  <c r="D10" i="3" s="1"/>
  <c r="C13" i="3"/>
  <c r="E13" i="3" s="1"/>
  <c r="I13" i="3" s="1"/>
  <c r="H12" i="3"/>
  <c r="D12" i="3"/>
  <c r="C12" i="3"/>
  <c r="E12" i="3" s="1"/>
  <c r="E11" i="3" s="1"/>
  <c r="H11" i="3"/>
  <c r="H10" i="3" s="1"/>
  <c r="H9" i="3" s="1"/>
  <c r="G11" i="3"/>
  <c r="F11" i="3"/>
  <c r="C11" i="3"/>
  <c r="C10" i="3" s="1"/>
  <c r="C9" i="3" s="1"/>
  <c r="H32" i="2"/>
  <c r="E32" i="2"/>
  <c r="D32" i="2"/>
  <c r="C32" i="2"/>
  <c r="H31" i="2"/>
  <c r="H30" i="2" s="1"/>
  <c r="H29" i="2" s="1"/>
  <c r="D31" i="2"/>
  <c r="C31" i="2"/>
  <c r="E31" i="2" s="1"/>
  <c r="G30" i="2"/>
  <c r="F30" i="2"/>
  <c r="D30" i="2"/>
  <c r="C30" i="2"/>
  <c r="C29" i="2" s="1"/>
  <c r="G29" i="2"/>
  <c r="F29" i="2"/>
  <c r="D29" i="2"/>
  <c r="H28" i="2"/>
  <c r="D28" i="2"/>
  <c r="C28" i="2"/>
  <c r="E28" i="2" s="1"/>
  <c r="I28" i="2" s="1"/>
  <c r="H27" i="2"/>
  <c r="D27" i="2"/>
  <c r="C27" i="2"/>
  <c r="E27" i="2" s="1"/>
  <c r="I27" i="2" s="1"/>
  <c r="H26" i="2"/>
  <c r="D26" i="2"/>
  <c r="C26" i="2"/>
  <c r="E26" i="2" s="1"/>
  <c r="H25" i="2"/>
  <c r="G25" i="2"/>
  <c r="F25" i="2"/>
  <c r="D25" i="2"/>
  <c r="C25" i="2"/>
  <c r="C20" i="2" s="1"/>
  <c r="H24" i="2"/>
  <c r="D24" i="2"/>
  <c r="C24" i="2"/>
  <c r="E24" i="2" s="1"/>
  <c r="H23" i="2"/>
  <c r="D23" i="2"/>
  <c r="D21" i="2" s="1"/>
  <c r="D20" i="2" s="1"/>
  <c r="C23" i="2"/>
  <c r="G22" i="2"/>
  <c r="F22" i="2"/>
  <c r="H22" i="2" s="1"/>
  <c r="H21" i="2" s="1"/>
  <c r="H20" i="2" s="1"/>
  <c r="E22" i="2"/>
  <c r="D22" i="2"/>
  <c r="C22" i="2"/>
  <c r="G21" i="2"/>
  <c r="F21" i="2"/>
  <c r="F20" i="2" s="1"/>
  <c r="C21" i="2"/>
  <c r="G20" i="2"/>
  <c r="H19" i="2"/>
  <c r="D19" i="2"/>
  <c r="C19" i="2"/>
  <c r="E19" i="2" s="1"/>
  <c r="I19" i="2" s="1"/>
  <c r="H18" i="2"/>
  <c r="D18" i="2"/>
  <c r="E18" i="2" s="1"/>
  <c r="C18" i="2"/>
  <c r="H17" i="2"/>
  <c r="D17" i="2"/>
  <c r="C17" i="2"/>
  <c r="E17" i="2" s="1"/>
  <c r="I17" i="2" s="1"/>
  <c r="H16" i="2"/>
  <c r="D16" i="2"/>
  <c r="C16" i="2"/>
  <c r="E16" i="2" s="1"/>
  <c r="I16" i="2" s="1"/>
  <c r="H15" i="2"/>
  <c r="D15" i="2"/>
  <c r="C15" i="2"/>
  <c r="E15" i="2" s="1"/>
  <c r="I15" i="2" s="1"/>
  <c r="H14" i="2"/>
  <c r="E14" i="2"/>
  <c r="D14" i="2"/>
  <c r="C14" i="2"/>
  <c r="H13" i="2"/>
  <c r="H12" i="2" s="1"/>
  <c r="D13" i="2"/>
  <c r="E13" i="2" s="1"/>
  <c r="C13" i="2"/>
  <c r="G12" i="2"/>
  <c r="F12" i="2"/>
  <c r="G11" i="2"/>
  <c r="G9" i="2" s="1"/>
  <c r="G8" i="2" s="1"/>
  <c r="G33" i="2" s="1"/>
  <c r="F11" i="2"/>
  <c r="F10" i="2" s="1"/>
  <c r="D11" i="2"/>
  <c r="C11" i="2"/>
  <c r="E11" i="2" s="1"/>
  <c r="G10" i="2"/>
  <c r="D10" i="2"/>
  <c r="C10" i="2"/>
  <c r="H65" i="1"/>
  <c r="D65" i="1"/>
  <c r="D66" i="1" s="1"/>
  <c r="C65" i="1"/>
  <c r="E65" i="1" s="1"/>
  <c r="G64" i="1"/>
  <c r="F64" i="1"/>
  <c r="H64" i="1" s="1"/>
  <c r="E64" i="1"/>
  <c r="D64" i="1"/>
  <c r="C64" i="1"/>
  <c r="G63" i="1"/>
  <c r="F63" i="1"/>
  <c r="H63" i="1" s="1"/>
  <c r="E63" i="1"/>
  <c r="I63" i="1" s="1"/>
  <c r="D63" i="1"/>
  <c r="C63" i="1"/>
  <c r="G62" i="1"/>
  <c r="G57" i="1" s="1"/>
  <c r="F62" i="1"/>
  <c r="F57" i="1" s="1"/>
  <c r="D62" i="1"/>
  <c r="C62" i="1"/>
  <c r="E62" i="1" s="1"/>
  <c r="H61" i="1"/>
  <c r="D61" i="1"/>
  <c r="D59" i="1" s="1"/>
  <c r="D58" i="1" s="1"/>
  <c r="D57" i="1" s="1"/>
  <c r="C61" i="1"/>
  <c r="H60" i="1"/>
  <c r="D60" i="1"/>
  <c r="C60" i="1"/>
  <c r="E60" i="1" s="1"/>
  <c r="H59" i="1"/>
  <c r="G59" i="1"/>
  <c r="F59" i="1"/>
  <c r="C59" i="1"/>
  <c r="H58" i="1"/>
  <c r="G58" i="1"/>
  <c r="F58" i="1"/>
  <c r="C58" i="1"/>
  <c r="C57" i="1"/>
  <c r="H56" i="1"/>
  <c r="D56" i="1"/>
  <c r="C56" i="1"/>
  <c r="E56" i="1" s="1"/>
  <c r="I56" i="1" s="1"/>
  <c r="G55" i="1"/>
  <c r="F55" i="1"/>
  <c r="H55" i="1" s="1"/>
  <c r="D55" i="1"/>
  <c r="C55" i="1"/>
  <c r="E55" i="1" s="1"/>
  <c r="I55" i="1" s="1"/>
  <c r="G54" i="1"/>
  <c r="F54" i="1"/>
  <c r="H54" i="1" s="1"/>
  <c r="H53" i="1" s="1"/>
  <c r="E54" i="1"/>
  <c r="D54" i="1"/>
  <c r="D53" i="1" s="1"/>
  <c r="C54" i="1"/>
  <c r="G53" i="1"/>
  <c r="G49" i="1" s="1"/>
  <c r="F53" i="1"/>
  <c r="F49" i="1" s="1"/>
  <c r="H52" i="1"/>
  <c r="D52" i="1"/>
  <c r="C52" i="1"/>
  <c r="E52" i="1" s="1"/>
  <c r="H51" i="1"/>
  <c r="H50" i="1" s="1"/>
  <c r="D51" i="1"/>
  <c r="C51" i="1"/>
  <c r="E51" i="1" s="1"/>
  <c r="G50" i="1"/>
  <c r="F50" i="1"/>
  <c r="D50" i="1"/>
  <c r="D49" i="1" s="1"/>
  <c r="G48" i="1"/>
  <c r="F48" i="1"/>
  <c r="H48" i="1" s="1"/>
  <c r="E48" i="1"/>
  <c r="I48" i="1" s="1"/>
  <c r="D48" i="1"/>
  <c r="C48" i="1"/>
  <c r="G47" i="1"/>
  <c r="F47" i="1"/>
  <c r="H47" i="1" s="1"/>
  <c r="D47" i="1"/>
  <c r="C47" i="1"/>
  <c r="E47" i="1" s="1"/>
  <c r="I47" i="1" s="1"/>
  <c r="H46" i="1"/>
  <c r="E46" i="1"/>
  <c r="I46" i="1" s="1"/>
  <c r="D46" i="1"/>
  <c r="C46" i="1"/>
  <c r="G45" i="1"/>
  <c r="F45" i="1"/>
  <c r="H45" i="1" s="1"/>
  <c r="H44" i="1" s="1"/>
  <c r="D45" i="1"/>
  <c r="C45" i="1"/>
  <c r="E45" i="1" s="1"/>
  <c r="G44" i="1"/>
  <c r="D44" i="1"/>
  <c r="C44" i="1"/>
  <c r="H43" i="1"/>
  <c r="D43" i="1"/>
  <c r="C43" i="1"/>
  <c r="E43" i="1" s="1"/>
  <c r="I43" i="1" s="1"/>
  <c r="G42" i="1"/>
  <c r="H42" i="1" s="1"/>
  <c r="F42" i="1"/>
  <c r="D42" i="1"/>
  <c r="C42" i="1"/>
  <c r="E42" i="1" s="1"/>
  <c r="I42" i="1" s="1"/>
  <c r="H41" i="1"/>
  <c r="G41" i="1"/>
  <c r="F41" i="1"/>
  <c r="D41" i="1"/>
  <c r="C41" i="1"/>
  <c r="E41" i="1" s="1"/>
  <c r="I41" i="1" s="1"/>
  <c r="G40" i="1"/>
  <c r="F40" i="1"/>
  <c r="H40" i="1" s="1"/>
  <c r="E40" i="1"/>
  <c r="D40" i="1"/>
  <c r="C40" i="1"/>
  <c r="C38" i="1" s="1"/>
  <c r="G39" i="1"/>
  <c r="F39" i="1"/>
  <c r="H39" i="1" s="1"/>
  <c r="E39" i="1"/>
  <c r="E38" i="1" s="1"/>
  <c r="D39" i="1"/>
  <c r="D38" i="1" s="1"/>
  <c r="C39" i="1"/>
  <c r="G38" i="1"/>
  <c r="F38" i="1"/>
  <c r="H37" i="1"/>
  <c r="E37" i="1"/>
  <c r="I37" i="1" s="1"/>
  <c r="D37" i="1"/>
  <c r="C37" i="1"/>
  <c r="G36" i="1"/>
  <c r="F36" i="1"/>
  <c r="H36" i="1" s="1"/>
  <c r="E36" i="1"/>
  <c r="I36" i="1" s="1"/>
  <c r="D36" i="1"/>
  <c r="C36" i="1"/>
  <c r="G35" i="1"/>
  <c r="F35" i="1"/>
  <c r="H35" i="1" s="1"/>
  <c r="D35" i="1"/>
  <c r="C35" i="1"/>
  <c r="E35" i="1" s="1"/>
  <c r="I35" i="1" s="1"/>
  <c r="H34" i="1"/>
  <c r="E34" i="1"/>
  <c r="I34" i="1" s="1"/>
  <c r="D34" i="1"/>
  <c r="C34" i="1"/>
  <c r="H33" i="1"/>
  <c r="E33" i="1"/>
  <c r="I33" i="1" s="1"/>
  <c r="D33" i="1"/>
  <c r="C33" i="1"/>
  <c r="H32" i="1"/>
  <c r="D32" i="1"/>
  <c r="C32" i="1"/>
  <c r="E32" i="1" s="1"/>
  <c r="I32" i="1" s="1"/>
  <c r="G31" i="1"/>
  <c r="F31" i="1"/>
  <c r="H31" i="1" s="1"/>
  <c r="E31" i="1"/>
  <c r="D31" i="1"/>
  <c r="D29" i="1" s="1"/>
  <c r="D26" i="1" s="1"/>
  <c r="C31" i="1"/>
  <c r="G30" i="1"/>
  <c r="F30" i="1"/>
  <c r="F29" i="1" s="1"/>
  <c r="F26" i="1" s="1"/>
  <c r="E30" i="1"/>
  <c r="E29" i="1" s="1"/>
  <c r="D30" i="1"/>
  <c r="C30" i="1"/>
  <c r="G29" i="1"/>
  <c r="H28" i="1"/>
  <c r="H27" i="1" s="1"/>
  <c r="G28" i="1"/>
  <c r="G27" i="1" s="1"/>
  <c r="G26" i="1" s="1"/>
  <c r="F28" i="1"/>
  <c r="D28" i="1"/>
  <c r="C28" i="1"/>
  <c r="E28" i="1" s="1"/>
  <c r="F27" i="1"/>
  <c r="D27" i="1"/>
  <c r="C27" i="1"/>
  <c r="G25" i="1"/>
  <c r="F25" i="1"/>
  <c r="H25" i="1" s="1"/>
  <c r="E25" i="1"/>
  <c r="I25" i="1" s="1"/>
  <c r="D25" i="1"/>
  <c r="C25" i="1"/>
  <c r="H24" i="1"/>
  <c r="D24" i="1"/>
  <c r="C24" i="1"/>
  <c r="E24" i="1" s="1"/>
  <c r="I24" i="1" s="1"/>
  <c r="G23" i="1"/>
  <c r="F23" i="1"/>
  <c r="H23" i="1" s="1"/>
  <c r="E23" i="1"/>
  <c r="I23" i="1" s="1"/>
  <c r="D23" i="1"/>
  <c r="C23" i="1"/>
  <c r="H22" i="1"/>
  <c r="D22" i="1"/>
  <c r="C22" i="1"/>
  <c r="E22" i="1" s="1"/>
  <c r="I22" i="1" s="1"/>
  <c r="G21" i="1"/>
  <c r="F21" i="1"/>
  <c r="H21" i="1" s="1"/>
  <c r="E21" i="1"/>
  <c r="I21" i="1" s="1"/>
  <c r="D21" i="1"/>
  <c r="D17" i="1" s="1"/>
  <c r="D16" i="1" s="1"/>
  <c r="C21" i="1"/>
  <c r="G20" i="1"/>
  <c r="F20" i="1"/>
  <c r="H20" i="1" s="1"/>
  <c r="E20" i="1"/>
  <c r="I20" i="1" s="1"/>
  <c r="D20" i="1"/>
  <c r="C20" i="1"/>
  <c r="G19" i="1"/>
  <c r="F19" i="1"/>
  <c r="H19" i="1" s="1"/>
  <c r="D19" i="1"/>
  <c r="C19" i="1"/>
  <c r="E19" i="1" s="1"/>
  <c r="I19" i="1" s="1"/>
  <c r="G18" i="1"/>
  <c r="H18" i="1" s="1"/>
  <c r="H17" i="1" s="1"/>
  <c r="H16" i="1" s="1"/>
  <c r="F18" i="1"/>
  <c r="D18" i="1"/>
  <c r="C18" i="1"/>
  <c r="E18" i="1" s="1"/>
  <c r="C17" i="1"/>
  <c r="C16" i="1"/>
  <c r="G15" i="1"/>
  <c r="F15" i="1"/>
  <c r="H15" i="1" s="1"/>
  <c r="D15" i="1"/>
  <c r="D11" i="1" s="1"/>
  <c r="D10" i="1" s="1"/>
  <c r="D9" i="1" s="1"/>
  <c r="C15" i="1"/>
  <c r="G14" i="1"/>
  <c r="F14" i="1"/>
  <c r="H14" i="1" s="1"/>
  <c r="E14" i="1"/>
  <c r="I14" i="1" s="1"/>
  <c r="D14" i="1"/>
  <c r="C14" i="1"/>
  <c r="G13" i="1"/>
  <c r="F13" i="1"/>
  <c r="H13" i="1" s="1"/>
  <c r="D13" i="1"/>
  <c r="C13" i="1"/>
  <c r="E13" i="1" s="1"/>
  <c r="I13" i="1" s="1"/>
  <c r="G12" i="1"/>
  <c r="G11" i="1" s="1"/>
  <c r="F12" i="1"/>
  <c r="D12" i="1"/>
  <c r="C12" i="1"/>
  <c r="E12" i="1" s="1"/>
  <c r="C11" i="1"/>
  <c r="I11" i="3" l="1"/>
  <c r="E15" i="3"/>
  <c r="I16" i="3"/>
  <c r="G8" i="3"/>
  <c r="G64" i="3" s="1"/>
  <c r="E51" i="3"/>
  <c r="I32" i="3"/>
  <c r="H35" i="3"/>
  <c r="H29" i="3" s="1"/>
  <c r="H28" i="3" s="1"/>
  <c r="H8" i="3" s="1"/>
  <c r="E46" i="3"/>
  <c r="E45" i="3" s="1"/>
  <c r="H61" i="3"/>
  <c r="E19" i="3"/>
  <c r="I19" i="3" s="1"/>
  <c r="I20" i="3"/>
  <c r="I31" i="3"/>
  <c r="E30" i="3"/>
  <c r="C28" i="3"/>
  <c r="C8" i="3" s="1"/>
  <c r="C64" i="3" s="1"/>
  <c r="D46" i="3"/>
  <c r="D45" i="3" s="1"/>
  <c r="F30" i="3"/>
  <c r="F29" i="3" s="1"/>
  <c r="F28" i="3" s="1"/>
  <c r="F8" i="3" s="1"/>
  <c r="F64" i="3" s="1"/>
  <c r="E61" i="3"/>
  <c r="D19" i="3"/>
  <c r="D9" i="3" s="1"/>
  <c r="D8" i="3" s="1"/>
  <c r="D64" i="3" s="1"/>
  <c r="E35" i="3"/>
  <c r="I35" i="3" s="1"/>
  <c r="E38" i="3"/>
  <c r="E41" i="3"/>
  <c r="E39" i="3" s="1"/>
  <c r="I39" i="3" s="1"/>
  <c r="E10" i="2"/>
  <c r="I26" i="2"/>
  <c r="E25" i="2"/>
  <c r="I25" i="2" s="1"/>
  <c r="I13" i="2"/>
  <c r="E12" i="2"/>
  <c r="I12" i="2" s="1"/>
  <c r="I31" i="2"/>
  <c r="E30" i="2"/>
  <c r="E23" i="2"/>
  <c r="E21" i="2" s="1"/>
  <c r="H11" i="2"/>
  <c r="F9" i="2"/>
  <c r="F8" i="2" s="1"/>
  <c r="F33" i="2" s="1"/>
  <c r="C12" i="2"/>
  <c r="C9" i="2" s="1"/>
  <c r="C8" i="2" s="1"/>
  <c r="C33" i="2" s="1"/>
  <c r="I22" i="2"/>
  <c r="D12" i="2"/>
  <c r="D9" i="2" s="1"/>
  <c r="D8" i="2" s="1"/>
  <c r="D33" i="2" s="1"/>
  <c r="I29" i="1"/>
  <c r="I38" i="1"/>
  <c r="E59" i="1"/>
  <c r="E58" i="1" s="1"/>
  <c r="E57" i="1" s="1"/>
  <c r="I62" i="1"/>
  <c r="H38" i="1"/>
  <c r="E50" i="1"/>
  <c r="I51" i="1"/>
  <c r="H57" i="1"/>
  <c r="I18" i="1"/>
  <c r="E17" i="1"/>
  <c r="H49" i="1"/>
  <c r="E27" i="1"/>
  <c r="I28" i="1"/>
  <c r="G10" i="1"/>
  <c r="G9" i="1" s="1"/>
  <c r="G66" i="1" s="1"/>
  <c r="I31" i="1"/>
  <c r="I40" i="1"/>
  <c r="I45" i="1"/>
  <c r="E44" i="1"/>
  <c r="I44" i="1" s="1"/>
  <c r="E53" i="1"/>
  <c r="I53" i="1" s="1"/>
  <c r="I64" i="1"/>
  <c r="H12" i="1"/>
  <c r="H11" i="1" s="1"/>
  <c r="E15" i="1"/>
  <c r="I15" i="1" s="1"/>
  <c r="C29" i="1"/>
  <c r="C26" i="1" s="1"/>
  <c r="C10" i="1" s="1"/>
  <c r="C9" i="1" s="1"/>
  <c r="C66" i="1" s="1"/>
  <c r="H30" i="1"/>
  <c r="H29" i="1" s="1"/>
  <c r="H26" i="1" s="1"/>
  <c r="F11" i="1"/>
  <c r="F17" i="1"/>
  <c r="F16" i="1" s="1"/>
  <c r="I30" i="1"/>
  <c r="C53" i="1"/>
  <c r="G17" i="1"/>
  <c r="G16" i="1" s="1"/>
  <c r="I39" i="1"/>
  <c r="F44" i="1"/>
  <c r="I54" i="1"/>
  <c r="C50" i="1"/>
  <c r="C49" i="1" s="1"/>
  <c r="E61" i="1"/>
  <c r="H62" i="1"/>
  <c r="I61" i="3" l="1"/>
  <c r="H64" i="3"/>
  <c r="E29" i="3"/>
  <c r="I30" i="3"/>
  <c r="E14" i="3"/>
  <c r="I15" i="3"/>
  <c r="E20" i="2"/>
  <c r="I20" i="2" s="1"/>
  <c r="I21" i="2"/>
  <c r="H10" i="2"/>
  <c r="H9" i="2"/>
  <c r="H8" i="2" s="1"/>
  <c r="H33" i="2" s="1"/>
  <c r="I30" i="2"/>
  <c r="E29" i="2"/>
  <c r="I29" i="2" s="1"/>
  <c r="I11" i="2"/>
  <c r="E9" i="2"/>
  <c r="I10" i="2"/>
  <c r="E11" i="1"/>
  <c r="H10" i="1"/>
  <c r="H9" i="1" s="1"/>
  <c r="H66" i="1" s="1"/>
  <c r="E16" i="1"/>
  <c r="I16" i="1" s="1"/>
  <c r="I17" i="1"/>
  <c r="I57" i="1"/>
  <c r="F10" i="1"/>
  <c r="F9" i="1" s="1"/>
  <c r="F66" i="1" s="1"/>
  <c r="E49" i="1"/>
  <c r="I49" i="1" s="1"/>
  <c r="I50" i="1"/>
  <c r="E26" i="1"/>
  <c r="I26" i="1" s="1"/>
  <c r="I27" i="1"/>
  <c r="I12" i="1"/>
  <c r="I14" i="3" l="1"/>
  <c r="E10" i="3"/>
  <c r="E28" i="3"/>
  <c r="I28" i="3" s="1"/>
  <c r="I29" i="3"/>
  <c r="I9" i="2"/>
  <c r="E8" i="2"/>
  <c r="I11" i="1"/>
  <c r="E10" i="1"/>
  <c r="E9" i="3" l="1"/>
  <c r="I10" i="3"/>
  <c r="E33" i="2"/>
  <c r="I33" i="2" s="1"/>
  <c r="I8" i="2"/>
  <c r="I10" i="1"/>
  <c r="E9" i="1"/>
  <c r="E8" i="3" l="1"/>
  <c r="I9" i="3"/>
  <c r="I9" i="1"/>
  <c r="E66" i="1"/>
  <c r="I66" i="1" s="1"/>
  <c r="I8" i="3" l="1"/>
  <c r="E64" i="3"/>
  <c r="I64" i="3" s="1"/>
</calcChain>
</file>

<file path=xl/sharedStrings.xml><?xml version="1.0" encoding="utf-8"?>
<sst xmlns="http://schemas.openxmlformats.org/spreadsheetml/2006/main" count="355" uniqueCount="136">
  <si>
    <t xml:space="preserve"> CUADRO No.2</t>
  </si>
  <si>
    <t>INGRESOS FISCALES COMPARADOS POR PARTIDAS, DIRECCION GENERAL DE IMPUESTOS INTERNOS</t>
  </si>
  <si>
    <t>ENERO-FEBRERO  2021/ESTIMACION 2021</t>
  </si>
  <si>
    <t xml:space="preserve">(En millones RD$) </t>
  </si>
  <si>
    <t>PARTIDAS</t>
  </si>
  <si>
    <t>RECAUDADO 2021</t>
  </si>
  <si>
    <t>ESTIMADO 2021</t>
  </si>
  <si>
    <t xml:space="preserve">% ALCANZADO </t>
  </si>
  <si>
    <t>ENERO</t>
  </si>
  <si>
    <t>FEBRERO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</si>
  <si>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</si>
  <si>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</si>
  <si>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</si>
  <si>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</si>
  <si>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</si>
  <si>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</si>
  <si>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</si>
  <si>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</si>
  <si>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</si>
  <si>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</si>
  <si>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</si>
  <si>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</si>
  <si>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</si>
  <si>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</si>
  <si>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</si>
  <si>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</si>
  <si>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</si>
  <si>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</si>
  <si>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</si>
  <si>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</si>
  <si>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</si>
  <si>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</si>
  <si>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</si>
  <si>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</si>
  <si>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</si>
  <si>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</si>
  <si>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</si>
  <si>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</si>
  <si>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</si>
  <si>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</si>
  <si>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</si>
  <si>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</si>
  <si>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</si>
  <si>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</si>
  <si>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</si>
  <si>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</si>
  <si>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</si>
  <si>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</si>
  <si>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</si>
  <si>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</si>
  <si>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</si>
  <si>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</si>
  <si>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</si>
  <si>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</si>
  <si>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</si>
  <si>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</si>
  <si>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</si>
  <si>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</si>
  <si>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</si>
  <si>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</si>
  <si>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</si>
  <si>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</si>
  <si>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</si>
  <si>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 Ingresos por diferencial del gas licuado de petróleo</t>
  </si>
  <si>
    <t>B)  INGRESOS DE CAPITAL</t>
  </si>
  <si>
    <t xml:space="preserve">   TOTAL 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</si>
  <si>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</si>
  <si>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</si>
  <si>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</si>
  <si>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</si>
  <si>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</si>
  <si>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por la metodologia utilizada.</t>
  </si>
  <si>
    <t xml:space="preserve"> CUADRO No.3</t>
  </si>
  <si>
    <t>INGRESOS FISCALES COMPARADOS POR PARTIDAS, DIRECCION GENERAL DE ADUANAS</t>
  </si>
  <si>
    <t>RECAUDADO 2020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</si>
  <si>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</si>
  <si>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</si>
  <si>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</si>
  <si>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</si>
  <si>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</si>
  <si>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</si>
  <si>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</si>
  <si>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</si>
  <si>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</si>
  <si>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</si>
  <si>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</si>
  <si>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</si>
  <si>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</si>
  <si>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</si>
  <si>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</si>
  <si>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(1) Cifras sujetas a rectificación.   Incluye los dólares convertidos a la tasa oficial. </t>
  </si>
  <si>
    <t xml:space="preserve">     Excluye depósitos en exceso de la DGA.</t>
  </si>
  <si>
    <t>CUADRO No.4</t>
  </si>
  <si>
    <t xml:space="preserve"> INGRESOS FISCALES COMPARADOS  POR PARTIDAS, TESORERÍA NACIONAL</t>
  </si>
  <si>
    <t xml:space="preserve">(En millones de RD$) </t>
  </si>
  <si>
    <t>%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</si>
  <si>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</si>
  <si>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</si>
  <si>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</si>
  <si>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</si>
  <si>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</si>
  <si>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</si>
  <si>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- Derechos Consulares</t>
  </si>
  <si>
    <t>II) CONTRIBUCIONES SOCIALES</t>
  </si>
  <si>
    <t xml:space="preserve">III) TRANSFERENCIAS 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</si>
  <si>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</si>
  <si>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</si>
  <si>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</si>
  <si>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- De instituciones públicas descentralizadas y autónomas no financieras (SISARIL)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</si>
  <si>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</si>
  <si>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</si>
  <si>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</si>
  <si>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</si>
  <si>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</si>
  <si>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</si>
  <si>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</si>
  <si>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</si>
  <si>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 xml:space="preserve"> - Otros Recursos de Captación Directa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</si>
  <si>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</si>
  <si>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</si>
  <si>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</si>
  <si>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</si>
  <si>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</si>
  <si>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</si>
  <si>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</si>
  <si>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bonos del mercado interno</t>
  </si>
  <si>
    <t>- Intereses por Colocación de Inversiones Financieras</t>
  </si>
  <si>
    <t>- Ganancia por colocación de bonos internos</t>
  </si>
  <si>
    <t>- Intereses percibidos del mercado interno</t>
  </si>
  <si>
    <t>- Intereses por colocación de bonos del mercado externo</t>
  </si>
  <si>
    <t>- Ganancia por colocación de bonos externos</t>
  </si>
  <si>
    <t>- Ventas de Activos No Financieros</t>
  </si>
  <si>
    <t>- Transferencias Capital</t>
  </si>
  <si>
    <t xml:space="preserve">TOTAL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</si>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</sst>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0.0"/>
    <numFmt numFmtId="167" formatCode="* _(#,##0.0_)\ _P_-;* \(#,##0.0\)\ _P_-;_-* &quot;-&quot;??\ _P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.00\ &quot;€&quot;_-;\-* #,##0.00\ &quot;€&quot;_-;_-* &quot;-&quot;??\ &quot;€&quot;_-;_-@_-"/>
    <numFmt numFmtId="171" formatCode="_([$€-2]* #,##0.00_);_([$€-2]* \(#,##0.00\);_([$€-2]* &quot;-&quot;??_)"/>
    <numFmt numFmtId="172" formatCode="_([$€]* #,##0.00_);_([$€]* \(#,##0.00\);_([$€]* &quot;-&quot;??_);_(@_)"/>
    <numFmt numFmtId="173" formatCode="_(&quot;RD$&quot;* #,##0.00_);_(&quot;RD$&quot;* \(#,##0.00\);_(&quot;RD$&quot;* &quot;-&quot;??_);_(@_)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9"/>
      <color theme="0"/>
      <name val="Segoe UI"/>
      <family val="2"/>
    </font>
    <font>
      <b/>
      <sz val="9"/>
      <color indexed="8"/>
      <name val="Segoe UI"/>
      <family val="2"/>
    </font>
    <font>
      <sz val="12"/>
      <name val="Courier"/>
      <family val="3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10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9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i/>
      <sz val="12"/>
      <color indexed="8"/>
      <name val="Segoe UI"/>
      <family val="2"/>
    </font>
    <font>
      <sz val="10"/>
      <color indexed="8"/>
      <name val="Calibri"/>
      <family val="2"/>
      <scheme val="minor"/>
    </font>
    <font>
      <sz val="9"/>
      <name val="Segoe UI"/>
      <family val="2"/>
    </font>
    <font>
      <b/>
      <sz val="11"/>
      <name val="Segoe UI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theme="0"/>
      <name val="Arial"/>
      <family val="2"/>
    </font>
    <font>
      <sz val="10"/>
      <color theme="0"/>
      <name val="Segoe UI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b/>
      <sz val="10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BFBFB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4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9" fontId="11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8">
      <protection hidden="1"/>
    </xf>
    <xf numFmtId="0" fontId="28" fillId="23" borderId="8" applyNumberFormat="0" applyFont="0" applyBorder="0" applyAlignment="0" applyProtection="0">
      <protection hidden="1"/>
    </xf>
    <xf numFmtId="0" fontId="27" fillId="0" borderId="8">
      <protection hidden="1"/>
    </xf>
    <xf numFmtId="167" fontId="29" fillId="0" borderId="10" applyBorder="0">
      <alignment horizontal="center" vertical="center"/>
    </xf>
    <xf numFmtId="0" fontId="30" fillId="0" borderId="11" applyNumberFormat="0" applyFont="0" applyProtection="0">
      <alignment wrapText="1"/>
    </xf>
    <xf numFmtId="0" fontId="31" fillId="11" borderId="0" applyNumberFormat="0" applyBorder="0" applyAlignment="0" applyProtection="0"/>
    <xf numFmtId="0" fontId="32" fillId="23" borderId="12" applyNumberFormat="0" applyAlignment="0" applyProtection="0"/>
    <xf numFmtId="0" fontId="33" fillId="24" borderId="13" applyNumberFormat="0" applyAlignment="0" applyProtection="0"/>
    <xf numFmtId="0" fontId="34" fillId="0" borderId="14" applyNumberFormat="0" applyFill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8" borderId="0" applyNumberFormat="0" applyBorder="0" applyAlignment="0" applyProtection="0"/>
    <xf numFmtId="0" fontId="36" fillId="14" borderId="12" applyNumberForma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15" applyNumberFormat="0" applyProtection="0">
      <alignment wrapText="1"/>
    </xf>
    <xf numFmtId="0" fontId="37" fillId="0" borderId="16" applyNumberFormat="0" applyProtection="0">
      <alignment wrapText="1"/>
    </xf>
    <xf numFmtId="0" fontId="18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/>
    <xf numFmtId="0" fontId="39" fillId="0" borderId="8">
      <alignment horizontal="left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>
      <alignment vertical="top"/>
    </xf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39" fontId="4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39" fontId="11" fillId="0" borderId="0"/>
    <xf numFmtId="0" fontId="3" fillId="30" borderId="17" applyNumberFormat="0" applyFont="0" applyAlignment="0" applyProtection="0"/>
    <xf numFmtId="0" fontId="3" fillId="30" borderId="17" applyNumberFormat="0" applyFont="0" applyAlignment="0" applyProtection="0"/>
    <xf numFmtId="0" fontId="3" fillId="30" borderId="17" applyNumberFormat="0" applyFont="0" applyAlignment="0" applyProtection="0"/>
    <xf numFmtId="0" fontId="3" fillId="30" borderId="17" applyNumberFormat="0" applyFont="0" applyAlignment="0" applyProtection="0"/>
    <xf numFmtId="0" fontId="3" fillId="30" borderId="17" applyNumberFormat="0" applyFont="0" applyAlignment="0" applyProtection="0"/>
    <xf numFmtId="0" fontId="3" fillId="30" borderId="17" applyNumberFormat="0" applyFont="0" applyAlignment="0" applyProtection="0"/>
    <xf numFmtId="0" fontId="3" fillId="30" borderId="17" applyNumberFormat="0" applyFont="0" applyAlignment="0" applyProtection="0"/>
    <xf numFmtId="0" fontId="37" fillId="0" borderId="18" applyNumberFormat="0" applyProtection="0">
      <alignment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8" applyNumberFormat="0" applyFill="0" applyBorder="0" applyAlignment="0" applyProtection="0">
      <protection hidden="1"/>
    </xf>
    <xf numFmtId="0" fontId="44" fillId="23" borderId="19" applyNumberFormat="0" applyAlignment="0" applyProtection="0"/>
    <xf numFmtId="0" fontId="45" fillId="0" borderId="0" applyNumberFormat="0" applyProtection="0">
      <alignment horizontal="left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35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8"/>
    <xf numFmtId="0" fontId="52" fillId="0" borderId="23" applyNumberFormat="0" applyFill="0" applyAlignment="0" applyProtection="0"/>
  </cellStyleXfs>
  <cellXfs count="235">
    <xf numFmtId="0" fontId="0" fillId="0" borderId="0" xfId="0"/>
    <xf numFmtId="0" fontId="4" fillId="0" borderId="0" xfId="2" applyFont="1" applyFill="1"/>
    <xf numFmtId="0" fontId="3" fillId="0" borderId="0" xfId="2" applyFont="1" applyFill="1" applyBorder="1"/>
    <xf numFmtId="164" fontId="3" fillId="0" borderId="0" xfId="1" applyNumberFormat="1" applyFont="1" applyFill="1" applyBorder="1"/>
    <xf numFmtId="0" fontId="3" fillId="0" borderId="0" xfId="2" applyFont="1"/>
    <xf numFmtId="0" fontId="3" fillId="0" borderId="0" xfId="2"/>
    <xf numFmtId="0" fontId="5" fillId="0" borderId="0" xfId="2" applyFont="1" applyFill="1" applyAlignment="1" applyProtection="1">
      <alignment horizontal="center"/>
    </xf>
    <xf numFmtId="0" fontId="6" fillId="0" borderId="0" xfId="2" applyFont="1" applyFill="1"/>
    <xf numFmtId="0" fontId="7" fillId="0" borderId="0" xfId="2" applyFont="1" applyFill="1" applyBorder="1"/>
    <xf numFmtId="164" fontId="7" fillId="0" borderId="0" xfId="1" applyNumberFormat="1" applyFont="1" applyFill="1" applyBorder="1"/>
    <xf numFmtId="0" fontId="6" fillId="0" borderId="0" xfId="2" applyFont="1" applyFill="1" applyAlignment="1" applyProtection="1">
      <alignment horizontal="center"/>
    </xf>
    <xf numFmtId="0" fontId="8" fillId="0" borderId="0" xfId="2" applyFont="1" applyFill="1" applyAlignment="1" applyProtection="1">
      <alignment horizontal="center"/>
    </xf>
    <xf numFmtId="0" fontId="9" fillId="8" borderId="1" xfId="3" applyFont="1" applyFill="1" applyBorder="1" applyAlignment="1" applyProtection="1">
      <alignment horizontal="center" vertical="center"/>
    </xf>
    <xf numFmtId="0" fontId="9" fillId="8" borderId="2" xfId="2" applyFont="1" applyFill="1" applyBorder="1" applyAlignment="1" applyProtection="1">
      <alignment horizontal="center" vertical="center"/>
    </xf>
    <xf numFmtId="0" fontId="9" fillId="8" borderId="3" xfId="2" applyFont="1" applyFill="1" applyBorder="1" applyAlignment="1" applyProtection="1">
      <alignment horizontal="center" vertical="center"/>
    </xf>
    <xf numFmtId="0" fontId="9" fillId="8" borderId="1" xfId="3" applyFont="1" applyFill="1" applyBorder="1" applyAlignment="1" applyProtection="1">
      <alignment horizontal="center" vertical="center" wrapText="1"/>
    </xf>
    <xf numFmtId="164" fontId="9" fillId="8" borderId="1" xfId="1" applyNumberFormat="1" applyFont="1" applyFill="1" applyBorder="1" applyAlignment="1" applyProtection="1">
      <alignment horizontal="center" vertical="center" wrapText="1"/>
    </xf>
    <xf numFmtId="0" fontId="9" fillId="8" borderId="4" xfId="3" applyFont="1" applyFill="1" applyBorder="1" applyAlignment="1" applyProtection="1">
      <alignment horizontal="center" vertical="center"/>
    </xf>
    <xf numFmtId="0" fontId="9" fillId="8" borderId="5" xfId="3" applyFont="1" applyFill="1" applyBorder="1" applyAlignment="1" applyProtection="1">
      <alignment horizontal="center" vertical="center"/>
    </xf>
    <xf numFmtId="0" fontId="9" fillId="8" borderId="4" xfId="3" applyFont="1" applyFill="1" applyBorder="1" applyAlignment="1" applyProtection="1">
      <alignment horizontal="center" vertical="center" wrapText="1"/>
    </xf>
    <xf numFmtId="164" fontId="9" fillId="8" borderId="5" xfId="1" applyNumberFormat="1" applyFont="1" applyFill="1" applyBorder="1" applyAlignment="1" applyProtection="1">
      <alignment horizontal="center" vertical="center"/>
    </xf>
    <xf numFmtId="164" fontId="9" fillId="8" borderId="4" xfId="1" applyNumberFormat="1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 applyProtection="1">
      <alignment horizontal="left" vertical="center"/>
    </xf>
    <xf numFmtId="165" fontId="10" fillId="0" borderId="7" xfId="4" applyNumberFormat="1" applyFont="1" applyFill="1" applyBorder="1"/>
    <xf numFmtId="164" fontId="10" fillId="0" borderId="7" xfId="1" applyNumberFormat="1" applyFont="1" applyFill="1" applyBorder="1"/>
    <xf numFmtId="0" fontId="10" fillId="0" borderId="8" xfId="3" applyFont="1" applyFill="1" applyBorder="1" applyAlignment="1" applyProtection="1"/>
    <xf numFmtId="165" fontId="10" fillId="0" borderId="8" xfId="3" applyNumberFormat="1" applyFont="1" applyFill="1" applyBorder="1" applyProtection="1"/>
    <xf numFmtId="164" fontId="10" fillId="0" borderId="8" xfId="1" applyNumberFormat="1" applyFont="1" applyFill="1" applyBorder="1" applyProtection="1"/>
    <xf numFmtId="164" fontId="10" fillId="0" borderId="9" xfId="1" applyNumberFormat="1" applyFont="1" applyFill="1" applyBorder="1" applyProtection="1"/>
    <xf numFmtId="165" fontId="10" fillId="0" borderId="8" xfId="3" applyNumberFormat="1" applyFont="1" applyFill="1" applyBorder="1" applyAlignment="1" applyProtection="1"/>
    <xf numFmtId="165" fontId="10" fillId="0" borderId="9" xfId="3" applyNumberFormat="1" applyFont="1" applyFill="1" applyBorder="1" applyAlignment="1" applyProtection="1"/>
    <xf numFmtId="164" fontId="10" fillId="0" borderId="8" xfId="1" applyNumberFormat="1" applyFont="1" applyFill="1" applyBorder="1" applyAlignment="1" applyProtection="1"/>
    <xf numFmtId="164" fontId="10" fillId="0" borderId="9" xfId="1" applyNumberFormat="1" applyFont="1" applyFill="1" applyBorder="1" applyAlignment="1" applyProtection="1"/>
    <xf numFmtId="49" fontId="12" fillId="0" borderId="8" xfId="5" applyNumberFormat="1" applyFont="1" applyFill="1" applyBorder="1" applyAlignment="1" applyProtection="1">
      <alignment horizontal="left" indent="1"/>
    </xf>
    <xf numFmtId="165" fontId="12" fillId="0" borderId="8" xfId="3" applyNumberFormat="1" applyFont="1" applyFill="1" applyBorder="1" applyAlignment="1" applyProtection="1"/>
    <xf numFmtId="165" fontId="12" fillId="0" borderId="9" xfId="3" applyNumberFormat="1" applyFont="1" applyFill="1" applyBorder="1" applyAlignment="1" applyProtection="1"/>
    <xf numFmtId="164" fontId="12" fillId="0" borderId="8" xfId="1" applyNumberFormat="1" applyFont="1" applyFill="1" applyBorder="1" applyAlignment="1" applyProtection="1"/>
    <xf numFmtId="164" fontId="12" fillId="0" borderId="9" xfId="1" applyNumberFormat="1" applyFont="1" applyFill="1" applyBorder="1" applyAlignment="1" applyProtection="1"/>
    <xf numFmtId="165" fontId="10" fillId="0" borderId="9" xfId="3" applyNumberFormat="1" applyFont="1" applyFill="1" applyBorder="1" applyProtection="1"/>
    <xf numFmtId="49" fontId="10" fillId="0" borderId="8" xfId="3" applyNumberFormat="1" applyFont="1" applyFill="1" applyBorder="1" applyAlignment="1" applyProtection="1">
      <alignment horizontal="left" indent="1"/>
    </xf>
    <xf numFmtId="49" fontId="12" fillId="0" borderId="8" xfId="5" applyNumberFormat="1" applyFont="1" applyFill="1" applyBorder="1" applyAlignment="1" applyProtection="1">
      <alignment horizontal="left" indent="2"/>
    </xf>
    <xf numFmtId="165" fontId="12" fillId="0" borderId="8" xfId="3" applyNumberFormat="1" applyFont="1" applyFill="1" applyBorder="1" applyProtection="1"/>
    <xf numFmtId="164" fontId="12" fillId="0" borderId="8" xfId="1" applyNumberFormat="1" applyFont="1" applyFill="1" applyBorder="1" applyProtection="1"/>
    <xf numFmtId="164" fontId="13" fillId="0" borderId="8" xfId="1" applyNumberFormat="1" applyFont="1" applyFill="1" applyBorder="1" applyProtection="1"/>
    <xf numFmtId="49" fontId="12" fillId="0" borderId="8" xfId="2" applyNumberFormat="1" applyFont="1" applyFill="1" applyBorder="1" applyAlignment="1" applyProtection="1">
      <alignment horizontal="left" indent="2"/>
    </xf>
    <xf numFmtId="0" fontId="3" fillId="0" borderId="0" xfId="2" applyFont="1" applyBorder="1"/>
    <xf numFmtId="0" fontId="3" fillId="0" borderId="0" xfId="2" applyBorder="1"/>
    <xf numFmtId="49" fontId="12" fillId="0" borderId="8" xfId="3" applyNumberFormat="1" applyFont="1" applyFill="1" applyBorder="1" applyAlignment="1" applyProtection="1">
      <alignment horizontal="left" indent="2"/>
    </xf>
    <xf numFmtId="0" fontId="10" fillId="0" borderId="8" xfId="3" applyFont="1" applyFill="1" applyBorder="1" applyAlignment="1" applyProtection="1">
      <alignment horizontal="left" indent="1"/>
    </xf>
    <xf numFmtId="49" fontId="12" fillId="0" borderId="8" xfId="6" applyNumberFormat="1" applyFont="1" applyFill="1" applyBorder="1" applyAlignment="1" applyProtection="1">
      <alignment horizontal="left" indent="2"/>
    </xf>
    <xf numFmtId="0" fontId="14" fillId="0" borderId="8" xfId="2" applyFont="1" applyBorder="1"/>
    <xf numFmtId="0" fontId="15" fillId="0" borderId="0" xfId="2" applyFont="1"/>
    <xf numFmtId="49" fontId="10" fillId="0" borderId="8" xfId="6" applyNumberFormat="1" applyFont="1" applyFill="1" applyBorder="1" applyAlignment="1" applyProtection="1">
      <alignment horizontal="left" indent="1"/>
    </xf>
    <xf numFmtId="164" fontId="12" fillId="0" borderId="8" xfId="1" applyNumberFormat="1" applyFont="1" applyFill="1" applyBorder="1" applyAlignment="1" applyProtection="1">
      <alignment horizontal="center"/>
    </xf>
    <xf numFmtId="0" fontId="3" fillId="0" borderId="0" xfId="2" applyAlignment="1">
      <alignment vertical="center"/>
    </xf>
    <xf numFmtId="49" fontId="10" fillId="0" borderId="8" xfId="6" applyNumberFormat="1" applyFont="1" applyFill="1" applyBorder="1" applyAlignment="1" applyProtection="1">
      <alignment horizontal="left"/>
    </xf>
    <xf numFmtId="0" fontId="16" fillId="0" borderId="0" xfId="2" applyFont="1"/>
    <xf numFmtId="0" fontId="17" fillId="0" borderId="0" xfId="2" applyFont="1"/>
    <xf numFmtId="0" fontId="19" fillId="0" borderId="0" xfId="7" applyFont="1" applyAlignment="1" applyProtection="1"/>
    <xf numFmtId="165" fontId="10" fillId="0" borderId="8" xfId="6" applyNumberFormat="1" applyFont="1" applyFill="1" applyBorder="1" applyProtection="1"/>
    <xf numFmtId="0" fontId="9" fillId="8" borderId="5" xfId="3" applyFont="1" applyFill="1" applyBorder="1" applyAlignment="1" applyProtection="1">
      <alignment horizontal="left" vertical="center"/>
    </xf>
    <xf numFmtId="165" fontId="9" fillId="8" borderId="5" xfId="3" applyNumberFormat="1" applyFont="1" applyFill="1" applyBorder="1" applyAlignment="1" applyProtection="1">
      <alignment vertical="center"/>
    </xf>
    <xf numFmtId="164" fontId="9" fillId="8" borderId="5" xfId="1" applyNumberFormat="1" applyFont="1" applyFill="1" applyBorder="1" applyAlignment="1" applyProtection="1">
      <alignment vertical="center"/>
    </xf>
    <xf numFmtId="165" fontId="14" fillId="0" borderId="0" xfId="2" applyNumberFormat="1" applyFont="1"/>
    <xf numFmtId="165" fontId="20" fillId="0" borderId="0" xfId="3" applyNumberFormat="1" applyFont="1" applyFill="1" applyBorder="1" applyAlignment="1" applyProtection="1">
      <alignment vertical="center"/>
    </xf>
    <xf numFmtId="164" fontId="13" fillId="0" borderId="0" xfId="1" applyNumberFormat="1" applyFont="1" applyFill="1" applyBorder="1" applyAlignment="1" applyProtection="1">
      <alignment vertical="center"/>
    </xf>
    <xf numFmtId="164" fontId="20" fillId="0" borderId="0" xfId="1" applyNumberFormat="1" applyFont="1" applyFill="1" applyBorder="1" applyAlignment="1" applyProtection="1">
      <alignment vertical="center"/>
    </xf>
    <xf numFmtId="49" fontId="10" fillId="0" borderId="0" xfId="2" applyNumberFormat="1" applyFont="1" applyFill="1" applyBorder="1" applyAlignment="1" applyProtection="1"/>
    <xf numFmtId="165" fontId="21" fillId="0" borderId="0" xfId="2" applyNumberFormat="1" applyFont="1" applyFill="1" applyBorder="1"/>
    <xf numFmtId="164" fontId="13" fillId="0" borderId="0" xfId="1" applyNumberFormat="1" applyFont="1" applyFill="1" applyBorder="1" applyProtection="1"/>
    <xf numFmtId="164" fontId="20" fillId="0" borderId="0" xfId="1" applyNumberFormat="1" applyFont="1" applyFill="1" applyBorder="1" applyProtection="1"/>
    <xf numFmtId="0" fontId="22" fillId="0" borderId="0" xfId="2" applyFont="1" applyFill="1" applyAlignment="1" applyProtection="1"/>
    <xf numFmtId="164" fontId="21" fillId="0" borderId="0" xfId="1" applyNumberFormat="1" applyFont="1" applyFill="1" applyBorder="1"/>
    <xf numFmtId="164" fontId="12" fillId="0" borderId="0" xfId="1" applyNumberFormat="1" applyFont="1" applyAlignment="1">
      <alignment horizontal="right"/>
    </xf>
    <xf numFmtId="0" fontId="21" fillId="0" borderId="0" xfId="2" applyFont="1" applyFill="1" applyBorder="1"/>
    <xf numFmtId="166" fontId="21" fillId="0" borderId="0" xfId="2" applyNumberFormat="1" applyFont="1" applyFill="1" applyBorder="1"/>
    <xf numFmtId="0" fontId="22" fillId="0" borderId="0" xfId="0" applyFont="1" applyFill="1" applyAlignment="1" applyProtection="1">
      <alignment horizontal="left" indent="1"/>
    </xf>
    <xf numFmtId="0" fontId="23" fillId="0" borderId="0" xfId="2" applyFont="1" applyFill="1" applyBorder="1"/>
    <xf numFmtId="0" fontId="24" fillId="0" borderId="0" xfId="2" applyFont="1" applyFill="1" applyBorder="1"/>
    <xf numFmtId="0" fontId="3" fillId="0" borderId="0" xfId="2" applyFill="1" applyBorder="1"/>
    <xf numFmtId="164" fontId="3" fillId="0" borderId="0" xfId="1" applyNumberFormat="1" applyFill="1" applyBorder="1"/>
    <xf numFmtId="164" fontId="3" fillId="0" borderId="0" xfId="1" applyNumberFormat="1"/>
    <xf numFmtId="0" fontId="5" fillId="0" borderId="0" xfId="0" applyFont="1" applyFill="1" applyAlignment="1" applyProtection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Fill="1" applyAlignment="1" applyProtection="1">
      <alignment horizontal="center"/>
    </xf>
    <xf numFmtId="0" fontId="53" fillId="0" borderId="0" xfId="0" applyFont="1" applyFill="1" applyBorder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7" fillId="0" borderId="0" xfId="0" applyFont="1" applyBorder="1"/>
    <xf numFmtId="0" fontId="0" fillId="0" borderId="0" xfId="0" applyFill="1" applyBorder="1"/>
    <xf numFmtId="0" fontId="9" fillId="8" borderId="1" xfId="0" applyFont="1" applyFill="1" applyBorder="1" applyAlignment="1" applyProtection="1">
      <alignment horizontal="center" vertical="center"/>
    </xf>
    <xf numFmtId="0" fontId="9" fillId="8" borderId="2" xfId="0" applyFont="1" applyFill="1" applyBorder="1" applyAlignment="1" applyProtection="1">
      <alignment horizontal="center" vertical="center"/>
    </xf>
    <xf numFmtId="0" fontId="9" fillId="8" borderId="3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/>
    <xf numFmtId="0" fontId="9" fillId="8" borderId="4" xfId="0" applyFont="1" applyFill="1" applyBorder="1" applyAlignment="1" applyProtection="1">
      <alignment horizontal="center" vertical="center"/>
    </xf>
    <xf numFmtId="0" fontId="9" fillId="8" borderId="4" xfId="0" applyFont="1" applyFill="1" applyBorder="1" applyAlignment="1" applyProtection="1">
      <alignment horizontal="center" vertical="center"/>
    </xf>
    <xf numFmtId="0" fontId="9" fillId="8" borderId="4" xfId="0" applyFont="1" applyFill="1" applyBorder="1" applyAlignment="1" applyProtection="1">
      <alignment horizontal="center" vertical="center" wrapText="1"/>
    </xf>
    <xf numFmtId="39" fontId="10" fillId="0" borderId="8" xfId="371" applyFont="1" applyFill="1" applyBorder="1" applyAlignment="1" applyProtection="1"/>
    <xf numFmtId="165" fontId="10" fillId="0" borderId="7" xfId="370" applyNumberFormat="1" applyFont="1" applyFill="1" applyBorder="1"/>
    <xf numFmtId="165" fontId="10" fillId="0" borderId="9" xfId="370" applyNumberFormat="1" applyFont="1" applyFill="1" applyBorder="1"/>
    <xf numFmtId="165" fontId="13" fillId="0" borderId="0" xfId="0" applyNumberFormat="1" applyFont="1" applyFill="1" applyBorder="1"/>
    <xf numFmtId="39" fontId="54" fillId="0" borderId="0" xfId="2" applyNumberFormat="1" applyFont="1" applyFill="1" applyBorder="1"/>
    <xf numFmtId="43" fontId="3" fillId="0" borderId="0" xfId="1" applyFont="1" applyBorder="1"/>
    <xf numFmtId="43" fontId="3" fillId="0" borderId="0" xfId="1" applyFont="1"/>
    <xf numFmtId="43" fontId="3" fillId="0" borderId="0" xfId="0" applyNumberFormat="1" applyFont="1"/>
    <xf numFmtId="49" fontId="10" fillId="0" borderId="8" xfId="371" applyNumberFormat="1" applyFont="1" applyFill="1" applyBorder="1" applyAlignment="1" applyProtection="1"/>
    <xf numFmtId="165" fontId="10" fillId="0" borderId="8" xfId="370" applyNumberFormat="1" applyFont="1" applyFill="1" applyBorder="1"/>
    <xf numFmtId="49" fontId="10" fillId="0" borderId="8" xfId="371" applyNumberFormat="1" applyFont="1" applyFill="1" applyBorder="1" applyAlignment="1" applyProtection="1">
      <alignment horizontal="left" indent="1"/>
    </xf>
    <xf numFmtId="0" fontId="55" fillId="0" borderId="8" xfId="370" applyFont="1" applyFill="1" applyBorder="1" applyAlignment="1" applyProtection="1">
      <alignment horizontal="left" indent="2"/>
    </xf>
    <xf numFmtId="165" fontId="55" fillId="0" borderId="8" xfId="370" applyNumberFormat="1" applyFont="1" applyFill="1" applyBorder="1" applyAlignment="1" applyProtection="1">
      <alignment horizontal="right"/>
    </xf>
    <xf numFmtId="165" fontId="55" fillId="0" borderId="9" xfId="370" applyNumberFormat="1" applyFont="1" applyFill="1" applyBorder="1" applyAlignment="1" applyProtection="1">
      <alignment horizontal="right"/>
    </xf>
    <xf numFmtId="165" fontId="3" fillId="0" borderId="0" xfId="0" applyNumberFormat="1" applyFont="1"/>
    <xf numFmtId="49" fontId="10" fillId="0" borderId="8" xfId="370" applyNumberFormat="1" applyFont="1" applyFill="1" applyBorder="1" applyAlignment="1" applyProtection="1">
      <alignment horizontal="left" indent="1"/>
    </xf>
    <xf numFmtId="165" fontId="14" fillId="0" borderId="8" xfId="370" applyNumberFormat="1" applyFont="1" applyFill="1" applyBorder="1" applyAlignment="1" applyProtection="1">
      <alignment horizontal="right"/>
    </xf>
    <xf numFmtId="165" fontId="14" fillId="0" borderId="9" xfId="370" applyNumberFormat="1" applyFont="1" applyFill="1" applyBorder="1" applyAlignment="1" applyProtection="1">
      <alignment horizontal="right"/>
    </xf>
    <xf numFmtId="49" fontId="12" fillId="0" borderId="8" xfId="371" applyNumberFormat="1" applyFont="1" applyFill="1" applyBorder="1" applyAlignment="1" applyProtection="1">
      <alignment horizontal="left" indent="2"/>
    </xf>
    <xf numFmtId="165" fontId="55" fillId="0" borderId="8" xfId="3" applyNumberFormat="1" applyFont="1" applyFill="1" applyBorder="1" applyAlignment="1" applyProtection="1">
      <alignment horizontal="right"/>
    </xf>
    <xf numFmtId="43" fontId="55" fillId="0" borderId="9" xfId="1" applyFont="1" applyFill="1" applyBorder="1" applyAlignment="1" applyProtection="1">
      <alignment horizontal="right"/>
    </xf>
    <xf numFmtId="165" fontId="10" fillId="0" borderId="8" xfId="371" applyNumberFormat="1" applyFont="1" applyFill="1" applyBorder="1" applyAlignment="1" applyProtection="1">
      <alignment horizontal="left" indent="1"/>
    </xf>
    <xf numFmtId="165" fontId="14" fillId="0" borderId="8" xfId="3" applyNumberFormat="1" applyFont="1" applyFill="1" applyBorder="1" applyAlignment="1" applyProtection="1">
      <alignment horizontal="right"/>
    </xf>
    <xf numFmtId="0" fontId="14" fillId="0" borderId="8" xfId="0" applyFont="1" applyBorder="1"/>
    <xf numFmtId="49" fontId="12" fillId="0" borderId="8" xfId="370" applyNumberFormat="1" applyFont="1" applyFill="1" applyBorder="1" applyAlignment="1" applyProtection="1">
      <alignment horizontal="left" indent="2"/>
    </xf>
    <xf numFmtId="43" fontId="14" fillId="0" borderId="9" xfId="1" applyFont="1" applyFill="1" applyBorder="1" applyAlignment="1" applyProtection="1">
      <alignment horizontal="right"/>
    </xf>
    <xf numFmtId="165" fontId="14" fillId="0" borderId="8" xfId="3" applyNumberFormat="1" applyFont="1" applyFill="1" applyBorder="1"/>
    <xf numFmtId="165" fontId="14" fillId="0" borderId="8" xfId="370" applyNumberFormat="1" applyFont="1" applyFill="1" applyBorder="1"/>
    <xf numFmtId="164" fontId="56" fillId="0" borderId="0" xfId="1" applyNumberFormat="1" applyFont="1" applyBorder="1" applyAlignment="1">
      <alignment vertical="center"/>
    </xf>
    <xf numFmtId="165" fontId="10" fillId="0" borderId="8" xfId="370" applyNumberFormat="1" applyFont="1" applyFill="1" applyBorder="1" applyProtection="1"/>
    <xf numFmtId="165" fontId="10" fillId="0" borderId="9" xfId="370" applyNumberFormat="1" applyFont="1" applyFill="1" applyBorder="1" applyProtection="1"/>
    <xf numFmtId="165" fontId="12" fillId="0" borderId="8" xfId="370" applyNumberFormat="1" applyFont="1" applyFill="1" applyBorder="1" applyProtection="1"/>
    <xf numFmtId="164" fontId="56" fillId="0" borderId="0" xfId="1" applyNumberFormat="1" applyFont="1" applyFill="1" applyBorder="1" applyAlignment="1">
      <alignment vertical="center"/>
    </xf>
    <xf numFmtId="49" fontId="55" fillId="0" borderId="8" xfId="370" applyNumberFormat="1" applyFont="1" applyFill="1" applyBorder="1" applyAlignment="1" applyProtection="1">
      <alignment horizontal="left" indent="2"/>
    </xf>
    <xf numFmtId="39" fontId="10" fillId="0" borderId="8" xfId="371" applyFont="1" applyFill="1" applyBorder="1"/>
    <xf numFmtId="49" fontId="14" fillId="0" borderId="8" xfId="370" applyNumberFormat="1" applyFont="1" applyFill="1" applyBorder="1" applyAlignment="1" applyProtection="1">
      <alignment horizontal="left"/>
    </xf>
    <xf numFmtId="165" fontId="10" fillId="0" borderId="8" xfId="370" applyNumberFormat="1" applyFont="1" applyFill="1" applyBorder="1" applyAlignment="1" applyProtection="1"/>
    <xf numFmtId="165" fontId="20" fillId="0" borderId="0" xfId="0" applyNumberFormat="1" applyFont="1" applyFill="1" applyBorder="1"/>
    <xf numFmtId="39" fontId="57" fillId="0" borderId="0" xfId="2" applyNumberFormat="1" applyFont="1" applyFill="1" applyBorder="1"/>
    <xf numFmtId="39" fontId="10" fillId="0" borderId="8" xfId="371" applyFont="1" applyFill="1" applyBorder="1" applyAlignment="1" applyProtection="1">
      <alignment horizontal="left" indent="1"/>
    </xf>
    <xf numFmtId="39" fontId="57" fillId="0" borderId="0" xfId="3" applyNumberFormat="1" applyFont="1" applyFill="1" applyBorder="1"/>
    <xf numFmtId="39" fontId="12" fillId="0" borderId="8" xfId="371" applyFont="1" applyFill="1" applyBorder="1" applyAlignment="1" applyProtection="1">
      <alignment horizontal="left" indent="2"/>
    </xf>
    <xf numFmtId="165" fontId="12" fillId="0" borderId="8" xfId="370" applyNumberFormat="1" applyFont="1" applyFill="1" applyBorder="1"/>
    <xf numFmtId="165" fontId="12" fillId="0" borderId="8" xfId="3" applyNumberFormat="1" applyFont="1" applyFill="1" applyBorder="1"/>
    <xf numFmtId="165" fontId="21" fillId="0" borderId="0" xfId="0" applyNumberFormat="1" applyFont="1" applyFill="1" applyBorder="1"/>
    <xf numFmtId="39" fontId="58" fillId="0" borderId="0" xfId="2" applyNumberFormat="1" applyFont="1" applyFill="1" applyBorder="1"/>
    <xf numFmtId="164" fontId="3" fillId="0" borderId="0" xfId="0" applyNumberFormat="1" applyFont="1" applyBorder="1"/>
    <xf numFmtId="165" fontId="10" fillId="0" borderId="8" xfId="3" applyNumberFormat="1" applyFont="1" applyFill="1" applyBorder="1"/>
    <xf numFmtId="43" fontId="3" fillId="0" borderId="0" xfId="0" applyNumberFormat="1" applyFont="1" applyBorder="1"/>
    <xf numFmtId="0" fontId="59" fillId="8" borderId="0" xfId="0" applyFont="1" applyFill="1" applyBorder="1"/>
    <xf numFmtId="0" fontId="9" fillId="8" borderId="5" xfId="370" applyFont="1" applyFill="1" applyBorder="1" applyAlignment="1" applyProtection="1">
      <alignment horizontal="left" vertical="center"/>
    </xf>
    <xf numFmtId="165" fontId="9" fillId="8" borderId="5" xfId="370" applyNumberFormat="1" applyFont="1" applyFill="1" applyBorder="1" applyAlignment="1" applyProtection="1">
      <alignment vertical="center"/>
    </xf>
    <xf numFmtId="165" fontId="9" fillId="8" borderId="24" xfId="370" applyNumberFormat="1" applyFont="1" applyFill="1" applyBorder="1" applyAlignment="1" applyProtection="1">
      <alignment vertical="center"/>
    </xf>
    <xf numFmtId="0" fontId="60" fillId="0" borderId="0" xfId="0" applyFont="1" applyFill="1" applyBorder="1"/>
    <xf numFmtId="0" fontId="58" fillId="0" borderId="0" xfId="2" applyFont="1" applyFill="1" applyBorder="1"/>
    <xf numFmtId="10" fontId="3" fillId="0" borderId="0" xfId="0" applyNumberFormat="1" applyFont="1" applyBorder="1"/>
    <xf numFmtId="0" fontId="29" fillId="0" borderId="0" xfId="0" applyFont="1" applyFill="1" applyBorder="1"/>
    <xf numFmtId="165" fontId="14" fillId="0" borderId="0" xfId="0" applyNumberFormat="1" applyFont="1"/>
    <xf numFmtId="165" fontId="20" fillId="0" borderId="0" xfId="370" applyNumberFormat="1" applyFont="1" applyFill="1" applyBorder="1" applyAlignment="1" applyProtection="1">
      <alignment vertical="center"/>
    </xf>
    <xf numFmtId="0" fontId="21" fillId="0" borderId="0" xfId="0" applyFont="1" applyFill="1" applyBorder="1"/>
    <xf numFmtId="49" fontId="10" fillId="0" borderId="0" xfId="0" applyNumberFormat="1" applyFont="1" applyFill="1" applyBorder="1" applyAlignment="1" applyProtection="1"/>
    <xf numFmtId="0" fontId="22" fillId="0" borderId="0" xfId="0" applyFont="1" applyFill="1" applyAlignment="1" applyProtection="1"/>
    <xf numFmtId="0" fontId="21" fillId="0" borderId="0" xfId="0" applyFont="1"/>
    <xf numFmtId="43" fontId="21" fillId="0" borderId="0" xfId="1" applyFont="1" applyFill="1" applyBorder="1"/>
    <xf numFmtId="0" fontId="21" fillId="0" borderId="0" xfId="0" applyFont="1" applyBorder="1"/>
    <xf numFmtId="0" fontId="0" fillId="0" borderId="0" xfId="0" applyBorder="1"/>
    <xf numFmtId="0" fontId="0" fillId="0" borderId="0" xfId="0" applyFill="1"/>
    <xf numFmtId="0" fontId="61" fillId="0" borderId="0" xfId="0" applyFont="1" applyFill="1" applyAlignment="1" applyProtection="1">
      <alignment horizontal="center"/>
    </xf>
    <xf numFmtId="164" fontId="3" fillId="31" borderId="0" xfId="1" applyNumberFormat="1" applyFont="1" applyFill="1" applyBorder="1"/>
    <xf numFmtId="0" fontId="3" fillId="31" borderId="0" xfId="0" applyFont="1" applyFill="1"/>
    <xf numFmtId="0" fontId="0" fillId="31" borderId="0" xfId="0" applyFill="1"/>
    <xf numFmtId="0" fontId="62" fillId="0" borderId="0" xfId="0" applyFont="1" applyFill="1"/>
    <xf numFmtId="0" fontId="29" fillId="0" borderId="0" xfId="0" applyFont="1" applyFill="1"/>
    <xf numFmtId="0" fontId="62" fillId="0" borderId="0" xfId="0" applyFont="1" applyFill="1" applyAlignment="1" applyProtection="1">
      <alignment horizontal="center"/>
    </xf>
    <xf numFmtId="164" fontId="29" fillId="31" borderId="0" xfId="1" applyNumberFormat="1" applyFont="1" applyFill="1" applyBorder="1"/>
    <xf numFmtId="0" fontId="29" fillId="31" borderId="0" xfId="0" applyFont="1" applyFill="1"/>
    <xf numFmtId="0" fontId="29" fillId="0" borderId="0" xfId="0" applyFont="1"/>
    <xf numFmtId="0" fontId="9" fillId="8" borderId="1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 applyProtection="1">
      <alignment horizontal="center" vertical="center"/>
    </xf>
    <xf numFmtId="0" fontId="3" fillId="31" borderId="0" xfId="0" applyFont="1" applyFill="1" applyBorder="1"/>
    <xf numFmtId="0" fontId="14" fillId="0" borderId="8" xfId="0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 applyProtection="1"/>
    <xf numFmtId="49" fontId="10" fillId="0" borderId="8" xfId="0" applyNumberFormat="1" applyFont="1" applyFill="1" applyBorder="1" applyAlignment="1" applyProtection="1">
      <alignment horizontal="left" indent="1"/>
    </xf>
    <xf numFmtId="0" fontId="12" fillId="0" borderId="8" xfId="0" applyFont="1" applyFill="1" applyBorder="1" applyAlignment="1" applyProtection="1">
      <alignment horizontal="left" indent="2"/>
    </xf>
    <xf numFmtId="165" fontId="12" fillId="0" borderId="9" xfId="370" applyNumberFormat="1" applyFont="1" applyFill="1" applyBorder="1" applyProtection="1"/>
    <xf numFmtId="43" fontId="12" fillId="0" borderId="9" xfId="1" applyFont="1" applyFill="1" applyBorder="1" applyProtection="1"/>
    <xf numFmtId="49" fontId="10" fillId="0" borderId="8" xfId="0" applyNumberFormat="1" applyFont="1" applyBorder="1" applyAlignment="1">
      <alignment horizontal="left" indent="1"/>
    </xf>
    <xf numFmtId="49" fontId="12" fillId="0" borderId="8" xfId="0" applyNumberFormat="1" applyFont="1" applyFill="1" applyBorder="1" applyAlignment="1" applyProtection="1">
      <alignment horizontal="left" indent="2"/>
    </xf>
    <xf numFmtId="165" fontId="12" fillId="0" borderId="8" xfId="370" applyNumberFormat="1" applyFont="1" applyFill="1" applyBorder="1" applyAlignment="1" applyProtection="1"/>
    <xf numFmtId="165" fontId="12" fillId="0" borderId="8" xfId="0" applyNumberFormat="1" applyFont="1" applyFill="1" applyBorder="1" applyAlignment="1" applyProtection="1">
      <alignment horizontal="left" indent="4"/>
    </xf>
    <xf numFmtId="165" fontId="12" fillId="32" borderId="8" xfId="0" applyNumberFormat="1" applyFont="1" applyFill="1" applyBorder="1" applyAlignment="1" applyProtection="1">
      <alignment horizontal="left" indent="4"/>
    </xf>
    <xf numFmtId="165" fontId="12" fillId="32" borderId="8" xfId="370" applyNumberFormat="1" applyFont="1" applyFill="1" applyBorder="1" applyAlignment="1" applyProtection="1"/>
    <xf numFmtId="165" fontId="12" fillId="32" borderId="9" xfId="370" applyNumberFormat="1" applyFont="1" applyFill="1" applyBorder="1" applyProtection="1"/>
    <xf numFmtId="165" fontId="12" fillId="32" borderId="8" xfId="3" applyNumberFormat="1" applyFont="1" applyFill="1" applyBorder="1" applyAlignment="1" applyProtection="1"/>
    <xf numFmtId="43" fontId="12" fillId="32" borderId="9" xfId="1" applyFont="1" applyFill="1" applyBorder="1" applyProtection="1"/>
    <xf numFmtId="0" fontId="0" fillId="33" borderId="0" xfId="0" applyFill="1"/>
    <xf numFmtId="165" fontId="10" fillId="0" borderId="9" xfId="370" applyNumberFormat="1" applyFont="1" applyFill="1" applyBorder="1" applyAlignment="1" applyProtection="1"/>
    <xf numFmtId="164" fontId="0" fillId="31" borderId="0" xfId="1" applyNumberFormat="1" applyFont="1" applyFill="1" applyBorder="1"/>
    <xf numFmtId="49" fontId="10" fillId="0" borderId="8" xfId="0" applyNumberFormat="1" applyFont="1" applyFill="1" applyBorder="1" applyAlignment="1" applyProtection="1">
      <alignment horizontal="left"/>
    </xf>
    <xf numFmtId="165" fontId="3" fillId="31" borderId="0" xfId="0" applyNumberFormat="1" applyFont="1" applyFill="1" applyBorder="1"/>
    <xf numFmtId="43" fontId="10" fillId="0" borderId="9" xfId="1" applyFont="1" applyFill="1" applyBorder="1" applyProtection="1"/>
    <xf numFmtId="49" fontId="20" fillId="0" borderId="8" xfId="4" applyNumberFormat="1" applyFont="1" applyFill="1" applyBorder="1" applyAlignment="1" applyProtection="1">
      <alignment horizontal="left" indent="1"/>
    </xf>
    <xf numFmtId="0" fontId="0" fillId="31" borderId="0" xfId="0" applyFill="1" applyBorder="1"/>
    <xf numFmtId="49" fontId="13" fillId="32" borderId="8" xfId="370" applyNumberFormat="1" applyFont="1" applyFill="1" applyBorder="1" applyAlignment="1" applyProtection="1">
      <alignment horizontal="left" indent="1"/>
    </xf>
    <xf numFmtId="165" fontId="12" fillId="32" borderId="8" xfId="370" applyNumberFormat="1" applyFont="1" applyFill="1" applyBorder="1"/>
    <xf numFmtId="165" fontId="12" fillId="32" borderId="8" xfId="3" applyNumberFormat="1" applyFont="1" applyFill="1" applyBorder="1"/>
    <xf numFmtId="43" fontId="10" fillId="32" borderId="8" xfId="1" applyFont="1" applyFill="1" applyBorder="1"/>
    <xf numFmtId="49" fontId="13" fillId="0" borderId="8" xfId="370" applyNumberFormat="1" applyFont="1" applyFill="1" applyBorder="1" applyAlignment="1" applyProtection="1">
      <alignment horizontal="left" indent="1"/>
    </xf>
    <xf numFmtId="49" fontId="13" fillId="31" borderId="8" xfId="370" applyNumberFormat="1" applyFont="1" applyFill="1" applyBorder="1" applyAlignment="1" applyProtection="1">
      <alignment horizontal="left" indent="3"/>
    </xf>
    <xf numFmtId="49" fontId="10" fillId="0" borderId="8" xfId="0" applyNumberFormat="1" applyFont="1" applyFill="1" applyBorder="1" applyAlignment="1" applyProtection="1">
      <alignment horizontal="left" indent="2"/>
    </xf>
    <xf numFmtId="49" fontId="10" fillId="0" borderId="8" xfId="0" applyNumberFormat="1" applyFont="1" applyFill="1" applyBorder="1" applyAlignment="1" applyProtection="1">
      <alignment horizontal="left" indent="3"/>
    </xf>
    <xf numFmtId="49" fontId="12" fillId="0" borderId="8" xfId="0" applyNumberFormat="1" applyFont="1" applyFill="1" applyBorder="1" applyAlignment="1" applyProtection="1">
      <alignment horizontal="left" indent="4"/>
    </xf>
    <xf numFmtId="164" fontId="0" fillId="0" borderId="0" xfId="1" applyNumberFormat="1" applyFont="1"/>
    <xf numFmtId="164" fontId="0" fillId="31" borderId="0" xfId="1" applyNumberFormat="1" applyFont="1" applyFill="1"/>
    <xf numFmtId="49" fontId="12" fillId="32" borderId="8" xfId="0" applyNumberFormat="1" applyFont="1" applyFill="1" applyBorder="1" applyAlignment="1" applyProtection="1">
      <alignment horizontal="left" indent="4"/>
    </xf>
    <xf numFmtId="49" fontId="10" fillId="0" borderId="8" xfId="0" applyNumberFormat="1" applyFont="1" applyFill="1" applyBorder="1" applyAlignment="1" applyProtection="1">
      <alignment horizontal="left" vertical="center" indent="1"/>
    </xf>
    <xf numFmtId="165" fontId="55" fillId="0" borderId="8" xfId="0" applyNumberFormat="1" applyFont="1" applyFill="1" applyBorder="1"/>
    <xf numFmtId="164" fontId="15" fillId="31" borderId="0" xfId="1" applyNumberFormat="1" applyFont="1" applyFill="1" applyBorder="1"/>
    <xf numFmtId="165" fontId="14" fillId="0" borderId="8" xfId="0" applyNumberFormat="1" applyFont="1" applyFill="1" applyBorder="1"/>
    <xf numFmtId="49" fontId="12" fillId="0" borderId="8" xfId="0" applyNumberFormat="1" applyFont="1" applyFill="1" applyBorder="1" applyAlignment="1" applyProtection="1">
      <alignment horizontal="left" indent="1"/>
    </xf>
    <xf numFmtId="49" fontId="9" fillId="8" borderId="5" xfId="0" applyNumberFormat="1" applyFont="1" applyFill="1" applyBorder="1" applyAlignment="1" applyProtection="1">
      <alignment horizontal="left" vertical="center"/>
    </xf>
    <xf numFmtId="165" fontId="9" fillId="8" borderId="5" xfId="370" applyNumberFormat="1" applyFont="1" applyFill="1" applyBorder="1" applyAlignment="1">
      <alignment vertical="center"/>
    </xf>
    <xf numFmtId="165" fontId="20" fillId="0" borderId="0" xfId="370" applyNumberFormat="1" applyFont="1" applyFill="1" applyBorder="1"/>
    <xf numFmtId="165" fontId="22" fillId="31" borderId="0" xfId="0" applyNumberFormat="1" applyFont="1" applyFill="1" applyBorder="1"/>
    <xf numFmtId="165" fontId="13" fillId="31" borderId="0" xfId="0" applyNumberFormat="1" applyFont="1" applyFill="1" applyBorder="1"/>
    <xf numFmtId="164" fontId="12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 applyProtection="1"/>
    <xf numFmtId="164" fontId="21" fillId="0" borderId="0" xfId="1" applyNumberFormat="1" applyFont="1" applyBorder="1"/>
    <xf numFmtId="165" fontId="63" fillId="0" borderId="0" xfId="0" applyNumberFormat="1" applyFont="1" applyFill="1" applyBorder="1" applyProtection="1"/>
    <xf numFmtId="165" fontId="64" fillId="0" borderId="0" xfId="0" applyNumberFormat="1" applyFont="1" applyBorder="1"/>
    <xf numFmtId="0" fontId="13" fillId="0" borderId="0" xfId="0" applyFont="1" applyFill="1" applyBorder="1" applyAlignment="1" applyProtection="1"/>
    <xf numFmtId="165" fontId="21" fillId="0" borderId="0" xfId="0" applyNumberFormat="1" applyFont="1" applyBorder="1"/>
    <xf numFmtId="0" fontId="58" fillId="0" borderId="0" xfId="0" applyFont="1" applyBorder="1"/>
  </cellXfs>
  <cellStyles count="442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Array" xfId="32"/>
    <cellStyle name="Array Enter" xfId="33"/>
    <cellStyle name="Array_Sheet1" xfId="34"/>
    <cellStyle name="base paren" xfId="35"/>
    <cellStyle name="Body: normal cell" xfId="36"/>
    <cellStyle name="Buena 2" xfId="37"/>
    <cellStyle name="Cálculo 2" xfId="38"/>
    <cellStyle name="Celda de comprobación 2" xfId="39"/>
    <cellStyle name="Celda vinculada 2" xfId="40"/>
    <cellStyle name="Comma 10" xfId="41"/>
    <cellStyle name="Comma 10 2" xfId="42"/>
    <cellStyle name="Comma 2" xfId="43"/>
    <cellStyle name="Comma 2 2" xfId="44"/>
    <cellStyle name="Comma 2 2 2" xfId="45"/>
    <cellStyle name="Comma 2 2 3" xfId="46"/>
    <cellStyle name="Comma 2 3" xfId="47"/>
    <cellStyle name="Comma 2 3 2" xfId="48"/>
    <cellStyle name="Comma 2 3 3" xfId="49"/>
    <cellStyle name="Comma 2 3 4" xfId="50"/>
    <cellStyle name="Comma 2 4" xfId="51"/>
    <cellStyle name="Comma 2 5" xfId="52"/>
    <cellStyle name="Comma 2_Sheet1" xfId="53"/>
    <cellStyle name="Comma 3" xfId="54"/>
    <cellStyle name="Comma 3 2" xfId="55"/>
    <cellStyle name="Comma 3 3" xfId="56"/>
    <cellStyle name="Comma 3 4" xfId="57"/>
    <cellStyle name="Comma 3 5" xfId="58"/>
    <cellStyle name="Comma 4" xfId="59"/>
    <cellStyle name="Comma 4 2" xfId="60"/>
    <cellStyle name="Comma 4 2 2" xfId="61"/>
    <cellStyle name="Comma 4 2 3" xfId="62"/>
    <cellStyle name="Comma 4 3" xfId="63"/>
    <cellStyle name="Comma 4 3 2" xfId="64"/>
    <cellStyle name="Comma 4 3 3" xfId="65"/>
    <cellStyle name="Comma 5" xfId="66"/>
    <cellStyle name="Comma 5 2" xfId="67"/>
    <cellStyle name="Comma 5 3" xfId="68"/>
    <cellStyle name="Comma 6" xfId="69"/>
    <cellStyle name="Comma 6 2" xfId="70"/>
    <cellStyle name="Comma 6 3" xfId="71"/>
    <cellStyle name="Comma 7" xfId="72"/>
    <cellStyle name="Comma 7 2" xfId="73"/>
    <cellStyle name="Comma 7 3" xfId="74"/>
    <cellStyle name="Comma 8" xfId="75"/>
    <cellStyle name="Comma 8 2" xfId="76"/>
    <cellStyle name="Comma 8 3" xfId="77"/>
    <cellStyle name="Comma 9" xfId="78"/>
    <cellStyle name="Comma 9 2" xfId="79"/>
    <cellStyle name="Comma 9 2 2" xfId="80"/>
    <cellStyle name="Comma 9 2 3" xfId="81"/>
    <cellStyle name="Comma 9 3" xfId="82"/>
    <cellStyle name="Comma 9 4" xfId="83"/>
    <cellStyle name="Currency 2" xfId="84"/>
    <cellStyle name="Currency 2 2" xfId="85"/>
    <cellStyle name="Encabezado 4 2" xfId="86"/>
    <cellStyle name="Énfasis1 2" xfId="87"/>
    <cellStyle name="Énfasis2 2" xfId="88"/>
    <cellStyle name="Énfasis3 2" xfId="89"/>
    <cellStyle name="Énfasis4 2" xfId="90"/>
    <cellStyle name="Énfasis5 2" xfId="91"/>
    <cellStyle name="Énfasis6 2" xfId="92"/>
    <cellStyle name="Entrada 2" xfId="93"/>
    <cellStyle name="Euro" xfId="94"/>
    <cellStyle name="Euro 2" xfId="95"/>
    <cellStyle name="Euro 3" xfId="96"/>
    <cellStyle name="Euro 4" xfId="97"/>
    <cellStyle name="Font: Calibri, 9pt regular" xfId="98"/>
    <cellStyle name="Footnotes: top row" xfId="99"/>
    <cellStyle name="Header: bottom row" xfId="100"/>
    <cellStyle name="Hipervínculo" xfId="7" builtinId="8"/>
    <cellStyle name="Hipervínculo 2" xfId="101"/>
    <cellStyle name="Incorrecto 2" xfId="102"/>
    <cellStyle name="MacroCode" xfId="103"/>
    <cellStyle name="Millares" xfId="1" builtinId="3"/>
    <cellStyle name="Millares 10" xfId="104"/>
    <cellStyle name="Millares 10 10" xfId="105"/>
    <cellStyle name="Millares 10 10 2" xfId="106"/>
    <cellStyle name="Millares 10 10 3" xfId="107"/>
    <cellStyle name="Millares 10 11" xfId="108"/>
    <cellStyle name="Millares 10 11 2" xfId="109"/>
    <cellStyle name="Millares 10 11 3" xfId="110"/>
    <cellStyle name="Millares 10 11 4" xfId="111"/>
    <cellStyle name="Millares 10 11 5" xfId="112"/>
    <cellStyle name="Millares 10 2" xfId="113"/>
    <cellStyle name="Millares 10 2 2" xfId="114"/>
    <cellStyle name="Millares 10 2 3" xfId="115"/>
    <cellStyle name="Millares 10 2 4" xfId="116"/>
    <cellStyle name="Millares 10 3" xfId="117"/>
    <cellStyle name="Millares 10 3 2" xfId="118"/>
    <cellStyle name="Millares 10 3 3" xfId="119"/>
    <cellStyle name="Millares 10 4" xfId="120"/>
    <cellStyle name="Millares 10 5" xfId="121"/>
    <cellStyle name="Millares 10 5 2" xfId="122"/>
    <cellStyle name="Millares 10 6" xfId="123"/>
    <cellStyle name="Millares 10 6 2" xfId="124"/>
    <cellStyle name="Millares 10 6 3" xfId="125"/>
    <cellStyle name="Millares 10 7" xfId="126"/>
    <cellStyle name="Millares 10 7 2" xfId="127"/>
    <cellStyle name="Millares 10 7 3" xfId="128"/>
    <cellStyle name="Millares 10 8" xfId="129"/>
    <cellStyle name="Millares 10 8 2" xfId="130"/>
    <cellStyle name="Millares 10 8 3" xfId="131"/>
    <cellStyle name="Millares 10 9" xfId="132"/>
    <cellStyle name="Millares 10 9 2" xfId="133"/>
    <cellStyle name="Millares 10 9 3" xfId="134"/>
    <cellStyle name="Millares 11" xfId="135"/>
    <cellStyle name="Millares 11 2" xfId="136"/>
    <cellStyle name="Millares 11 2 2" xfId="137"/>
    <cellStyle name="Millares 11 2 3" xfId="138"/>
    <cellStyle name="Millares 11 3" xfId="139"/>
    <cellStyle name="Millares 11 4" xfId="140"/>
    <cellStyle name="Millares 12" xfId="141"/>
    <cellStyle name="Millares 12 2" xfId="142"/>
    <cellStyle name="Millares 13" xfId="143"/>
    <cellStyle name="Millares 13 2" xfId="144"/>
    <cellStyle name="Millares 14" xfId="145"/>
    <cellStyle name="Millares 14 2" xfId="146"/>
    <cellStyle name="Millares 15" xfId="147"/>
    <cellStyle name="Millares 15 2" xfId="148"/>
    <cellStyle name="Millares 15 3" xfId="149"/>
    <cellStyle name="Millares 16" xfId="150"/>
    <cellStyle name="Millares 16 2" xfId="151"/>
    <cellStyle name="Millares 16 3" xfId="152"/>
    <cellStyle name="Millares 16 4" xfId="153"/>
    <cellStyle name="Millares 17" xfId="154"/>
    <cellStyle name="Millares 17 2" xfId="155"/>
    <cellStyle name="Millares 18" xfId="156"/>
    <cellStyle name="Millares 18 2" xfId="157"/>
    <cellStyle name="Millares 18 3" xfId="158"/>
    <cellStyle name="Millares 19" xfId="159"/>
    <cellStyle name="Millares 19 2" xfId="160"/>
    <cellStyle name="Millares 19 3" xfId="161"/>
    <cellStyle name="Millares 2" xfId="162"/>
    <cellStyle name="Millares 2 2" xfId="163"/>
    <cellStyle name="Millares 2 2 2" xfId="164"/>
    <cellStyle name="Millares 2 2 2 2" xfId="165"/>
    <cellStyle name="Millares 2 2 2 3" xfId="166"/>
    <cellStyle name="Millares 2 2 3" xfId="167"/>
    <cellStyle name="Millares 2 2 3 2" xfId="168"/>
    <cellStyle name="Millares 2 2 3 3" xfId="169"/>
    <cellStyle name="Millares 2 2 4" xfId="170"/>
    <cellStyle name="Millares 2 2 5" xfId="171"/>
    <cellStyle name="Millares 2 3" xfId="172"/>
    <cellStyle name="Millares 2 3 2" xfId="173"/>
    <cellStyle name="Millares 2 4" xfId="174"/>
    <cellStyle name="Millares 2 5" xfId="175"/>
    <cellStyle name="Millares 2 5 2" xfId="176"/>
    <cellStyle name="Millares 2 5 3" xfId="177"/>
    <cellStyle name="Millares 2_DGA" xfId="178"/>
    <cellStyle name="Millares 3" xfId="179"/>
    <cellStyle name="Millares 3 2" xfId="180"/>
    <cellStyle name="Millares 3 2 2" xfId="181"/>
    <cellStyle name="Millares 3 2 2 2" xfId="182"/>
    <cellStyle name="Millares 3 2 3" xfId="183"/>
    <cellStyle name="Millares 3 2 3 2" xfId="184"/>
    <cellStyle name="Millares 3 2 3 3" xfId="185"/>
    <cellStyle name="Millares 3 3" xfId="186"/>
    <cellStyle name="Millares 3 3 2" xfId="187"/>
    <cellStyle name="Millares 3 3 3" xfId="188"/>
    <cellStyle name="Millares 3 4" xfId="189"/>
    <cellStyle name="Millares 3 4 2" xfId="190"/>
    <cellStyle name="Millares 3 4 3" xfId="191"/>
    <cellStyle name="Millares 3 5" xfId="192"/>
    <cellStyle name="Millares 3 5 2" xfId="193"/>
    <cellStyle name="Millares 3 5 3" xfId="194"/>
    <cellStyle name="Millares 3_DGA" xfId="195"/>
    <cellStyle name="Millares 4" xfId="196"/>
    <cellStyle name="Millares 4 2" xfId="197"/>
    <cellStyle name="Millares 4 2 2" xfId="198"/>
    <cellStyle name="Millares 4 2 3" xfId="199"/>
    <cellStyle name="Millares 4 3" xfId="200"/>
    <cellStyle name="Millares 4 3 2" xfId="201"/>
    <cellStyle name="Millares 4 3 3" xfId="202"/>
    <cellStyle name="Millares 4 4" xfId="203"/>
    <cellStyle name="Millares 4 4 2" xfId="204"/>
    <cellStyle name="Millares 4 4 3" xfId="205"/>
    <cellStyle name="Millares 4 5" xfId="206"/>
    <cellStyle name="Millares 4 5 2" xfId="207"/>
    <cellStyle name="Millares 4 5 3" xfId="208"/>
    <cellStyle name="Millares 4 6" xfId="209"/>
    <cellStyle name="Millares 4 6 2" xfId="210"/>
    <cellStyle name="Millares 4 6 3" xfId="211"/>
    <cellStyle name="Millares 4 7" xfId="212"/>
    <cellStyle name="Millares 4 8" xfId="213"/>
    <cellStyle name="Millares 4_DGA" xfId="214"/>
    <cellStyle name="Millares 5" xfId="215"/>
    <cellStyle name="Millares 5 2" xfId="216"/>
    <cellStyle name="Millares 5 2 2" xfId="217"/>
    <cellStyle name="Millares 5 2 3" xfId="218"/>
    <cellStyle name="Millares 5 3" xfId="219"/>
    <cellStyle name="Millares 5 3 2" xfId="220"/>
    <cellStyle name="Millares 5 3 3" xfId="221"/>
    <cellStyle name="Millares 5 4" xfId="222"/>
    <cellStyle name="Millares 5 5" xfId="223"/>
    <cellStyle name="Millares 5_DGA" xfId="224"/>
    <cellStyle name="Millares 6" xfId="225"/>
    <cellStyle name="Millares 6 2" xfId="226"/>
    <cellStyle name="Millares 6 3" xfId="227"/>
    <cellStyle name="Millares 7" xfId="228"/>
    <cellStyle name="Millares 7 2" xfId="229"/>
    <cellStyle name="Millares 7 2 2" xfId="230"/>
    <cellStyle name="Millares 7 2 3" xfId="231"/>
    <cellStyle name="Millares 7 3" xfId="232"/>
    <cellStyle name="Millares 7 4" xfId="233"/>
    <cellStyle name="Millares 8" xfId="234"/>
    <cellStyle name="Millares 8 2" xfId="235"/>
    <cellStyle name="Millares 8 2 2" xfId="236"/>
    <cellStyle name="Millares 8 2 3" xfId="237"/>
    <cellStyle name="Millares 8 3" xfId="238"/>
    <cellStyle name="Millares 8 3 2" xfId="239"/>
    <cellStyle name="Millares 8 3 3" xfId="240"/>
    <cellStyle name="Millares 8 4" xfId="241"/>
    <cellStyle name="Millares 9" xfId="242"/>
    <cellStyle name="Millares 9 2" xfId="243"/>
    <cellStyle name="Millares 9 2 2" xfId="244"/>
    <cellStyle name="Millares 9 2 3" xfId="245"/>
    <cellStyle name="Millares 9 2 4" xfId="246"/>
    <cellStyle name="Millares 9 3" xfId="247"/>
    <cellStyle name="Millares 9 3 2" xfId="248"/>
    <cellStyle name="Millares 9 3 3" xfId="249"/>
    <cellStyle name="Millares 9 4" xfId="250"/>
    <cellStyle name="Millares 9 5" xfId="251"/>
    <cellStyle name="Millares 9 5 2" xfId="252"/>
    <cellStyle name="Millares 9 5 3" xfId="253"/>
    <cellStyle name="Millares 9 6" xfId="254"/>
    <cellStyle name="Millares 9 6 2" xfId="255"/>
    <cellStyle name="Millares 9 6 3" xfId="256"/>
    <cellStyle name="Millares 9 7" xfId="257"/>
    <cellStyle name="Millares 9 8" xfId="258"/>
    <cellStyle name="Moneda 2" xfId="259"/>
    <cellStyle name="Moneda 2 2" xfId="260"/>
    <cellStyle name="Moneda 3" xfId="261"/>
    <cellStyle name="Moneda 4" xfId="262"/>
    <cellStyle name="Moneda 4 2" xfId="263"/>
    <cellStyle name="Moneda 4 3" xfId="264"/>
    <cellStyle name="Moneda 5" xfId="265"/>
    <cellStyle name="Moneda 5 2" xfId="266"/>
    <cellStyle name="Moneda 5 3" xfId="267"/>
    <cellStyle name="Moneda 5 3 2" xfId="268"/>
    <cellStyle name="Neutral 2" xfId="269"/>
    <cellStyle name="Normal" xfId="0" builtinId="0"/>
    <cellStyle name="Normal 10" xfId="270"/>
    <cellStyle name="Normal 10 2" xfId="2"/>
    <cellStyle name="Normal 10 3" xfId="271"/>
    <cellStyle name="Normal 10 3 2" xfId="272"/>
    <cellStyle name="Normal 10 4" xfId="273"/>
    <cellStyle name="Normal 11" xfId="274"/>
    <cellStyle name="Normal 11 2" xfId="275"/>
    <cellStyle name="Normal 12" xfId="276"/>
    <cellStyle name="Normal 12 2" xfId="277"/>
    <cellStyle name="Normal 13" xfId="278"/>
    <cellStyle name="Normal 13 2" xfId="279"/>
    <cellStyle name="Normal 14" xfId="280"/>
    <cellStyle name="Normal 14 2" xfId="281"/>
    <cellStyle name="Normal 15" xfId="282"/>
    <cellStyle name="Normal 15 2" xfId="283"/>
    <cellStyle name="Normal 16" xfId="284"/>
    <cellStyle name="Normal 17" xfId="285"/>
    <cellStyle name="Normal 2" xfId="286"/>
    <cellStyle name="Normal 2 2" xfId="287"/>
    <cellStyle name="Normal 2 2 2" xfId="288"/>
    <cellStyle name="Normal 2 2 2 2" xfId="4"/>
    <cellStyle name="Normal 2 2 3" xfId="289"/>
    <cellStyle name="Normal 2 3" xfId="290"/>
    <cellStyle name="Normal 2 3 2" xfId="291"/>
    <cellStyle name="Normal 2 4" xfId="292"/>
    <cellStyle name="Normal 2_DGA" xfId="293"/>
    <cellStyle name="Normal 26" xfId="294"/>
    <cellStyle name="Normal 3" xfId="295"/>
    <cellStyle name="Normal 3 2" xfId="296"/>
    <cellStyle name="Normal 3 2 2" xfId="297"/>
    <cellStyle name="Normal 3 2 3" xfId="298"/>
    <cellStyle name="Normal 3 3" xfId="299"/>
    <cellStyle name="Normal 3 4" xfId="300"/>
    <cellStyle name="Normal 3 4 2" xfId="301"/>
    <cellStyle name="Normal 3 4 3" xfId="302"/>
    <cellStyle name="Normal 3 5" xfId="303"/>
    <cellStyle name="Normal 3 6" xfId="6"/>
    <cellStyle name="Normal 3_Sheet1" xfId="304"/>
    <cellStyle name="Normal 30" xfId="305"/>
    <cellStyle name="Normal 4" xfId="306"/>
    <cellStyle name="Normal 4 2" xfId="307"/>
    <cellStyle name="Normal 4 2 2" xfId="308"/>
    <cellStyle name="Normal 4 2 3" xfId="309"/>
    <cellStyle name="Normal 4 3" xfId="310"/>
    <cellStyle name="Normal 5" xfId="311"/>
    <cellStyle name="Normal 5 2" xfId="312"/>
    <cellStyle name="Normal 5 2 2" xfId="313"/>
    <cellStyle name="Normal 5 2 3" xfId="314"/>
    <cellStyle name="Normal 5 3" xfId="315"/>
    <cellStyle name="Normal 5 3 2" xfId="316"/>
    <cellStyle name="Normal 5 3 3" xfId="317"/>
    <cellStyle name="Normal 5 3 4" xfId="318"/>
    <cellStyle name="Normal 5 4" xfId="319"/>
    <cellStyle name="Normal 5 4 2" xfId="320"/>
    <cellStyle name="Normal 5 4 3" xfId="321"/>
    <cellStyle name="Normal 5 5" xfId="322"/>
    <cellStyle name="Normal 5 6" xfId="323"/>
    <cellStyle name="Normal 6" xfId="324"/>
    <cellStyle name="Normal 6 2" xfId="325"/>
    <cellStyle name="Normal 6 2 2" xfId="326"/>
    <cellStyle name="Normal 6 2 2 2" xfId="327"/>
    <cellStyle name="Normal 6 2 2 3" xfId="328"/>
    <cellStyle name="Normal 6 2 3" xfId="329"/>
    <cellStyle name="Normal 6 2 4" xfId="330"/>
    <cellStyle name="Normal 6 2 5" xfId="331"/>
    <cellStyle name="Normal 6 3" xfId="332"/>
    <cellStyle name="Normal 6 3 2" xfId="333"/>
    <cellStyle name="Normal 6 3 3" xfId="334"/>
    <cellStyle name="Normal 6 4" xfId="335"/>
    <cellStyle name="Normal 6 5" xfId="336"/>
    <cellStyle name="Normal 6 6" xfId="337"/>
    <cellStyle name="Normal 7" xfId="338"/>
    <cellStyle name="Normal 7 2" xfId="339"/>
    <cellStyle name="Normal 7 2 2" xfId="340"/>
    <cellStyle name="Normal 7 2 3" xfId="341"/>
    <cellStyle name="Normal 7 2 4" xfId="342"/>
    <cellStyle name="Normal 7 3" xfId="343"/>
    <cellStyle name="Normal 7 3 2" xfId="344"/>
    <cellStyle name="Normal 7 3 3" xfId="345"/>
    <cellStyle name="Normal 7 4" xfId="346"/>
    <cellStyle name="Normal 7 4 2" xfId="347"/>
    <cellStyle name="Normal 7 4 3" xfId="348"/>
    <cellStyle name="Normal 7 5" xfId="349"/>
    <cellStyle name="Normal 7 6" xfId="350"/>
    <cellStyle name="Normal 7 7" xfId="351"/>
    <cellStyle name="Normal 8" xfId="352"/>
    <cellStyle name="Normal 8 2" xfId="353"/>
    <cellStyle name="Normal 8 2 2" xfId="354"/>
    <cellStyle name="Normal 8 2 3" xfId="355"/>
    <cellStyle name="Normal 8 3" xfId="356"/>
    <cellStyle name="Normal 8 3 2" xfId="357"/>
    <cellStyle name="Normal 8 3 3" xfId="358"/>
    <cellStyle name="Normal 8 4" xfId="359"/>
    <cellStyle name="Normal 8 5" xfId="360"/>
    <cellStyle name="Normal 9" xfId="361"/>
    <cellStyle name="Normal 9 2" xfId="362"/>
    <cellStyle name="Normal 9 2 2" xfId="363"/>
    <cellStyle name="Normal 9 2 3" xfId="364"/>
    <cellStyle name="Normal 9 3" xfId="365"/>
    <cellStyle name="Normal 9 3 2" xfId="366"/>
    <cellStyle name="Normal 9 3 3" xfId="367"/>
    <cellStyle name="Normal 9 4" xfId="368"/>
    <cellStyle name="Normal 9 5" xfId="369"/>
    <cellStyle name="Normal_COMPARACION 2002-2001" xfId="370"/>
    <cellStyle name="Normal_COMPARACION 2002-2001 2" xfId="3"/>
    <cellStyle name="Normal_Hoja4" xfId="5"/>
    <cellStyle name="Normal_Hoja6" xfId="371"/>
    <cellStyle name="Notas 2" xfId="372"/>
    <cellStyle name="Notas 2 2" xfId="373"/>
    <cellStyle name="Notas 2 2 2" xfId="374"/>
    <cellStyle name="Notas 2 2 3" xfId="375"/>
    <cellStyle name="Notas 2 3" xfId="376"/>
    <cellStyle name="Notas 2 4" xfId="377"/>
    <cellStyle name="Notas 2_Sheet1" xfId="378"/>
    <cellStyle name="Parent row" xfId="379"/>
    <cellStyle name="Percent 2" xfId="380"/>
    <cellStyle name="Percent 2 2" xfId="381"/>
    <cellStyle name="Percent 2 2 2" xfId="382"/>
    <cellStyle name="Percent 2 2 3" xfId="383"/>
    <cellStyle name="Percent 2 3" xfId="384"/>
    <cellStyle name="Percent 2 4" xfId="385"/>
    <cellStyle name="Percent 3" xfId="386"/>
    <cellStyle name="Percent 3 2" xfId="387"/>
    <cellStyle name="Percent 3 3" xfId="388"/>
    <cellStyle name="Percent 4" xfId="389"/>
    <cellStyle name="Percent 4 2" xfId="390"/>
    <cellStyle name="Percent 4 3" xfId="391"/>
    <cellStyle name="Percent 5" xfId="392"/>
    <cellStyle name="Percent 5 2" xfId="393"/>
    <cellStyle name="Percent 5 3" xfId="394"/>
    <cellStyle name="Percent 6" xfId="395"/>
    <cellStyle name="Percent 6 2" xfId="396"/>
    <cellStyle name="Percent 6 3" xfId="397"/>
    <cellStyle name="Percent 7" xfId="398"/>
    <cellStyle name="Percent 7 2" xfId="399"/>
    <cellStyle name="Percent 7 2 2" xfId="400"/>
    <cellStyle name="Percent 7 2 3" xfId="401"/>
    <cellStyle name="Percent 7 3" xfId="402"/>
    <cellStyle name="Percent 7 4" xfId="403"/>
    <cellStyle name="Porcentaje 2" xfId="404"/>
    <cellStyle name="Porcentaje 3" xfId="405"/>
    <cellStyle name="Porcentual 2" xfId="406"/>
    <cellStyle name="Porcentual 2 2" xfId="407"/>
    <cellStyle name="Porcentual 2 2 2" xfId="408"/>
    <cellStyle name="Porcentual 2 2 3" xfId="409"/>
    <cellStyle name="Porcentual 2 3" xfId="410"/>
    <cellStyle name="Porcentual 2 4" xfId="411"/>
    <cellStyle name="Porcentual 2 5" xfId="412"/>
    <cellStyle name="Porcentual 3" xfId="413"/>
    <cellStyle name="Porcentual 3 2" xfId="414"/>
    <cellStyle name="Porcentual 3 2 2" xfId="415"/>
    <cellStyle name="Porcentual 3 2 3" xfId="416"/>
    <cellStyle name="Porcentual 3 3" xfId="417"/>
    <cellStyle name="Porcentual 4" xfId="418"/>
    <cellStyle name="Porcentual 4 2" xfId="419"/>
    <cellStyle name="Porcentual 4 3" xfId="420"/>
    <cellStyle name="Porcentual 4 4" xfId="421"/>
    <cellStyle name="Porcentual 4 5" xfId="422"/>
    <cellStyle name="Porcentual 5" xfId="423"/>
    <cellStyle name="Porcentual 6" xfId="424"/>
    <cellStyle name="Porcentual 6 2" xfId="425"/>
    <cellStyle name="Porcentual 7" xfId="426"/>
    <cellStyle name="Porcentual 7 2" xfId="427"/>
    <cellStyle name="Porcentual 8" xfId="428"/>
    <cellStyle name="Porcentual 8 2" xfId="429"/>
    <cellStyle name="Porcentual 9" xfId="430"/>
    <cellStyle name="Red Text" xfId="431"/>
    <cellStyle name="Salida 2" xfId="432"/>
    <cellStyle name="Table title" xfId="433"/>
    <cellStyle name="Texto de advertencia 2" xfId="434"/>
    <cellStyle name="Texto explicativo 2" xfId="435"/>
    <cellStyle name="Título 1 2" xfId="436"/>
    <cellStyle name="Título 2 2" xfId="437"/>
    <cellStyle name="Título 3 2" xfId="438"/>
    <cellStyle name="Título 4" xfId="439"/>
    <cellStyle name="TopGrey" xfId="440"/>
    <cellStyle name="Total 2" xfId="4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1/INGRESOS%20ENERO-FEBR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0-2021"/>
      <sheetName val="FINANCIERO (2021 Est. 2021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1 (REC)"/>
      <sheetName val="2021 (RESUMEN"/>
      <sheetName val="2021 REC- EST "/>
      <sheetName val="2021 REC-EST RESUMEN"/>
    </sheetNames>
    <sheetDataSet>
      <sheetData sheetId="0"/>
      <sheetData sheetId="1"/>
      <sheetData sheetId="2"/>
      <sheetData sheetId="3"/>
      <sheetData sheetId="4">
        <row r="12">
          <cell r="F12">
            <v>4820.3099804276399</v>
          </cell>
          <cell r="G12">
            <v>4739.1000000000004</v>
          </cell>
        </row>
        <row r="13">
          <cell r="F13">
            <v>9049.5073640599021</v>
          </cell>
          <cell r="G13">
            <v>10157.1</v>
          </cell>
        </row>
        <row r="14">
          <cell r="F14">
            <v>2858.7376129552244</v>
          </cell>
          <cell r="G14">
            <v>3045.6</v>
          </cell>
        </row>
        <row r="15">
          <cell r="F15">
            <v>36.726906859000003</v>
          </cell>
          <cell r="G15">
            <v>27</v>
          </cell>
        </row>
        <row r="18">
          <cell r="F18">
            <v>106.76888083312501</v>
          </cell>
          <cell r="G18">
            <v>278.02335240750006</v>
          </cell>
        </row>
        <row r="19">
          <cell r="F19">
            <v>174.32307991812502</v>
          </cell>
          <cell r="G19">
            <v>140.53678427249997</v>
          </cell>
        </row>
        <row r="20">
          <cell r="F20">
            <v>534.10603184399997</v>
          </cell>
          <cell r="G20">
            <v>564.47716910550002</v>
          </cell>
        </row>
        <row r="21">
          <cell r="F21">
            <v>107.392854652</v>
          </cell>
          <cell r="G21">
            <v>113.394815184</v>
          </cell>
        </row>
        <row r="22">
          <cell r="F22">
            <v>748.70322840999995</v>
          </cell>
          <cell r="G22">
            <v>718.10412320850003</v>
          </cell>
        </row>
        <row r="24">
          <cell r="F24">
            <v>77.202424686000001</v>
          </cell>
          <cell r="G24">
            <v>80.352735881749979</v>
          </cell>
        </row>
        <row r="27">
          <cell r="F27">
            <v>12501.674510729419</v>
          </cell>
          <cell r="G27">
            <v>9743.6964490919217</v>
          </cell>
        </row>
        <row r="28">
          <cell r="F28">
            <v>6485.4166895172702</v>
          </cell>
          <cell r="G28">
            <v>5802.3206778448093</v>
          </cell>
        </row>
        <row r="30">
          <cell r="F30">
            <v>3035.6657920074531</v>
          </cell>
          <cell r="G30">
            <v>2944.843824258463</v>
          </cell>
        </row>
        <row r="31">
          <cell r="F31">
            <v>1260.7163117867879</v>
          </cell>
          <cell r="G31">
            <v>1222.6539830585</v>
          </cell>
        </row>
        <row r="34">
          <cell r="F34">
            <v>697.30844614199998</v>
          </cell>
          <cell r="G34">
            <v>665.24209203899989</v>
          </cell>
        </row>
        <row r="35">
          <cell r="F35">
            <v>661.5381288179999</v>
          </cell>
          <cell r="G35">
            <v>602.86360606534777</v>
          </cell>
        </row>
        <row r="38">
          <cell r="F38">
            <v>666.30457225500004</v>
          </cell>
          <cell r="G38">
            <v>674.75018393999994</v>
          </cell>
        </row>
        <row r="39">
          <cell r="F39">
            <v>928.23335241295013</v>
          </cell>
          <cell r="G39">
            <v>198.67782921398361</v>
          </cell>
        </row>
        <row r="41">
          <cell r="F41">
            <v>15.021121206000002</v>
          </cell>
          <cell r="G41">
            <v>11.339354142000001</v>
          </cell>
        </row>
        <row r="43">
          <cell r="F43">
            <v>86.112176618999996</v>
          </cell>
          <cell r="G43">
            <v>86.427220907999995</v>
          </cell>
        </row>
        <row r="44">
          <cell r="F44">
            <v>24.645292738500004</v>
          </cell>
          <cell r="G44">
            <v>24.552490746</v>
          </cell>
        </row>
        <row r="48">
          <cell r="F48">
            <v>2473.9461827300001</v>
          </cell>
          <cell r="G48">
            <v>2394.8753478491003</v>
          </cell>
        </row>
        <row r="52">
          <cell r="F52">
            <v>197.042775495125</v>
          </cell>
          <cell r="G52">
            <v>236.619684303875</v>
          </cell>
        </row>
        <row r="53">
          <cell r="F53">
            <v>12.829170945</v>
          </cell>
          <cell r="G53">
            <v>13.539026314999999</v>
          </cell>
        </row>
        <row r="55">
          <cell r="F55">
            <v>53.642180182816354</v>
          </cell>
          <cell r="G55">
            <v>55.654902878682961</v>
          </cell>
        </row>
        <row r="56">
          <cell r="F56">
            <v>5.2108885500000007E-2</v>
          </cell>
          <cell r="G56">
            <v>0.1274934885</v>
          </cell>
        </row>
        <row r="57">
          <cell r="F57">
            <v>206.15353853850002</v>
          </cell>
          <cell r="G57">
            <v>216.83489352150002</v>
          </cell>
        </row>
        <row r="67">
          <cell r="F67">
            <v>86.618139856999989</v>
          </cell>
          <cell r="G67">
            <v>89.18654270350001</v>
          </cell>
        </row>
        <row r="68">
          <cell r="F68">
            <v>1.2686835000000001</v>
          </cell>
          <cell r="G68">
            <v>1.8801384000000001</v>
          </cell>
        </row>
        <row r="69">
          <cell r="F69">
            <v>2.6497925000000002</v>
          </cell>
          <cell r="G69">
            <v>20.408639000000001</v>
          </cell>
        </row>
        <row r="72">
          <cell r="F72">
            <v>24.861107438999401</v>
          </cell>
          <cell r="G72">
            <v>29.788951479000136</v>
          </cell>
        </row>
        <row r="73">
          <cell r="F73">
            <v>1273.2480582626174</v>
          </cell>
          <cell r="G73">
            <v>1296.5318161739999</v>
          </cell>
        </row>
        <row r="76">
          <cell r="F76">
            <v>91.589332703600007</v>
          </cell>
          <cell r="G76">
            <v>101.5702642088</v>
          </cell>
        </row>
        <row r="77">
          <cell r="F77">
            <v>57.6818227085</v>
          </cell>
          <cell r="G77">
            <v>58.573170585500002</v>
          </cell>
        </row>
        <row r="78">
          <cell r="F78">
            <v>2.7956411385000002</v>
          </cell>
          <cell r="G78">
            <v>2.7651203999999998</v>
          </cell>
        </row>
        <row r="88">
          <cell r="F88">
            <v>2.3352290559999997</v>
          </cell>
          <cell r="G88">
            <v>8.6247753399999993</v>
          </cell>
        </row>
        <row r="90">
          <cell r="F90">
            <v>650.77072680699996</v>
          </cell>
          <cell r="G90">
            <v>717.55538560449997</v>
          </cell>
        </row>
        <row r="91">
          <cell r="F91">
            <v>646.06722455299996</v>
          </cell>
          <cell r="G91">
            <v>713.93342765</v>
          </cell>
        </row>
        <row r="94">
          <cell r="F94">
            <v>0</v>
          </cell>
          <cell r="G94">
            <v>0</v>
          </cell>
        </row>
        <row r="95">
          <cell r="F95">
            <v>802.97777777777765</v>
          </cell>
          <cell r="G95">
            <v>802.97777777777765</v>
          </cell>
        </row>
      </sheetData>
      <sheetData sheetId="5">
        <row r="12">
          <cell r="F12">
            <v>6347.1</v>
          </cell>
          <cell r="G12">
            <v>5866.4</v>
          </cell>
        </row>
        <row r="13">
          <cell r="F13">
            <v>11336.3</v>
          </cell>
          <cell r="G13">
            <v>11432.6</v>
          </cell>
        </row>
        <row r="14">
          <cell r="F14">
            <v>4044</v>
          </cell>
          <cell r="G14">
            <v>2100.1999999999998</v>
          </cell>
        </row>
        <row r="15">
          <cell r="F15">
            <v>75.8</v>
          </cell>
          <cell r="G15">
            <v>66.3</v>
          </cell>
        </row>
        <row r="18">
          <cell r="F18">
            <v>116.3</v>
          </cell>
          <cell r="G18">
            <v>270.7</v>
          </cell>
        </row>
        <row r="19">
          <cell r="F19">
            <v>248.2</v>
          </cell>
          <cell r="G19">
            <v>181.9</v>
          </cell>
        </row>
        <row r="20">
          <cell r="F20">
            <v>515.29999999999995</v>
          </cell>
          <cell r="G20">
            <v>901.1</v>
          </cell>
        </row>
        <row r="21">
          <cell r="F21">
            <v>105.3</v>
          </cell>
          <cell r="G21">
            <v>159.6</v>
          </cell>
        </row>
        <row r="22">
          <cell r="F22">
            <v>35.5</v>
          </cell>
          <cell r="G22">
            <v>64.3</v>
          </cell>
        </row>
        <row r="23">
          <cell r="F23">
            <v>773.8</v>
          </cell>
          <cell r="G23">
            <v>777.5</v>
          </cell>
        </row>
        <row r="24">
          <cell r="F24">
            <v>16.2</v>
          </cell>
          <cell r="G24">
            <v>64.099999999999994</v>
          </cell>
        </row>
        <row r="25">
          <cell r="F25">
            <v>56.1</v>
          </cell>
          <cell r="G25">
            <v>80.2</v>
          </cell>
        </row>
        <row r="28">
          <cell r="F28">
            <v>12113.5</v>
          </cell>
          <cell r="G28">
            <v>9274.2000000000007</v>
          </cell>
        </row>
        <row r="30">
          <cell r="F30">
            <v>3073.3</v>
          </cell>
          <cell r="G30">
            <v>3024.6</v>
          </cell>
        </row>
        <row r="31">
          <cell r="F31">
            <v>1429.9</v>
          </cell>
          <cell r="G31">
            <v>1585.9</v>
          </cell>
        </row>
        <row r="32">
          <cell r="F32">
            <v>1162.8</v>
          </cell>
          <cell r="G32">
            <v>509.1</v>
          </cell>
        </row>
        <row r="33">
          <cell r="F33">
            <v>1771.6</v>
          </cell>
          <cell r="G33">
            <v>1253.5</v>
          </cell>
        </row>
        <row r="34">
          <cell r="F34">
            <v>45.5</v>
          </cell>
          <cell r="G34">
            <v>40.799999999999997</v>
          </cell>
        </row>
        <row r="35">
          <cell r="F35">
            <v>670.1</v>
          </cell>
          <cell r="G35">
            <v>660.3</v>
          </cell>
        </row>
        <row r="36">
          <cell r="F36">
            <v>710.6</v>
          </cell>
          <cell r="G36">
            <v>543.6</v>
          </cell>
        </row>
        <row r="37">
          <cell r="F37">
            <v>0</v>
          </cell>
          <cell r="G37">
            <v>3.3</v>
          </cell>
        </row>
        <row r="39">
          <cell r="F39">
            <v>797.8</v>
          </cell>
          <cell r="G39">
            <v>1147.8</v>
          </cell>
        </row>
        <row r="40">
          <cell r="F40">
            <v>784</v>
          </cell>
          <cell r="G40">
            <v>779.4</v>
          </cell>
        </row>
        <row r="41">
          <cell r="F41">
            <v>82.2</v>
          </cell>
          <cell r="G41">
            <v>72.5</v>
          </cell>
        </row>
        <row r="42">
          <cell r="F42">
            <v>25.7</v>
          </cell>
          <cell r="G42">
            <v>25.8</v>
          </cell>
        </row>
        <row r="43">
          <cell r="F43">
            <v>37.9</v>
          </cell>
          <cell r="G43">
            <v>44</v>
          </cell>
        </row>
        <row r="45">
          <cell r="F45">
            <v>356.8</v>
          </cell>
          <cell r="G45">
            <v>322.3</v>
          </cell>
        </row>
        <row r="46">
          <cell r="F46">
            <v>0.1</v>
          </cell>
          <cell r="G46">
            <v>0.3</v>
          </cell>
        </row>
        <row r="47">
          <cell r="F47">
            <v>56.4</v>
          </cell>
          <cell r="G47">
            <v>83.9</v>
          </cell>
        </row>
        <row r="48">
          <cell r="F48">
            <v>0</v>
          </cell>
          <cell r="G48">
            <v>0.2</v>
          </cell>
        </row>
        <row r="51">
          <cell r="F51">
            <v>0.1</v>
          </cell>
          <cell r="G51">
            <v>0.1</v>
          </cell>
        </row>
        <row r="52">
          <cell r="F52">
            <v>0</v>
          </cell>
          <cell r="G52">
            <v>0</v>
          </cell>
        </row>
        <row r="54">
          <cell r="F54">
            <v>184.5</v>
          </cell>
          <cell r="G54">
            <v>175.3</v>
          </cell>
        </row>
        <row r="55">
          <cell r="F55">
            <v>1.6</v>
          </cell>
          <cell r="G55">
            <v>2.5</v>
          </cell>
        </row>
        <row r="56">
          <cell r="F56">
            <v>3.7</v>
          </cell>
          <cell r="G56">
            <v>4</v>
          </cell>
        </row>
        <row r="60">
          <cell r="F60">
            <v>336.7</v>
          </cell>
          <cell r="G60">
            <v>0</v>
          </cell>
        </row>
        <row r="61">
          <cell r="F61">
            <v>0.1</v>
          </cell>
          <cell r="G61">
            <v>0</v>
          </cell>
        </row>
        <row r="62">
          <cell r="F62">
            <v>35.299999999999997</v>
          </cell>
          <cell r="G62">
            <v>29.1</v>
          </cell>
        </row>
        <row r="63">
          <cell r="F63">
            <v>701.5</v>
          </cell>
          <cell r="G63">
            <v>725.8</v>
          </cell>
        </row>
        <row r="64">
          <cell r="F64">
            <v>694.6</v>
          </cell>
          <cell r="G64">
            <v>721.7</v>
          </cell>
        </row>
        <row r="66">
          <cell r="F66">
            <v>0</v>
          </cell>
          <cell r="G66">
            <v>0</v>
          </cell>
        </row>
      </sheetData>
      <sheetData sheetId="6"/>
      <sheetData sheetId="7">
        <row r="11">
          <cell r="F11">
            <v>7976.4</v>
          </cell>
          <cell r="G11">
            <v>8538.7999999999993</v>
          </cell>
        </row>
        <row r="13">
          <cell r="F13">
            <v>822</v>
          </cell>
          <cell r="G13">
            <v>642.20000000000005</v>
          </cell>
        </row>
        <row r="14">
          <cell r="F14">
            <v>0</v>
          </cell>
          <cell r="G14">
            <v>0</v>
          </cell>
        </row>
        <row r="15">
          <cell r="F15">
            <v>300.89999999999998</v>
          </cell>
          <cell r="G15">
            <v>194.1</v>
          </cell>
        </row>
        <row r="16">
          <cell r="F16">
            <v>169.5</v>
          </cell>
          <cell r="G16">
            <v>197.9</v>
          </cell>
        </row>
        <row r="17">
          <cell r="F17">
            <v>114.9</v>
          </cell>
          <cell r="G17">
            <v>91.6</v>
          </cell>
        </row>
        <row r="18">
          <cell r="F18">
            <v>0</v>
          </cell>
          <cell r="G18">
            <v>0</v>
          </cell>
        </row>
        <row r="20">
          <cell r="F20">
            <v>51.8</v>
          </cell>
          <cell r="G20">
            <v>81.2</v>
          </cell>
        </row>
        <row r="23">
          <cell r="F23">
            <v>2709.6</v>
          </cell>
          <cell r="G23">
            <v>2948.2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7">
          <cell r="F27">
            <v>30.5</v>
          </cell>
          <cell r="G27">
            <v>19.3</v>
          </cell>
        </row>
        <row r="28">
          <cell r="F28">
            <v>0.8</v>
          </cell>
          <cell r="G28">
            <v>1</v>
          </cell>
        </row>
        <row r="29">
          <cell r="F29">
            <v>0</v>
          </cell>
          <cell r="G29">
            <v>0.2</v>
          </cell>
        </row>
        <row r="32">
          <cell r="F32">
            <v>286.5</v>
          </cell>
          <cell r="G32">
            <v>251.7</v>
          </cell>
        </row>
        <row r="33">
          <cell r="F33">
            <v>23.3</v>
          </cell>
          <cell r="G33">
            <v>0</v>
          </cell>
          <cell r="H33">
            <v>23.3</v>
          </cell>
        </row>
      </sheetData>
      <sheetData sheetId="8"/>
      <sheetData sheetId="9">
        <row r="12">
          <cell r="F12">
            <v>0</v>
          </cell>
          <cell r="G12">
            <v>0</v>
          </cell>
        </row>
        <row r="13">
          <cell r="F13">
            <v>0</v>
          </cell>
          <cell r="G13">
            <v>87.2</v>
          </cell>
        </row>
        <row r="16">
          <cell r="F16">
            <v>0</v>
          </cell>
          <cell r="G16">
            <v>0</v>
          </cell>
        </row>
        <row r="17">
          <cell r="F17">
            <v>1.7</v>
          </cell>
          <cell r="G17">
            <v>1.6</v>
          </cell>
        </row>
        <row r="18">
          <cell r="F18">
            <v>0</v>
          </cell>
          <cell r="G18">
            <v>0</v>
          </cell>
        </row>
        <row r="20">
          <cell r="F20">
            <v>5</v>
          </cell>
          <cell r="G20">
            <v>5.7</v>
          </cell>
        </row>
        <row r="21">
          <cell r="F21">
            <v>179.7</v>
          </cell>
          <cell r="G21">
            <v>204.5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1648.9</v>
          </cell>
          <cell r="G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31">
          <cell r="F31">
            <v>74.900000000000006</v>
          </cell>
          <cell r="G31">
            <v>91.8</v>
          </cell>
        </row>
        <row r="32">
          <cell r="F32">
            <v>0</v>
          </cell>
          <cell r="G32">
            <v>0</v>
          </cell>
        </row>
        <row r="33">
          <cell r="F33">
            <v>1.9</v>
          </cell>
          <cell r="G33">
            <v>0</v>
          </cell>
        </row>
        <row r="34">
          <cell r="F34">
            <v>0</v>
          </cell>
          <cell r="G34">
            <v>0</v>
          </cell>
        </row>
        <row r="36">
          <cell r="F36">
            <v>23.6</v>
          </cell>
          <cell r="G36">
            <v>30.7</v>
          </cell>
        </row>
        <row r="37">
          <cell r="F37">
            <v>1042.7</v>
          </cell>
          <cell r="G37">
            <v>839.5</v>
          </cell>
        </row>
        <row r="38">
          <cell r="F38">
            <v>0</v>
          </cell>
          <cell r="G38">
            <v>0</v>
          </cell>
        </row>
        <row r="40">
          <cell r="F40">
            <v>57.9</v>
          </cell>
          <cell r="G40">
            <v>59</v>
          </cell>
        </row>
        <row r="41">
          <cell r="F41">
            <v>0</v>
          </cell>
          <cell r="G41">
            <v>0</v>
          </cell>
        </row>
        <row r="42">
          <cell r="F42">
            <v>2</v>
          </cell>
          <cell r="G42">
            <v>2.4</v>
          </cell>
        </row>
        <row r="43">
          <cell r="F43">
            <v>2</v>
          </cell>
          <cell r="G43">
            <v>2.4</v>
          </cell>
        </row>
        <row r="44">
          <cell r="F44">
            <v>0</v>
          </cell>
          <cell r="G44">
            <v>0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2">
          <cell r="F52">
            <v>0</v>
          </cell>
          <cell r="G52">
            <v>65.5</v>
          </cell>
        </row>
        <row r="53">
          <cell r="F53">
            <v>109.4</v>
          </cell>
          <cell r="G53">
            <v>155.69999999999999</v>
          </cell>
        </row>
        <row r="54">
          <cell r="F54">
            <v>0</v>
          </cell>
          <cell r="G54">
            <v>2025.1</v>
          </cell>
        </row>
        <row r="55">
          <cell r="F55">
            <v>0</v>
          </cell>
          <cell r="G55">
            <v>0</v>
          </cell>
        </row>
        <row r="56">
          <cell r="F56">
            <v>1239.9000000000001</v>
          </cell>
          <cell r="G56">
            <v>0</v>
          </cell>
        </row>
        <row r="57">
          <cell r="F57">
            <v>2738.4</v>
          </cell>
          <cell r="G57">
            <v>0</v>
          </cell>
        </row>
        <row r="58">
          <cell r="F58">
            <v>0</v>
          </cell>
          <cell r="G58">
            <v>0</v>
          </cell>
        </row>
        <row r="59">
          <cell r="F59">
            <v>76.900000000000006</v>
          </cell>
          <cell r="G59">
            <v>56.7</v>
          </cell>
        </row>
        <row r="61">
          <cell r="F61">
            <v>0</v>
          </cell>
          <cell r="G61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1743.4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895"/>
  <sheetViews>
    <sheetView showGridLines="0" tabSelected="1" topLeftCell="A7" zoomScaleNormal="100" workbookViewId="0">
      <selection activeCell="F60" sqref="F60:F61"/>
    </sheetView>
  </sheetViews>
  <sheetFormatPr baseColWidth="10" defaultColWidth="11.42578125" defaultRowHeight="12.75"/>
  <cols>
    <col min="1" max="1" width="0.85546875" style="5" customWidth="1"/>
    <col min="2" max="2" width="79" style="5" customWidth="1"/>
    <col min="3" max="4" width="10.5703125" style="5" customWidth="1"/>
    <col min="5" max="5" width="11.140625" style="5" customWidth="1"/>
    <col min="6" max="6" width="11" style="81" customWidth="1"/>
    <col min="7" max="7" width="12.28515625" style="81" customWidth="1"/>
    <col min="8" max="8" width="10.42578125" style="81" customWidth="1"/>
    <col min="9" max="9" width="12.140625" style="81" customWidth="1"/>
    <col min="10" max="16384" width="11.42578125" style="5"/>
  </cols>
  <sheetData>
    <row r="1" spans="2:38" ht="7.15" customHeight="1">
      <c r="B1" s="1"/>
      <c r="C1" s="1"/>
      <c r="D1" s="1"/>
      <c r="E1" s="2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17.25">
      <c r="B2" s="6" t="s">
        <v>0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3.5" customHeight="1">
      <c r="B3" s="7"/>
      <c r="C3" s="7"/>
      <c r="D3" s="7"/>
      <c r="E3" s="8"/>
      <c r="F3" s="9"/>
      <c r="G3" s="9"/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2:38" ht="19.5" customHeight="1">
      <c r="B4" s="10" t="s">
        <v>1</v>
      </c>
      <c r="C4" s="10"/>
      <c r="D4" s="10"/>
      <c r="E4" s="10"/>
      <c r="F4" s="10"/>
      <c r="G4" s="10"/>
      <c r="H4" s="10"/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2:38" ht="15.75" customHeight="1">
      <c r="B5" s="11" t="s">
        <v>2</v>
      </c>
      <c r="C5" s="11"/>
      <c r="D5" s="11"/>
      <c r="E5" s="11"/>
      <c r="F5" s="11"/>
      <c r="G5" s="11"/>
      <c r="H5" s="11"/>
      <c r="I5" s="1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2:38" ht="16.5">
      <c r="B6" s="11" t="s">
        <v>3</v>
      </c>
      <c r="C6" s="11"/>
      <c r="D6" s="11"/>
      <c r="E6" s="11"/>
      <c r="F6" s="11"/>
      <c r="G6" s="11"/>
      <c r="H6" s="11"/>
      <c r="I6" s="1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2:38" ht="15" customHeight="1">
      <c r="B7" s="12" t="s">
        <v>4</v>
      </c>
      <c r="C7" s="13">
        <v>2021</v>
      </c>
      <c r="D7" s="14"/>
      <c r="E7" s="15" t="s">
        <v>5</v>
      </c>
      <c r="F7" s="13">
        <v>2021</v>
      </c>
      <c r="G7" s="14"/>
      <c r="H7" s="16" t="s">
        <v>6</v>
      </c>
      <c r="I7" s="16" t="s">
        <v>7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2:38" ht="20.25" customHeight="1" thickBot="1">
      <c r="B8" s="17"/>
      <c r="C8" s="18" t="s">
        <v>8</v>
      </c>
      <c r="D8" s="18" t="s">
        <v>9</v>
      </c>
      <c r="E8" s="19"/>
      <c r="F8" s="20" t="s">
        <v>8</v>
      </c>
      <c r="G8" s="20" t="s">
        <v>9</v>
      </c>
      <c r="H8" s="21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2:38" ht="18" customHeight="1" thickTop="1">
      <c r="B9" s="22" t="s">
        <v>10</v>
      </c>
      <c r="C9" s="23">
        <f>+C10+C49+C57</f>
        <v>48051.600000000006</v>
      </c>
      <c r="D9" s="23">
        <f>+D10+D49+D57</f>
        <v>42273.200000000004</v>
      </c>
      <c r="E9" s="23">
        <f t="shared" ref="E9:H9" si="0">+E10+E49+E57</f>
        <v>90324.800000000003</v>
      </c>
      <c r="F9" s="24">
        <f t="shared" si="0"/>
        <v>42140.059181749668</v>
      </c>
      <c r="G9" s="24">
        <f t="shared" si="0"/>
        <v>39089.066546433329</v>
      </c>
      <c r="H9" s="24">
        <f t="shared" si="0"/>
        <v>81229.125728182989</v>
      </c>
      <c r="I9" s="24">
        <f t="shared" ref="I9:I51" si="1">+E9/H9*100</f>
        <v>111.1975528362251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2:38" ht="18" customHeight="1">
      <c r="B10" s="25" t="s">
        <v>11</v>
      </c>
      <c r="C10" s="26">
        <f>+C11+C16+C26+C44+C47+C48</f>
        <v>46788.100000000006</v>
      </c>
      <c r="D10" s="26">
        <f>+D11+D16+D26+D44+D47+D48</f>
        <v>41336.400000000001</v>
      </c>
      <c r="E10" s="26">
        <f t="shared" ref="E10:H10" si="2">+E11+E16+E26+E44+E47+E48</f>
        <v>88124.5</v>
      </c>
      <c r="F10" s="27">
        <f t="shared" si="2"/>
        <v>41387.59297272157</v>
      </c>
      <c r="G10" s="27">
        <f t="shared" si="2"/>
        <v>38253.700319786025</v>
      </c>
      <c r="H10" s="28">
        <f t="shared" si="2"/>
        <v>79641.293292507587</v>
      </c>
      <c r="I10" s="27">
        <f t="shared" si="1"/>
        <v>110.65176914736325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2:38" ht="18" customHeight="1">
      <c r="B11" s="25" t="s">
        <v>12</v>
      </c>
      <c r="C11" s="29">
        <f>SUM(C12:C15)</f>
        <v>21803.200000000001</v>
      </c>
      <c r="D11" s="29">
        <f>SUM(D12:D15)</f>
        <v>19465.5</v>
      </c>
      <c r="E11" s="30">
        <f t="shared" ref="E11:H11" si="3">SUM(E12:E15)</f>
        <v>41268.699999999997</v>
      </c>
      <c r="F11" s="31">
        <f t="shared" si="3"/>
        <v>16765.281864301767</v>
      </c>
      <c r="G11" s="31">
        <f t="shared" si="3"/>
        <v>17968.8</v>
      </c>
      <c r="H11" s="32">
        <f t="shared" si="3"/>
        <v>34734.08186430177</v>
      </c>
      <c r="I11" s="31">
        <f t="shared" si="1"/>
        <v>118.81327441222574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2:38" ht="18" customHeight="1">
      <c r="B12" s="33" t="s">
        <v>13</v>
      </c>
      <c r="C12" s="34">
        <f>+[1]DGII!F12</f>
        <v>6347.1</v>
      </c>
      <c r="D12" s="34">
        <f>+[1]DGII!G12</f>
        <v>5866.4</v>
      </c>
      <c r="E12" s="35">
        <f>SUM(C12:D12)</f>
        <v>12213.5</v>
      </c>
      <c r="F12" s="36">
        <f>+'[1]PP (EST)'!F12</f>
        <v>4820.3099804276399</v>
      </c>
      <c r="G12" s="36">
        <f>+'[1]PP (EST)'!G12</f>
        <v>4739.1000000000004</v>
      </c>
      <c r="H12" s="37">
        <f>SUM(F12:G12)</f>
        <v>9559.4099804276411</v>
      </c>
      <c r="I12" s="36">
        <f t="shared" si="1"/>
        <v>127.76416143890114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2:38" ht="18" customHeight="1">
      <c r="B13" s="33" t="s">
        <v>14</v>
      </c>
      <c r="C13" s="34">
        <f>+[1]DGII!F13</f>
        <v>11336.3</v>
      </c>
      <c r="D13" s="34">
        <f>+[1]DGII!G13</f>
        <v>11432.6</v>
      </c>
      <c r="E13" s="35">
        <f>SUM(C13:D13)</f>
        <v>22768.9</v>
      </c>
      <c r="F13" s="36">
        <f>+'[1]PP (EST)'!F13</f>
        <v>9049.5073640599021</v>
      </c>
      <c r="G13" s="36">
        <f>+'[1]PP (EST)'!G13</f>
        <v>10157.1</v>
      </c>
      <c r="H13" s="37">
        <f>SUM(F13:G13)</f>
        <v>19206.607364059902</v>
      </c>
      <c r="I13" s="36">
        <f t="shared" si="1"/>
        <v>118.54722475665322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2:38" ht="18" customHeight="1">
      <c r="B14" s="33" t="s">
        <v>15</v>
      </c>
      <c r="C14" s="34">
        <f>+[1]DGII!F14</f>
        <v>4044</v>
      </c>
      <c r="D14" s="34">
        <f>+[1]DGII!G14</f>
        <v>2100.1999999999998</v>
      </c>
      <c r="E14" s="35">
        <f>SUM(C14:D14)</f>
        <v>6144.2</v>
      </c>
      <c r="F14" s="36">
        <f>+'[1]PP (EST)'!F14</f>
        <v>2858.7376129552244</v>
      </c>
      <c r="G14" s="36">
        <f>+'[1]PP (EST)'!G14</f>
        <v>3045.6</v>
      </c>
      <c r="H14" s="37">
        <f>SUM(F14:G14)</f>
        <v>5904.3376129552244</v>
      </c>
      <c r="I14" s="36">
        <f t="shared" si="1"/>
        <v>104.0624774999057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2:38" ht="18" customHeight="1">
      <c r="B15" s="33" t="s">
        <v>16</v>
      </c>
      <c r="C15" s="34">
        <f>+[1]DGII!F15</f>
        <v>75.8</v>
      </c>
      <c r="D15" s="34">
        <f>+[1]DGII!G15</f>
        <v>66.3</v>
      </c>
      <c r="E15" s="35">
        <f>SUM(C15:D15)</f>
        <v>142.1</v>
      </c>
      <c r="F15" s="36">
        <f>+'[1]PP (EST)'!F15</f>
        <v>36.726906859000003</v>
      </c>
      <c r="G15" s="36">
        <f>+'[1]PP (EST)'!G15</f>
        <v>27</v>
      </c>
      <c r="H15" s="37">
        <f>SUM(F15:G15)</f>
        <v>63.726906859000003</v>
      </c>
      <c r="I15" s="36">
        <f t="shared" si="1"/>
        <v>222.9827352430672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2:38" ht="18" customHeight="1">
      <c r="B16" s="25" t="s">
        <v>17</v>
      </c>
      <c r="C16" s="26">
        <f>+C17+C25</f>
        <v>1866.6999999999998</v>
      </c>
      <c r="D16" s="26">
        <f>+D17+D25</f>
        <v>2499.3999999999996</v>
      </c>
      <c r="E16" s="38">
        <f t="shared" ref="E16:H16" si="4">+E17+E25</f>
        <v>4366.1000000000004</v>
      </c>
      <c r="F16" s="27">
        <f t="shared" si="4"/>
        <v>1831.42904391875</v>
      </c>
      <c r="G16" s="27">
        <f t="shared" si="4"/>
        <v>1994.7901376187501</v>
      </c>
      <c r="H16" s="28">
        <f t="shared" si="4"/>
        <v>3826.2191815375004</v>
      </c>
      <c r="I16" s="27">
        <f t="shared" si="1"/>
        <v>114.11003376564427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2:38" ht="18" customHeight="1">
      <c r="B17" s="39" t="s">
        <v>18</v>
      </c>
      <c r="C17" s="26">
        <f>SUM(C18:C24)</f>
        <v>1810.6</v>
      </c>
      <c r="D17" s="26">
        <f>SUM(D18:D24)</f>
        <v>2419.1999999999998</v>
      </c>
      <c r="E17" s="38">
        <f t="shared" ref="E17:H17" si="5">SUM(E18:E24)</f>
        <v>4229.8</v>
      </c>
      <c r="F17" s="27">
        <f t="shared" si="5"/>
        <v>1754.22661923275</v>
      </c>
      <c r="G17" s="27">
        <f t="shared" si="5"/>
        <v>1914.4374017370001</v>
      </c>
      <c r="H17" s="28">
        <f t="shared" si="5"/>
        <v>3668.6640209697503</v>
      </c>
      <c r="I17" s="27">
        <f t="shared" si="1"/>
        <v>115.29537662273917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2:38" ht="18" customHeight="1">
      <c r="B18" s="40" t="s">
        <v>19</v>
      </c>
      <c r="C18" s="41">
        <f>+[1]DGII!F18</f>
        <v>116.3</v>
      </c>
      <c r="D18" s="41">
        <f>+[1]DGII!G18</f>
        <v>270.7</v>
      </c>
      <c r="E18" s="35">
        <f t="shared" ref="E18:E25" si="6">SUM(C18:D18)</f>
        <v>387</v>
      </c>
      <c r="F18" s="42">
        <f>+'[1]PP (EST)'!F18</f>
        <v>106.76888083312501</v>
      </c>
      <c r="G18" s="42">
        <f>+'[1]PP (EST)'!G18</f>
        <v>278.02335240750006</v>
      </c>
      <c r="H18" s="37">
        <f t="shared" ref="H18:H25" si="7">SUM(F18:G18)</f>
        <v>384.79223324062508</v>
      </c>
      <c r="I18" s="36">
        <f t="shared" si="1"/>
        <v>100.573755540953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2:38" ht="18" customHeight="1">
      <c r="B19" s="40" t="s">
        <v>20</v>
      </c>
      <c r="C19" s="41">
        <f>+[1]DGII!F19</f>
        <v>248.2</v>
      </c>
      <c r="D19" s="41">
        <f>+[1]DGII!G19</f>
        <v>181.9</v>
      </c>
      <c r="E19" s="35">
        <f t="shared" si="6"/>
        <v>430.1</v>
      </c>
      <c r="F19" s="42">
        <f>+'[1]PP (EST)'!F19</f>
        <v>174.32307991812502</v>
      </c>
      <c r="G19" s="42">
        <f>+'[1]PP (EST)'!G19</f>
        <v>140.53678427249997</v>
      </c>
      <c r="H19" s="37">
        <f t="shared" si="7"/>
        <v>314.85986419062499</v>
      </c>
      <c r="I19" s="36">
        <f t="shared" si="1"/>
        <v>136.60045274605258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2:38" ht="18" customHeight="1">
      <c r="B20" s="40" t="s">
        <v>21</v>
      </c>
      <c r="C20" s="41">
        <f>+[1]DGII!F20</f>
        <v>515.29999999999995</v>
      </c>
      <c r="D20" s="41">
        <f>+[1]DGII!G20</f>
        <v>901.1</v>
      </c>
      <c r="E20" s="35">
        <f t="shared" si="6"/>
        <v>1416.4</v>
      </c>
      <c r="F20" s="42">
        <f>+'[1]PP (EST)'!F20</f>
        <v>534.10603184399997</v>
      </c>
      <c r="G20" s="42">
        <f>+'[1]PP (EST)'!G20</f>
        <v>564.47716910550002</v>
      </c>
      <c r="H20" s="37">
        <f t="shared" si="7"/>
        <v>1098.5832009495</v>
      </c>
      <c r="I20" s="36">
        <f t="shared" si="1"/>
        <v>128.92969770298805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2:38" ht="18" customHeight="1">
      <c r="B21" s="40" t="s">
        <v>22</v>
      </c>
      <c r="C21" s="41">
        <f>+[1]DGII!F21</f>
        <v>105.3</v>
      </c>
      <c r="D21" s="41">
        <f>+[1]DGII!G21</f>
        <v>159.6</v>
      </c>
      <c r="E21" s="35">
        <f t="shared" si="6"/>
        <v>264.89999999999998</v>
      </c>
      <c r="F21" s="42">
        <f>+'[1]PP (EST)'!F21</f>
        <v>107.392854652</v>
      </c>
      <c r="G21" s="42">
        <f>+'[1]PP (EST)'!G21</f>
        <v>113.394815184</v>
      </c>
      <c r="H21" s="37">
        <f t="shared" si="7"/>
        <v>220.78766983599999</v>
      </c>
      <c r="I21" s="36">
        <f t="shared" si="1"/>
        <v>119.97952611971783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2:38" ht="18" customHeight="1">
      <c r="B22" s="40" t="s">
        <v>23</v>
      </c>
      <c r="C22" s="41">
        <f>+[1]DGII!F22</f>
        <v>35.5</v>
      </c>
      <c r="D22" s="41">
        <f>+[1]DGII!G22</f>
        <v>64.3</v>
      </c>
      <c r="E22" s="35">
        <f t="shared" si="6"/>
        <v>99.8</v>
      </c>
      <c r="F22" s="43">
        <v>38.0147849405</v>
      </c>
      <c r="G22" s="43">
        <v>44.689895512500001</v>
      </c>
      <c r="H22" s="37">
        <f t="shared" si="7"/>
        <v>82.704680453000009</v>
      </c>
      <c r="I22" s="36">
        <f t="shared" si="1"/>
        <v>120.67031690753589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2:38" ht="18" customHeight="1">
      <c r="B23" s="44" t="s">
        <v>24</v>
      </c>
      <c r="C23" s="41">
        <f>+[1]DGII!F23</f>
        <v>773.8</v>
      </c>
      <c r="D23" s="41">
        <f>+[1]DGII!G23</f>
        <v>777.5</v>
      </c>
      <c r="E23" s="35">
        <f t="shared" si="6"/>
        <v>1551.3</v>
      </c>
      <c r="F23" s="42">
        <f>+'[1]PP (EST)'!F22</f>
        <v>748.70322840999995</v>
      </c>
      <c r="G23" s="42">
        <f>+'[1]PP (EST)'!G22</f>
        <v>718.10412320850003</v>
      </c>
      <c r="H23" s="37">
        <f t="shared" si="7"/>
        <v>1466.8073516185</v>
      </c>
      <c r="I23" s="36">
        <f t="shared" si="1"/>
        <v>105.7603098517518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2:38" s="46" customFormat="1" ht="18" customHeight="1">
      <c r="B24" s="44" t="s">
        <v>25</v>
      </c>
      <c r="C24" s="41">
        <f>+[1]DGII!F24</f>
        <v>16.2</v>
      </c>
      <c r="D24" s="41">
        <f>+[1]DGII!G24</f>
        <v>64.099999999999994</v>
      </c>
      <c r="E24" s="35">
        <f t="shared" si="6"/>
        <v>80.3</v>
      </c>
      <c r="F24" s="43">
        <v>44.917758634999998</v>
      </c>
      <c r="G24" s="43">
        <v>55.211262046500003</v>
      </c>
      <c r="H24" s="37">
        <f t="shared" si="7"/>
        <v>100.12902068150001</v>
      </c>
      <c r="I24" s="36">
        <f t="shared" si="1"/>
        <v>80.196529890595798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2:38" s="46" customFormat="1" ht="18" customHeight="1">
      <c r="B25" s="39" t="s">
        <v>26</v>
      </c>
      <c r="C25" s="26">
        <f>+[1]DGII!F25</f>
        <v>56.1</v>
      </c>
      <c r="D25" s="26">
        <f>+[1]DGII!G25</f>
        <v>80.2</v>
      </c>
      <c r="E25" s="30">
        <f t="shared" si="6"/>
        <v>136.30000000000001</v>
      </c>
      <c r="F25" s="31">
        <f>+'[1]PP (EST)'!F24</f>
        <v>77.202424686000001</v>
      </c>
      <c r="G25" s="31">
        <f>+'[1]PP (EST)'!G24</f>
        <v>80.352735881749979</v>
      </c>
      <c r="H25" s="32">
        <f t="shared" si="7"/>
        <v>157.55516056774997</v>
      </c>
      <c r="I25" s="31">
        <f t="shared" si="1"/>
        <v>86.509384718877513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</row>
    <row r="26" spans="2:38" s="46" customFormat="1" ht="18" customHeight="1">
      <c r="B26" s="25" t="s">
        <v>27</v>
      </c>
      <c r="C26" s="26">
        <f>+C27+C29+C38+C43</f>
        <v>22704.900000000005</v>
      </c>
      <c r="D26" s="26">
        <f>+D27+D29+D38+D43</f>
        <v>18964.800000000003</v>
      </c>
      <c r="E26" s="38">
        <f t="shared" ref="E26:H26" si="8">+E27+E29+E38+E43</f>
        <v>41669.699999999997</v>
      </c>
      <c r="F26" s="27">
        <f t="shared" si="8"/>
        <v>22539.996328337613</v>
      </c>
      <c r="G26" s="27">
        <f t="shared" si="8"/>
        <v>17997.40645014622</v>
      </c>
      <c r="H26" s="28">
        <f t="shared" si="8"/>
        <v>40537.402778483825</v>
      </c>
      <c r="I26" s="27">
        <f t="shared" si="1"/>
        <v>102.79321600277056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</row>
    <row r="27" spans="2:38" s="46" customFormat="1" ht="18" customHeight="1">
      <c r="B27" s="39" t="s">
        <v>28</v>
      </c>
      <c r="C27" s="26">
        <f t="shared" ref="C27:H27" si="9">+C28</f>
        <v>12113.5</v>
      </c>
      <c r="D27" s="26">
        <f t="shared" si="9"/>
        <v>9274.2000000000007</v>
      </c>
      <c r="E27" s="38">
        <f t="shared" si="9"/>
        <v>21387.7</v>
      </c>
      <c r="F27" s="27">
        <f t="shared" si="9"/>
        <v>12501.674510729419</v>
      </c>
      <c r="G27" s="27">
        <f t="shared" si="9"/>
        <v>9743.6964490919217</v>
      </c>
      <c r="H27" s="28">
        <f t="shared" si="9"/>
        <v>22245.370959821339</v>
      </c>
      <c r="I27" s="27">
        <f t="shared" si="1"/>
        <v>96.14449693210139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</row>
    <row r="28" spans="2:38" s="46" customFormat="1" ht="18" customHeight="1">
      <c r="B28" s="47" t="s">
        <v>29</v>
      </c>
      <c r="C28" s="41">
        <f>+[1]DGII!F28</f>
        <v>12113.5</v>
      </c>
      <c r="D28" s="41">
        <f>+[1]DGII!G28</f>
        <v>9274.2000000000007</v>
      </c>
      <c r="E28" s="35">
        <f>SUM(C28:D28)</f>
        <v>21387.7</v>
      </c>
      <c r="F28" s="42">
        <f>+'[1]PP (EST)'!F27</f>
        <v>12501.674510729419</v>
      </c>
      <c r="G28" s="42">
        <f>+'[1]PP (EST)'!G27</f>
        <v>9743.6964490919217</v>
      </c>
      <c r="H28" s="37">
        <f>SUM(F28:G28)</f>
        <v>22245.370959821339</v>
      </c>
      <c r="I28" s="36">
        <f t="shared" si="1"/>
        <v>96.14449693210139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</row>
    <row r="29" spans="2:38" s="46" customFormat="1" ht="18" customHeight="1">
      <c r="B29" s="48" t="s">
        <v>30</v>
      </c>
      <c r="C29" s="26">
        <f>SUM(C30:C37)</f>
        <v>8863.8000000000011</v>
      </c>
      <c r="D29" s="26">
        <f>SUM(D30:D37)</f>
        <v>7621.1000000000013</v>
      </c>
      <c r="E29" s="38">
        <f t="shared" ref="E29:H29" si="10">SUM(E30:E37)</f>
        <v>16484.899999999998</v>
      </c>
      <c r="F29" s="27">
        <f t="shared" si="10"/>
        <v>8262.6052361012407</v>
      </c>
      <c r="G29" s="27">
        <f t="shared" si="10"/>
        <v>7193.5096850478112</v>
      </c>
      <c r="H29" s="28">
        <f t="shared" si="10"/>
        <v>15456.114921149052</v>
      </c>
      <c r="I29" s="27">
        <f t="shared" si="1"/>
        <v>106.65616866916039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</row>
    <row r="30" spans="2:38" s="46" customFormat="1" ht="18" customHeight="1">
      <c r="B30" s="47" t="s">
        <v>31</v>
      </c>
      <c r="C30" s="41">
        <f>+[1]DGII!F30</f>
        <v>3073.3</v>
      </c>
      <c r="D30" s="41">
        <f>+[1]DGII!G30</f>
        <v>3024.6</v>
      </c>
      <c r="E30" s="35">
        <f t="shared" ref="E30:E37" si="11">SUM(C30:D30)</f>
        <v>6097.9</v>
      </c>
      <c r="F30" s="42">
        <f>+'[1]PP (EST)'!F30</f>
        <v>3035.6657920074531</v>
      </c>
      <c r="G30" s="42">
        <f>+'[1]PP (EST)'!G30</f>
        <v>2944.843824258463</v>
      </c>
      <c r="H30" s="37">
        <f t="shared" ref="H30:H37" si="12">SUM(F30:G30)</f>
        <v>5980.5096162659156</v>
      </c>
      <c r="I30" s="36">
        <f t="shared" si="1"/>
        <v>101.9628826181435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2:38" s="46" customFormat="1" ht="18" customHeight="1">
      <c r="B31" s="47" t="s">
        <v>32</v>
      </c>
      <c r="C31" s="41">
        <f>+[1]DGII!F31</f>
        <v>1429.9</v>
      </c>
      <c r="D31" s="41">
        <f>+[1]DGII!G31</f>
        <v>1585.9</v>
      </c>
      <c r="E31" s="35">
        <f t="shared" si="11"/>
        <v>3015.8</v>
      </c>
      <c r="F31" s="42">
        <f>+'[1]PP (EST)'!F31</f>
        <v>1260.7163117867879</v>
      </c>
      <c r="G31" s="42">
        <f>+'[1]PP (EST)'!G31</f>
        <v>1222.6539830585</v>
      </c>
      <c r="H31" s="37">
        <f t="shared" si="12"/>
        <v>2483.3702948452878</v>
      </c>
      <c r="I31" s="36">
        <f t="shared" si="1"/>
        <v>121.43980324882972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</row>
    <row r="32" spans="2:38" s="46" customFormat="1" ht="18" customHeight="1">
      <c r="B32" s="47" t="s">
        <v>33</v>
      </c>
      <c r="C32" s="41">
        <f>+[1]DGII!F32</f>
        <v>1162.8</v>
      </c>
      <c r="D32" s="41">
        <f>+[1]DGII!G32</f>
        <v>509.1</v>
      </c>
      <c r="E32" s="35">
        <f t="shared" si="11"/>
        <v>1671.9</v>
      </c>
      <c r="F32" s="43">
        <v>923.357633007</v>
      </c>
      <c r="G32" s="43">
        <v>473.73754436400003</v>
      </c>
      <c r="H32" s="37">
        <f t="shared" si="12"/>
        <v>1397.0951773710001</v>
      </c>
      <c r="I32" s="36">
        <f t="shared" si="1"/>
        <v>119.6697280958422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</row>
    <row r="33" spans="1:38" s="46" customFormat="1" ht="18" customHeight="1">
      <c r="B33" s="47" t="s">
        <v>34</v>
      </c>
      <c r="C33" s="41">
        <f>+[1]DGII!F33</f>
        <v>1771.6</v>
      </c>
      <c r="D33" s="41">
        <f>+[1]DGII!G33</f>
        <v>1253.5</v>
      </c>
      <c r="E33" s="35">
        <f t="shared" si="11"/>
        <v>3025.1</v>
      </c>
      <c r="F33" s="43">
        <v>1641.7374173655001</v>
      </c>
      <c r="G33" s="43">
        <v>1253.169112586</v>
      </c>
      <c r="H33" s="37">
        <f t="shared" si="12"/>
        <v>2894.9065299515</v>
      </c>
      <c r="I33" s="36">
        <f t="shared" si="1"/>
        <v>104.49732897077962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:38" s="46" customFormat="1" ht="18" customHeight="1">
      <c r="B34" s="47" t="s">
        <v>35</v>
      </c>
      <c r="C34" s="41">
        <f>+[1]DGII!F34</f>
        <v>45.5</v>
      </c>
      <c r="D34" s="41">
        <f>+[1]DGII!G34</f>
        <v>40.799999999999997</v>
      </c>
      <c r="E34" s="35">
        <f t="shared" si="11"/>
        <v>86.3</v>
      </c>
      <c r="F34" s="43">
        <v>39.640320342499997</v>
      </c>
      <c r="G34" s="43">
        <v>29.5085226765</v>
      </c>
      <c r="H34" s="37">
        <f t="shared" si="12"/>
        <v>69.148843018999997</v>
      </c>
      <c r="I34" s="36">
        <f t="shared" si="1"/>
        <v>124.80324504675716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1:38" s="46" customFormat="1" ht="18" customHeight="1">
      <c r="B35" s="47" t="s">
        <v>36</v>
      </c>
      <c r="C35" s="41">
        <f>+[1]DGII!F35</f>
        <v>670.1</v>
      </c>
      <c r="D35" s="41">
        <f>+[1]DGII!G35</f>
        <v>660.3</v>
      </c>
      <c r="E35" s="35">
        <f t="shared" si="11"/>
        <v>1330.4</v>
      </c>
      <c r="F35" s="36">
        <f>+'[1]PP (EST)'!F34</f>
        <v>697.30844614199998</v>
      </c>
      <c r="G35" s="36">
        <f>+'[1]PP (EST)'!G34</f>
        <v>665.24209203899989</v>
      </c>
      <c r="H35" s="37">
        <f t="shared" si="12"/>
        <v>1362.5505381809999</v>
      </c>
      <c r="I35" s="36">
        <f t="shared" si="1"/>
        <v>97.640414995254361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1:38" s="46" customFormat="1" ht="18" customHeight="1">
      <c r="B36" s="47" t="s">
        <v>37</v>
      </c>
      <c r="C36" s="41">
        <f>+[1]DGII!F36</f>
        <v>710.6</v>
      </c>
      <c r="D36" s="41">
        <f>+[1]DGII!G36</f>
        <v>543.6</v>
      </c>
      <c r="E36" s="35">
        <f t="shared" si="11"/>
        <v>1254.2</v>
      </c>
      <c r="F36" s="36">
        <f>+'[1]PP (EST)'!F35</f>
        <v>661.5381288179999</v>
      </c>
      <c r="G36" s="36">
        <f>+'[1]PP (EST)'!G35</f>
        <v>602.86360606534777</v>
      </c>
      <c r="H36" s="37">
        <f t="shared" si="12"/>
        <v>1264.4017348833477</v>
      </c>
      <c r="I36" s="36">
        <f t="shared" si="1"/>
        <v>99.193157158686688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s="46" customFormat="1" ht="18" customHeight="1">
      <c r="B37" s="47" t="s">
        <v>25</v>
      </c>
      <c r="C37" s="41">
        <f>+[1]DGII!F37</f>
        <v>0</v>
      </c>
      <c r="D37" s="41">
        <f>+[1]DGII!G37</f>
        <v>3.3</v>
      </c>
      <c r="E37" s="35">
        <f t="shared" si="11"/>
        <v>3.3</v>
      </c>
      <c r="F37" s="43">
        <v>2.6411866320000001</v>
      </c>
      <c r="G37" s="43">
        <v>1.4910000000000001</v>
      </c>
      <c r="H37" s="37">
        <f t="shared" si="12"/>
        <v>4.1321866319999998</v>
      </c>
      <c r="I37" s="36">
        <f t="shared" si="1"/>
        <v>79.860865296947708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8" s="46" customFormat="1" ht="18" customHeight="1">
      <c r="B38" s="48" t="s">
        <v>38</v>
      </c>
      <c r="C38" s="26">
        <f>SUM(C39:C42)</f>
        <v>1689.7</v>
      </c>
      <c r="D38" s="26">
        <f>SUM(D39:D42)</f>
        <v>2025.4999999999998</v>
      </c>
      <c r="E38" s="38">
        <f t="shared" ref="E38:H38" si="13">SUM(E39:E42)</f>
        <v>3715.2</v>
      </c>
      <c r="F38" s="27">
        <f t="shared" si="13"/>
        <v>1705.2953940254502</v>
      </c>
      <c r="G38" s="27">
        <f t="shared" si="13"/>
        <v>984.40772480798353</v>
      </c>
      <c r="H38" s="28">
        <f t="shared" si="13"/>
        <v>2689.703118833434</v>
      </c>
      <c r="I38" s="27">
        <f t="shared" si="1"/>
        <v>138.12676848927995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</row>
    <row r="39" spans="1:38" s="46" customFormat="1" ht="18" customHeight="1">
      <c r="B39" s="49" t="s">
        <v>39</v>
      </c>
      <c r="C39" s="41">
        <f>+[1]DGII!F39</f>
        <v>797.8</v>
      </c>
      <c r="D39" s="41">
        <f>+[1]DGII!G39</f>
        <v>1147.8</v>
      </c>
      <c r="E39" s="35">
        <f>SUM(C39:D39)</f>
        <v>1945.6</v>
      </c>
      <c r="F39" s="42">
        <f>+'[1]PP (EST)'!F38</f>
        <v>666.30457225500004</v>
      </c>
      <c r="G39" s="42">
        <f>+'[1]PP (EST)'!G38</f>
        <v>674.75018393999994</v>
      </c>
      <c r="H39" s="37">
        <f>SUM(F39:G39)</f>
        <v>1341.054756195</v>
      </c>
      <c r="I39" s="36">
        <f t="shared" si="1"/>
        <v>145.07983294584389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</row>
    <row r="40" spans="1:38" s="46" customFormat="1" ht="18" customHeight="1">
      <c r="B40" s="49" t="s">
        <v>40</v>
      </c>
      <c r="C40" s="41">
        <f>+[1]DGII!F40</f>
        <v>784</v>
      </c>
      <c r="D40" s="41">
        <f>+[1]DGII!G40</f>
        <v>779.4</v>
      </c>
      <c r="E40" s="35">
        <f>SUM(C40:D40)</f>
        <v>1563.4</v>
      </c>
      <c r="F40" s="42">
        <f>+'[1]PP (EST)'!F39</f>
        <v>928.23335241295013</v>
      </c>
      <c r="G40" s="42">
        <f>+'[1]PP (EST)'!G39</f>
        <v>198.67782921398361</v>
      </c>
      <c r="H40" s="37">
        <f>SUM(F40:G40)</f>
        <v>1126.9111816269337</v>
      </c>
      <c r="I40" s="36">
        <f t="shared" si="1"/>
        <v>138.73320502001789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</row>
    <row r="41" spans="1:38" s="46" customFormat="1" ht="18" customHeight="1">
      <c r="B41" s="47" t="s">
        <v>41</v>
      </c>
      <c r="C41" s="41">
        <f>+[1]DGII!F41</f>
        <v>82.2</v>
      </c>
      <c r="D41" s="41">
        <f>+[1]DGII!G41</f>
        <v>72.5</v>
      </c>
      <c r="E41" s="35">
        <f>SUM(C41:D41)</f>
        <v>154.69999999999999</v>
      </c>
      <c r="F41" s="42">
        <f>+'[1]PP (EST)'!F43</f>
        <v>86.112176618999996</v>
      </c>
      <c r="G41" s="42">
        <f>+'[1]PP (EST)'!G43</f>
        <v>86.427220907999995</v>
      </c>
      <c r="H41" s="37">
        <f>SUM(F41:G41)</f>
        <v>172.53939752700001</v>
      </c>
      <c r="I41" s="36">
        <f t="shared" si="1"/>
        <v>89.660681686216975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</row>
    <row r="42" spans="1:38" s="46" customFormat="1" ht="18" customHeight="1">
      <c r="B42" s="47" t="s">
        <v>42</v>
      </c>
      <c r="C42" s="41">
        <f>+[1]DGII!F42</f>
        <v>25.7</v>
      </c>
      <c r="D42" s="41">
        <f>+[1]DGII!G42</f>
        <v>25.8</v>
      </c>
      <c r="E42" s="35">
        <f>SUM(C42:D42)</f>
        <v>51.5</v>
      </c>
      <c r="F42" s="42">
        <f>+'[1]PP (EST)'!F44</f>
        <v>24.645292738500004</v>
      </c>
      <c r="G42" s="42">
        <f>+'[1]PP (EST)'!G44</f>
        <v>24.552490746</v>
      </c>
      <c r="H42" s="37">
        <f>SUM(F42:G42)</f>
        <v>49.197783484500007</v>
      </c>
      <c r="I42" s="36">
        <f t="shared" si="1"/>
        <v>104.67951267809721</v>
      </c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</row>
    <row r="43" spans="1:38" s="46" customFormat="1" ht="18" customHeight="1">
      <c r="B43" s="39" t="s">
        <v>43</v>
      </c>
      <c r="C43" s="26">
        <f>+[1]DGII!F43</f>
        <v>37.9</v>
      </c>
      <c r="D43" s="26">
        <f>+[1]DGII!G43</f>
        <v>44</v>
      </c>
      <c r="E43" s="26">
        <f>SUM(C43:D43)</f>
        <v>81.900000000000006</v>
      </c>
      <c r="F43" s="27">
        <v>70.421187481499985</v>
      </c>
      <c r="G43" s="27">
        <v>75.792591198499977</v>
      </c>
      <c r="H43" s="32">
        <f>SUM(F43:G43)</f>
        <v>146.21377867999996</v>
      </c>
      <c r="I43" s="36">
        <f t="shared" si="1"/>
        <v>56.013872795972539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</row>
    <row r="44" spans="1:38" s="46" customFormat="1" ht="18" customHeight="1">
      <c r="B44" s="50" t="s">
        <v>44</v>
      </c>
      <c r="C44" s="26">
        <f>SUM(C45:C46)</f>
        <v>356.90000000000003</v>
      </c>
      <c r="D44" s="26">
        <f>SUM(D45:D46)</f>
        <v>322.60000000000002</v>
      </c>
      <c r="E44" s="38">
        <f t="shared" ref="E44:H44" si="14">SUM(E45:E46)</f>
        <v>679.5</v>
      </c>
      <c r="F44" s="28">
        <f t="shared" si="14"/>
        <v>197.191447095125</v>
      </c>
      <c r="G44" s="28">
        <f t="shared" si="14"/>
        <v>236.92133565387499</v>
      </c>
      <c r="H44" s="28">
        <f t="shared" si="14"/>
        <v>434.11278274899996</v>
      </c>
      <c r="I44" s="27">
        <f t="shared" si="1"/>
        <v>156.52614412713129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</row>
    <row r="45" spans="1:38" s="46" customFormat="1" ht="18" customHeight="1">
      <c r="B45" s="47" t="s">
        <v>45</v>
      </c>
      <c r="C45" s="41">
        <f>+[1]DGII!F45</f>
        <v>356.8</v>
      </c>
      <c r="D45" s="41">
        <f>+[1]DGII!G45</f>
        <v>322.3</v>
      </c>
      <c r="E45" s="35">
        <f>SUM(C45:D45)</f>
        <v>679.1</v>
      </c>
      <c r="F45" s="42">
        <f>+'[1]PP (EST)'!F52</f>
        <v>197.042775495125</v>
      </c>
      <c r="G45" s="42">
        <f>+'[1]PP (EST)'!G52</f>
        <v>236.619684303875</v>
      </c>
      <c r="H45" s="37">
        <f>SUM(F45:G45)</f>
        <v>433.66245979899998</v>
      </c>
      <c r="I45" s="36">
        <f t="shared" si="1"/>
        <v>156.59644607346434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</row>
    <row r="46" spans="1:38" s="46" customFormat="1" ht="18" customHeight="1">
      <c r="B46" s="47" t="s">
        <v>25</v>
      </c>
      <c r="C46" s="41">
        <f>+[1]DGII!F46</f>
        <v>0.1</v>
      </c>
      <c r="D46" s="41">
        <f>+[1]DGII!G46</f>
        <v>0.3</v>
      </c>
      <c r="E46" s="35">
        <f>SUM(C46:D46)</f>
        <v>0.4</v>
      </c>
      <c r="F46" s="42">
        <v>0.14867160000000001</v>
      </c>
      <c r="G46" s="42">
        <v>0.30165135000000004</v>
      </c>
      <c r="H46" s="37">
        <f>SUM(F46:G46)</f>
        <v>0.45032295000000006</v>
      </c>
      <c r="I46" s="36">
        <f t="shared" si="1"/>
        <v>88.825142045281055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1:38" ht="18" customHeight="1">
      <c r="B47" s="50" t="s">
        <v>46</v>
      </c>
      <c r="C47" s="26">
        <f>+[1]DGII!F47</f>
        <v>56.4</v>
      </c>
      <c r="D47" s="26">
        <f>+[1]DGII!G47</f>
        <v>83.9</v>
      </c>
      <c r="E47" s="30">
        <f>SUM(C47:D47)</f>
        <v>140.30000000000001</v>
      </c>
      <c r="F47" s="27">
        <f>+'[1]PP (EST)'!F55</f>
        <v>53.642180182816354</v>
      </c>
      <c r="G47" s="27">
        <f>+'[1]PP (EST)'!G55</f>
        <v>55.654902878682961</v>
      </c>
      <c r="H47" s="32">
        <f>SUM(F47:G47)</f>
        <v>109.29708306149931</v>
      </c>
      <c r="I47" s="31">
        <f t="shared" si="1"/>
        <v>128.36573133525985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8" customHeight="1">
      <c r="A48" s="51"/>
      <c r="B48" s="50" t="s">
        <v>47</v>
      </c>
      <c r="C48" s="26">
        <f>+[1]DGII!F48</f>
        <v>0</v>
      </c>
      <c r="D48" s="26">
        <f>+[1]DGII!G48</f>
        <v>0.2</v>
      </c>
      <c r="E48" s="30">
        <f>SUM(C48:D48)</f>
        <v>0.2</v>
      </c>
      <c r="F48" s="27">
        <f>+'[1]PP (EST)'!F56</f>
        <v>5.2108885500000007E-2</v>
      </c>
      <c r="G48" s="27">
        <f>+'[1]PP (EST)'!G56</f>
        <v>0.1274934885</v>
      </c>
      <c r="H48" s="32">
        <f>SUM(F48:G48)</f>
        <v>0.17960237400000001</v>
      </c>
      <c r="I48" s="31">
        <f t="shared" si="1"/>
        <v>111.35710266279666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211" ht="18" customHeight="1">
      <c r="B49" s="25" t="s">
        <v>48</v>
      </c>
      <c r="C49" s="26">
        <f>+C50+C53+C56</f>
        <v>189.89999999999998</v>
      </c>
      <c r="D49" s="26">
        <f>+D50+D53+D56</f>
        <v>181.9</v>
      </c>
      <c r="E49" s="38">
        <f t="shared" ref="E49:G49" si="15">+E50+E53+E56</f>
        <v>371.8</v>
      </c>
      <c r="F49" s="27">
        <f t="shared" si="15"/>
        <v>99.360253165100005</v>
      </c>
      <c r="G49" s="27">
        <f t="shared" si="15"/>
        <v>109.18606570279999</v>
      </c>
      <c r="H49" s="28">
        <f>+H50+H53+H56</f>
        <v>208.5463188679</v>
      </c>
      <c r="I49" s="27">
        <f t="shared" si="1"/>
        <v>178.2817371307859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211" ht="18" customHeight="1">
      <c r="B50" s="52" t="s">
        <v>49</v>
      </c>
      <c r="C50" s="26">
        <f>+C51+C52</f>
        <v>0.1</v>
      </c>
      <c r="D50" s="26">
        <f>+D51+D52</f>
        <v>0.1</v>
      </c>
      <c r="E50" s="38">
        <f t="shared" ref="E50:H50" si="16">+E51+E52</f>
        <v>0.2</v>
      </c>
      <c r="F50" s="27">
        <f t="shared" si="16"/>
        <v>0.111003375</v>
      </c>
      <c r="G50" s="27">
        <f t="shared" si="16"/>
        <v>4.5870457500000003E-2</v>
      </c>
      <c r="H50" s="27">
        <f t="shared" si="16"/>
        <v>0.1568738325</v>
      </c>
      <c r="I50" s="31">
        <f t="shared" si="1"/>
        <v>127.49098865803512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211" ht="18" customHeight="1">
      <c r="B51" s="49" t="s">
        <v>50</v>
      </c>
      <c r="C51" s="41">
        <f>+[1]DGII!F51</f>
        <v>0.1</v>
      </c>
      <c r="D51" s="41">
        <f>+[1]DGII!G51</f>
        <v>0.1</v>
      </c>
      <c r="E51" s="35">
        <f>SUM(C51:D51)</f>
        <v>0.2</v>
      </c>
      <c r="F51" s="42">
        <v>0.111003375</v>
      </c>
      <c r="G51" s="42">
        <v>4.5870457500000003E-2</v>
      </c>
      <c r="H51" s="42">
        <f>SUM(F51:G51)</f>
        <v>0.1568738325</v>
      </c>
      <c r="I51" s="36">
        <f t="shared" si="1"/>
        <v>127.49098865803512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211" ht="18" customHeight="1">
      <c r="B52" s="49" t="s">
        <v>51</v>
      </c>
      <c r="C52" s="41">
        <f>+[1]DGII!F52</f>
        <v>0</v>
      </c>
      <c r="D52" s="41">
        <f>+[1]DGII!G52</f>
        <v>0</v>
      </c>
      <c r="E52" s="35">
        <f>SUM(C52:D52)</f>
        <v>0</v>
      </c>
      <c r="F52" s="42">
        <v>0</v>
      </c>
      <c r="G52" s="42">
        <v>0</v>
      </c>
      <c r="H52" s="42">
        <f>SUM(F52:G52)</f>
        <v>0</v>
      </c>
      <c r="I52" s="53" t="s">
        <v>52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211" ht="18" customHeight="1">
      <c r="B53" s="52" t="s">
        <v>53</v>
      </c>
      <c r="C53" s="26">
        <f>+C54+C55</f>
        <v>186.1</v>
      </c>
      <c r="D53" s="26">
        <f>+D54+D55</f>
        <v>177.8</v>
      </c>
      <c r="E53" s="38">
        <f t="shared" ref="E53:H53" si="17">+E54+E55</f>
        <v>363.90000000000003</v>
      </c>
      <c r="F53" s="27">
        <f t="shared" si="17"/>
        <v>94.38497384210001</v>
      </c>
      <c r="G53" s="27">
        <f t="shared" si="17"/>
        <v>104.3353846088</v>
      </c>
      <c r="H53" s="28">
        <f t="shared" si="17"/>
        <v>198.72035845089999</v>
      </c>
      <c r="I53" s="27">
        <f t="shared" ref="I53:I57" si="18">+E53/H53*100</f>
        <v>183.12165036171308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211" ht="18" customHeight="1">
      <c r="A54" s="54"/>
      <c r="B54" s="47" t="s">
        <v>54</v>
      </c>
      <c r="C54" s="41">
        <f>+[1]DGII!F54</f>
        <v>184.5</v>
      </c>
      <c r="D54" s="41">
        <f>+[1]DGII!G54</f>
        <v>175.3</v>
      </c>
      <c r="E54" s="35">
        <f>SUM(C54:D54)</f>
        <v>359.8</v>
      </c>
      <c r="F54" s="42">
        <f>+'[1]PP (EST)'!F76</f>
        <v>91.589332703600007</v>
      </c>
      <c r="G54" s="42">
        <f>+'[1]PP (EST)'!G76</f>
        <v>101.5702642088</v>
      </c>
      <c r="H54" s="37">
        <f>SUM(F54:G54)</f>
        <v>193.15959691239999</v>
      </c>
      <c r="I54" s="36">
        <f t="shared" si="18"/>
        <v>186.27083807964937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211" ht="18" customHeight="1">
      <c r="B55" s="47" t="s">
        <v>25</v>
      </c>
      <c r="C55" s="41">
        <f>+[1]DGII!F55</f>
        <v>1.6</v>
      </c>
      <c r="D55" s="41">
        <f>+[1]DGII!G55</f>
        <v>2.5</v>
      </c>
      <c r="E55" s="35">
        <f>SUM(C55:D55)</f>
        <v>4.0999999999999996</v>
      </c>
      <c r="F55" s="42">
        <f>+'[1]PP (EST)'!F78</f>
        <v>2.7956411385000002</v>
      </c>
      <c r="G55" s="42">
        <f>+'[1]PP (EST)'!G78</f>
        <v>2.7651203999999998</v>
      </c>
      <c r="H55" s="37">
        <f>SUM(F55:G55)</f>
        <v>5.5607615384999995</v>
      </c>
      <c r="I55" s="36">
        <f t="shared" si="18"/>
        <v>73.730908466647961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211" ht="18" customHeight="1">
      <c r="B56" s="52" t="s">
        <v>55</v>
      </c>
      <c r="C56" s="26">
        <f>+[1]DGII!F56</f>
        <v>3.7</v>
      </c>
      <c r="D56" s="26">
        <f>+[1]DGII!G56</f>
        <v>4</v>
      </c>
      <c r="E56" s="30">
        <f>SUM(C56:D56)</f>
        <v>7.7</v>
      </c>
      <c r="F56" s="27">
        <v>4.8642759479999995</v>
      </c>
      <c r="G56" s="27">
        <v>4.8048106365000001</v>
      </c>
      <c r="H56" s="32">
        <f>SUM(F56:G56)</f>
        <v>9.6690865845000005</v>
      </c>
      <c r="I56" s="31">
        <f t="shared" si="18"/>
        <v>79.635236821060857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211" ht="18" customHeight="1">
      <c r="B57" s="55" t="s">
        <v>56</v>
      </c>
      <c r="C57" s="26">
        <f>+C58+C62+C63</f>
        <v>1073.5999999999999</v>
      </c>
      <c r="D57" s="26">
        <f>+D58+D62+D63</f>
        <v>754.9</v>
      </c>
      <c r="E57" s="38">
        <f t="shared" ref="E57:H57" si="19">+E58+E62+E63</f>
        <v>1828.5</v>
      </c>
      <c r="F57" s="27">
        <f t="shared" si="19"/>
        <v>653.10595586299996</v>
      </c>
      <c r="G57" s="27">
        <f t="shared" si="19"/>
        <v>726.18016094450002</v>
      </c>
      <c r="H57" s="28">
        <f t="shared" si="19"/>
        <v>1379.2861168074999</v>
      </c>
      <c r="I57" s="27">
        <f t="shared" si="18"/>
        <v>132.56857860878438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211" s="56" customFormat="1" ht="18" customHeight="1">
      <c r="B58" s="55" t="s">
        <v>57</v>
      </c>
      <c r="C58" s="26">
        <f t="shared" ref="C58:H58" si="20">+C59</f>
        <v>336.8</v>
      </c>
      <c r="D58" s="26">
        <f t="shared" si="20"/>
        <v>0</v>
      </c>
      <c r="E58" s="38">
        <f t="shared" si="20"/>
        <v>336.8</v>
      </c>
      <c r="F58" s="27">
        <f t="shared" si="20"/>
        <v>0</v>
      </c>
      <c r="G58" s="27">
        <f t="shared" si="20"/>
        <v>0</v>
      </c>
      <c r="H58" s="28">
        <f t="shared" si="20"/>
        <v>0</v>
      </c>
      <c r="I58" s="27">
        <v>0</v>
      </c>
    </row>
    <row r="59" spans="1:211" ht="18" customHeight="1">
      <c r="B59" s="52" t="s">
        <v>58</v>
      </c>
      <c r="C59" s="26">
        <f>+C60+C61</f>
        <v>336.8</v>
      </c>
      <c r="D59" s="26">
        <f>+D60+D61</f>
        <v>0</v>
      </c>
      <c r="E59" s="38">
        <f t="shared" ref="E59:H59" si="21">+E60+E61</f>
        <v>336.8</v>
      </c>
      <c r="F59" s="27">
        <f t="shared" si="21"/>
        <v>0</v>
      </c>
      <c r="G59" s="27">
        <f t="shared" si="21"/>
        <v>0</v>
      </c>
      <c r="H59" s="28">
        <f t="shared" si="21"/>
        <v>0</v>
      </c>
      <c r="I59" s="27">
        <v>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211" s="57" customFormat="1" ht="18" customHeight="1">
      <c r="B60" s="47" t="s">
        <v>59</v>
      </c>
      <c r="C60" s="41">
        <f>+[1]DGII!F60</f>
        <v>336.7</v>
      </c>
      <c r="D60" s="41">
        <f>+[1]DGII!G60</f>
        <v>0</v>
      </c>
      <c r="E60" s="35">
        <f t="shared" ref="E60:E65" si="22">SUM(C60:D60)</f>
        <v>336.7</v>
      </c>
      <c r="F60" s="42">
        <v>0</v>
      </c>
      <c r="G60" s="42">
        <v>0</v>
      </c>
      <c r="H60" s="37">
        <f t="shared" ref="H60:H65" si="23">SUM(F60:G60)</f>
        <v>0</v>
      </c>
      <c r="I60" s="36">
        <v>0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 t="s">
        <v>60</v>
      </c>
      <c r="BA60" s="58" t="s">
        <v>60</v>
      </c>
      <c r="BB60" s="58" t="s">
        <v>60</v>
      </c>
      <c r="BC60" s="58" t="s">
        <v>60</v>
      </c>
      <c r="BD60" s="58" t="s">
        <v>60</v>
      </c>
      <c r="BE60" s="58" t="s">
        <v>60</v>
      </c>
      <c r="BF60" s="58" t="s">
        <v>60</v>
      </c>
      <c r="BG60" s="58" t="s">
        <v>60</v>
      </c>
      <c r="BH60" s="58" t="s">
        <v>60</v>
      </c>
      <c r="BI60" s="58" t="s">
        <v>60</v>
      </c>
      <c r="BJ60" s="58" t="s">
        <v>60</v>
      </c>
      <c r="BK60" s="58" t="s">
        <v>60</v>
      </c>
      <c r="BL60" s="58" t="s">
        <v>60</v>
      </c>
      <c r="BM60" s="58" t="s">
        <v>60</v>
      </c>
      <c r="BN60" s="58" t="s">
        <v>60</v>
      </c>
      <c r="BO60" s="58" t="s">
        <v>60</v>
      </c>
      <c r="BP60" s="58" t="s">
        <v>60</v>
      </c>
      <c r="BQ60" s="58" t="s">
        <v>60</v>
      </c>
      <c r="BR60" s="58" t="s">
        <v>60</v>
      </c>
      <c r="BS60" s="58" t="s">
        <v>60</v>
      </c>
      <c r="BT60" s="58" t="s">
        <v>60</v>
      </c>
      <c r="BU60" s="58" t="s">
        <v>60</v>
      </c>
      <c r="BV60" s="58" t="s">
        <v>60</v>
      </c>
      <c r="BW60" s="58" t="s">
        <v>60</v>
      </c>
      <c r="BX60" s="58" t="s">
        <v>60</v>
      </c>
      <c r="BY60" s="58" t="s">
        <v>60</v>
      </c>
      <c r="BZ60" s="58" t="s">
        <v>60</v>
      </c>
      <c r="CA60" s="58" t="s">
        <v>60</v>
      </c>
      <c r="CB60" s="58" t="s">
        <v>60</v>
      </c>
      <c r="CC60" s="58" t="s">
        <v>60</v>
      </c>
      <c r="CD60" s="58" t="s">
        <v>60</v>
      </c>
      <c r="CE60" s="58" t="s">
        <v>60</v>
      </c>
      <c r="CF60" s="58" t="s">
        <v>60</v>
      </c>
      <c r="CG60" s="58" t="s">
        <v>60</v>
      </c>
      <c r="CH60" s="58" t="s">
        <v>60</v>
      </c>
      <c r="CI60" s="58" t="s">
        <v>60</v>
      </c>
      <c r="CJ60" s="58" t="s">
        <v>60</v>
      </c>
      <c r="CK60" s="58" t="s">
        <v>60</v>
      </c>
      <c r="CL60" s="58" t="s">
        <v>60</v>
      </c>
      <c r="CM60" s="58" t="s">
        <v>60</v>
      </c>
      <c r="CN60" s="58" t="s">
        <v>60</v>
      </c>
      <c r="CO60" s="58" t="s">
        <v>60</v>
      </c>
      <c r="CP60" s="58" t="s">
        <v>60</v>
      </c>
      <c r="CQ60" s="58" t="s">
        <v>60</v>
      </c>
      <c r="CR60" s="58" t="s">
        <v>60</v>
      </c>
      <c r="CS60" s="58" t="s">
        <v>60</v>
      </c>
      <c r="CT60" s="58" t="s">
        <v>60</v>
      </c>
      <c r="CU60" s="58" t="s">
        <v>60</v>
      </c>
      <c r="CV60" s="58" t="s">
        <v>60</v>
      </c>
      <c r="CW60" s="58" t="s">
        <v>60</v>
      </c>
      <c r="CX60" s="58" t="s">
        <v>60</v>
      </c>
      <c r="CY60" s="58" t="s">
        <v>60</v>
      </c>
      <c r="CZ60" s="58" t="s">
        <v>60</v>
      </c>
      <c r="DA60" s="58" t="s">
        <v>60</v>
      </c>
      <c r="DB60" s="58" t="s">
        <v>60</v>
      </c>
      <c r="DC60" s="58" t="s">
        <v>60</v>
      </c>
      <c r="DD60" s="58" t="s">
        <v>60</v>
      </c>
      <c r="DE60" s="58" t="s">
        <v>60</v>
      </c>
      <c r="DF60" s="58" t="s">
        <v>60</v>
      </c>
      <c r="DG60" s="58" t="s">
        <v>60</v>
      </c>
      <c r="DH60" s="58" t="s">
        <v>60</v>
      </c>
      <c r="DI60" s="58" t="s">
        <v>60</v>
      </c>
      <c r="DJ60" s="58" t="s">
        <v>60</v>
      </c>
      <c r="DK60" s="58" t="s">
        <v>60</v>
      </c>
      <c r="DL60" s="58" t="s">
        <v>60</v>
      </c>
      <c r="DM60" s="58" t="s">
        <v>60</v>
      </c>
      <c r="DN60" s="58" t="s">
        <v>60</v>
      </c>
      <c r="DO60" s="58" t="s">
        <v>60</v>
      </c>
      <c r="DP60" s="58" t="s">
        <v>60</v>
      </c>
      <c r="DQ60" s="58" t="s">
        <v>60</v>
      </c>
      <c r="DR60" s="58" t="s">
        <v>60</v>
      </c>
      <c r="DS60" s="58" t="s">
        <v>60</v>
      </c>
      <c r="DT60" s="58" t="s">
        <v>60</v>
      </c>
      <c r="DU60" s="58" t="s">
        <v>60</v>
      </c>
      <c r="DV60" s="58" t="s">
        <v>60</v>
      </c>
      <c r="DW60" s="58" t="s">
        <v>60</v>
      </c>
      <c r="DX60" s="58" t="s">
        <v>60</v>
      </c>
      <c r="DY60" s="58" t="s">
        <v>60</v>
      </c>
      <c r="DZ60" s="58" t="s">
        <v>60</v>
      </c>
      <c r="EA60" s="58" t="s">
        <v>60</v>
      </c>
      <c r="EB60" s="58" t="s">
        <v>60</v>
      </c>
      <c r="EC60" s="58" t="s">
        <v>60</v>
      </c>
      <c r="ED60" s="58" t="s">
        <v>60</v>
      </c>
      <c r="EE60" s="58" t="s">
        <v>60</v>
      </c>
      <c r="EF60" s="58" t="s">
        <v>60</v>
      </c>
      <c r="EG60" s="58" t="s">
        <v>60</v>
      </c>
      <c r="EH60" s="58" t="s">
        <v>60</v>
      </c>
      <c r="EI60" s="58" t="s">
        <v>60</v>
      </c>
      <c r="EJ60" s="58" t="s">
        <v>60</v>
      </c>
      <c r="EK60" s="58" t="s">
        <v>60</v>
      </c>
      <c r="EL60" s="58" t="s">
        <v>60</v>
      </c>
      <c r="EM60" s="58" t="s">
        <v>60</v>
      </c>
      <c r="EN60" s="58" t="s">
        <v>60</v>
      </c>
      <c r="EO60" s="58" t="s">
        <v>60</v>
      </c>
      <c r="EP60" s="58" t="s">
        <v>60</v>
      </c>
      <c r="EQ60" s="58" t="s">
        <v>60</v>
      </c>
      <c r="ER60" s="58" t="s">
        <v>60</v>
      </c>
      <c r="ES60" s="58" t="s">
        <v>60</v>
      </c>
      <c r="ET60" s="58" t="s">
        <v>60</v>
      </c>
      <c r="EU60" s="58" t="s">
        <v>60</v>
      </c>
      <c r="EV60" s="58" t="s">
        <v>60</v>
      </c>
      <c r="EW60" s="58" t="s">
        <v>60</v>
      </c>
      <c r="EX60" s="58" t="s">
        <v>60</v>
      </c>
      <c r="EY60" s="58" t="s">
        <v>60</v>
      </c>
      <c r="EZ60" s="58" t="s">
        <v>60</v>
      </c>
      <c r="FA60" s="58" t="s">
        <v>60</v>
      </c>
      <c r="FB60" s="58" t="s">
        <v>60</v>
      </c>
      <c r="FC60" s="58" t="s">
        <v>60</v>
      </c>
      <c r="FD60" s="58" t="s">
        <v>60</v>
      </c>
      <c r="FE60" s="58" t="s">
        <v>60</v>
      </c>
      <c r="FF60" s="58" t="s">
        <v>60</v>
      </c>
      <c r="FG60" s="58" t="s">
        <v>60</v>
      </c>
      <c r="FH60" s="58" t="s">
        <v>60</v>
      </c>
      <c r="FI60" s="58" t="s">
        <v>60</v>
      </c>
      <c r="FJ60" s="58" t="s">
        <v>60</v>
      </c>
      <c r="FK60" s="58" t="s">
        <v>60</v>
      </c>
      <c r="FL60" s="58" t="s">
        <v>60</v>
      </c>
      <c r="FM60" s="58" t="s">
        <v>60</v>
      </c>
      <c r="FN60" s="58" t="s">
        <v>60</v>
      </c>
      <c r="FO60" s="58" t="s">
        <v>60</v>
      </c>
      <c r="FP60" s="58" t="s">
        <v>60</v>
      </c>
      <c r="FQ60" s="58" t="s">
        <v>60</v>
      </c>
      <c r="FR60" s="58" t="s">
        <v>60</v>
      </c>
      <c r="FS60" s="58" t="s">
        <v>60</v>
      </c>
      <c r="FT60" s="58" t="s">
        <v>60</v>
      </c>
      <c r="FU60" s="58" t="s">
        <v>60</v>
      </c>
      <c r="FV60" s="58" t="s">
        <v>60</v>
      </c>
      <c r="FW60" s="58" t="s">
        <v>60</v>
      </c>
      <c r="FX60" s="58" t="s">
        <v>60</v>
      </c>
      <c r="FY60" s="58" t="s">
        <v>60</v>
      </c>
      <c r="FZ60" s="58" t="s">
        <v>60</v>
      </c>
      <c r="GA60" s="58" t="s">
        <v>60</v>
      </c>
      <c r="GB60" s="58" t="s">
        <v>60</v>
      </c>
      <c r="GC60" s="58" t="s">
        <v>60</v>
      </c>
      <c r="GD60" s="58" t="s">
        <v>60</v>
      </c>
      <c r="GE60" s="58" t="s">
        <v>60</v>
      </c>
      <c r="GF60" s="58" t="s">
        <v>60</v>
      </c>
      <c r="GG60" s="58" t="s">
        <v>60</v>
      </c>
      <c r="GH60" s="58" t="s">
        <v>60</v>
      </c>
      <c r="GI60" s="58" t="s">
        <v>60</v>
      </c>
      <c r="GJ60" s="58" t="s">
        <v>60</v>
      </c>
      <c r="GK60" s="58" t="s">
        <v>60</v>
      </c>
      <c r="GL60" s="58" t="s">
        <v>60</v>
      </c>
      <c r="GM60" s="58" t="s">
        <v>60</v>
      </c>
      <c r="GN60" s="58" t="s">
        <v>60</v>
      </c>
      <c r="GO60" s="58" t="s">
        <v>60</v>
      </c>
      <c r="GP60" s="58" t="s">
        <v>60</v>
      </c>
      <c r="GQ60" s="58" t="s">
        <v>60</v>
      </c>
      <c r="GR60" s="58" t="s">
        <v>60</v>
      </c>
      <c r="GS60" s="58" t="s">
        <v>60</v>
      </c>
      <c r="GT60" s="58" t="s">
        <v>60</v>
      </c>
      <c r="GU60" s="58" t="s">
        <v>60</v>
      </c>
      <c r="GV60" s="58" t="s">
        <v>60</v>
      </c>
      <c r="GW60" s="58" t="s">
        <v>60</v>
      </c>
      <c r="GX60" s="58" t="s">
        <v>60</v>
      </c>
      <c r="GY60" s="58" t="s">
        <v>60</v>
      </c>
      <c r="GZ60" s="58" t="s">
        <v>60</v>
      </c>
      <c r="HA60" s="58" t="s">
        <v>60</v>
      </c>
      <c r="HB60" s="58" t="s">
        <v>60</v>
      </c>
      <c r="HC60" s="58" t="s">
        <v>60</v>
      </c>
    </row>
    <row r="61" spans="1:211" ht="18" customHeight="1">
      <c r="B61" s="47" t="s">
        <v>25</v>
      </c>
      <c r="C61" s="41">
        <f>+[1]DGII!F61</f>
        <v>0.1</v>
      </c>
      <c r="D61" s="41">
        <f>+[1]DGII!G61</f>
        <v>0</v>
      </c>
      <c r="E61" s="35">
        <f t="shared" si="22"/>
        <v>0.1</v>
      </c>
      <c r="F61" s="42">
        <v>0</v>
      </c>
      <c r="G61" s="42">
        <v>0</v>
      </c>
      <c r="H61" s="37">
        <f t="shared" si="23"/>
        <v>0</v>
      </c>
      <c r="I61" s="36"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211" ht="18" customHeight="1">
      <c r="B62" s="52" t="s">
        <v>61</v>
      </c>
      <c r="C62" s="26">
        <f>+[1]DGII!F62</f>
        <v>35.299999999999997</v>
      </c>
      <c r="D62" s="26">
        <f>+[1]DGII!G62</f>
        <v>29.1</v>
      </c>
      <c r="E62" s="30">
        <f t="shared" si="22"/>
        <v>64.400000000000006</v>
      </c>
      <c r="F62" s="27">
        <f>+'[1]PP (EST)'!F88</f>
        <v>2.3352290559999997</v>
      </c>
      <c r="G62" s="27">
        <f>+'[1]PP (EST)'!G88</f>
        <v>8.6247753399999993</v>
      </c>
      <c r="H62" s="32">
        <f t="shared" si="23"/>
        <v>10.960004395999999</v>
      </c>
      <c r="I62" s="31">
        <f>+E62/H62*100</f>
        <v>587.59100519616266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211" ht="18" customHeight="1">
      <c r="B63" s="52" t="s">
        <v>62</v>
      </c>
      <c r="C63" s="26">
        <f>+[1]DGII!F63</f>
        <v>701.5</v>
      </c>
      <c r="D63" s="26">
        <f>+[1]DGII!G63</f>
        <v>725.8</v>
      </c>
      <c r="E63" s="30">
        <f t="shared" si="22"/>
        <v>1427.3</v>
      </c>
      <c r="F63" s="27">
        <f>+'[1]PP (EST)'!F90</f>
        <v>650.77072680699996</v>
      </c>
      <c r="G63" s="27">
        <f>+'[1]PP (EST)'!G90</f>
        <v>717.55538560449997</v>
      </c>
      <c r="H63" s="32">
        <f t="shared" si="23"/>
        <v>1368.3261124114999</v>
      </c>
      <c r="I63" s="31">
        <f>+E63/H63*100</f>
        <v>104.3099292671223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211" ht="18" customHeight="1">
      <c r="B64" s="49" t="s">
        <v>63</v>
      </c>
      <c r="C64" s="41">
        <f>+[1]DGII!F64</f>
        <v>694.6</v>
      </c>
      <c r="D64" s="41">
        <f>+[1]DGII!G64</f>
        <v>721.7</v>
      </c>
      <c r="E64" s="35">
        <f t="shared" si="22"/>
        <v>1416.3000000000002</v>
      </c>
      <c r="F64" s="42">
        <f>+'[1]PP (EST)'!F91</f>
        <v>646.06722455299996</v>
      </c>
      <c r="G64" s="42">
        <f>+'[1]PP (EST)'!G91</f>
        <v>713.93342765</v>
      </c>
      <c r="H64" s="37">
        <f t="shared" si="23"/>
        <v>1360.0006522029998</v>
      </c>
      <c r="I64" s="36">
        <f>+E64/H64*100</f>
        <v>104.13965594103236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2:38" ht="18" customHeight="1">
      <c r="B65" s="59" t="s">
        <v>64</v>
      </c>
      <c r="C65" s="26">
        <f>+[1]DGII!F66</f>
        <v>0</v>
      </c>
      <c r="D65" s="26">
        <f>+[1]DGII!G66</f>
        <v>0</v>
      </c>
      <c r="E65" s="30">
        <f t="shared" si="22"/>
        <v>0</v>
      </c>
      <c r="F65" s="27">
        <v>1.2999999999999999E-2</v>
      </c>
      <c r="G65" s="27">
        <v>0.02</v>
      </c>
      <c r="H65" s="32">
        <f t="shared" si="23"/>
        <v>3.3000000000000002E-2</v>
      </c>
      <c r="I65" s="36"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2:38" ht="21.75" customHeight="1" thickBot="1">
      <c r="B66" s="60" t="s">
        <v>65</v>
      </c>
      <c r="C66" s="61">
        <f>+C65+C9</f>
        <v>48051.600000000006</v>
      </c>
      <c r="D66" s="61">
        <f>+D65+D9</f>
        <v>42273.200000000004</v>
      </c>
      <c r="E66" s="61">
        <f t="shared" ref="E66:H66" si="24">+E65+E9</f>
        <v>90324.800000000003</v>
      </c>
      <c r="F66" s="62">
        <f t="shared" si="24"/>
        <v>42140.072181749667</v>
      </c>
      <c r="G66" s="62">
        <f t="shared" si="24"/>
        <v>39089.086546433326</v>
      </c>
      <c r="H66" s="62">
        <f t="shared" si="24"/>
        <v>81229.158728182985</v>
      </c>
      <c r="I66" s="62">
        <f>+E66/H66*100</f>
        <v>111.19750766132364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2:38" ht="18" customHeight="1" thickTop="1">
      <c r="B67" s="63" t="s">
        <v>66</v>
      </c>
      <c r="C67" s="64"/>
      <c r="D67" s="64"/>
      <c r="E67" s="64"/>
      <c r="F67" s="65"/>
      <c r="G67" s="65"/>
      <c r="H67" s="66"/>
      <c r="I67" s="6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2:38" ht="14.25">
      <c r="B68" s="67" t="s">
        <v>67</v>
      </c>
      <c r="C68" s="68"/>
      <c r="D68" s="68"/>
      <c r="E68" s="68"/>
      <c r="F68" s="69"/>
      <c r="G68" s="69"/>
      <c r="H68" s="69"/>
      <c r="I68" s="7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2:38" ht="12.75" customHeight="1">
      <c r="B69" s="71" t="s">
        <v>68</v>
      </c>
      <c r="C69" s="68"/>
      <c r="D69" s="68"/>
      <c r="E69" s="68"/>
      <c r="F69" s="72"/>
      <c r="G69" s="72"/>
      <c r="H69" s="72"/>
      <c r="I69" s="7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2:38" ht="12" customHeight="1">
      <c r="B70" s="71" t="s">
        <v>69</v>
      </c>
      <c r="C70" s="74"/>
      <c r="D70" s="74"/>
      <c r="E70" s="75"/>
      <c r="F70" s="72"/>
      <c r="G70" s="72"/>
      <c r="H70" s="72"/>
      <c r="I70" s="72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:38" ht="14.25">
      <c r="B71" s="71" t="s">
        <v>70</v>
      </c>
      <c r="C71" s="68"/>
      <c r="D71" s="68"/>
      <c r="E71" s="68"/>
      <c r="F71" s="72"/>
      <c r="G71" s="72"/>
      <c r="H71" s="72"/>
      <c r="I71" s="72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2:38" ht="14.25">
      <c r="B72" s="76" t="s">
        <v>71</v>
      </c>
      <c r="C72" s="74"/>
      <c r="D72" s="74"/>
      <c r="E72" s="74"/>
      <c r="F72" s="72"/>
      <c r="G72" s="72"/>
      <c r="H72" s="72"/>
      <c r="I72" s="72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2:38" ht="14.25">
      <c r="B73" s="77"/>
      <c r="C73" s="74"/>
      <c r="D73" s="74"/>
      <c r="E73" s="74"/>
      <c r="F73" s="72"/>
      <c r="G73" s="72"/>
      <c r="H73" s="72"/>
      <c r="I73" s="72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2:38" ht="14.25">
      <c r="B74" s="74"/>
      <c r="C74" s="74"/>
      <c r="D74" s="74"/>
      <c r="E74" s="74"/>
      <c r="F74" s="72"/>
      <c r="G74" s="72"/>
      <c r="H74" s="72"/>
      <c r="I74" s="72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2:38" ht="14.25">
      <c r="B75" s="74"/>
      <c r="C75" s="74"/>
      <c r="D75" s="74"/>
      <c r="E75" s="74"/>
      <c r="F75" s="72"/>
      <c r="G75" s="72"/>
      <c r="H75" s="72"/>
      <c r="I75" s="72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2:38" ht="14.25">
      <c r="B76" s="74"/>
      <c r="C76" s="74"/>
      <c r="D76" s="74"/>
      <c r="E76" s="74"/>
      <c r="F76" s="72"/>
      <c r="G76" s="72"/>
      <c r="H76" s="72"/>
      <c r="I76" s="72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2:38" ht="14.25">
      <c r="B77" s="74"/>
      <c r="C77" s="74"/>
      <c r="D77" s="74"/>
      <c r="E77" s="74"/>
      <c r="F77" s="72"/>
      <c r="G77" s="72"/>
      <c r="H77" s="72"/>
      <c r="I77" s="72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2:38" ht="14.25">
      <c r="B78" s="74"/>
      <c r="C78" s="74"/>
      <c r="D78" s="74"/>
      <c r="E78" s="74"/>
      <c r="F78" s="72"/>
      <c r="G78" s="72"/>
      <c r="H78" s="72"/>
      <c r="I78" s="72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2:38" ht="14.25">
      <c r="B79" s="74"/>
      <c r="C79" s="74"/>
      <c r="D79" s="74"/>
      <c r="E79" s="74"/>
      <c r="F79" s="72"/>
      <c r="G79" s="72"/>
      <c r="H79" s="72"/>
      <c r="I79" s="72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2:38" ht="14.25">
      <c r="B80" s="74"/>
      <c r="C80" s="74"/>
      <c r="D80" s="74"/>
      <c r="E80" s="74"/>
      <c r="F80" s="72"/>
      <c r="G80" s="72"/>
      <c r="H80" s="72"/>
      <c r="I80" s="72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2:38" ht="14.25">
      <c r="B81" s="74"/>
      <c r="C81" s="74"/>
      <c r="D81" s="74"/>
      <c r="E81" s="74"/>
      <c r="F81" s="72"/>
      <c r="G81" s="72"/>
      <c r="H81" s="72"/>
      <c r="I81" s="72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2:38" ht="14.25">
      <c r="B82" s="74"/>
      <c r="C82" s="74"/>
      <c r="D82" s="74"/>
      <c r="E82" s="74"/>
      <c r="F82" s="72"/>
      <c r="G82" s="72"/>
      <c r="H82" s="72"/>
      <c r="I82" s="72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2:38" ht="14.25">
      <c r="B83" s="74"/>
      <c r="C83" s="74"/>
      <c r="D83" s="74"/>
      <c r="E83" s="74"/>
      <c r="F83" s="72"/>
      <c r="G83" s="72"/>
      <c r="H83" s="72"/>
      <c r="I83" s="72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2:38" ht="14.25">
      <c r="B84" s="74"/>
      <c r="C84" s="74"/>
      <c r="D84" s="74"/>
      <c r="E84" s="74"/>
      <c r="F84" s="72"/>
      <c r="G84" s="72"/>
      <c r="H84" s="72"/>
      <c r="I84" s="72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2:38" ht="14.25">
      <c r="B85" s="74"/>
      <c r="C85" s="74"/>
      <c r="D85" s="74"/>
      <c r="E85" s="74"/>
      <c r="F85" s="72"/>
      <c r="G85" s="72"/>
      <c r="H85" s="72"/>
      <c r="I85" s="7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2:38" ht="14.25">
      <c r="B86" s="74"/>
      <c r="C86" s="74"/>
      <c r="D86" s="74"/>
      <c r="E86" s="74"/>
      <c r="F86" s="72"/>
      <c r="G86" s="72"/>
      <c r="H86" s="72"/>
      <c r="I86" s="7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2:38" ht="14.25">
      <c r="B87" s="74"/>
      <c r="C87" s="74"/>
      <c r="D87" s="74"/>
      <c r="E87" s="74"/>
      <c r="F87" s="72"/>
      <c r="G87" s="72"/>
      <c r="H87" s="72"/>
      <c r="I87" s="72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2:38" ht="14.25">
      <c r="B88" s="74"/>
      <c r="C88" s="74"/>
      <c r="D88" s="74"/>
      <c r="E88" s="74"/>
      <c r="F88" s="72"/>
      <c r="G88" s="72"/>
      <c r="H88" s="72"/>
      <c r="I88" s="7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2:38" ht="14.25">
      <c r="B89" s="74"/>
      <c r="C89" s="74"/>
      <c r="D89" s="74"/>
      <c r="E89" s="74"/>
      <c r="F89" s="72"/>
      <c r="G89" s="72"/>
      <c r="H89" s="72"/>
      <c r="I89" s="7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2:38" ht="14.25">
      <c r="B90" s="74"/>
      <c r="C90" s="74"/>
      <c r="D90" s="74"/>
      <c r="E90" s="74"/>
      <c r="F90" s="72"/>
      <c r="G90" s="72"/>
      <c r="H90" s="72"/>
      <c r="I90" s="7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2:38" ht="14.25">
      <c r="B91" s="74"/>
      <c r="C91" s="74"/>
      <c r="D91" s="74"/>
      <c r="E91" s="74"/>
      <c r="F91" s="72"/>
      <c r="G91" s="72"/>
      <c r="H91" s="72"/>
      <c r="I91" s="7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2:38" ht="14.25">
      <c r="B92" s="74"/>
      <c r="C92" s="74"/>
      <c r="D92" s="74"/>
      <c r="E92" s="74"/>
      <c r="F92" s="72"/>
      <c r="G92" s="72"/>
      <c r="H92" s="72"/>
      <c r="I92" s="7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2:38" ht="14.25">
      <c r="B93" s="74"/>
      <c r="C93" s="74"/>
      <c r="D93" s="74"/>
      <c r="E93" s="74"/>
      <c r="F93" s="72"/>
      <c r="G93" s="72"/>
      <c r="H93" s="72"/>
      <c r="I93" s="72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2:38" ht="14.25">
      <c r="B94" s="74"/>
      <c r="C94" s="74"/>
      <c r="D94" s="74"/>
      <c r="E94" s="74"/>
      <c r="F94" s="72"/>
      <c r="G94" s="72"/>
      <c r="H94" s="72"/>
      <c r="I94" s="72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2:38" ht="14.25">
      <c r="B95" s="74"/>
      <c r="C95" s="74"/>
      <c r="D95" s="74"/>
      <c r="E95" s="74"/>
      <c r="F95" s="72"/>
      <c r="G95" s="72"/>
      <c r="H95" s="72"/>
      <c r="I95" s="72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2:38" ht="14.25">
      <c r="B96" s="74"/>
      <c r="C96" s="74"/>
      <c r="D96" s="74"/>
      <c r="E96" s="74"/>
      <c r="F96" s="72"/>
      <c r="G96" s="72"/>
      <c r="H96" s="72"/>
      <c r="I96" s="72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2:38" ht="14.25">
      <c r="B97" s="74"/>
      <c r="C97" s="74"/>
      <c r="D97" s="74"/>
      <c r="E97" s="74"/>
      <c r="F97" s="72"/>
      <c r="G97" s="72"/>
      <c r="H97" s="72"/>
      <c r="I97" s="72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2:38" ht="14.25">
      <c r="B98" s="74"/>
      <c r="C98" s="74"/>
      <c r="D98" s="74"/>
      <c r="E98" s="74"/>
      <c r="F98" s="72"/>
      <c r="G98" s="72"/>
      <c r="H98" s="72"/>
      <c r="I98" s="72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2:38" ht="14.25">
      <c r="B99" s="74"/>
      <c r="C99" s="74"/>
      <c r="D99" s="74"/>
      <c r="E99" s="74"/>
      <c r="F99" s="72"/>
      <c r="G99" s="72"/>
      <c r="H99" s="72"/>
      <c r="I99" s="72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2:38" ht="14.25">
      <c r="B100" s="74"/>
      <c r="C100" s="74"/>
      <c r="D100" s="74"/>
      <c r="E100" s="74"/>
      <c r="F100" s="72"/>
      <c r="G100" s="72"/>
      <c r="H100" s="72"/>
      <c r="I100" s="72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2:38" ht="14.25">
      <c r="B101" s="74"/>
      <c r="C101" s="74"/>
      <c r="D101" s="74"/>
      <c r="E101" s="74"/>
      <c r="F101" s="72"/>
      <c r="G101" s="72"/>
      <c r="H101" s="72"/>
      <c r="I101" s="72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2:38" ht="14.25">
      <c r="B102" s="74"/>
      <c r="C102" s="74"/>
      <c r="D102" s="74"/>
      <c r="E102" s="74"/>
      <c r="F102" s="72"/>
      <c r="G102" s="72"/>
      <c r="H102" s="72"/>
      <c r="I102" s="72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2:38" ht="14.25">
      <c r="B103" s="74"/>
      <c r="C103" s="74"/>
      <c r="D103" s="74"/>
      <c r="E103" s="74"/>
      <c r="F103" s="72"/>
      <c r="G103" s="72"/>
      <c r="H103" s="72"/>
      <c r="I103" s="72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2:38" ht="14.25">
      <c r="B104" s="74"/>
      <c r="C104" s="74"/>
      <c r="D104" s="74"/>
      <c r="E104" s="74"/>
      <c r="F104" s="72"/>
      <c r="G104" s="72"/>
      <c r="H104" s="72"/>
      <c r="I104" s="72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2:38" ht="14.25">
      <c r="B105" s="74"/>
      <c r="C105" s="74"/>
      <c r="D105" s="74"/>
      <c r="E105" s="74"/>
      <c r="F105" s="72"/>
      <c r="G105" s="72"/>
      <c r="H105" s="72"/>
      <c r="I105" s="72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2:38" ht="14.25">
      <c r="B106" s="74"/>
      <c r="C106" s="74"/>
      <c r="D106" s="74"/>
      <c r="E106" s="74"/>
      <c r="F106" s="72"/>
      <c r="G106" s="72"/>
      <c r="H106" s="72"/>
      <c r="I106" s="72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2:38" ht="14.25">
      <c r="B107" s="74"/>
      <c r="C107" s="74"/>
      <c r="D107" s="74"/>
      <c r="E107" s="74"/>
      <c r="F107" s="72"/>
      <c r="G107" s="72"/>
      <c r="H107" s="72"/>
      <c r="I107" s="72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2:38" ht="14.25">
      <c r="B108" s="74"/>
      <c r="C108" s="74"/>
      <c r="D108" s="74"/>
      <c r="E108" s="74"/>
      <c r="F108" s="72"/>
      <c r="G108" s="72"/>
      <c r="H108" s="72"/>
      <c r="I108" s="72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2:38" ht="14.25">
      <c r="B109" s="74"/>
      <c r="C109" s="74"/>
      <c r="D109" s="74"/>
      <c r="E109" s="74"/>
      <c r="F109" s="72"/>
      <c r="G109" s="72"/>
      <c r="H109" s="72"/>
      <c r="I109" s="72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2:38" ht="14.25">
      <c r="B110" s="74"/>
      <c r="C110" s="74"/>
      <c r="D110" s="74"/>
      <c r="E110" s="74"/>
      <c r="F110" s="72"/>
      <c r="G110" s="72"/>
      <c r="H110" s="72"/>
      <c r="I110" s="72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2:38" ht="14.25">
      <c r="B111" s="74"/>
      <c r="C111" s="74"/>
      <c r="D111" s="74"/>
      <c r="E111" s="74"/>
      <c r="F111" s="72"/>
      <c r="G111" s="72"/>
      <c r="H111" s="72"/>
      <c r="I111" s="72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2:38" ht="14.25">
      <c r="B112" s="74"/>
      <c r="C112" s="74"/>
      <c r="D112" s="74"/>
      <c r="E112" s="74"/>
      <c r="F112" s="72"/>
      <c r="G112" s="72"/>
      <c r="H112" s="72"/>
      <c r="I112" s="72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2:38" ht="14.25">
      <c r="B113" s="74"/>
      <c r="C113" s="74"/>
      <c r="D113" s="74"/>
      <c r="E113" s="74"/>
      <c r="F113" s="72"/>
      <c r="G113" s="72"/>
      <c r="H113" s="72"/>
      <c r="I113" s="72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2:38" ht="14.25">
      <c r="B114" s="74"/>
      <c r="C114" s="74"/>
      <c r="D114" s="74"/>
      <c r="E114" s="74"/>
      <c r="F114" s="72"/>
      <c r="G114" s="72"/>
      <c r="H114" s="72"/>
      <c r="I114" s="72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2:38" ht="14.25">
      <c r="B115" s="74"/>
      <c r="C115" s="74"/>
      <c r="D115" s="74"/>
      <c r="E115" s="74"/>
      <c r="F115" s="72"/>
      <c r="G115" s="72"/>
      <c r="H115" s="72"/>
      <c r="I115" s="72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2:38" ht="14.25">
      <c r="B116" s="74"/>
      <c r="C116" s="74"/>
      <c r="D116" s="74"/>
      <c r="E116" s="74"/>
      <c r="F116" s="72"/>
      <c r="G116" s="72"/>
      <c r="H116" s="72"/>
      <c r="I116" s="72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2:38" ht="14.25">
      <c r="B117" s="74"/>
      <c r="C117" s="74"/>
      <c r="D117" s="74"/>
      <c r="E117" s="74"/>
      <c r="F117" s="72"/>
      <c r="G117" s="72"/>
      <c r="H117" s="72"/>
      <c r="I117" s="72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2:38" ht="14.25">
      <c r="B118" s="74"/>
      <c r="C118" s="74"/>
      <c r="D118" s="74"/>
      <c r="E118" s="74"/>
      <c r="F118" s="72"/>
      <c r="G118" s="72"/>
      <c r="H118" s="72"/>
      <c r="I118" s="72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2:38" ht="14.25">
      <c r="B119" s="74"/>
      <c r="C119" s="74"/>
      <c r="D119" s="74"/>
      <c r="E119" s="74"/>
      <c r="F119" s="72"/>
      <c r="G119" s="72"/>
      <c r="H119" s="72"/>
      <c r="I119" s="72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2:38" ht="14.25">
      <c r="B120" s="74"/>
      <c r="C120" s="74"/>
      <c r="D120" s="74"/>
      <c r="E120" s="74"/>
      <c r="F120" s="72"/>
      <c r="G120" s="72"/>
      <c r="H120" s="72"/>
      <c r="I120" s="72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2:38" ht="14.25">
      <c r="B121" s="74"/>
      <c r="C121" s="74"/>
      <c r="D121" s="74"/>
      <c r="E121" s="74"/>
      <c r="F121" s="72"/>
      <c r="G121" s="72"/>
      <c r="H121" s="72"/>
      <c r="I121" s="72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2:38" ht="14.25">
      <c r="B122" s="74"/>
      <c r="C122" s="74"/>
      <c r="D122" s="74"/>
      <c r="E122" s="74"/>
      <c r="F122" s="72"/>
      <c r="G122" s="72"/>
      <c r="H122" s="72"/>
      <c r="I122" s="72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2:38" ht="14.25">
      <c r="B123" s="74"/>
      <c r="C123" s="74"/>
      <c r="D123" s="74"/>
      <c r="E123" s="74"/>
      <c r="F123" s="72"/>
      <c r="G123" s="72"/>
      <c r="H123" s="72"/>
      <c r="I123" s="72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2:38" ht="14.25">
      <c r="B124" s="74"/>
      <c r="C124" s="74"/>
      <c r="D124" s="74"/>
      <c r="E124" s="74"/>
      <c r="F124" s="72"/>
      <c r="G124" s="72"/>
      <c r="H124" s="72"/>
      <c r="I124" s="72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2:38" ht="14.25">
      <c r="B125" s="74"/>
      <c r="C125" s="74"/>
      <c r="D125" s="74"/>
      <c r="E125" s="74"/>
      <c r="F125" s="72"/>
      <c r="G125" s="72"/>
      <c r="H125" s="72"/>
      <c r="I125" s="72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2:38" ht="14.25">
      <c r="B126" s="74"/>
      <c r="C126" s="74"/>
      <c r="D126" s="74"/>
      <c r="E126" s="74"/>
      <c r="F126" s="72"/>
      <c r="G126" s="72"/>
      <c r="H126" s="72"/>
      <c r="I126" s="72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2:38" ht="14.25">
      <c r="B127" s="74"/>
      <c r="C127" s="74"/>
      <c r="D127" s="74"/>
      <c r="E127" s="74"/>
      <c r="F127" s="72"/>
      <c r="G127" s="72"/>
      <c r="H127" s="72"/>
      <c r="I127" s="72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2:38" ht="14.25">
      <c r="B128" s="74"/>
      <c r="C128" s="74"/>
      <c r="D128" s="74"/>
      <c r="E128" s="74"/>
      <c r="F128" s="72"/>
      <c r="G128" s="72"/>
      <c r="H128" s="72"/>
      <c r="I128" s="72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2:38" ht="14.25">
      <c r="B129" s="74"/>
      <c r="C129" s="74"/>
      <c r="D129" s="74"/>
      <c r="E129" s="74"/>
      <c r="F129" s="72"/>
      <c r="G129" s="72"/>
      <c r="H129" s="72"/>
      <c r="I129" s="72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2:38" ht="14.25">
      <c r="B130" s="74"/>
      <c r="C130" s="74"/>
      <c r="D130" s="74"/>
      <c r="E130" s="74"/>
      <c r="F130" s="72"/>
      <c r="G130" s="72"/>
      <c r="H130" s="72"/>
      <c r="I130" s="72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2:38" ht="14.25">
      <c r="B131" s="74"/>
      <c r="C131" s="74"/>
      <c r="D131" s="74"/>
      <c r="E131" s="74"/>
      <c r="F131" s="72"/>
      <c r="G131" s="72"/>
      <c r="H131" s="72"/>
      <c r="I131" s="72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2:38" ht="14.25">
      <c r="B132" s="74"/>
      <c r="C132" s="74"/>
      <c r="D132" s="74"/>
      <c r="E132" s="74"/>
      <c r="F132" s="72"/>
      <c r="G132" s="72"/>
      <c r="H132" s="72"/>
      <c r="I132" s="72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2:38" ht="14.25">
      <c r="B133" s="74"/>
      <c r="C133" s="74"/>
      <c r="D133" s="74"/>
      <c r="E133" s="74"/>
      <c r="F133" s="72"/>
      <c r="G133" s="72"/>
      <c r="H133" s="72"/>
      <c r="I133" s="72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2:38" ht="14.25">
      <c r="B134" s="74"/>
      <c r="C134" s="74"/>
      <c r="D134" s="74"/>
      <c r="E134" s="74"/>
      <c r="F134" s="72"/>
      <c r="G134" s="72"/>
      <c r="H134" s="72"/>
      <c r="I134" s="72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2:38" ht="14.25">
      <c r="B135" s="74"/>
      <c r="C135" s="74"/>
      <c r="D135" s="74"/>
      <c r="E135" s="74"/>
      <c r="F135" s="72"/>
      <c r="G135" s="72"/>
      <c r="H135" s="72"/>
      <c r="I135" s="72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2:38" ht="14.25">
      <c r="B136" s="74"/>
      <c r="C136" s="74"/>
      <c r="D136" s="74"/>
      <c r="E136" s="74"/>
      <c r="F136" s="72"/>
      <c r="G136" s="72"/>
      <c r="H136" s="72"/>
      <c r="I136" s="72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2:38" ht="14.25">
      <c r="B137" s="74"/>
      <c r="C137" s="74"/>
      <c r="D137" s="74"/>
      <c r="E137" s="74"/>
      <c r="F137" s="72"/>
      <c r="G137" s="72"/>
      <c r="H137" s="72"/>
      <c r="I137" s="72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2:38" ht="14.25">
      <c r="B138" s="74"/>
      <c r="C138" s="74"/>
      <c r="D138" s="74"/>
      <c r="E138" s="74"/>
      <c r="F138" s="72"/>
      <c r="G138" s="72"/>
      <c r="H138" s="72"/>
      <c r="I138" s="72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2:38" ht="14.25">
      <c r="B139" s="74"/>
      <c r="C139" s="74"/>
      <c r="D139" s="74"/>
      <c r="E139" s="74"/>
      <c r="F139" s="72"/>
      <c r="G139" s="72"/>
      <c r="H139" s="72"/>
      <c r="I139" s="72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2:38" ht="14.25">
      <c r="B140" s="74"/>
      <c r="C140" s="74"/>
      <c r="D140" s="74"/>
      <c r="E140" s="74"/>
      <c r="F140" s="72"/>
      <c r="G140" s="72"/>
      <c r="H140" s="72"/>
      <c r="I140" s="72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2:38" ht="14.25">
      <c r="B141" s="74"/>
      <c r="C141" s="74"/>
      <c r="D141" s="74"/>
      <c r="E141" s="74"/>
      <c r="F141" s="72"/>
      <c r="G141" s="72"/>
      <c r="H141" s="72"/>
      <c r="I141" s="72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2:38" ht="14.25">
      <c r="B142" s="74"/>
      <c r="C142" s="74"/>
      <c r="D142" s="74"/>
      <c r="E142" s="74"/>
      <c r="F142" s="72"/>
      <c r="G142" s="72"/>
      <c r="H142" s="72"/>
      <c r="I142" s="72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2:38" ht="14.25">
      <c r="B143" s="74"/>
      <c r="C143" s="74"/>
      <c r="D143" s="74"/>
      <c r="E143" s="74"/>
      <c r="F143" s="72"/>
      <c r="G143" s="72"/>
      <c r="H143" s="72"/>
      <c r="I143" s="72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2:38" ht="14.25">
      <c r="B144" s="74"/>
      <c r="C144" s="74"/>
      <c r="D144" s="74"/>
      <c r="E144" s="74"/>
      <c r="F144" s="72"/>
      <c r="G144" s="72"/>
      <c r="H144" s="72"/>
      <c r="I144" s="72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2:38" ht="14.25">
      <c r="B145" s="74"/>
      <c r="C145" s="74"/>
      <c r="D145" s="74"/>
      <c r="E145" s="74"/>
      <c r="F145" s="72"/>
      <c r="G145" s="72"/>
      <c r="H145" s="72"/>
      <c r="I145" s="72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2:38" ht="14.25">
      <c r="B146" s="74"/>
      <c r="C146" s="74"/>
      <c r="D146" s="74"/>
      <c r="E146" s="74"/>
      <c r="F146" s="72"/>
      <c r="G146" s="72"/>
      <c r="H146" s="72"/>
      <c r="I146" s="72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2:38" ht="14.25">
      <c r="B147" s="74"/>
      <c r="C147" s="74"/>
      <c r="D147" s="74"/>
      <c r="E147" s="74"/>
      <c r="F147" s="72"/>
      <c r="G147" s="72"/>
      <c r="H147" s="72"/>
      <c r="I147" s="72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2:38" ht="14.25">
      <c r="B148" s="74"/>
      <c r="C148" s="74"/>
      <c r="D148" s="74"/>
      <c r="E148" s="74"/>
      <c r="F148" s="72"/>
      <c r="G148" s="72"/>
      <c r="H148" s="72"/>
      <c r="I148" s="72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2:38" ht="14.25">
      <c r="B149" s="74"/>
      <c r="C149" s="74"/>
      <c r="D149" s="74"/>
      <c r="E149" s="74"/>
      <c r="F149" s="72"/>
      <c r="G149" s="72"/>
      <c r="H149" s="72"/>
      <c r="I149" s="72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2:38" ht="14.25">
      <c r="B150" s="74"/>
      <c r="C150" s="74"/>
      <c r="D150" s="74"/>
      <c r="E150" s="74"/>
      <c r="F150" s="72"/>
      <c r="G150" s="72"/>
      <c r="H150" s="72"/>
      <c r="I150" s="72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2:38" ht="14.25">
      <c r="B151" s="74"/>
      <c r="C151" s="74"/>
      <c r="D151" s="74"/>
      <c r="E151" s="74"/>
      <c r="F151" s="72"/>
      <c r="G151" s="72"/>
      <c r="H151" s="72"/>
      <c r="I151" s="72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2:38" ht="14.25">
      <c r="B152" s="74"/>
      <c r="C152" s="74"/>
      <c r="D152" s="74"/>
      <c r="E152" s="74"/>
      <c r="F152" s="72"/>
      <c r="G152" s="72"/>
      <c r="H152" s="72"/>
      <c r="I152" s="72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2:38" ht="14.25">
      <c r="B153" s="74"/>
      <c r="C153" s="74"/>
      <c r="D153" s="74"/>
      <c r="E153" s="74"/>
      <c r="F153" s="72"/>
      <c r="G153" s="72"/>
      <c r="H153" s="72"/>
      <c r="I153" s="72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2:38" ht="14.25">
      <c r="B154" s="74"/>
      <c r="C154" s="74"/>
      <c r="D154" s="74"/>
      <c r="E154" s="74"/>
      <c r="F154" s="72"/>
      <c r="G154" s="72"/>
      <c r="H154" s="72"/>
      <c r="I154" s="72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2:38" ht="14.25">
      <c r="B155" s="74"/>
      <c r="C155" s="74"/>
      <c r="D155" s="74"/>
      <c r="E155" s="74"/>
      <c r="F155" s="72"/>
      <c r="G155" s="72"/>
      <c r="H155" s="72"/>
      <c r="I155" s="72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2:38" ht="14.25">
      <c r="B156" s="74"/>
      <c r="C156" s="74"/>
      <c r="D156" s="74"/>
      <c r="E156" s="74"/>
      <c r="F156" s="72"/>
      <c r="G156" s="72"/>
      <c r="H156" s="72"/>
      <c r="I156" s="72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2:38" ht="14.25">
      <c r="B157" s="74"/>
      <c r="C157" s="74"/>
      <c r="D157" s="74"/>
      <c r="E157" s="74"/>
      <c r="F157" s="72"/>
      <c r="G157" s="72"/>
      <c r="H157" s="72"/>
      <c r="I157" s="72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2:38" ht="14.25">
      <c r="B158" s="74"/>
      <c r="C158" s="74"/>
      <c r="D158" s="74"/>
      <c r="E158" s="74"/>
      <c r="F158" s="72"/>
      <c r="G158" s="72"/>
      <c r="H158" s="72"/>
      <c r="I158" s="72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2:38" ht="14.25">
      <c r="B159" s="74"/>
      <c r="C159" s="74"/>
      <c r="D159" s="74"/>
      <c r="E159" s="74"/>
      <c r="F159" s="72"/>
      <c r="G159" s="72"/>
      <c r="H159" s="72"/>
      <c r="I159" s="72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2:38" ht="14.25">
      <c r="B160" s="74"/>
      <c r="C160" s="74"/>
      <c r="D160" s="74"/>
      <c r="E160" s="74"/>
      <c r="F160" s="72"/>
      <c r="G160" s="72"/>
      <c r="H160" s="72"/>
      <c r="I160" s="72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2:38" ht="14.25">
      <c r="B161" s="74"/>
      <c r="C161" s="74"/>
      <c r="D161" s="74"/>
      <c r="E161" s="74"/>
      <c r="F161" s="72"/>
      <c r="G161" s="72"/>
      <c r="H161" s="72"/>
      <c r="I161" s="72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2:38" ht="14.25">
      <c r="B162" s="74"/>
      <c r="C162" s="74"/>
      <c r="D162" s="74"/>
      <c r="E162" s="74"/>
      <c r="F162" s="72"/>
      <c r="G162" s="72"/>
      <c r="H162" s="72"/>
      <c r="I162" s="72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2:38" ht="14.25">
      <c r="B163" s="74"/>
      <c r="C163" s="74"/>
      <c r="D163" s="74"/>
      <c r="E163" s="74"/>
      <c r="F163" s="72"/>
      <c r="G163" s="72"/>
      <c r="H163" s="72"/>
      <c r="I163" s="72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2:38" ht="14.25">
      <c r="B164" s="74"/>
      <c r="C164" s="74"/>
      <c r="D164" s="74"/>
      <c r="E164" s="74"/>
      <c r="F164" s="72"/>
      <c r="G164" s="72"/>
      <c r="H164" s="72"/>
      <c r="I164" s="72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2:38" ht="14.25">
      <c r="B165" s="74"/>
      <c r="C165" s="74"/>
      <c r="D165" s="74"/>
      <c r="E165" s="74"/>
      <c r="F165" s="72"/>
      <c r="G165" s="72"/>
      <c r="H165" s="72"/>
      <c r="I165" s="72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2:38" ht="14.25">
      <c r="B166" s="74"/>
      <c r="C166" s="74"/>
      <c r="D166" s="74"/>
      <c r="E166" s="74"/>
      <c r="F166" s="72"/>
      <c r="G166" s="72"/>
      <c r="H166" s="72"/>
      <c r="I166" s="72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2:38" ht="14.25">
      <c r="B167" s="74"/>
      <c r="C167" s="74"/>
      <c r="D167" s="74"/>
      <c r="E167" s="74"/>
      <c r="F167" s="72"/>
      <c r="G167" s="72"/>
      <c r="H167" s="72"/>
      <c r="I167" s="72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2:38" ht="14.25">
      <c r="B168" s="74"/>
      <c r="C168" s="74"/>
      <c r="D168" s="74"/>
      <c r="E168" s="74"/>
      <c r="F168" s="72"/>
      <c r="G168" s="72"/>
      <c r="H168" s="72"/>
      <c r="I168" s="72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2:38" ht="14.25">
      <c r="B169" s="74"/>
      <c r="C169" s="74"/>
      <c r="D169" s="74"/>
      <c r="E169" s="74"/>
      <c r="F169" s="72"/>
      <c r="G169" s="72"/>
      <c r="H169" s="72"/>
      <c r="I169" s="72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2:38" ht="14.25">
      <c r="B170" s="74"/>
      <c r="C170" s="74"/>
      <c r="D170" s="74"/>
      <c r="E170" s="74"/>
      <c r="F170" s="72"/>
      <c r="G170" s="72"/>
      <c r="H170" s="72"/>
      <c r="I170" s="72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2:38" ht="14.25">
      <c r="B171" s="74"/>
      <c r="C171" s="74"/>
      <c r="D171" s="74"/>
      <c r="E171" s="74"/>
      <c r="F171" s="72"/>
      <c r="G171" s="72"/>
      <c r="H171" s="72"/>
      <c r="I171" s="72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2:38" ht="14.25">
      <c r="B172" s="74"/>
      <c r="C172" s="74"/>
      <c r="D172" s="74"/>
      <c r="E172" s="74"/>
      <c r="F172" s="72"/>
      <c r="G172" s="72"/>
      <c r="H172" s="72"/>
      <c r="I172" s="72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2:38" ht="14.25">
      <c r="B173" s="74"/>
      <c r="C173" s="74"/>
      <c r="D173" s="74"/>
      <c r="E173" s="74"/>
      <c r="F173" s="72"/>
      <c r="G173" s="72"/>
      <c r="H173" s="72"/>
      <c r="I173" s="72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2:38" ht="14.25">
      <c r="B174" s="74"/>
      <c r="C174" s="74"/>
      <c r="D174" s="74"/>
      <c r="E174" s="74"/>
      <c r="F174" s="72"/>
      <c r="G174" s="72"/>
      <c r="H174" s="72"/>
      <c r="I174" s="72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2:38" ht="14.25">
      <c r="B175" s="74"/>
      <c r="C175" s="74"/>
      <c r="D175" s="74"/>
      <c r="E175" s="74"/>
      <c r="F175" s="72"/>
      <c r="G175" s="72"/>
      <c r="H175" s="72"/>
      <c r="I175" s="72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2:38" ht="14.25">
      <c r="B176" s="74"/>
      <c r="C176" s="74"/>
      <c r="D176" s="74"/>
      <c r="E176" s="74"/>
      <c r="F176" s="72"/>
      <c r="G176" s="72"/>
      <c r="H176" s="72"/>
      <c r="I176" s="72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2:38" ht="14.25">
      <c r="B177" s="74"/>
      <c r="C177" s="74"/>
      <c r="D177" s="74"/>
      <c r="E177" s="74"/>
      <c r="F177" s="72"/>
      <c r="G177" s="72"/>
      <c r="H177" s="72"/>
      <c r="I177" s="7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2:38" ht="14.25">
      <c r="B178" s="74"/>
      <c r="C178" s="74"/>
      <c r="D178" s="74"/>
      <c r="E178" s="74"/>
      <c r="F178" s="72"/>
      <c r="G178" s="72"/>
      <c r="H178" s="72"/>
      <c r="I178" s="72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2:38" ht="14.25">
      <c r="B179" s="74"/>
      <c r="C179" s="74"/>
      <c r="D179" s="74"/>
      <c r="E179" s="74"/>
      <c r="F179" s="72"/>
      <c r="G179" s="72"/>
      <c r="H179" s="72"/>
      <c r="I179" s="72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2:38" ht="14.25">
      <c r="B180" s="74"/>
      <c r="C180" s="74"/>
      <c r="D180" s="74"/>
      <c r="E180" s="74"/>
      <c r="F180" s="72"/>
      <c r="G180" s="72"/>
      <c r="H180" s="72"/>
      <c r="I180" s="72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2:38" ht="14.25">
      <c r="B181" s="74"/>
      <c r="C181" s="74"/>
      <c r="D181" s="74"/>
      <c r="E181" s="74"/>
      <c r="F181" s="72"/>
      <c r="G181" s="72"/>
      <c r="H181" s="72"/>
      <c r="I181" s="72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2:38" ht="14.25">
      <c r="B182" s="74"/>
      <c r="C182" s="74"/>
      <c r="D182" s="74"/>
      <c r="E182" s="74"/>
      <c r="F182" s="72"/>
      <c r="G182" s="72"/>
      <c r="H182" s="72"/>
      <c r="I182" s="72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2:38" ht="14.25">
      <c r="B183" s="74"/>
      <c r="C183" s="74"/>
      <c r="D183" s="74"/>
      <c r="E183" s="74"/>
      <c r="F183" s="72"/>
      <c r="G183" s="72"/>
      <c r="H183" s="72"/>
      <c r="I183" s="72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2:38" ht="14.25">
      <c r="B184" s="74"/>
      <c r="C184" s="74"/>
      <c r="D184" s="74"/>
      <c r="E184" s="74"/>
      <c r="F184" s="72"/>
      <c r="G184" s="72"/>
      <c r="H184" s="72"/>
      <c r="I184" s="72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2:38" ht="14.25">
      <c r="B185" s="74"/>
      <c r="C185" s="74"/>
      <c r="D185" s="74"/>
      <c r="E185" s="74"/>
      <c r="F185" s="72"/>
      <c r="G185" s="72"/>
      <c r="H185" s="72"/>
      <c r="I185" s="72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2:38" ht="14.25">
      <c r="B186" s="74"/>
      <c r="C186" s="74"/>
      <c r="D186" s="74"/>
      <c r="E186" s="74"/>
      <c r="F186" s="72"/>
      <c r="G186" s="72"/>
      <c r="H186" s="72"/>
      <c r="I186" s="72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2:38" ht="14.25">
      <c r="B187" s="74"/>
      <c r="C187" s="74"/>
      <c r="D187" s="74"/>
      <c r="E187" s="74"/>
      <c r="F187" s="72"/>
      <c r="G187" s="72"/>
      <c r="H187" s="72"/>
      <c r="I187" s="72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2:38" ht="14.25">
      <c r="B188" s="74"/>
      <c r="C188" s="74"/>
      <c r="D188" s="74"/>
      <c r="E188" s="74"/>
      <c r="F188" s="72"/>
      <c r="G188" s="72"/>
      <c r="H188" s="72"/>
      <c r="I188" s="72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2:38" ht="14.25">
      <c r="B189" s="74"/>
      <c r="C189" s="74"/>
      <c r="D189" s="74"/>
      <c r="E189" s="74"/>
      <c r="F189" s="72"/>
      <c r="G189" s="72"/>
      <c r="H189" s="72"/>
      <c r="I189" s="72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2:38" ht="14.25">
      <c r="B190" s="74"/>
      <c r="C190" s="74"/>
      <c r="D190" s="74"/>
      <c r="E190" s="74"/>
      <c r="F190" s="72"/>
      <c r="G190" s="72"/>
      <c r="H190" s="72"/>
      <c r="I190" s="72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2:38" ht="14.25">
      <c r="B191" s="74"/>
      <c r="C191" s="74"/>
      <c r="D191" s="74"/>
      <c r="E191" s="74"/>
      <c r="F191" s="72"/>
      <c r="G191" s="72"/>
      <c r="H191" s="72"/>
      <c r="I191" s="72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2:38" ht="14.25">
      <c r="B192" s="74"/>
      <c r="C192" s="74"/>
      <c r="D192" s="74"/>
      <c r="E192" s="74"/>
      <c r="F192" s="72"/>
      <c r="G192" s="72"/>
      <c r="H192" s="72"/>
      <c r="I192" s="72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2:38" ht="14.25">
      <c r="B193" s="74"/>
      <c r="C193" s="74"/>
      <c r="D193" s="74"/>
      <c r="E193" s="74"/>
      <c r="F193" s="72"/>
      <c r="G193" s="72"/>
      <c r="H193" s="72"/>
      <c r="I193" s="72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2:38" ht="14.25">
      <c r="B194" s="74"/>
      <c r="C194" s="74"/>
      <c r="D194" s="74"/>
      <c r="E194" s="74"/>
      <c r="F194" s="72"/>
      <c r="G194" s="72"/>
      <c r="H194" s="72"/>
      <c r="I194" s="72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2:38" ht="14.25">
      <c r="B195" s="74"/>
      <c r="C195" s="74"/>
      <c r="D195" s="74"/>
      <c r="E195" s="74"/>
      <c r="F195" s="72"/>
      <c r="G195" s="72"/>
      <c r="H195" s="72"/>
      <c r="I195" s="72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2:38" ht="14.25">
      <c r="B196" s="74"/>
      <c r="C196" s="74"/>
      <c r="D196" s="74"/>
      <c r="E196" s="74"/>
      <c r="F196" s="72"/>
      <c r="G196" s="72"/>
      <c r="H196" s="72"/>
      <c r="I196" s="72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2:38" ht="14.25">
      <c r="B197" s="74"/>
      <c r="C197" s="74"/>
      <c r="D197" s="74"/>
      <c r="E197" s="74"/>
      <c r="F197" s="72"/>
      <c r="G197" s="72"/>
      <c r="H197" s="72"/>
      <c r="I197" s="72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2:38" ht="14.25">
      <c r="B198" s="74"/>
      <c r="C198" s="74"/>
      <c r="D198" s="74"/>
      <c r="E198" s="74"/>
      <c r="F198" s="72"/>
      <c r="G198" s="72"/>
      <c r="H198" s="72"/>
      <c r="I198" s="72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2:38" ht="14.25">
      <c r="B199" s="74"/>
      <c r="C199" s="74"/>
      <c r="D199" s="74"/>
      <c r="E199" s="74"/>
      <c r="F199" s="72"/>
      <c r="G199" s="72"/>
      <c r="H199" s="72"/>
      <c r="I199" s="72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2:38" ht="14.25">
      <c r="B200" s="74"/>
      <c r="C200" s="74"/>
      <c r="D200" s="74"/>
      <c r="E200" s="74"/>
      <c r="F200" s="72"/>
      <c r="G200" s="72"/>
      <c r="H200" s="72"/>
      <c r="I200" s="72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2:38" ht="14.25">
      <c r="B201" s="74"/>
      <c r="C201" s="74"/>
      <c r="D201" s="74"/>
      <c r="E201" s="74"/>
      <c r="F201" s="72"/>
      <c r="G201" s="72"/>
      <c r="H201" s="72"/>
      <c r="I201" s="72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2:38" ht="14.25">
      <c r="B202" s="74"/>
      <c r="C202" s="74"/>
      <c r="D202" s="74"/>
      <c r="E202" s="74"/>
      <c r="F202" s="72"/>
      <c r="G202" s="72"/>
      <c r="H202" s="72"/>
      <c r="I202" s="72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2:38" ht="14.25">
      <c r="B203" s="74"/>
      <c r="C203" s="74"/>
      <c r="D203" s="74"/>
      <c r="E203" s="74"/>
      <c r="F203" s="72"/>
      <c r="G203" s="72"/>
      <c r="H203" s="72"/>
      <c r="I203" s="72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2:38" ht="14.25">
      <c r="B204" s="74"/>
      <c r="C204" s="74"/>
      <c r="D204" s="74"/>
      <c r="E204" s="74"/>
      <c r="F204" s="72"/>
      <c r="G204" s="72"/>
      <c r="H204" s="72"/>
      <c r="I204" s="72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2:38" ht="14.25">
      <c r="B205" s="74"/>
      <c r="C205" s="74"/>
      <c r="D205" s="74"/>
      <c r="E205" s="74"/>
      <c r="F205" s="72"/>
      <c r="G205" s="72"/>
      <c r="H205" s="72"/>
      <c r="I205" s="72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2:38" ht="14.25">
      <c r="B206" s="74"/>
      <c r="C206" s="74"/>
      <c r="D206" s="74"/>
      <c r="E206" s="74"/>
      <c r="F206" s="72"/>
      <c r="G206" s="72"/>
      <c r="H206" s="72"/>
      <c r="I206" s="72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2:38" ht="14.25">
      <c r="B207" s="74"/>
      <c r="C207" s="74"/>
      <c r="D207" s="74"/>
      <c r="E207" s="74"/>
      <c r="F207" s="72"/>
      <c r="G207" s="72"/>
      <c r="H207" s="72"/>
      <c r="I207" s="72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2:38" ht="14.25">
      <c r="B208" s="74"/>
      <c r="C208" s="74"/>
      <c r="D208" s="74"/>
      <c r="E208" s="74"/>
      <c r="F208" s="72"/>
      <c r="G208" s="72"/>
      <c r="H208" s="72"/>
      <c r="I208" s="72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2:38" ht="14.25">
      <c r="B209" s="74"/>
      <c r="C209" s="74"/>
      <c r="D209" s="74"/>
      <c r="E209" s="74"/>
      <c r="F209" s="72"/>
      <c r="G209" s="72"/>
      <c r="H209" s="72"/>
      <c r="I209" s="72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2:38" ht="14.25">
      <c r="B210" s="74"/>
      <c r="C210" s="74"/>
      <c r="D210" s="74"/>
      <c r="E210" s="74"/>
      <c r="F210" s="72"/>
      <c r="G210" s="72"/>
      <c r="H210" s="72"/>
      <c r="I210" s="72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2:38" ht="14.25">
      <c r="B211" s="74"/>
      <c r="C211" s="74"/>
      <c r="D211" s="74"/>
      <c r="E211" s="74"/>
      <c r="F211" s="72"/>
      <c r="G211" s="72"/>
      <c r="H211" s="72"/>
      <c r="I211" s="72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2:38" ht="14.25">
      <c r="B212" s="74"/>
      <c r="C212" s="74"/>
      <c r="D212" s="74"/>
      <c r="E212" s="74"/>
      <c r="F212" s="72"/>
      <c r="G212" s="72"/>
      <c r="H212" s="72"/>
      <c r="I212" s="72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2:38" ht="14.25">
      <c r="B213" s="74"/>
      <c r="C213" s="74"/>
      <c r="D213" s="74"/>
      <c r="E213" s="74"/>
      <c r="F213" s="72"/>
      <c r="G213" s="72"/>
      <c r="H213" s="72"/>
      <c r="I213" s="72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2:38" ht="14.25">
      <c r="B214" s="74"/>
      <c r="C214" s="74"/>
      <c r="D214" s="74"/>
      <c r="E214" s="74"/>
      <c r="F214" s="72"/>
      <c r="G214" s="72"/>
      <c r="H214" s="72"/>
      <c r="I214" s="72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2:38" ht="14.25">
      <c r="B215" s="74"/>
      <c r="C215" s="74"/>
      <c r="D215" s="74"/>
      <c r="E215" s="74"/>
      <c r="F215" s="72"/>
      <c r="G215" s="72"/>
      <c r="H215" s="72"/>
      <c r="I215" s="72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spans="2:38" ht="14.25">
      <c r="B216" s="74"/>
      <c r="C216" s="74"/>
      <c r="D216" s="74"/>
      <c r="E216" s="74"/>
      <c r="F216" s="72"/>
      <c r="G216" s="72"/>
      <c r="H216" s="72"/>
      <c r="I216" s="72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2:38" ht="14.25">
      <c r="B217" s="74"/>
      <c r="C217" s="74"/>
      <c r="D217" s="74"/>
      <c r="E217" s="74"/>
      <c r="F217" s="72"/>
      <c r="G217" s="72"/>
      <c r="H217" s="72"/>
      <c r="I217" s="72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2:38" ht="14.25">
      <c r="B218" s="74"/>
      <c r="C218" s="74"/>
      <c r="D218" s="74"/>
      <c r="E218" s="74"/>
      <c r="F218" s="72"/>
      <c r="G218" s="72"/>
      <c r="H218" s="72"/>
      <c r="I218" s="72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2:38" ht="14.25">
      <c r="B219" s="74"/>
      <c r="C219" s="74"/>
      <c r="D219" s="74"/>
      <c r="E219" s="74"/>
      <c r="F219" s="72"/>
      <c r="G219" s="72"/>
      <c r="H219" s="72"/>
      <c r="I219" s="72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2:38" ht="14.25">
      <c r="B220" s="74"/>
      <c r="C220" s="74"/>
      <c r="D220" s="74"/>
      <c r="E220" s="74"/>
      <c r="F220" s="72"/>
      <c r="G220" s="72"/>
      <c r="H220" s="72"/>
      <c r="I220" s="72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2:38" ht="14.25">
      <c r="B221" s="74"/>
      <c r="C221" s="74"/>
      <c r="D221" s="74"/>
      <c r="E221" s="74"/>
      <c r="F221" s="72"/>
      <c r="G221" s="72"/>
      <c r="H221" s="72"/>
      <c r="I221" s="72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spans="2:38" ht="14.25">
      <c r="B222" s="74"/>
      <c r="C222" s="74"/>
      <c r="D222" s="74"/>
      <c r="E222" s="74"/>
      <c r="F222" s="72"/>
      <c r="G222" s="72"/>
      <c r="H222" s="72"/>
      <c r="I222" s="72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2:38" ht="14.25">
      <c r="B223" s="74"/>
      <c r="C223" s="74"/>
      <c r="D223" s="74"/>
      <c r="E223" s="74"/>
      <c r="F223" s="72"/>
      <c r="G223" s="72"/>
      <c r="H223" s="72"/>
      <c r="I223" s="72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2:38" ht="14.25">
      <c r="B224" s="74"/>
      <c r="C224" s="74"/>
      <c r="D224" s="74"/>
      <c r="E224" s="74"/>
      <c r="F224" s="72"/>
      <c r="G224" s="72"/>
      <c r="H224" s="72"/>
      <c r="I224" s="72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2:38" ht="14.25">
      <c r="B225" s="74"/>
      <c r="C225" s="74"/>
      <c r="D225" s="74"/>
      <c r="E225" s="74"/>
      <c r="F225" s="72"/>
      <c r="G225" s="72"/>
      <c r="H225" s="72"/>
      <c r="I225" s="72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2:38" ht="14.25">
      <c r="B226" s="74"/>
      <c r="C226" s="74"/>
      <c r="D226" s="74"/>
      <c r="E226" s="74"/>
      <c r="F226" s="72"/>
      <c r="G226" s="72"/>
      <c r="H226" s="72"/>
      <c r="I226" s="72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2:38" ht="14.25">
      <c r="B227" s="74"/>
      <c r="C227" s="74"/>
      <c r="D227" s="74"/>
      <c r="E227" s="74"/>
      <c r="F227" s="72"/>
      <c r="G227" s="72"/>
      <c r="H227" s="72"/>
      <c r="I227" s="72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2:38" ht="14.25">
      <c r="B228" s="74"/>
      <c r="C228" s="74"/>
      <c r="D228" s="74"/>
      <c r="E228" s="74"/>
      <c r="F228" s="72"/>
      <c r="G228" s="72"/>
      <c r="H228" s="72"/>
      <c r="I228" s="72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2:38" ht="14.25">
      <c r="B229" s="74"/>
      <c r="C229" s="74"/>
      <c r="D229" s="74"/>
      <c r="E229" s="74"/>
      <c r="F229" s="72"/>
      <c r="G229" s="72"/>
      <c r="H229" s="72"/>
      <c r="I229" s="72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2:38" ht="14.25">
      <c r="B230" s="74"/>
      <c r="C230" s="74"/>
      <c r="D230" s="74"/>
      <c r="E230" s="74"/>
      <c r="F230" s="72"/>
      <c r="G230" s="72"/>
      <c r="H230" s="72"/>
      <c r="I230" s="72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2:38" ht="14.25">
      <c r="B231" s="74"/>
      <c r="C231" s="74"/>
      <c r="D231" s="74"/>
      <c r="E231" s="74"/>
      <c r="F231" s="72"/>
      <c r="G231" s="72"/>
      <c r="H231" s="72"/>
      <c r="I231" s="72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2:38" ht="14.25">
      <c r="B232" s="74"/>
      <c r="C232" s="74"/>
      <c r="D232" s="74"/>
      <c r="E232" s="74"/>
      <c r="F232" s="72"/>
      <c r="G232" s="72"/>
      <c r="H232" s="72"/>
      <c r="I232" s="72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2:38" ht="14.25">
      <c r="B233" s="74"/>
      <c r="C233" s="74"/>
      <c r="D233" s="74"/>
      <c r="E233" s="74"/>
      <c r="F233" s="72"/>
      <c r="G233" s="72"/>
      <c r="H233" s="72"/>
      <c r="I233" s="72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2:38" ht="14.25">
      <c r="B234" s="74"/>
      <c r="C234" s="74"/>
      <c r="D234" s="74"/>
      <c r="E234" s="74"/>
      <c r="F234" s="72"/>
      <c r="G234" s="72"/>
      <c r="H234" s="72"/>
      <c r="I234" s="72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2:38" ht="14.25">
      <c r="B235" s="74"/>
      <c r="C235" s="74"/>
      <c r="D235" s="74"/>
      <c r="E235" s="74"/>
      <c r="F235" s="72"/>
      <c r="G235" s="72"/>
      <c r="H235" s="72"/>
      <c r="I235" s="72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2:38" ht="14.25">
      <c r="B236" s="74"/>
      <c r="C236" s="74"/>
      <c r="D236" s="74"/>
      <c r="E236" s="74"/>
      <c r="F236" s="72"/>
      <c r="G236" s="72"/>
      <c r="H236" s="72"/>
      <c r="I236" s="72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2:38" ht="14.25">
      <c r="B237" s="74"/>
      <c r="C237" s="74"/>
      <c r="D237" s="74"/>
      <c r="E237" s="74"/>
      <c r="F237" s="72"/>
      <c r="G237" s="72"/>
      <c r="H237" s="72"/>
      <c r="I237" s="72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2:38" ht="14.25">
      <c r="B238" s="74"/>
      <c r="C238" s="74"/>
      <c r="D238" s="74"/>
      <c r="E238" s="74"/>
      <c r="F238" s="72"/>
      <c r="G238" s="72"/>
      <c r="H238" s="72"/>
      <c r="I238" s="72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2:38" ht="14.25">
      <c r="B239" s="74"/>
      <c r="C239" s="74"/>
      <c r="D239" s="74"/>
      <c r="E239" s="74"/>
      <c r="F239" s="72"/>
      <c r="G239" s="72"/>
      <c r="H239" s="72"/>
      <c r="I239" s="72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2:38" ht="14.25">
      <c r="B240" s="74"/>
      <c r="C240" s="74"/>
      <c r="D240" s="74"/>
      <c r="E240" s="74"/>
      <c r="F240" s="72"/>
      <c r="G240" s="72"/>
      <c r="H240" s="72"/>
      <c r="I240" s="72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2:38" ht="14.25">
      <c r="B241" s="74"/>
      <c r="C241" s="74"/>
      <c r="D241" s="74"/>
      <c r="E241" s="74"/>
      <c r="F241" s="72"/>
      <c r="G241" s="72"/>
      <c r="H241" s="72"/>
      <c r="I241" s="72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2:38" ht="14.25">
      <c r="B242" s="74"/>
      <c r="C242" s="74"/>
      <c r="D242" s="74"/>
      <c r="E242" s="74"/>
      <c r="F242" s="72"/>
      <c r="G242" s="72"/>
      <c r="H242" s="72"/>
      <c r="I242" s="72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2:38" ht="14.25">
      <c r="B243" s="74"/>
      <c r="C243" s="74"/>
      <c r="D243" s="74"/>
      <c r="E243" s="74"/>
      <c r="F243" s="72"/>
      <c r="G243" s="72"/>
      <c r="H243" s="72"/>
      <c r="I243" s="72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2:38" ht="14.25">
      <c r="B244" s="74"/>
      <c r="C244" s="74"/>
      <c r="D244" s="74"/>
      <c r="E244" s="74"/>
      <c r="F244" s="72"/>
      <c r="G244" s="72"/>
      <c r="H244" s="72"/>
      <c r="I244" s="72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2:38">
      <c r="B245" s="2"/>
      <c r="C245" s="2"/>
      <c r="D245" s="2"/>
      <c r="E245" s="2"/>
      <c r="F245" s="3"/>
      <c r="G245" s="3"/>
      <c r="H245" s="3"/>
      <c r="I245" s="3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2:38">
      <c r="B246" s="2"/>
      <c r="C246" s="2"/>
      <c r="D246" s="2"/>
      <c r="E246" s="2"/>
      <c r="F246" s="3"/>
      <c r="G246" s="3"/>
      <c r="H246" s="3"/>
      <c r="I246" s="3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spans="2:38">
      <c r="B247" s="2"/>
      <c r="C247" s="2"/>
      <c r="D247" s="2"/>
      <c r="E247" s="2"/>
      <c r="F247" s="3"/>
      <c r="G247" s="3"/>
      <c r="H247" s="3"/>
      <c r="I247" s="3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spans="2:38">
      <c r="B248" s="2"/>
      <c r="C248" s="2"/>
      <c r="D248" s="2"/>
      <c r="E248" s="2"/>
      <c r="F248" s="3"/>
      <c r="G248" s="3"/>
      <c r="H248" s="3"/>
      <c r="I248" s="3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spans="2:38">
      <c r="B249" s="2"/>
      <c r="C249" s="2"/>
      <c r="D249" s="2"/>
      <c r="E249" s="2"/>
      <c r="F249" s="3"/>
      <c r="G249" s="3"/>
      <c r="H249" s="3"/>
      <c r="I249" s="3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spans="2:38">
      <c r="B250" s="2"/>
      <c r="C250" s="2"/>
      <c r="D250" s="2"/>
      <c r="E250" s="2"/>
      <c r="F250" s="3"/>
      <c r="G250" s="3"/>
      <c r="H250" s="3"/>
      <c r="I250" s="3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spans="2:38">
      <c r="B251" s="2"/>
      <c r="C251" s="2"/>
      <c r="D251" s="2"/>
      <c r="E251" s="2"/>
      <c r="F251" s="3"/>
      <c r="G251" s="3"/>
      <c r="H251" s="3"/>
      <c r="I251" s="3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2:38">
      <c r="B252" s="2"/>
      <c r="C252" s="2"/>
      <c r="D252" s="2"/>
      <c r="E252" s="2"/>
      <c r="F252" s="3"/>
      <c r="G252" s="3"/>
      <c r="H252" s="3"/>
      <c r="I252" s="3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2:38">
      <c r="B253" s="2"/>
      <c r="C253" s="2"/>
      <c r="D253" s="2"/>
      <c r="E253" s="2"/>
      <c r="F253" s="3"/>
      <c r="G253" s="3"/>
      <c r="H253" s="3"/>
      <c r="I253" s="3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2:38">
      <c r="B254" s="2"/>
      <c r="C254" s="2"/>
      <c r="D254" s="2"/>
      <c r="E254" s="2"/>
      <c r="F254" s="3"/>
      <c r="G254" s="3"/>
      <c r="H254" s="3"/>
      <c r="I254" s="3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2:38">
      <c r="B255" s="2"/>
      <c r="C255" s="2"/>
      <c r="D255" s="2"/>
      <c r="E255" s="2"/>
      <c r="F255" s="3"/>
      <c r="G255" s="3"/>
      <c r="H255" s="3"/>
      <c r="I255" s="3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2:38">
      <c r="B256" s="2"/>
      <c r="C256" s="2"/>
      <c r="D256" s="2"/>
      <c r="E256" s="2"/>
      <c r="F256" s="3"/>
      <c r="G256" s="3"/>
      <c r="H256" s="3"/>
      <c r="I256" s="3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2:38">
      <c r="B257" s="2"/>
      <c r="C257" s="2"/>
      <c r="D257" s="2"/>
      <c r="E257" s="2"/>
      <c r="F257" s="3"/>
      <c r="G257" s="3"/>
      <c r="H257" s="3"/>
      <c r="I257" s="3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2:38">
      <c r="B258" s="2"/>
      <c r="C258" s="2"/>
      <c r="D258" s="2"/>
      <c r="E258" s="2"/>
      <c r="F258" s="3"/>
      <c r="G258" s="3"/>
      <c r="H258" s="3"/>
      <c r="I258" s="3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2:38">
      <c r="B259" s="2"/>
      <c r="C259" s="2"/>
      <c r="D259" s="2"/>
      <c r="E259" s="2"/>
      <c r="F259" s="3"/>
      <c r="G259" s="3"/>
      <c r="H259" s="3"/>
      <c r="I259" s="3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2:38">
      <c r="B260" s="2"/>
      <c r="C260" s="2"/>
      <c r="D260" s="2"/>
      <c r="E260" s="2"/>
      <c r="F260" s="3"/>
      <c r="G260" s="3"/>
      <c r="H260" s="3"/>
      <c r="I260" s="3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2:38">
      <c r="B261" s="2"/>
      <c r="C261" s="2"/>
      <c r="D261" s="2"/>
      <c r="E261" s="2"/>
      <c r="F261" s="3"/>
      <c r="G261" s="3"/>
      <c r="H261" s="3"/>
      <c r="I261" s="3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2:38">
      <c r="B262" s="2"/>
      <c r="C262" s="2"/>
      <c r="D262" s="2"/>
      <c r="E262" s="2"/>
      <c r="F262" s="3"/>
      <c r="G262" s="3"/>
      <c r="H262" s="3"/>
      <c r="I262" s="3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2:38">
      <c r="B263" s="2"/>
      <c r="C263" s="2"/>
      <c r="D263" s="2"/>
      <c r="E263" s="2"/>
      <c r="F263" s="3"/>
      <c r="G263" s="3"/>
      <c r="H263" s="3"/>
      <c r="I263" s="3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2:38">
      <c r="B264" s="2"/>
      <c r="C264" s="2"/>
      <c r="D264" s="2"/>
      <c r="E264" s="2"/>
      <c r="F264" s="3"/>
      <c r="G264" s="3"/>
      <c r="H264" s="3"/>
      <c r="I264" s="3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2:38">
      <c r="B265" s="2"/>
      <c r="C265" s="2"/>
      <c r="D265" s="2"/>
      <c r="E265" s="2"/>
      <c r="F265" s="3"/>
      <c r="G265" s="3"/>
      <c r="H265" s="3"/>
      <c r="I265" s="3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2:38">
      <c r="B266" s="2"/>
      <c r="C266" s="2"/>
      <c r="D266" s="2"/>
      <c r="E266" s="2"/>
      <c r="F266" s="3"/>
      <c r="G266" s="3"/>
      <c r="H266" s="3"/>
      <c r="I266" s="3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2:38">
      <c r="B267" s="2"/>
      <c r="C267" s="2"/>
      <c r="D267" s="2"/>
      <c r="E267" s="2"/>
      <c r="F267" s="3"/>
      <c r="G267" s="3"/>
      <c r="H267" s="3"/>
      <c r="I267" s="3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2:38">
      <c r="B268" s="2"/>
      <c r="C268" s="2"/>
      <c r="D268" s="2"/>
      <c r="E268" s="2"/>
      <c r="F268" s="3"/>
      <c r="G268" s="3"/>
      <c r="H268" s="3"/>
      <c r="I268" s="3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2:38">
      <c r="B269" s="2"/>
      <c r="C269" s="2"/>
      <c r="D269" s="2"/>
      <c r="E269" s="2"/>
      <c r="F269" s="3"/>
      <c r="G269" s="3"/>
      <c r="H269" s="3"/>
      <c r="I269" s="3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2:38">
      <c r="B270" s="2"/>
      <c r="C270" s="2"/>
      <c r="D270" s="2"/>
      <c r="E270" s="2"/>
      <c r="F270" s="3"/>
      <c r="G270" s="3"/>
      <c r="H270" s="3"/>
      <c r="I270" s="3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2:38">
      <c r="B271" s="2"/>
      <c r="C271" s="2"/>
      <c r="D271" s="2"/>
      <c r="E271" s="2"/>
      <c r="F271" s="3"/>
      <c r="G271" s="3"/>
      <c r="H271" s="3"/>
      <c r="I271" s="3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2:38">
      <c r="B272" s="2"/>
      <c r="C272" s="2"/>
      <c r="D272" s="2"/>
      <c r="E272" s="2"/>
      <c r="F272" s="3"/>
      <c r="G272" s="3"/>
      <c r="H272" s="3"/>
      <c r="I272" s="3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2:38">
      <c r="B273" s="2"/>
      <c r="C273" s="2"/>
      <c r="D273" s="2"/>
      <c r="E273" s="2"/>
      <c r="F273" s="3"/>
      <c r="G273" s="3"/>
      <c r="H273" s="3"/>
      <c r="I273" s="3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2:38">
      <c r="B274" s="2"/>
      <c r="C274" s="2"/>
      <c r="D274" s="2"/>
      <c r="E274" s="2"/>
      <c r="F274" s="3"/>
      <c r="G274" s="3"/>
      <c r="H274" s="3"/>
      <c r="I274" s="3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2:38">
      <c r="B275" s="2"/>
      <c r="C275" s="2"/>
      <c r="D275" s="2"/>
      <c r="E275" s="2"/>
      <c r="F275" s="3"/>
      <c r="G275" s="3"/>
      <c r="H275" s="3"/>
      <c r="I275" s="3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2:38">
      <c r="B276" s="2"/>
      <c r="C276" s="2"/>
      <c r="D276" s="2"/>
      <c r="E276" s="2"/>
      <c r="F276" s="3"/>
      <c r="G276" s="3"/>
      <c r="H276" s="3"/>
      <c r="I276" s="3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2:38">
      <c r="B277" s="2"/>
      <c r="C277" s="2"/>
      <c r="D277" s="2"/>
      <c r="E277" s="2"/>
      <c r="F277" s="3"/>
      <c r="G277" s="3"/>
      <c r="H277" s="3"/>
      <c r="I277" s="3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2:38">
      <c r="B278" s="2"/>
      <c r="C278" s="2"/>
      <c r="D278" s="2"/>
      <c r="E278" s="2"/>
      <c r="F278" s="3"/>
      <c r="G278" s="3"/>
      <c r="H278" s="3"/>
      <c r="I278" s="3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2:38">
      <c r="B279" s="2"/>
      <c r="C279" s="2"/>
      <c r="D279" s="2"/>
      <c r="E279" s="2"/>
      <c r="F279" s="3"/>
      <c r="G279" s="3"/>
      <c r="H279" s="3"/>
      <c r="I279" s="3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2:38">
      <c r="B280" s="2"/>
      <c r="C280" s="2"/>
      <c r="D280" s="2"/>
      <c r="E280" s="2"/>
      <c r="F280" s="3"/>
      <c r="G280" s="3"/>
      <c r="H280" s="3"/>
      <c r="I280" s="3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2:38">
      <c r="B281" s="2"/>
      <c r="C281" s="2"/>
      <c r="D281" s="2"/>
      <c r="E281" s="2"/>
      <c r="F281" s="3"/>
      <c r="G281" s="3"/>
      <c r="H281" s="3"/>
      <c r="I281" s="3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2:38">
      <c r="B282" s="2"/>
      <c r="C282" s="2"/>
      <c r="D282" s="2"/>
      <c r="E282" s="2"/>
      <c r="F282" s="3"/>
      <c r="G282" s="3"/>
      <c r="H282" s="3"/>
      <c r="I282" s="3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2:38">
      <c r="B283" s="2"/>
      <c r="C283" s="2"/>
      <c r="D283" s="2"/>
      <c r="E283" s="2"/>
      <c r="F283" s="3"/>
      <c r="G283" s="3"/>
      <c r="H283" s="3"/>
      <c r="I283" s="3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2:38">
      <c r="B284" s="2"/>
      <c r="C284" s="2"/>
      <c r="D284" s="2"/>
      <c r="E284" s="2"/>
      <c r="F284" s="3"/>
      <c r="G284" s="3"/>
      <c r="H284" s="3"/>
      <c r="I284" s="3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2:38">
      <c r="B285" s="2"/>
      <c r="C285" s="2"/>
      <c r="D285" s="2"/>
      <c r="E285" s="2"/>
      <c r="F285" s="3"/>
      <c r="G285" s="3"/>
      <c r="H285" s="3"/>
      <c r="I285" s="3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2:38">
      <c r="B286" s="2"/>
      <c r="C286" s="2"/>
      <c r="D286" s="2"/>
      <c r="E286" s="2"/>
      <c r="F286" s="3"/>
      <c r="G286" s="3"/>
      <c r="H286" s="3"/>
      <c r="I286" s="3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2:38">
      <c r="B287" s="2"/>
      <c r="C287" s="2"/>
      <c r="D287" s="2"/>
      <c r="E287" s="2"/>
      <c r="F287" s="3"/>
      <c r="G287" s="3"/>
      <c r="H287" s="3"/>
      <c r="I287" s="3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spans="2:38">
      <c r="B288" s="2"/>
      <c r="C288" s="2"/>
      <c r="D288" s="2"/>
      <c r="E288" s="2"/>
      <c r="F288" s="3"/>
      <c r="G288" s="3"/>
      <c r="H288" s="3"/>
      <c r="I288" s="3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2:38">
      <c r="B289" s="2"/>
      <c r="C289" s="2"/>
      <c r="D289" s="2"/>
      <c r="E289" s="2"/>
      <c r="F289" s="3"/>
      <c r="G289" s="3"/>
      <c r="H289" s="3"/>
      <c r="I289" s="3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2:38">
      <c r="B290" s="2"/>
      <c r="C290" s="2"/>
      <c r="D290" s="2"/>
      <c r="E290" s="2"/>
      <c r="F290" s="3"/>
      <c r="G290" s="3"/>
      <c r="H290" s="3"/>
      <c r="I290" s="3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2:38">
      <c r="B291" s="2"/>
      <c r="C291" s="2"/>
      <c r="D291" s="2"/>
      <c r="E291" s="2"/>
      <c r="F291" s="3"/>
      <c r="G291" s="3"/>
      <c r="H291" s="3"/>
      <c r="I291" s="3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spans="2:38">
      <c r="B292" s="2"/>
      <c r="C292" s="2"/>
      <c r="D292" s="2"/>
      <c r="E292" s="2"/>
      <c r="F292" s="3"/>
      <c r="G292" s="3"/>
      <c r="H292" s="3"/>
      <c r="I292" s="3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2:38">
      <c r="B293" s="2"/>
      <c r="C293" s="2"/>
      <c r="D293" s="2"/>
      <c r="E293" s="2"/>
      <c r="F293" s="3"/>
      <c r="G293" s="3"/>
      <c r="H293" s="3"/>
      <c r="I293" s="3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2:38">
      <c r="B294" s="2"/>
      <c r="C294" s="2"/>
      <c r="D294" s="2"/>
      <c r="E294" s="2"/>
      <c r="F294" s="3"/>
      <c r="G294" s="3"/>
      <c r="H294" s="3"/>
      <c r="I294" s="3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2:38">
      <c r="B295" s="2"/>
      <c r="C295" s="2"/>
      <c r="D295" s="2"/>
      <c r="E295" s="2"/>
      <c r="F295" s="3"/>
      <c r="G295" s="3"/>
      <c r="H295" s="3"/>
      <c r="I295" s="3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2:38">
      <c r="B296" s="2"/>
      <c r="C296" s="2"/>
      <c r="D296" s="2"/>
      <c r="E296" s="2"/>
      <c r="F296" s="3"/>
      <c r="G296" s="3"/>
      <c r="H296" s="3"/>
      <c r="I296" s="3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spans="2:38">
      <c r="B297" s="2"/>
      <c r="C297" s="2"/>
      <c r="D297" s="2"/>
      <c r="E297" s="2"/>
      <c r="F297" s="3"/>
      <c r="G297" s="3"/>
      <c r="H297" s="3"/>
      <c r="I297" s="3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spans="2:38">
      <c r="B298" s="2"/>
      <c r="C298" s="2"/>
      <c r="D298" s="2"/>
      <c r="E298" s="2"/>
      <c r="F298" s="3"/>
      <c r="G298" s="3"/>
      <c r="H298" s="3"/>
      <c r="I298" s="3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2:38">
      <c r="B299" s="2"/>
      <c r="C299" s="2"/>
      <c r="D299" s="2"/>
      <c r="E299" s="2"/>
      <c r="F299" s="3"/>
      <c r="G299" s="3"/>
      <c r="H299" s="3"/>
      <c r="I299" s="3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spans="2:38">
      <c r="B300" s="2"/>
      <c r="C300" s="2"/>
      <c r="D300" s="2"/>
      <c r="E300" s="2"/>
      <c r="F300" s="3"/>
      <c r="G300" s="3"/>
      <c r="H300" s="3"/>
      <c r="I300" s="3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2:38">
      <c r="B301" s="2"/>
      <c r="C301" s="2"/>
      <c r="D301" s="2"/>
      <c r="E301" s="2"/>
      <c r="F301" s="3"/>
      <c r="G301" s="3"/>
      <c r="H301" s="3"/>
      <c r="I301" s="3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spans="2:38">
      <c r="B302" s="2"/>
      <c r="C302" s="2"/>
      <c r="D302" s="2"/>
      <c r="E302" s="2"/>
      <c r="F302" s="3"/>
      <c r="G302" s="3"/>
      <c r="H302" s="3"/>
      <c r="I302" s="3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2:38">
      <c r="B303" s="2"/>
      <c r="C303" s="2"/>
      <c r="D303" s="2"/>
      <c r="E303" s="2"/>
      <c r="F303" s="3"/>
      <c r="G303" s="3"/>
      <c r="H303" s="3"/>
      <c r="I303" s="3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spans="2:38">
      <c r="B304" s="2"/>
      <c r="C304" s="2"/>
      <c r="D304" s="2"/>
      <c r="E304" s="2"/>
      <c r="F304" s="3"/>
      <c r="G304" s="3"/>
      <c r="H304" s="3"/>
      <c r="I304" s="3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spans="2:38">
      <c r="B305" s="2"/>
      <c r="C305" s="2"/>
      <c r="D305" s="2"/>
      <c r="E305" s="2"/>
      <c r="F305" s="3"/>
      <c r="G305" s="3"/>
      <c r="H305" s="3"/>
      <c r="I305" s="3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spans="2:38">
      <c r="B306" s="2"/>
      <c r="C306" s="2"/>
      <c r="D306" s="2"/>
      <c r="E306" s="2"/>
      <c r="F306" s="3"/>
      <c r="G306" s="3"/>
      <c r="H306" s="3"/>
      <c r="I306" s="3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spans="2:38">
      <c r="B307" s="2"/>
      <c r="C307" s="2"/>
      <c r="D307" s="2"/>
      <c r="E307" s="2"/>
      <c r="F307" s="3"/>
      <c r="G307" s="3"/>
      <c r="H307" s="3"/>
      <c r="I307" s="3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spans="2:38">
      <c r="B308" s="2"/>
      <c r="C308" s="2"/>
      <c r="D308" s="2"/>
      <c r="E308" s="2"/>
      <c r="F308" s="3"/>
      <c r="G308" s="3"/>
      <c r="H308" s="3"/>
      <c r="I308" s="3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spans="2:38">
      <c r="B309" s="2"/>
      <c r="C309" s="2"/>
      <c r="D309" s="2"/>
      <c r="E309" s="2"/>
      <c r="F309" s="3"/>
      <c r="G309" s="3"/>
      <c r="H309" s="3"/>
      <c r="I309" s="3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spans="2:38">
      <c r="B310" s="2"/>
      <c r="C310" s="2"/>
      <c r="D310" s="2"/>
      <c r="E310" s="2"/>
      <c r="F310" s="3"/>
      <c r="G310" s="3"/>
      <c r="H310" s="3"/>
      <c r="I310" s="3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spans="2:38">
      <c r="B311" s="2"/>
      <c r="C311" s="2"/>
      <c r="D311" s="2"/>
      <c r="E311" s="2"/>
      <c r="F311" s="3"/>
      <c r="G311" s="3"/>
      <c r="H311" s="3"/>
      <c r="I311" s="3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spans="2:38">
      <c r="B312" s="2"/>
      <c r="C312" s="2"/>
      <c r="D312" s="2"/>
      <c r="E312" s="2"/>
      <c r="F312" s="3"/>
      <c r="G312" s="3"/>
      <c r="H312" s="3"/>
      <c r="I312" s="3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spans="2:38">
      <c r="B313" s="2"/>
      <c r="C313" s="2"/>
      <c r="D313" s="2"/>
      <c r="E313" s="2"/>
      <c r="F313" s="3"/>
      <c r="G313" s="3"/>
      <c r="H313" s="3"/>
      <c r="I313" s="3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spans="2:38">
      <c r="B314" s="2"/>
      <c r="C314" s="2"/>
      <c r="D314" s="2"/>
      <c r="E314" s="2"/>
      <c r="F314" s="3"/>
      <c r="G314" s="3"/>
      <c r="H314" s="3"/>
      <c r="I314" s="3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spans="2:38">
      <c r="B315" s="78"/>
      <c r="C315" s="79"/>
      <c r="D315" s="79"/>
      <c r="E315" s="79"/>
      <c r="F315" s="80"/>
      <c r="G315" s="80"/>
      <c r="H315" s="80"/>
      <c r="I315" s="80"/>
    </row>
    <row r="316" spans="2:38">
      <c r="B316" s="78"/>
      <c r="C316" s="79"/>
      <c r="D316" s="79"/>
      <c r="E316" s="79"/>
      <c r="F316" s="80"/>
      <c r="G316" s="80"/>
      <c r="H316" s="80"/>
      <c r="I316" s="80"/>
    </row>
    <row r="317" spans="2:38">
      <c r="B317" s="78"/>
      <c r="C317" s="79"/>
      <c r="D317" s="79"/>
      <c r="E317" s="79"/>
      <c r="F317" s="80"/>
      <c r="G317" s="80"/>
      <c r="H317" s="80"/>
      <c r="I317" s="80"/>
    </row>
    <row r="318" spans="2:38">
      <c r="B318" s="78"/>
      <c r="C318" s="79"/>
      <c r="D318" s="79"/>
      <c r="E318" s="79"/>
      <c r="F318" s="80"/>
      <c r="G318" s="80"/>
      <c r="H318" s="80"/>
      <c r="I318" s="80"/>
    </row>
    <row r="319" spans="2:38">
      <c r="B319" s="78"/>
      <c r="C319" s="79"/>
      <c r="D319" s="79"/>
      <c r="E319" s="79"/>
      <c r="F319" s="80"/>
      <c r="G319" s="80"/>
      <c r="H319" s="80"/>
      <c r="I319" s="80"/>
    </row>
    <row r="320" spans="2:38">
      <c r="B320" s="78"/>
      <c r="C320" s="79"/>
      <c r="D320" s="79"/>
      <c r="E320" s="79"/>
      <c r="F320" s="80"/>
      <c r="G320" s="80"/>
      <c r="H320" s="80"/>
      <c r="I320" s="80"/>
    </row>
    <row r="321" spans="2:9">
      <c r="B321" s="78"/>
      <c r="C321" s="79"/>
      <c r="D321" s="79"/>
      <c r="E321" s="79"/>
      <c r="F321" s="80"/>
      <c r="G321" s="80"/>
      <c r="H321" s="80"/>
      <c r="I321" s="80"/>
    </row>
    <row r="322" spans="2:9">
      <c r="B322" s="78"/>
      <c r="C322" s="79"/>
      <c r="D322" s="79"/>
      <c r="E322" s="79"/>
      <c r="F322" s="80"/>
      <c r="G322" s="80"/>
      <c r="H322" s="80"/>
      <c r="I322" s="80"/>
    </row>
    <row r="323" spans="2:9">
      <c r="B323" s="78"/>
      <c r="C323" s="79"/>
      <c r="D323" s="79"/>
      <c r="E323" s="79"/>
      <c r="F323" s="80"/>
      <c r="G323" s="80"/>
      <c r="H323" s="80"/>
      <c r="I323" s="80"/>
    </row>
    <row r="324" spans="2:9">
      <c r="B324" s="78"/>
      <c r="C324" s="79"/>
      <c r="D324" s="79"/>
      <c r="E324" s="79"/>
      <c r="F324" s="80"/>
      <c r="G324" s="80"/>
      <c r="H324" s="80"/>
      <c r="I324" s="80"/>
    </row>
    <row r="325" spans="2:9">
      <c r="B325" s="78"/>
      <c r="C325" s="79"/>
      <c r="D325" s="79"/>
      <c r="E325" s="79"/>
      <c r="F325" s="80"/>
      <c r="G325" s="80"/>
      <c r="H325" s="80"/>
      <c r="I325" s="80"/>
    </row>
    <row r="326" spans="2:9">
      <c r="B326" s="78"/>
      <c r="C326" s="79"/>
      <c r="D326" s="79"/>
      <c r="E326" s="79"/>
      <c r="F326" s="80"/>
      <c r="G326" s="80"/>
      <c r="H326" s="80"/>
      <c r="I326" s="80"/>
    </row>
    <row r="327" spans="2:9">
      <c r="B327" s="78"/>
      <c r="C327" s="79"/>
      <c r="D327" s="79"/>
      <c r="E327" s="79"/>
      <c r="F327" s="80"/>
      <c r="G327" s="80"/>
      <c r="H327" s="80"/>
      <c r="I327" s="80"/>
    </row>
    <row r="328" spans="2:9">
      <c r="B328" s="78"/>
      <c r="C328" s="79"/>
      <c r="D328" s="79"/>
      <c r="E328" s="79"/>
      <c r="F328" s="80"/>
      <c r="G328" s="80"/>
      <c r="H328" s="80"/>
      <c r="I328" s="80"/>
    </row>
    <row r="329" spans="2:9">
      <c r="B329" s="78"/>
      <c r="C329" s="79"/>
      <c r="D329" s="79"/>
      <c r="E329" s="79"/>
      <c r="F329" s="80"/>
      <c r="G329" s="80"/>
      <c r="H329" s="80"/>
      <c r="I329" s="80"/>
    </row>
    <row r="330" spans="2:9">
      <c r="B330" s="78"/>
      <c r="C330" s="79"/>
      <c r="D330" s="79"/>
      <c r="E330" s="79"/>
      <c r="F330" s="80"/>
      <c r="G330" s="80"/>
      <c r="H330" s="80"/>
      <c r="I330" s="80"/>
    </row>
    <row r="331" spans="2:9">
      <c r="B331" s="78"/>
      <c r="C331" s="79"/>
      <c r="D331" s="79"/>
      <c r="E331" s="79"/>
      <c r="F331" s="80"/>
      <c r="G331" s="80"/>
      <c r="H331" s="80"/>
      <c r="I331" s="80"/>
    </row>
    <row r="332" spans="2:9">
      <c r="B332" s="78"/>
      <c r="C332" s="79"/>
      <c r="D332" s="79"/>
      <c r="E332" s="79"/>
      <c r="F332" s="80"/>
      <c r="G332" s="80"/>
      <c r="H332" s="80"/>
      <c r="I332" s="80"/>
    </row>
    <row r="333" spans="2:9">
      <c r="B333" s="78"/>
      <c r="C333" s="79"/>
      <c r="D333" s="79"/>
      <c r="E333" s="79"/>
      <c r="F333" s="80"/>
      <c r="G333" s="80"/>
      <c r="H333" s="80"/>
      <c r="I333" s="80"/>
    </row>
    <row r="334" spans="2:9">
      <c r="B334" s="78"/>
      <c r="C334" s="79"/>
      <c r="D334" s="79"/>
      <c r="E334" s="79"/>
      <c r="F334" s="80"/>
      <c r="G334" s="80"/>
      <c r="H334" s="80"/>
      <c r="I334" s="80"/>
    </row>
    <row r="335" spans="2:9">
      <c r="B335" s="78"/>
      <c r="C335" s="79"/>
      <c r="D335" s="79"/>
      <c r="E335" s="79"/>
      <c r="F335" s="80"/>
      <c r="G335" s="80"/>
      <c r="H335" s="80"/>
      <c r="I335" s="80"/>
    </row>
    <row r="336" spans="2:9">
      <c r="B336" s="78"/>
      <c r="C336" s="79"/>
      <c r="D336" s="79"/>
      <c r="E336" s="79"/>
      <c r="F336" s="80"/>
      <c r="G336" s="80"/>
      <c r="H336" s="80"/>
      <c r="I336" s="80"/>
    </row>
    <row r="337" spans="2:9">
      <c r="B337" s="78"/>
      <c r="C337" s="79"/>
      <c r="D337" s="79"/>
      <c r="E337" s="79"/>
      <c r="F337" s="80"/>
      <c r="G337" s="80"/>
      <c r="H337" s="80"/>
      <c r="I337" s="80"/>
    </row>
    <row r="338" spans="2:9">
      <c r="B338" s="78"/>
      <c r="C338" s="79"/>
      <c r="D338" s="79"/>
      <c r="E338" s="79"/>
      <c r="F338" s="80"/>
      <c r="G338" s="80"/>
      <c r="H338" s="80"/>
      <c r="I338" s="80"/>
    </row>
    <row r="339" spans="2:9">
      <c r="B339" s="78"/>
      <c r="C339" s="79"/>
      <c r="D339" s="79"/>
      <c r="E339" s="79"/>
      <c r="F339" s="80"/>
      <c r="G339" s="80"/>
      <c r="H339" s="80"/>
      <c r="I339" s="80"/>
    </row>
    <row r="340" spans="2:9">
      <c r="B340" s="78"/>
      <c r="C340" s="79"/>
      <c r="D340" s="79"/>
      <c r="E340" s="79"/>
      <c r="F340" s="80"/>
      <c r="G340" s="80"/>
      <c r="H340" s="80"/>
      <c r="I340" s="80"/>
    </row>
    <row r="341" spans="2:9">
      <c r="B341" s="78"/>
      <c r="C341" s="79"/>
      <c r="D341" s="79"/>
      <c r="E341" s="79"/>
      <c r="F341" s="80"/>
      <c r="G341" s="80"/>
      <c r="H341" s="80"/>
      <c r="I341" s="80"/>
    </row>
    <row r="342" spans="2:9">
      <c r="B342" s="78"/>
      <c r="C342" s="79"/>
      <c r="D342" s="79"/>
      <c r="E342" s="79"/>
      <c r="F342" s="80"/>
      <c r="G342" s="80"/>
      <c r="H342" s="80"/>
      <c r="I342" s="80"/>
    </row>
    <row r="343" spans="2:9">
      <c r="B343" s="78"/>
      <c r="C343" s="79"/>
      <c r="D343" s="79"/>
      <c r="E343" s="79"/>
      <c r="F343" s="80"/>
      <c r="G343" s="80"/>
      <c r="H343" s="80"/>
      <c r="I343" s="80"/>
    </row>
    <row r="344" spans="2:9">
      <c r="B344" s="78"/>
      <c r="C344" s="79"/>
      <c r="D344" s="79"/>
      <c r="E344" s="79"/>
      <c r="F344" s="80"/>
      <c r="G344" s="80"/>
      <c r="H344" s="80"/>
      <c r="I344" s="80"/>
    </row>
    <row r="345" spans="2:9">
      <c r="B345" s="78"/>
      <c r="C345" s="79"/>
      <c r="D345" s="79"/>
      <c r="E345" s="79"/>
      <c r="F345" s="80"/>
      <c r="G345" s="80"/>
      <c r="H345" s="80"/>
      <c r="I345" s="80"/>
    </row>
    <row r="346" spans="2:9">
      <c r="B346" s="78"/>
      <c r="C346" s="79"/>
      <c r="D346" s="79"/>
      <c r="E346" s="79"/>
      <c r="F346" s="80"/>
      <c r="G346" s="80"/>
      <c r="H346" s="80"/>
      <c r="I346" s="80"/>
    </row>
    <row r="347" spans="2:9">
      <c r="B347" s="78"/>
      <c r="C347" s="79"/>
      <c r="D347" s="79"/>
      <c r="E347" s="79"/>
      <c r="F347" s="80"/>
      <c r="G347" s="80"/>
      <c r="H347" s="80"/>
      <c r="I347" s="80"/>
    </row>
    <row r="348" spans="2:9">
      <c r="B348" s="78"/>
      <c r="C348" s="79"/>
      <c r="D348" s="79"/>
      <c r="E348" s="79"/>
      <c r="F348" s="80"/>
      <c r="G348" s="80"/>
      <c r="H348" s="80"/>
      <c r="I348" s="80"/>
    </row>
    <row r="349" spans="2:9">
      <c r="B349" s="78"/>
      <c r="C349" s="79"/>
      <c r="D349" s="79"/>
      <c r="E349" s="79"/>
      <c r="F349" s="80"/>
      <c r="G349" s="80"/>
      <c r="H349" s="80"/>
      <c r="I349" s="80"/>
    </row>
    <row r="350" spans="2:9">
      <c r="B350" s="78"/>
      <c r="C350" s="79"/>
      <c r="D350" s="79"/>
      <c r="E350" s="79"/>
      <c r="F350" s="80"/>
      <c r="G350" s="80"/>
      <c r="H350" s="80"/>
      <c r="I350" s="80"/>
    </row>
    <row r="351" spans="2:9">
      <c r="B351" s="78"/>
      <c r="C351" s="79"/>
      <c r="D351" s="79"/>
      <c r="E351" s="79"/>
      <c r="F351" s="80"/>
      <c r="G351" s="80"/>
      <c r="H351" s="80"/>
      <c r="I351" s="80"/>
    </row>
    <row r="352" spans="2:9">
      <c r="B352" s="78"/>
      <c r="C352" s="79"/>
      <c r="D352" s="79"/>
      <c r="E352" s="79"/>
      <c r="F352" s="80"/>
      <c r="G352" s="80"/>
      <c r="H352" s="80"/>
      <c r="I352" s="80"/>
    </row>
    <row r="353" spans="2:9">
      <c r="B353" s="78"/>
      <c r="C353" s="79"/>
      <c r="D353" s="79"/>
      <c r="E353" s="79"/>
      <c r="F353" s="80"/>
      <c r="G353" s="80"/>
      <c r="H353" s="80"/>
      <c r="I353" s="80"/>
    </row>
    <row r="354" spans="2:9">
      <c r="B354" s="78"/>
      <c r="C354" s="79"/>
      <c r="D354" s="79"/>
      <c r="E354" s="79"/>
      <c r="F354" s="80"/>
      <c r="G354" s="80"/>
      <c r="H354" s="80"/>
      <c r="I354" s="80"/>
    </row>
    <row r="355" spans="2:9">
      <c r="B355" s="78"/>
      <c r="C355" s="79"/>
      <c r="D355" s="79"/>
      <c r="E355" s="79"/>
      <c r="F355" s="80"/>
      <c r="G355" s="80"/>
      <c r="H355" s="80"/>
      <c r="I355" s="80"/>
    </row>
    <row r="356" spans="2:9">
      <c r="B356" s="78"/>
      <c r="C356" s="79"/>
      <c r="D356" s="79"/>
      <c r="E356" s="79"/>
      <c r="F356" s="80"/>
      <c r="G356" s="80"/>
      <c r="H356" s="80"/>
      <c r="I356" s="80"/>
    </row>
    <row r="357" spans="2:9">
      <c r="B357" s="78"/>
      <c r="C357" s="79"/>
      <c r="D357" s="79"/>
      <c r="E357" s="79"/>
      <c r="F357" s="80"/>
      <c r="G357" s="80"/>
      <c r="H357" s="80"/>
      <c r="I357" s="80"/>
    </row>
    <row r="358" spans="2:9">
      <c r="B358" s="78"/>
      <c r="C358" s="79"/>
      <c r="D358" s="79"/>
      <c r="E358" s="79"/>
      <c r="F358" s="80"/>
      <c r="G358" s="80"/>
      <c r="H358" s="80"/>
      <c r="I358" s="80"/>
    </row>
    <row r="359" spans="2:9">
      <c r="B359" s="78"/>
      <c r="C359" s="79"/>
      <c r="D359" s="79"/>
      <c r="E359" s="79"/>
      <c r="F359" s="80"/>
      <c r="G359" s="80"/>
      <c r="H359" s="80"/>
      <c r="I359" s="80"/>
    </row>
    <row r="360" spans="2:9">
      <c r="B360" s="78"/>
      <c r="C360" s="79"/>
      <c r="D360" s="79"/>
      <c r="E360" s="79"/>
      <c r="F360" s="80"/>
      <c r="G360" s="80"/>
      <c r="H360" s="80"/>
      <c r="I360" s="80"/>
    </row>
    <row r="361" spans="2:9">
      <c r="B361" s="78"/>
      <c r="C361" s="79"/>
      <c r="D361" s="79"/>
      <c r="E361" s="79"/>
      <c r="F361" s="80"/>
      <c r="G361" s="80"/>
      <c r="H361" s="80"/>
      <c r="I361" s="80"/>
    </row>
    <row r="362" spans="2:9">
      <c r="B362" s="78"/>
      <c r="C362" s="79"/>
      <c r="D362" s="79"/>
      <c r="E362" s="79"/>
      <c r="F362" s="80"/>
      <c r="G362" s="80"/>
      <c r="H362" s="80"/>
      <c r="I362" s="80"/>
    </row>
    <row r="363" spans="2:9">
      <c r="B363" s="78"/>
      <c r="C363" s="79"/>
      <c r="D363" s="79"/>
      <c r="E363" s="79"/>
      <c r="F363" s="80"/>
      <c r="G363" s="80"/>
      <c r="H363" s="80"/>
      <c r="I363" s="80"/>
    </row>
    <row r="364" spans="2:9">
      <c r="B364" s="78"/>
      <c r="C364" s="79"/>
      <c r="D364" s="79"/>
      <c r="E364" s="79"/>
      <c r="F364" s="80"/>
      <c r="G364" s="80"/>
      <c r="H364" s="80"/>
      <c r="I364" s="80"/>
    </row>
    <row r="365" spans="2:9">
      <c r="B365" s="78"/>
      <c r="C365" s="79"/>
      <c r="D365" s="79"/>
      <c r="E365" s="79"/>
      <c r="F365" s="80"/>
      <c r="G365" s="80"/>
      <c r="H365" s="80"/>
      <c r="I365" s="80"/>
    </row>
    <row r="366" spans="2:9">
      <c r="B366" s="78"/>
      <c r="C366" s="79"/>
      <c r="D366" s="79"/>
      <c r="E366" s="79"/>
      <c r="F366" s="80"/>
      <c r="G366" s="80"/>
      <c r="H366" s="80"/>
      <c r="I366" s="80"/>
    </row>
    <row r="367" spans="2:9">
      <c r="B367" s="78"/>
      <c r="C367" s="79"/>
      <c r="D367" s="79"/>
      <c r="E367" s="79"/>
      <c r="F367" s="80"/>
      <c r="G367" s="80"/>
      <c r="H367" s="80"/>
      <c r="I367" s="80"/>
    </row>
    <row r="368" spans="2:9">
      <c r="B368" s="78"/>
      <c r="C368" s="79"/>
      <c r="D368" s="79"/>
      <c r="E368" s="79"/>
      <c r="F368" s="80"/>
      <c r="G368" s="80"/>
      <c r="H368" s="80"/>
      <c r="I368" s="80"/>
    </row>
    <row r="369" spans="2:9">
      <c r="B369" s="78"/>
      <c r="C369" s="79"/>
      <c r="D369" s="79"/>
      <c r="E369" s="79"/>
      <c r="F369" s="80"/>
      <c r="G369" s="80"/>
      <c r="H369" s="80"/>
      <c r="I369" s="80"/>
    </row>
    <row r="370" spans="2:9">
      <c r="B370" s="78"/>
      <c r="C370" s="79"/>
      <c r="D370" s="79"/>
      <c r="E370" s="79"/>
      <c r="F370" s="80"/>
      <c r="G370" s="80"/>
      <c r="H370" s="80"/>
      <c r="I370" s="80"/>
    </row>
    <row r="371" spans="2:9">
      <c r="B371" s="78"/>
      <c r="C371" s="79"/>
      <c r="D371" s="79"/>
      <c r="E371" s="79"/>
      <c r="F371" s="80"/>
      <c r="G371" s="80"/>
      <c r="H371" s="80"/>
      <c r="I371" s="80"/>
    </row>
    <row r="372" spans="2:9">
      <c r="B372" s="78"/>
      <c r="C372" s="79"/>
      <c r="D372" s="79"/>
      <c r="E372" s="79"/>
      <c r="F372" s="80"/>
      <c r="G372" s="80"/>
      <c r="H372" s="80"/>
      <c r="I372" s="80"/>
    </row>
    <row r="373" spans="2:9">
      <c r="B373" s="78"/>
      <c r="C373" s="79"/>
      <c r="D373" s="79"/>
      <c r="E373" s="79"/>
      <c r="F373" s="80"/>
      <c r="G373" s="80"/>
      <c r="H373" s="80"/>
      <c r="I373" s="80"/>
    </row>
    <row r="374" spans="2:9">
      <c r="B374" s="78"/>
      <c r="C374" s="79"/>
      <c r="D374" s="79"/>
      <c r="E374" s="79"/>
      <c r="F374" s="80"/>
      <c r="G374" s="80"/>
      <c r="H374" s="80"/>
      <c r="I374" s="80"/>
    </row>
    <row r="375" spans="2:9">
      <c r="B375" s="78"/>
      <c r="C375" s="79"/>
      <c r="D375" s="79"/>
      <c r="E375" s="79"/>
      <c r="F375" s="80"/>
      <c r="G375" s="80"/>
      <c r="H375" s="80"/>
      <c r="I375" s="80"/>
    </row>
    <row r="376" spans="2:9">
      <c r="B376" s="78"/>
      <c r="C376" s="79"/>
      <c r="D376" s="79"/>
      <c r="E376" s="79"/>
      <c r="F376" s="80"/>
      <c r="G376" s="80"/>
      <c r="H376" s="80"/>
      <c r="I376" s="80"/>
    </row>
    <row r="377" spans="2:9">
      <c r="B377" s="78"/>
      <c r="C377" s="79"/>
      <c r="D377" s="79"/>
      <c r="E377" s="79"/>
      <c r="F377" s="80"/>
      <c r="G377" s="80"/>
      <c r="H377" s="80"/>
      <c r="I377" s="80"/>
    </row>
    <row r="378" spans="2:9">
      <c r="B378" s="78"/>
      <c r="C378" s="79"/>
      <c r="D378" s="79"/>
      <c r="E378" s="79"/>
      <c r="F378" s="80"/>
      <c r="G378" s="80"/>
      <c r="H378" s="80"/>
      <c r="I378" s="80"/>
    </row>
    <row r="379" spans="2:9">
      <c r="B379" s="78"/>
      <c r="C379" s="79"/>
      <c r="D379" s="79"/>
      <c r="E379" s="79"/>
      <c r="F379" s="80"/>
      <c r="G379" s="80"/>
      <c r="H379" s="80"/>
      <c r="I379" s="80"/>
    </row>
    <row r="380" spans="2:9">
      <c r="B380" s="78"/>
      <c r="C380" s="79"/>
      <c r="D380" s="79"/>
      <c r="E380" s="79"/>
      <c r="F380" s="80"/>
      <c r="G380" s="80"/>
      <c r="H380" s="80"/>
      <c r="I380" s="80"/>
    </row>
    <row r="381" spans="2:9">
      <c r="B381" s="78"/>
      <c r="C381" s="79"/>
      <c r="D381" s="79"/>
      <c r="E381" s="79"/>
      <c r="F381" s="80"/>
      <c r="G381" s="80"/>
      <c r="H381" s="80"/>
      <c r="I381" s="80"/>
    </row>
    <row r="382" spans="2:9">
      <c r="B382" s="78"/>
      <c r="C382" s="79"/>
      <c r="D382" s="79"/>
      <c r="E382" s="79"/>
      <c r="F382" s="80"/>
      <c r="G382" s="80"/>
      <c r="H382" s="80"/>
      <c r="I382" s="80"/>
    </row>
    <row r="383" spans="2:9">
      <c r="B383" s="78"/>
      <c r="C383" s="79"/>
      <c r="D383" s="79"/>
      <c r="E383" s="79"/>
      <c r="F383" s="80"/>
      <c r="G383" s="80"/>
      <c r="H383" s="80"/>
      <c r="I383" s="80"/>
    </row>
    <row r="384" spans="2:9">
      <c r="B384" s="78"/>
      <c r="C384" s="79"/>
      <c r="D384" s="79"/>
      <c r="E384" s="79"/>
      <c r="F384" s="80"/>
      <c r="G384" s="80"/>
      <c r="H384" s="80"/>
      <c r="I384" s="80"/>
    </row>
    <row r="385" spans="2:9">
      <c r="B385" s="78"/>
      <c r="C385" s="79"/>
      <c r="D385" s="79"/>
      <c r="E385" s="79"/>
      <c r="F385" s="80"/>
      <c r="G385" s="80"/>
      <c r="H385" s="80"/>
      <c r="I385" s="80"/>
    </row>
    <row r="386" spans="2:9">
      <c r="B386" s="78"/>
      <c r="C386" s="79"/>
      <c r="D386" s="79"/>
      <c r="E386" s="79"/>
      <c r="F386" s="80"/>
      <c r="G386" s="80"/>
      <c r="H386" s="80"/>
      <c r="I386" s="80"/>
    </row>
    <row r="387" spans="2:9">
      <c r="B387" s="78"/>
      <c r="C387" s="79"/>
      <c r="D387" s="79"/>
      <c r="E387" s="79"/>
      <c r="F387" s="80"/>
      <c r="G387" s="80"/>
      <c r="H387" s="80"/>
      <c r="I387" s="80"/>
    </row>
    <row r="388" spans="2:9">
      <c r="B388" s="78"/>
      <c r="C388" s="79"/>
      <c r="D388" s="79"/>
      <c r="E388" s="79"/>
      <c r="F388" s="80"/>
      <c r="G388" s="80"/>
      <c r="H388" s="80"/>
      <c r="I388" s="80"/>
    </row>
    <row r="389" spans="2:9">
      <c r="B389" s="78"/>
      <c r="C389" s="79"/>
      <c r="D389" s="79"/>
      <c r="E389" s="79"/>
      <c r="F389" s="80"/>
      <c r="G389" s="80"/>
      <c r="H389" s="80"/>
      <c r="I389" s="80"/>
    </row>
    <row r="390" spans="2:9">
      <c r="B390" s="78"/>
      <c r="C390" s="79"/>
      <c r="D390" s="79"/>
      <c r="E390" s="79"/>
      <c r="F390" s="80"/>
      <c r="G390" s="80"/>
      <c r="H390" s="80"/>
      <c r="I390" s="80"/>
    </row>
    <row r="391" spans="2:9">
      <c r="B391" s="78"/>
      <c r="C391" s="79"/>
      <c r="D391" s="79"/>
      <c r="E391" s="79"/>
      <c r="F391" s="80"/>
      <c r="G391" s="80"/>
      <c r="H391" s="80"/>
      <c r="I391" s="80"/>
    </row>
    <row r="392" spans="2:9">
      <c r="B392" s="78"/>
      <c r="C392" s="79"/>
      <c r="D392" s="79"/>
      <c r="E392" s="79"/>
      <c r="F392" s="80"/>
      <c r="G392" s="80"/>
      <c r="H392" s="80"/>
      <c r="I392" s="80"/>
    </row>
    <row r="393" spans="2:9">
      <c r="B393" s="78"/>
      <c r="C393" s="79"/>
      <c r="D393" s="79"/>
      <c r="E393" s="79"/>
      <c r="F393" s="80"/>
      <c r="G393" s="80"/>
      <c r="H393" s="80"/>
      <c r="I393" s="80"/>
    </row>
    <row r="394" spans="2:9">
      <c r="B394" s="78"/>
      <c r="C394" s="79"/>
      <c r="D394" s="79"/>
      <c r="E394" s="79"/>
      <c r="F394" s="80"/>
      <c r="G394" s="80"/>
      <c r="H394" s="80"/>
      <c r="I394" s="80"/>
    </row>
    <row r="395" spans="2:9">
      <c r="B395" s="78"/>
      <c r="C395" s="79"/>
      <c r="D395" s="79"/>
      <c r="E395" s="79"/>
      <c r="F395" s="80"/>
      <c r="G395" s="80"/>
      <c r="H395" s="80"/>
      <c r="I395" s="80"/>
    </row>
    <row r="396" spans="2:9">
      <c r="B396" s="78"/>
      <c r="C396" s="79"/>
      <c r="D396" s="79"/>
      <c r="E396" s="79"/>
      <c r="F396" s="80"/>
      <c r="G396" s="80"/>
      <c r="H396" s="80"/>
      <c r="I396" s="80"/>
    </row>
    <row r="397" spans="2:9">
      <c r="B397" s="78"/>
      <c r="C397" s="79"/>
      <c r="D397" s="79"/>
      <c r="E397" s="79"/>
      <c r="F397" s="80"/>
      <c r="G397" s="80"/>
      <c r="H397" s="80"/>
      <c r="I397" s="80"/>
    </row>
    <row r="398" spans="2:9">
      <c r="B398" s="78"/>
      <c r="C398" s="79"/>
      <c r="D398" s="79"/>
      <c r="E398" s="79"/>
      <c r="F398" s="80"/>
      <c r="G398" s="80"/>
      <c r="H398" s="80"/>
      <c r="I398" s="80"/>
    </row>
    <row r="399" spans="2:9">
      <c r="B399" s="78"/>
      <c r="C399" s="79"/>
      <c r="D399" s="79"/>
      <c r="E399" s="79"/>
      <c r="F399" s="80"/>
      <c r="G399" s="80"/>
      <c r="H399" s="80"/>
      <c r="I399" s="80"/>
    </row>
    <row r="400" spans="2:9">
      <c r="B400" s="78"/>
      <c r="C400" s="79"/>
      <c r="D400" s="79"/>
      <c r="E400" s="79"/>
      <c r="F400" s="80"/>
      <c r="G400" s="80"/>
      <c r="H400" s="80"/>
      <c r="I400" s="80"/>
    </row>
    <row r="401" spans="2:9">
      <c r="B401" s="78"/>
      <c r="C401" s="79"/>
      <c r="D401" s="79"/>
      <c r="E401" s="79"/>
      <c r="F401" s="80"/>
      <c r="G401" s="80"/>
      <c r="H401" s="80"/>
      <c r="I401" s="80"/>
    </row>
    <row r="402" spans="2:9">
      <c r="B402" s="78"/>
      <c r="C402" s="79"/>
      <c r="D402" s="79"/>
      <c r="E402" s="79"/>
      <c r="F402" s="80"/>
      <c r="G402" s="80"/>
      <c r="H402" s="80"/>
      <c r="I402" s="80"/>
    </row>
    <row r="403" spans="2:9">
      <c r="B403" s="78"/>
      <c r="C403" s="79"/>
      <c r="D403" s="79"/>
      <c r="E403" s="79"/>
      <c r="F403" s="80"/>
      <c r="G403" s="80"/>
      <c r="H403" s="80"/>
      <c r="I403" s="80"/>
    </row>
    <row r="404" spans="2:9">
      <c r="B404" s="79"/>
      <c r="C404" s="79"/>
      <c r="D404" s="79"/>
      <c r="E404" s="79"/>
      <c r="F404" s="80"/>
      <c r="G404" s="80"/>
      <c r="H404" s="80"/>
      <c r="I404" s="80"/>
    </row>
    <row r="405" spans="2:9">
      <c r="B405" s="79"/>
      <c r="C405" s="79"/>
      <c r="D405" s="79"/>
      <c r="E405" s="79"/>
      <c r="F405" s="80"/>
      <c r="G405" s="80"/>
      <c r="H405" s="80"/>
      <c r="I405" s="80"/>
    </row>
    <row r="406" spans="2:9">
      <c r="B406" s="79"/>
      <c r="C406" s="79"/>
      <c r="D406" s="79"/>
      <c r="E406" s="79"/>
      <c r="F406" s="80"/>
      <c r="G406" s="80"/>
      <c r="H406" s="80"/>
      <c r="I406" s="80"/>
    </row>
    <row r="407" spans="2:9">
      <c r="B407" s="79"/>
      <c r="C407" s="79"/>
      <c r="D407" s="79"/>
      <c r="E407" s="79"/>
      <c r="F407" s="80"/>
      <c r="G407" s="80"/>
      <c r="H407" s="80"/>
      <c r="I407" s="80"/>
    </row>
    <row r="408" spans="2:9">
      <c r="B408" s="79"/>
      <c r="C408" s="79"/>
      <c r="D408" s="79"/>
      <c r="E408" s="79"/>
      <c r="F408" s="80"/>
      <c r="G408" s="80"/>
      <c r="H408" s="80"/>
      <c r="I408" s="80"/>
    </row>
    <row r="409" spans="2:9">
      <c r="B409" s="79"/>
      <c r="C409" s="79"/>
      <c r="D409" s="79"/>
      <c r="E409" s="79"/>
      <c r="F409" s="80"/>
      <c r="G409" s="80"/>
      <c r="H409" s="80"/>
      <c r="I409" s="80"/>
    </row>
    <row r="410" spans="2:9">
      <c r="B410" s="79"/>
      <c r="C410" s="79"/>
      <c r="D410" s="79"/>
      <c r="E410" s="79"/>
      <c r="F410" s="80"/>
      <c r="G410" s="80"/>
      <c r="H410" s="80"/>
      <c r="I410" s="80"/>
    </row>
    <row r="411" spans="2:9">
      <c r="B411" s="79"/>
      <c r="C411" s="79"/>
      <c r="D411" s="79"/>
      <c r="E411" s="79"/>
      <c r="F411" s="80"/>
      <c r="G411" s="80"/>
      <c r="H411" s="80"/>
      <c r="I411" s="80"/>
    </row>
    <row r="412" spans="2:9">
      <c r="B412" s="79"/>
      <c r="C412" s="79"/>
      <c r="D412" s="79"/>
      <c r="E412" s="79"/>
      <c r="F412" s="80"/>
      <c r="G412" s="80"/>
      <c r="H412" s="80"/>
      <c r="I412" s="80"/>
    </row>
    <row r="413" spans="2:9">
      <c r="B413" s="79"/>
      <c r="C413" s="79"/>
      <c r="D413" s="79"/>
      <c r="E413" s="79"/>
      <c r="F413" s="80"/>
      <c r="G413" s="80"/>
      <c r="H413" s="80"/>
      <c r="I413" s="80"/>
    </row>
    <row r="414" spans="2:9">
      <c r="B414" s="79"/>
      <c r="C414" s="79"/>
      <c r="D414" s="79"/>
      <c r="E414" s="79"/>
      <c r="F414" s="80"/>
      <c r="G414" s="80"/>
      <c r="H414" s="80"/>
      <c r="I414" s="80"/>
    </row>
    <row r="415" spans="2:9">
      <c r="B415" s="79"/>
      <c r="C415" s="79"/>
      <c r="D415" s="79"/>
      <c r="E415" s="79"/>
      <c r="F415" s="80"/>
      <c r="G415" s="80"/>
      <c r="H415" s="80"/>
      <c r="I415" s="80"/>
    </row>
    <row r="416" spans="2:9">
      <c r="B416" s="79"/>
      <c r="C416" s="79"/>
      <c r="D416" s="79"/>
      <c r="E416" s="79"/>
      <c r="F416" s="80"/>
      <c r="G416" s="80"/>
      <c r="H416" s="80"/>
      <c r="I416" s="80"/>
    </row>
    <row r="417" spans="2:9">
      <c r="B417" s="79"/>
      <c r="C417" s="79"/>
      <c r="D417" s="79"/>
      <c r="E417" s="79"/>
      <c r="F417" s="80"/>
      <c r="G417" s="80"/>
      <c r="H417" s="80"/>
      <c r="I417" s="80"/>
    </row>
    <row r="418" spans="2:9">
      <c r="B418" s="79"/>
      <c r="C418" s="79"/>
      <c r="D418" s="79"/>
      <c r="E418" s="79"/>
      <c r="F418" s="80"/>
      <c r="G418" s="80"/>
      <c r="H418" s="80"/>
      <c r="I418" s="80"/>
    </row>
    <row r="419" spans="2:9">
      <c r="B419" s="79"/>
      <c r="C419" s="79"/>
      <c r="D419" s="79"/>
      <c r="E419" s="79"/>
      <c r="F419" s="80"/>
      <c r="G419" s="80"/>
      <c r="H419" s="80"/>
      <c r="I419" s="80"/>
    </row>
    <row r="420" spans="2:9">
      <c r="B420" s="79"/>
      <c r="C420" s="79"/>
      <c r="D420" s="79"/>
      <c r="E420" s="79"/>
      <c r="F420" s="80"/>
      <c r="G420" s="80"/>
      <c r="H420" s="80"/>
      <c r="I420" s="80"/>
    </row>
    <row r="421" spans="2:9">
      <c r="B421" s="79"/>
      <c r="C421" s="79"/>
      <c r="D421" s="79"/>
      <c r="E421" s="79"/>
      <c r="F421" s="80"/>
      <c r="G421" s="80"/>
      <c r="H421" s="80"/>
      <c r="I421" s="80"/>
    </row>
    <row r="422" spans="2:9">
      <c r="B422" s="79"/>
      <c r="C422" s="79"/>
      <c r="D422" s="79"/>
      <c r="E422" s="79"/>
      <c r="F422" s="80"/>
      <c r="G422" s="80"/>
      <c r="H422" s="80"/>
      <c r="I422" s="80"/>
    </row>
    <row r="423" spans="2:9">
      <c r="B423" s="79"/>
      <c r="C423" s="79"/>
      <c r="D423" s="79"/>
      <c r="E423" s="79"/>
      <c r="F423" s="80"/>
      <c r="G423" s="80"/>
      <c r="H423" s="80"/>
      <c r="I423" s="80"/>
    </row>
    <row r="424" spans="2:9">
      <c r="B424" s="79"/>
      <c r="C424" s="79"/>
      <c r="D424" s="79"/>
      <c r="E424" s="79"/>
      <c r="F424" s="80"/>
      <c r="G424" s="80"/>
      <c r="H424" s="80"/>
      <c r="I424" s="80"/>
    </row>
    <row r="425" spans="2:9">
      <c r="B425" s="79"/>
      <c r="C425" s="79"/>
      <c r="D425" s="79"/>
      <c r="E425" s="79"/>
      <c r="F425" s="80"/>
      <c r="G425" s="80"/>
      <c r="H425" s="80"/>
      <c r="I425" s="80"/>
    </row>
    <row r="426" spans="2:9">
      <c r="B426" s="79"/>
      <c r="C426" s="79"/>
      <c r="D426" s="79"/>
      <c r="E426" s="79"/>
      <c r="F426" s="80"/>
      <c r="G426" s="80"/>
      <c r="H426" s="80"/>
      <c r="I426" s="80"/>
    </row>
    <row r="427" spans="2:9">
      <c r="B427" s="79"/>
      <c r="C427" s="79"/>
      <c r="D427" s="79"/>
      <c r="E427" s="79"/>
      <c r="F427" s="80"/>
      <c r="G427" s="80"/>
      <c r="H427" s="80"/>
      <c r="I427" s="80"/>
    </row>
    <row r="428" spans="2:9">
      <c r="B428" s="79"/>
      <c r="C428" s="79"/>
      <c r="D428" s="79"/>
      <c r="E428" s="79"/>
      <c r="F428" s="80"/>
      <c r="G428" s="80"/>
      <c r="H428" s="80"/>
      <c r="I428" s="80"/>
    </row>
    <row r="429" spans="2:9">
      <c r="B429" s="79"/>
      <c r="C429" s="79"/>
      <c r="D429" s="79"/>
      <c r="E429" s="79"/>
      <c r="F429" s="80"/>
      <c r="G429" s="80"/>
      <c r="H429" s="80"/>
      <c r="I429" s="80"/>
    </row>
    <row r="430" spans="2:9">
      <c r="B430" s="79"/>
      <c r="C430" s="79"/>
      <c r="D430" s="79"/>
      <c r="E430" s="79"/>
      <c r="F430" s="80"/>
      <c r="G430" s="80"/>
      <c r="H430" s="80"/>
      <c r="I430" s="80"/>
    </row>
    <row r="431" spans="2:9">
      <c r="B431" s="79"/>
      <c r="C431" s="79"/>
      <c r="D431" s="79"/>
      <c r="E431" s="79"/>
      <c r="F431" s="80"/>
      <c r="G431" s="80"/>
      <c r="H431" s="80"/>
      <c r="I431" s="80"/>
    </row>
    <row r="432" spans="2:9">
      <c r="B432" s="79"/>
      <c r="C432" s="79"/>
      <c r="D432" s="79"/>
      <c r="E432" s="79"/>
      <c r="F432" s="80"/>
      <c r="G432" s="80"/>
      <c r="H432" s="80"/>
      <c r="I432" s="80"/>
    </row>
    <row r="433" spans="2:9">
      <c r="B433" s="79"/>
      <c r="C433" s="79"/>
      <c r="D433" s="79"/>
      <c r="E433" s="79"/>
      <c r="F433" s="80"/>
      <c r="G433" s="80"/>
      <c r="H433" s="80"/>
      <c r="I433" s="80"/>
    </row>
    <row r="434" spans="2:9">
      <c r="B434" s="79"/>
      <c r="C434" s="79"/>
      <c r="D434" s="79"/>
      <c r="E434" s="79"/>
      <c r="F434" s="80"/>
      <c r="G434" s="80"/>
      <c r="H434" s="80"/>
      <c r="I434" s="80"/>
    </row>
    <row r="435" spans="2:9">
      <c r="B435" s="79"/>
      <c r="C435" s="79"/>
      <c r="D435" s="79"/>
      <c r="E435" s="79"/>
      <c r="F435" s="80"/>
      <c r="G435" s="80"/>
      <c r="H435" s="80"/>
      <c r="I435" s="80"/>
    </row>
    <row r="436" spans="2:9">
      <c r="B436" s="79"/>
      <c r="C436" s="79"/>
      <c r="D436" s="79"/>
      <c r="E436" s="79"/>
      <c r="F436" s="80"/>
      <c r="G436" s="80"/>
      <c r="H436" s="80"/>
      <c r="I436" s="80"/>
    </row>
    <row r="437" spans="2:9">
      <c r="B437" s="79"/>
      <c r="C437" s="79"/>
      <c r="D437" s="79"/>
      <c r="E437" s="79"/>
      <c r="F437" s="80"/>
      <c r="G437" s="80"/>
      <c r="H437" s="80"/>
      <c r="I437" s="80"/>
    </row>
    <row r="438" spans="2:9">
      <c r="B438" s="79"/>
      <c r="C438" s="79"/>
      <c r="D438" s="79"/>
      <c r="E438" s="79"/>
      <c r="F438" s="80"/>
      <c r="G438" s="80"/>
      <c r="H438" s="80"/>
      <c r="I438" s="80"/>
    </row>
    <row r="439" spans="2:9">
      <c r="B439" s="79"/>
      <c r="C439" s="79"/>
      <c r="D439" s="79"/>
      <c r="E439" s="79"/>
      <c r="F439" s="80"/>
      <c r="G439" s="80"/>
      <c r="H439" s="80"/>
      <c r="I439" s="80"/>
    </row>
    <row r="440" spans="2:9">
      <c r="B440" s="79"/>
      <c r="C440" s="79"/>
      <c r="D440" s="79"/>
      <c r="E440" s="79"/>
      <c r="F440" s="80"/>
      <c r="G440" s="80"/>
      <c r="H440" s="80"/>
      <c r="I440" s="80"/>
    </row>
    <row r="441" spans="2:9">
      <c r="B441" s="79"/>
      <c r="C441" s="79"/>
      <c r="D441" s="79"/>
      <c r="E441" s="79"/>
      <c r="F441" s="80"/>
      <c r="G441" s="80"/>
      <c r="H441" s="80"/>
      <c r="I441" s="80"/>
    </row>
    <row r="442" spans="2:9">
      <c r="B442" s="79"/>
      <c r="C442" s="79"/>
      <c r="D442" s="79"/>
      <c r="E442" s="79"/>
      <c r="F442" s="80"/>
      <c r="G442" s="80"/>
      <c r="H442" s="80"/>
      <c r="I442" s="80"/>
    </row>
    <row r="443" spans="2:9">
      <c r="B443" s="79"/>
      <c r="C443" s="79"/>
      <c r="D443" s="79"/>
      <c r="E443" s="79"/>
      <c r="F443" s="80"/>
      <c r="G443" s="80"/>
      <c r="H443" s="80"/>
      <c r="I443" s="80"/>
    </row>
    <row r="444" spans="2:9">
      <c r="B444" s="79"/>
      <c r="C444" s="79"/>
      <c r="D444" s="79"/>
      <c r="E444" s="79"/>
      <c r="F444" s="80"/>
      <c r="G444" s="80"/>
      <c r="H444" s="80"/>
      <c r="I444" s="80"/>
    </row>
    <row r="445" spans="2:9">
      <c r="B445" s="79"/>
      <c r="C445" s="79"/>
      <c r="D445" s="79"/>
      <c r="E445" s="79"/>
      <c r="F445" s="80"/>
      <c r="G445" s="80"/>
      <c r="H445" s="80"/>
      <c r="I445" s="80"/>
    </row>
    <row r="446" spans="2:9">
      <c r="B446" s="79"/>
      <c r="C446" s="79"/>
      <c r="D446" s="79"/>
      <c r="E446" s="79"/>
      <c r="F446" s="80"/>
      <c r="G446" s="80"/>
      <c r="H446" s="80"/>
      <c r="I446" s="80"/>
    </row>
    <row r="447" spans="2:9">
      <c r="B447" s="79"/>
      <c r="C447" s="79"/>
      <c r="D447" s="79"/>
      <c r="E447" s="79"/>
      <c r="F447" s="80"/>
      <c r="G447" s="80"/>
      <c r="H447" s="80"/>
      <c r="I447" s="80"/>
    </row>
    <row r="448" spans="2:9">
      <c r="B448" s="79"/>
      <c r="C448" s="79"/>
      <c r="D448" s="79"/>
      <c r="E448" s="79"/>
      <c r="F448" s="80"/>
      <c r="G448" s="80"/>
      <c r="H448" s="80"/>
      <c r="I448" s="80"/>
    </row>
    <row r="449" spans="2:9">
      <c r="B449" s="79"/>
      <c r="C449" s="79"/>
      <c r="D449" s="79"/>
      <c r="E449" s="79"/>
      <c r="F449" s="80"/>
      <c r="G449" s="80"/>
      <c r="H449" s="80"/>
      <c r="I449" s="80"/>
    </row>
    <row r="450" spans="2:9">
      <c r="B450" s="79"/>
      <c r="C450" s="79"/>
      <c r="D450" s="79"/>
      <c r="E450" s="79"/>
      <c r="F450" s="80"/>
      <c r="G450" s="80"/>
      <c r="H450" s="80"/>
      <c r="I450" s="80"/>
    </row>
    <row r="451" spans="2:9">
      <c r="B451" s="79"/>
      <c r="C451" s="79"/>
      <c r="D451" s="79"/>
      <c r="E451" s="79"/>
      <c r="F451" s="80"/>
      <c r="G451" s="80"/>
      <c r="H451" s="80"/>
      <c r="I451" s="80"/>
    </row>
    <row r="452" spans="2:9">
      <c r="B452" s="79"/>
      <c r="C452" s="79"/>
      <c r="D452" s="79"/>
      <c r="E452" s="79"/>
      <c r="F452" s="80"/>
      <c r="G452" s="80"/>
      <c r="H452" s="80"/>
      <c r="I452" s="80"/>
    </row>
    <row r="453" spans="2:9">
      <c r="B453" s="79"/>
      <c r="C453" s="79"/>
      <c r="D453" s="79"/>
      <c r="E453" s="79"/>
      <c r="F453" s="80"/>
      <c r="G453" s="80"/>
      <c r="H453" s="80"/>
      <c r="I453" s="80"/>
    </row>
    <row r="454" spans="2:9">
      <c r="B454" s="79"/>
      <c r="C454" s="79"/>
      <c r="D454" s="79"/>
      <c r="E454" s="79"/>
      <c r="F454" s="80"/>
      <c r="G454" s="80"/>
      <c r="H454" s="80"/>
      <c r="I454" s="80"/>
    </row>
    <row r="455" spans="2:9">
      <c r="B455" s="79"/>
      <c r="C455" s="79"/>
      <c r="D455" s="79"/>
      <c r="E455" s="79"/>
      <c r="F455" s="80"/>
      <c r="G455" s="80"/>
      <c r="H455" s="80"/>
      <c r="I455" s="80"/>
    </row>
    <row r="456" spans="2:9">
      <c r="B456" s="79"/>
      <c r="C456" s="79"/>
      <c r="D456" s="79"/>
      <c r="E456" s="79"/>
      <c r="F456" s="80"/>
      <c r="G456" s="80"/>
      <c r="H456" s="80"/>
      <c r="I456" s="80"/>
    </row>
    <row r="457" spans="2:9">
      <c r="B457" s="79"/>
      <c r="C457" s="79"/>
      <c r="D457" s="79"/>
      <c r="E457" s="79"/>
      <c r="F457" s="80"/>
      <c r="G457" s="80"/>
      <c r="H457" s="80"/>
      <c r="I457" s="80"/>
    </row>
    <row r="458" spans="2:9">
      <c r="B458" s="79"/>
      <c r="C458" s="79"/>
      <c r="D458" s="79"/>
      <c r="E458" s="79"/>
      <c r="F458" s="80"/>
      <c r="G458" s="80"/>
      <c r="H458" s="80"/>
      <c r="I458" s="80"/>
    </row>
    <row r="459" spans="2:9">
      <c r="B459" s="79"/>
      <c r="C459" s="79"/>
      <c r="D459" s="79"/>
      <c r="E459" s="79"/>
      <c r="F459" s="80"/>
      <c r="G459" s="80"/>
      <c r="H459" s="80"/>
      <c r="I459" s="80"/>
    </row>
    <row r="460" spans="2:9">
      <c r="B460" s="79"/>
      <c r="C460" s="79"/>
      <c r="D460" s="79"/>
      <c r="E460" s="79"/>
      <c r="F460" s="80"/>
      <c r="G460" s="80"/>
      <c r="H460" s="80"/>
      <c r="I460" s="80"/>
    </row>
    <row r="461" spans="2:9">
      <c r="B461" s="79"/>
      <c r="C461" s="79"/>
      <c r="D461" s="79"/>
      <c r="E461" s="79"/>
      <c r="F461" s="80"/>
      <c r="G461" s="80"/>
      <c r="H461" s="80"/>
      <c r="I461" s="80"/>
    </row>
    <row r="462" spans="2:9">
      <c r="B462" s="79"/>
      <c r="C462" s="79"/>
      <c r="D462" s="79"/>
      <c r="E462" s="79"/>
      <c r="F462" s="80"/>
      <c r="G462" s="80"/>
      <c r="H462" s="80"/>
      <c r="I462" s="80"/>
    </row>
    <row r="463" spans="2:9">
      <c r="B463" s="79"/>
      <c r="C463" s="79"/>
      <c r="D463" s="79"/>
      <c r="E463" s="79"/>
      <c r="F463" s="80"/>
      <c r="G463" s="80"/>
      <c r="H463" s="80"/>
      <c r="I463" s="80"/>
    </row>
    <row r="464" spans="2:9">
      <c r="B464" s="79"/>
      <c r="C464" s="79"/>
      <c r="D464" s="79"/>
      <c r="E464" s="79"/>
      <c r="F464" s="80"/>
      <c r="G464" s="80"/>
      <c r="H464" s="80"/>
      <c r="I464" s="80"/>
    </row>
    <row r="465" spans="2:9">
      <c r="B465" s="79"/>
      <c r="C465" s="79"/>
      <c r="D465" s="79"/>
      <c r="E465" s="79"/>
      <c r="F465" s="80"/>
      <c r="G465" s="80"/>
      <c r="H465" s="80"/>
      <c r="I465" s="80"/>
    </row>
    <row r="466" spans="2:9">
      <c r="B466" s="79"/>
      <c r="C466" s="79"/>
      <c r="D466" s="79"/>
      <c r="E466" s="79"/>
      <c r="F466" s="80"/>
      <c r="G466" s="80"/>
      <c r="H466" s="80"/>
      <c r="I466" s="80"/>
    </row>
    <row r="467" spans="2:9">
      <c r="B467" s="79"/>
      <c r="C467" s="79"/>
      <c r="D467" s="79"/>
      <c r="E467" s="79"/>
      <c r="F467" s="80"/>
      <c r="G467" s="80"/>
      <c r="H467" s="80"/>
      <c r="I467" s="80"/>
    </row>
    <row r="468" spans="2:9">
      <c r="B468" s="79"/>
      <c r="C468" s="79"/>
      <c r="D468" s="79"/>
      <c r="E468" s="79"/>
      <c r="F468" s="80"/>
      <c r="G468" s="80"/>
      <c r="H468" s="80"/>
      <c r="I468" s="80"/>
    </row>
    <row r="469" spans="2:9">
      <c r="B469" s="79"/>
      <c r="C469" s="79"/>
      <c r="D469" s="79"/>
      <c r="E469" s="79"/>
      <c r="F469" s="80"/>
      <c r="G469" s="80"/>
      <c r="H469" s="80"/>
      <c r="I469" s="80"/>
    </row>
    <row r="470" spans="2:9">
      <c r="B470" s="79"/>
      <c r="C470" s="79"/>
      <c r="D470" s="79"/>
      <c r="E470" s="79"/>
      <c r="F470" s="80"/>
      <c r="G470" s="80"/>
      <c r="H470" s="80"/>
      <c r="I470" s="80"/>
    </row>
    <row r="471" spans="2:9">
      <c r="B471" s="79"/>
      <c r="C471" s="79"/>
      <c r="D471" s="79"/>
      <c r="E471" s="79"/>
      <c r="F471" s="80"/>
      <c r="G471" s="80"/>
      <c r="H471" s="80"/>
      <c r="I471" s="80"/>
    </row>
    <row r="472" spans="2:9">
      <c r="B472" s="79"/>
      <c r="C472" s="79"/>
      <c r="D472" s="79"/>
      <c r="E472" s="79"/>
      <c r="F472" s="80"/>
      <c r="G472" s="80"/>
      <c r="H472" s="80"/>
      <c r="I472" s="80"/>
    </row>
    <row r="473" spans="2:9">
      <c r="B473" s="79"/>
      <c r="C473" s="79"/>
      <c r="D473" s="79"/>
      <c r="E473" s="79"/>
      <c r="F473" s="80"/>
      <c r="G473" s="80"/>
      <c r="H473" s="80"/>
      <c r="I473" s="80"/>
    </row>
    <row r="474" spans="2:9">
      <c r="B474" s="79"/>
      <c r="C474" s="79"/>
      <c r="D474" s="79"/>
      <c r="E474" s="79"/>
      <c r="F474" s="80"/>
      <c r="G474" s="80"/>
      <c r="H474" s="80"/>
      <c r="I474" s="80"/>
    </row>
    <row r="475" spans="2:9">
      <c r="B475" s="79"/>
      <c r="C475" s="79"/>
      <c r="D475" s="79"/>
      <c r="E475" s="79"/>
      <c r="F475" s="80"/>
      <c r="G475" s="80"/>
      <c r="H475" s="80"/>
      <c r="I475" s="80"/>
    </row>
    <row r="476" spans="2:9">
      <c r="B476" s="79"/>
      <c r="C476" s="79"/>
      <c r="D476" s="79"/>
      <c r="E476" s="79"/>
      <c r="F476" s="80"/>
      <c r="G476" s="80"/>
      <c r="H476" s="80"/>
      <c r="I476" s="80"/>
    </row>
    <row r="477" spans="2:9">
      <c r="B477" s="79"/>
      <c r="C477" s="79"/>
      <c r="D477" s="79"/>
      <c r="E477" s="79"/>
      <c r="F477" s="80"/>
      <c r="G477" s="80"/>
      <c r="H477" s="80"/>
      <c r="I477" s="80"/>
    </row>
    <row r="478" spans="2:9">
      <c r="B478" s="79"/>
      <c r="C478" s="79"/>
      <c r="D478" s="79"/>
      <c r="E478" s="79"/>
      <c r="F478" s="80"/>
      <c r="G478" s="80"/>
      <c r="H478" s="80"/>
      <c r="I478" s="80"/>
    </row>
    <row r="479" spans="2:9">
      <c r="B479" s="79"/>
      <c r="C479" s="79"/>
      <c r="D479" s="79"/>
      <c r="E479" s="79"/>
      <c r="F479" s="80"/>
      <c r="G479" s="80"/>
      <c r="H479" s="80"/>
      <c r="I479" s="80"/>
    </row>
    <row r="480" spans="2:9">
      <c r="B480" s="79"/>
      <c r="C480" s="79"/>
      <c r="D480" s="79"/>
      <c r="E480" s="79"/>
      <c r="F480" s="80"/>
      <c r="G480" s="80"/>
      <c r="H480" s="80"/>
      <c r="I480" s="80"/>
    </row>
    <row r="481" spans="2:9">
      <c r="B481" s="79"/>
      <c r="C481" s="79"/>
      <c r="D481" s="79"/>
      <c r="E481" s="79"/>
      <c r="F481" s="80"/>
      <c r="G481" s="80"/>
      <c r="H481" s="80"/>
      <c r="I481" s="80"/>
    </row>
    <row r="482" spans="2:9">
      <c r="B482" s="79"/>
      <c r="C482" s="79"/>
      <c r="D482" s="79"/>
      <c r="E482" s="79"/>
      <c r="F482" s="80"/>
      <c r="G482" s="80"/>
      <c r="H482" s="80"/>
      <c r="I482" s="80"/>
    </row>
    <row r="483" spans="2:9">
      <c r="B483" s="79"/>
      <c r="C483" s="79"/>
      <c r="D483" s="79"/>
      <c r="E483" s="79"/>
      <c r="F483" s="80"/>
      <c r="G483" s="80"/>
      <c r="H483" s="80"/>
      <c r="I483" s="80"/>
    </row>
    <row r="484" spans="2:9">
      <c r="B484" s="79"/>
      <c r="C484" s="79"/>
      <c r="D484" s="79"/>
      <c r="E484" s="79"/>
      <c r="F484" s="80"/>
      <c r="G484" s="80"/>
      <c r="H484" s="80"/>
      <c r="I484" s="80"/>
    </row>
    <row r="485" spans="2:9">
      <c r="B485" s="79"/>
      <c r="C485" s="79"/>
      <c r="D485" s="79"/>
      <c r="E485" s="79"/>
      <c r="F485" s="80"/>
      <c r="G485" s="80"/>
      <c r="H485" s="80"/>
      <c r="I485" s="80"/>
    </row>
    <row r="486" spans="2:9">
      <c r="B486" s="79"/>
      <c r="C486" s="79"/>
      <c r="D486" s="79"/>
      <c r="E486" s="79"/>
      <c r="F486" s="80"/>
      <c r="G486" s="80"/>
      <c r="H486" s="80"/>
      <c r="I486" s="80"/>
    </row>
    <row r="487" spans="2:9">
      <c r="B487" s="79"/>
      <c r="C487" s="79"/>
      <c r="D487" s="79"/>
      <c r="E487" s="79"/>
      <c r="F487" s="80"/>
      <c r="G487" s="80"/>
      <c r="H487" s="80"/>
      <c r="I487" s="80"/>
    </row>
    <row r="488" spans="2:9">
      <c r="B488" s="79"/>
      <c r="C488" s="79"/>
      <c r="D488" s="79"/>
      <c r="E488" s="79"/>
      <c r="F488" s="80"/>
      <c r="G488" s="80"/>
      <c r="H488" s="80"/>
      <c r="I488" s="80"/>
    </row>
    <row r="489" spans="2:9">
      <c r="B489" s="79"/>
      <c r="C489" s="79"/>
      <c r="D489" s="79"/>
      <c r="E489" s="79"/>
      <c r="F489" s="80"/>
      <c r="G489" s="80"/>
      <c r="H489" s="80"/>
      <c r="I489" s="80"/>
    </row>
    <row r="490" spans="2:9">
      <c r="B490" s="79"/>
      <c r="C490" s="79"/>
      <c r="D490" s="79"/>
      <c r="E490" s="79"/>
      <c r="F490" s="80"/>
      <c r="G490" s="80"/>
      <c r="H490" s="80"/>
      <c r="I490" s="80"/>
    </row>
    <row r="491" spans="2:9">
      <c r="B491" s="79"/>
      <c r="C491" s="79"/>
      <c r="D491" s="79"/>
      <c r="E491" s="79"/>
      <c r="F491" s="80"/>
      <c r="G491" s="80"/>
      <c r="H491" s="80"/>
      <c r="I491" s="80"/>
    </row>
    <row r="492" spans="2:9">
      <c r="B492" s="79"/>
      <c r="C492" s="79"/>
      <c r="D492" s="79"/>
      <c r="E492" s="79"/>
      <c r="F492" s="80"/>
      <c r="G492" s="80"/>
      <c r="H492" s="80"/>
      <c r="I492" s="80"/>
    </row>
    <row r="493" spans="2:9">
      <c r="B493" s="79"/>
      <c r="C493" s="79"/>
      <c r="D493" s="79"/>
      <c r="E493" s="79"/>
      <c r="F493" s="80"/>
      <c r="G493" s="80"/>
      <c r="H493" s="80"/>
      <c r="I493" s="80"/>
    </row>
    <row r="494" spans="2:9">
      <c r="B494" s="79"/>
      <c r="C494" s="79"/>
      <c r="D494" s="79"/>
      <c r="E494" s="79"/>
      <c r="F494" s="80"/>
      <c r="G494" s="80"/>
      <c r="H494" s="80"/>
      <c r="I494" s="80"/>
    </row>
    <row r="495" spans="2:9">
      <c r="B495" s="79"/>
      <c r="C495" s="79"/>
      <c r="D495" s="79"/>
      <c r="E495" s="79"/>
      <c r="F495" s="80"/>
      <c r="G495" s="80"/>
      <c r="H495" s="80"/>
      <c r="I495" s="80"/>
    </row>
    <row r="496" spans="2:9">
      <c r="B496" s="79"/>
      <c r="C496" s="79"/>
      <c r="D496" s="79"/>
      <c r="E496" s="79"/>
      <c r="F496" s="80"/>
      <c r="G496" s="80"/>
      <c r="H496" s="80"/>
      <c r="I496" s="80"/>
    </row>
    <row r="497" spans="2:9">
      <c r="B497" s="79"/>
      <c r="C497" s="79"/>
      <c r="D497" s="79"/>
      <c r="E497" s="79"/>
      <c r="F497" s="80"/>
      <c r="G497" s="80"/>
      <c r="H497" s="80"/>
      <c r="I497" s="80"/>
    </row>
    <row r="498" spans="2:9">
      <c r="B498" s="79"/>
      <c r="C498" s="79"/>
      <c r="D498" s="79"/>
      <c r="E498" s="79"/>
      <c r="F498" s="80"/>
      <c r="G498" s="80"/>
      <c r="H498" s="80"/>
      <c r="I498" s="80"/>
    </row>
    <row r="499" spans="2:9">
      <c r="B499" s="79"/>
      <c r="C499" s="79"/>
      <c r="D499" s="79"/>
      <c r="E499" s="79"/>
      <c r="F499" s="80"/>
      <c r="G499" s="80"/>
      <c r="H499" s="80"/>
      <c r="I499" s="80"/>
    </row>
    <row r="500" spans="2:9">
      <c r="B500" s="79"/>
      <c r="C500" s="79"/>
      <c r="D500" s="79"/>
      <c r="E500" s="79"/>
      <c r="F500" s="80"/>
      <c r="G500" s="80"/>
      <c r="H500" s="80"/>
      <c r="I500" s="80"/>
    </row>
    <row r="501" spans="2:9">
      <c r="B501" s="79"/>
      <c r="C501" s="79"/>
      <c r="D501" s="79"/>
      <c r="E501" s="79"/>
      <c r="F501" s="80"/>
      <c r="G501" s="80"/>
      <c r="H501" s="80"/>
      <c r="I501" s="80"/>
    </row>
    <row r="502" spans="2:9">
      <c r="B502" s="79"/>
      <c r="C502" s="79"/>
      <c r="D502" s="79"/>
      <c r="E502" s="79"/>
      <c r="F502" s="80"/>
      <c r="G502" s="80"/>
      <c r="H502" s="80"/>
      <c r="I502" s="80"/>
    </row>
    <row r="503" spans="2:9">
      <c r="B503" s="79"/>
      <c r="C503" s="79"/>
      <c r="D503" s="79"/>
      <c r="E503" s="79"/>
      <c r="F503" s="80"/>
      <c r="G503" s="80"/>
      <c r="H503" s="80"/>
      <c r="I503" s="80"/>
    </row>
    <row r="504" spans="2:9">
      <c r="B504" s="79"/>
      <c r="C504" s="79"/>
      <c r="D504" s="79"/>
      <c r="E504" s="79"/>
      <c r="F504" s="80"/>
      <c r="G504" s="80"/>
      <c r="H504" s="80"/>
      <c r="I504" s="80"/>
    </row>
    <row r="505" spans="2:9">
      <c r="B505" s="79"/>
      <c r="C505" s="79"/>
      <c r="D505" s="79"/>
      <c r="E505" s="79"/>
      <c r="F505" s="80"/>
      <c r="G505" s="80"/>
      <c r="H505" s="80"/>
      <c r="I505" s="80"/>
    </row>
    <row r="506" spans="2:9">
      <c r="B506" s="79"/>
      <c r="C506" s="79"/>
      <c r="D506" s="79"/>
      <c r="E506" s="79"/>
      <c r="F506" s="80"/>
      <c r="G506" s="80"/>
      <c r="H506" s="80"/>
      <c r="I506" s="80"/>
    </row>
    <row r="507" spans="2:9">
      <c r="B507" s="79"/>
      <c r="C507" s="79"/>
      <c r="D507" s="79"/>
      <c r="E507" s="79"/>
      <c r="F507" s="80"/>
      <c r="G507" s="80"/>
      <c r="H507" s="80"/>
      <c r="I507" s="80"/>
    </row>
    <row r="508" spans="2:9">
      <c r="B508" s="79"/>
      <c r="C508" s="79"/>
      <c r="D508" s="79"/>
      <c r="E508" s="79"/>
      <c r="F508" s="80"/>
      <c r="G508" s="80"/>
      <c r="H508" s="80"/>
      <c r="I508" s="80"/>
    </row>
    <row r="509" spans="2:9">
      <c r="B509" s="79"/>
      <c r="C509" s="79"/>
      <c r="D509" s="79"/>
      <c r="E509" s="79"/>
      <c r="F509" s="80"/>
      <c r="G509" s="80"/>
      <c r="H509" s="80"/>
      <c r="I509" s="80"/>
    </row>
    <row r="510" spans="2:9">
      <c r="B510" s="79"/>
      <c r="C510" s="79"/>
      <c r="D510" s="79"/>
      <c r="E510" s="79"/>
      <c r="F510" s="80"/>
      <c r="G510" s="80"/>
      <c r="H510" s="80"/>
      <c r="I510" s="80"/>
    </row>
    <row r="511" spans="2:9">
      <c r="B511" s="79"/>
      <c r="C511" s="79"/>
      <c r="D511" s="79"/>
      <c r="E511" s="79"/>
      <c r="F511" s="80"/>
      <c r="G511" s="80"/>
      <c r="H511" s="80"/>
      <c r="I511" s="80"/>
    </row>
    <row r="512" spans="2:9">
      <c r="B512" s="79"/>
      <c r="C512" s="79"/>
      <c r="D512" s="79"/>
      <c r="E512" s="79"/>
      <c r="F512" s="80"/>
      <c r="G512" s="80"/>
      <c r="H512" s="80"/>
      <c r="I512" s="80"/>
    </row>
    <row r="513" spans="2:9">
      <c r="B513" s="79"/>
      <c r="C513" s="79"/>
      <c r="D513" s="79"/>
      <c r="E513" s="79"/>
      <c r="F513" s="80"/>
      <c r="G513" s="80"/>
      <c r="H513" s="80"/>
      <c r="I513" s="80"/>
    </row>
    <row r="514" spans="2:9">
      <c r="B514" s="79"/>
      <c r="C514" s="79"/>
      <c r="D514" s="79"/>
      <c r="E514" s="79"/>
      <c r="F514" s="80"/>
      <c r="G514" s="80"/>
      <c r="H514" s="80"/>
      <c r="I514" s="80"/>
    </row>
    <row r="515" spans="2:9">
      <c r="B515" s="79"/>
      <c r="C515" s="79"/>
      <c r="D515" s="79"/>
      <c r="E515" s="79"/>
      <c r="F515" s="80"/>
      <c r="G515" s="80"/>
      <c r="H515" s="80"/>
      <c r="I515" s="80"/>
    </row>
    <row r="516" spans="2:9">
      <c r="B516" s="79"/>
      <c r="C516" s="79"/>
      <c r="D516" s="79"/>
      <c r="E516" s="79"/>
      <c r="F516" s="80"/>
      <c r="G516" s="80"/>
      <c r="H516" s="80"/>
      <c r="I516" s="80"/>
    </row>
    <row r="517" spans="2:9">
      <c r="B517" s="79"/>
      <c r="C517" s="79"/>
      <c r="D517" s="79"/>
      <c r="E517" s="79"/>
      <c r="F517" s="80"/>
      <c r="G517" s="80"/>
      <c r="H517" s="80"/>
      <c r="I517" s="80"/>
    </row>
    <row r="518" spans="2:9">
      <c r="B518" s="79"/>
      <c r="C518" s="79"/>
      <c r="D518" s="79"/>
      <c r="E518" s="79"/>
      <c r="F518" s="80"/>
      <c r="G518" s="80"/>
      <c r="H518" s="80"/>
      <c r="I518" s="80"/>
    </row>
    <row r="519" spans="2:9">
      <c r="B519" s="79"/>
      <c r="C519" s="79"/>
      <c r="D519" s="79"/>
      <c r="E519" s="79"/>
      <c r="F519" s="80"/>
      <c r="G519" s="80"/>
      <c r="H519" s="80"/>
      <c r="I519" s="80"/>
    </row>
    <row r="520" spans="2:9">
      <c r="B520" s="79"/>
      <c r="C520" s="79"/>
      <c r="D520" s="79"/>
      <c r="E520" s="79"/>
      <c r="F520" s="80"/>
      <c r="G520" s="80"/>
      <c r="H520" s="80"/>
      <c r="I520" s="80"/>
    </row>
    <row r="521" spans="2:9">
      <c r="B521" s="79"/>
      <c r="C521" s="79"/>
      <c r="D521" s="79"/>
      <c r="E521" s="79"/>
      <c r="F521" s="80"/>
      <c r="G521" s="80"/>
      <c r="H521" s="80"/>
      <c r="I521" s="80"/>
    </row>
    <row r="522" spans="2:9">
      <c r="B522" s="79"/>
      <c r="C522" s="79"/>
      <c r="D522" s="79"/>
      <c r="E522" s="79"/>
      <c r="F522" s="80"/>
      <c r="G522" s="80"/>
      <c r="H522" s="80"/>
      <c r="I522" s="80"/>
    </row>
    <row r="523" spans="2:9">
      <c r="B523" s="79"/>
      <c r="C523" s="79"/>
      <c r="D523" s="79"/>
      <c r="E523" s="79"/>
      <c r="F523" s="80"/>
      <c r="G523" s="80"/>
      <c r="H523" s="80"/>
      <c r="I523" s="80"/>
    </row>
    <row r="524" spans="2:9">
      <c r="B524" s="79"/>
      <c r="C524" s="79"/>
      <c r="D524" s="79"/>
      <c r="E524" s="79"/>
      <c r="F524" s="80"/>
      <c r="G524" s="80"/>
      <c r="H524" s="80"/>
      <c r="I524" s="80"/>
    </row>
    <row r="525" spans="2:9">
      <c r="B525" s="79"/>
      <c r="C525" s="79"/>
      <c r="D525" s="79"/>
      <c r="E525" s="79"/>
      <c r="F525" s="80"/>
      <c r="G525" s="80"/>
      <c r="H525" s="80"/>
      <c r="I525" s="80"/>
    </row>
    <row r="526" spans="2:9">
      <c r="B526" s="79"/>
      <c r="C526" s="79"/>
      <c r="D526" s="79"/>
      <c r="E526" s="79"/>
      <c r="F526" s="80"/>
      <c r="G526" s="80"/>
      <c r="H526" s="80"/>
      <c r="I526" s="80"/>
    </row>
    <row r="527" spans="2:9">
      <c r="B527" s="79"/>
      <c r="C527" s="79"/>
      <c r="D527" s="79"/>
      <c r="E527" s="79"/>
      <c r="F527" s="80"/>
      <c r="G527" s="80"/>
      <c r="H527" s="80"/>
      <c r="I527" s="80"/>
    </row>
    <row r="528" spans="2:9">
      <c r="B528" s="79"/>
      <c r="C528" s="79"/>
      <c r="D528" s="79"/>
      <c r="E528" s="79"/>
      <c r="F528" s="80"/>
      <c r="G528" s="80"/>
      <c r="H528" s="80"/>
      <c r="I528" s="80"/>
    </row>
    <row r="529" spans="2:9">
      <c r="B529" s="79"/>
      <c r="C529" s="79"/>
      <c r="D529" s="79"/>
      <c r="E529" s="79"/>
      <c r="F529" s="80"/>
      <c r="G529" s="80"/>
      <c r="H529" s="80"/>
      <c r="I529" s="80"/>
    </row>
    <row r="530" spans="2:9">
      <c r="B530" s="79"/>
      <c r="C530" s="79"/>
      <c r="D530" s="79"/>
      <c r="E530" s="79"/>
      <c r="F530" s="80"/>
      <c r="G530" s="80"/>
      <c r="H530" s="80"/>
      <c r="I530" s="80"/>
    </row>
    <row r="531" spans="2:9">
      <c r="B531" s="79"/>
      <c r="C531" s="79"/>
      <c r="D531" s="79"/>
      <c r="E531" s="79"/>
      <c r="F531" s="80"/>
      <c r="G531" s="80"/>
      <c r="H531" s="80"/>
      <c r="I531" s="80"/>
    </row>
    <row r="532" spans="2:9">
      <c r="B532" s="79"/>
      <c r="C532" s="79"/>
      <c r="D532" s="79"/>
      <c r="E532" s="79"/>
      <c r="F532" s="80"/>
      <c r="G532" s="80"/>
      <c r="H532" s="80"/>
      <c r="I532" s="80"/>
    </row>
    <row r="533" spans="2:9">
      <c r="B533" s="79"/>
      <c r="C533" s="79"/>
      <c r="D533" s="79"/>
      <c r="E533" s="79"/>
      <c r="F533" s="80"/>
      <c r="G533" s="80"/>
      <c r="H533" s="80"/>
      <c r="I533" s="80"/>
    </row>
    <row r="534" spans="2:9">
      <c r="B534" s="79"/>
      <c r="C534" s="79"/>
      <c r="D534" s="79"/>
      <c r="E534" s="79"/>
      <c r="F534" s="80"/>
      <c r="G534" s="80"/>
      <c r="H534" s="80"/>
      <c r="I534" s="80"/>
    </row>
    <row r="535" spans="2:9">
      <c r="B535" s="79"/>
      <c r="C535" s="79"/>
      <c r="D535" s="79"/>
      <c r="E535" s="79"/>
      <c r="F535" s="80"/>
      <c r="G535" s="80"/>
      <c r="H535" s="80"/>
      <c r="I535" s="80"/>
    </row>
    <row r="536" spans="2:9">
      <c r="B536" s="79"/>
      <c r="C536" s="79"/>
      <c r="D536" s="79"/>
      <c r="E536" s="79"/>
      <c r="F536" s="80"/>
      <c r="G536" s="80"/>
      <c r="H536" s="80"/>
      <c r="I536" s="80"/>
    </row>
    <row r="537" spans="2:9">
      <c r="B537" s="79"/>
      <c r="C537" s="79"/>
      <c r="D537" s="79"/>
      <c r="E537" s="79"/>
      <c r="F537" s="80"/>
      <c r="G537" s="80"/>
      <c r="H537" s="80"/>
      <c r="I537" s="80"/>
    </row>
    <row r="538" spans="2:9">
      <c r="B538" s="79"/>
      <c r="C538" s="79"/>
      <c r="D538" s="79"/>
      <c r="E538" s="79"/>
      <c r="F538" s="80"/>
      <c r="G538" s="80"/>
      <c r="H538" s="80"/>
      <c r="I538" s="80"/>
    </row>
    <row r="539" spans="2:9">
      <c r="B539" s="79"/>
      <c r="C539" s="79"/>
      <c r="D539" s="79"/>
      <c r="E539" s="79"/>
      <c r="F539" s="80"/>
      <c r="G539" s="80"/>
      <c r="H539" s="80"/>
      <c r="I539" s="80"/>
    </row>
    <row r="540" spans="2:9">
      <c r="B540" s="79"/>
      <c r="C540" s="79"/>
      <c r="D540" s="79"/>
      <c r="E540" s="79"/>
      <c r="F540" s="80"/>
      <c r="G540" s="80"/>
      <c r="H540" s="80"/>
      <c r="I540" s="80"/>
    </row>
    <row r="541" spans="2:9">
      <c r="B541" s="79"/>
      <c r="C541" s="79"/>
      <c r="D541" s="79"/>
      <c r="E541" s="79"/>
      <c r="F541" s="80"/>
      <c r="G541" s="80"/>
      <c r="H541" s="80"/>
      <c r="I541" s="80"/>
    </row>
    <row r="542" spans="2:9">
      <c r="B542" s="79"/>
      <c r="C542" s="79"/>
      <c r="D542" s="79"/>
      <c r="E542" s="79"/>
      <c r="F542" s="80"/>
      <c r="G542" s="80"/>
      <c r="H542" s="80"/>
      <c r="I542" s="80"/>
    </row>
    <row r="543" spans="2:9">
      <c r="B543" s="79"/>
      <c r="C543" s="79"/>
      <c r="D543" s="79"/>
      <c r="E543" s="79"/>
      <c r="F543" s="80"/>
      <c r="G543" s="80"/>
      <c r="H543" s="80"/>
      <c r="I543" s="80"/>
    </row>
    <row r="544" spans="2:9">
      <c r="B544" s="79"/>
      <c r="C544" s="79"/>
      <c r="D544" s="79"/>
      <c r="E544" s="79"/>
      <c r="F544" s="80"/>
      <c r="G544" s="80"/>
      <c r="H544" s="80"/>
      <c r="I544" s="80"/>
    </row>
    <row r="545" spans="2:9">
      <c r="B545" s="79"/>
      <c r="C545" s="79"/>
      <c r="D545" s="79"/>
      <c r="E545" s="79"/>
      <c r="F545" s="80"/>
      <c r="G545" s="80"/>
      <c r="H545" s="80"/>
      <c r="I545" s="80"/>
    </row>
    <row r="546" spans="2:9">
      <c r="B546" s="79"/>
      <c r="C546" s="79"/>
      <c r="D546" s="79"/>
      <c r="E546" s="79"/>
      <c r="F546" s="80"/>
      <c r="G546" s="80"/>
      <c r="H546" s="80"/>
      <c r="I546" s="80"/>
    </row>
    <row r="547" spans="2:9">
      <c r="B547" s="79"/>
      <c r="C547" s="79"/>
      <c r="D547" s="79"/>
      <c r="E547" s="79"/>
      <c r="F547" s="80"/>
      <c r="G547" s="80"/>
      <c r="H547" s="80"/>
      <c r="I547" s="80"/>
    </row>
    <row r="548" spans="2:9">
      <c r="B548" s="79"/>
      <c r="C548" s="79"/>
      <c r="D548" s="79"/>
      <c r="E548" s="79"/>
      <c r="F548" s="80"/>
      <c r="G548" s="80"/>
      <c r="H548" s="80"/>
      <c r="I548" s="80"/>
    </row>
    <row r="549" spans="2:9">
      <c r="B549" s="79"/>
      <c r="C549" s="79"/>
      <c r="D549" s="79"/>
      <c r="E549" s="79"/>
      <c r="F549" s="80"/>
      <c r="G549" s="80"/>
      <c r="H549" s="80"/>
      <c r="I549" s="80"/>
    </row>
    <row r="550" spans="2:9">
      <c r="B550" s="79"/>
      <c r="C550" s="79"/>
      <c r="D550" s="79"/>
      <c r="E550" s="79"/>
      <c r="F550" s="80"/>
      <c r="G550" s="80"/>
      <c r="H550" s="80"/>
      <c r="I550" s="80"/>
    </row>
    <row r="551" spans="2:9">
      <c r="B551" s="79"/>
      <c r="C551" s="79"/>
      <c r="D551" s="79"/>
      <c r="E551" s="79"/>
      <c r="F551" s="80"/>
      <c r="G551" s="80"/>
      <c r="H551" s="80"/>
      <c r="I551" s="80"/>
    </row>
    <row r="552" spans="2:9">
      <c r="B552" s="79"/>
      <c r="C552" s="79"/>
      <c r="D552" s="79"/>
      <c r="E552" s="79"/>
      <c r="F552" s="80"/>
      <c r="G552" s="80"/>
      <c r="H552" s="80"/>
      <c r="I552" s="80"/>
    </row>
    <row r="553" spans="2:9">
      <c r="B553" s="79"/>
      <c r="C553" s="79"/>
      <c r="D553" s="79"/>
      <c r="E553" s="79"/>
      <c r="F553" s="80"/>
      <c r="G553" s="80"/>
      <c r="H553" s="80"/>
      <c r="I553" s="80"/>
    </row>
    <row r="554" spans="2:9">
      <c r="B554" s="79"/>
      <c r="C554" s="79"/>
      <c r="D554" s="79"/>
      <c r="E554" s="79"/>
      <c r="F554" s="80"/>
      <c r="G554" s="80"/>
      <c r="H554" s="80"/>
      <c r="I554" s="80"/>
    </row>
    <row r="555" spans="2:9">
      <c r="B555" s="79"/>
      <c r="C555" s="79"/>
      <c r="D555" s="79"/>
      <c r="E555" s="79"/>
      <c r="F555" s="80"/>
      <c r="G555" s="80"/>
      <c r="H555" s="80"/>
      <c r="I555" s="80"/>
    </row>
    <row r="556" spans="2:9">
      <c r="B556" s="79"/>
      <c r="C556" s="79"/>
      <c r="D556" s="79"/>
      <c r="E556" s="79"/>
      <c r="F556" s="80"/>
      <c r="G556" s="80"/>
      <c r="H556" s="80"/>
      <c r="I556" s="80"/>
    </row>
    <row r="557" spans="2:9">
      <c r="B557" s="79"/>
      <c r="C557" s="79"/>
      <c r="D557" s="79"/>
      <c r="E557" s="79"/>
      <c r="F557" s="80"/>
      <c r="G557" s="80"/>
      <c r="H557" s="80"/>
      <c r="I557" s="80"/>
    </row>
    <row r="558" spans="2:9">
      <c r="B558" s="79"/>
      <c r="C558" s="79"/>
      <c r="D558" s="79"/>
      <c r="E558" s="79"/>
      <c r="F558" s="80"/>
      <c r="G558" s="80"/>
      <c r="H558" s="80"/>
      <c r="I558" s="80"/>
    </row>
    <row r="559" spans="2:9">
      <c r="B559" s="79"/>
      <c r="C559" s="79"/>
      <c r="D559" s="79"/>
      <c r="E559" s="79"/>
      <c r="F559" s="80"/>
      <c r="G559" s="80"/>
      <c r="H559" s="80"/>
      <c r="I559" s="80"/>
    </row>
    <row r="560" spans="2:9">
      <c r="B560" s="79"/>
      <c r="C560" s="79"/>
      <c r="D560" s="79"/>
      <c r="E560" s="79"/>
      <c r="F560" s="80"/>
      <c r="G560" s="80"/>
      <c r="H560" s="80"/>
      <c r="I560" s="80"/>
    </row>
    <row r="561" spans="2:9">
      <c r="B561" s="79"/>
      <c r="C561" s="79"/>
      <c r="D561" s="79"/>
      <c r="E561" s="79"/>
      <c r="F561" s="80"/>
      <c r="G561" s="80"/>
      <c r="H561" s="80"/>
      <c r="I561" s="80"/>
    </row>
    <row r="562" spans="2:9">
      <c r="B562" s="79"/>
      <c r="C562" s="79"/>
      <c r="D562" s="79"/>
      <c r="E562" s="79"/>
      <c r="F562" s="80"/>
      <c r="G562" s="80"/>
      <c r="H562" s="80"/>
      <c r="I562" s="80"/>
    </row>
    <row r="563" spans="2:9">
      <c r="B563" s="79"/>
      <c r="C563" s="79"/>
      <c r="D563" s="79"/>
      <c r="E563" s="79"/>
      <c r="F563" s="80"/>
      <c r="G563" s="80"/>
      <c r="H563" s="80"/>
      <c r="I563" s="80"/>
    </row>
    <row r="564" spans="2:9">
      <c r="B564" s="79"/>
      <c r="C564" s="79"/>
      <c r="D564" s="79"/>
      <c r="E564" s="79"/>
      <c r="F564" s="80"/>
      <c r="G564" s="80"/>
      <c r="H564" s="80"/>
      <c r="I564" s="80"/>
    </row>
    <row r="565" spans="2:9">
      <c r="B565" s="79"/>
      <c r="C565" s="79"/>
      <c r="D565" s="79"/>
      <c r="E565" s="79"/>
      <c r="F565" s="80"/>
      <c r="G565" s="80"/>
      <c r="H565" s="80"/>
      <c r="I565" s="80"/>
    </row>
    <row r="566" spans="2:9">
      <c r="B566" s="79"/>
      <c r="C566" s="79"/>
      <c r="D566" s="79"/>
      <c r="E566" s="79"/>
      <c r="F566" s="80"/>
      <c r="G566" s="80"/>
      <c r="H566" s="80"/>
      <c r="I566" s="80"/>
    </row>
    <row r="567" spans="2:9">
      <c r="B567" s="79"/>
      <c r="C567" s="79"/>
      <c r="D567" s="79"/>
      <c r="E567" s="79"/>
      <c r="F567" s="80"/>
      <c r="G567" s="80"/>
      <c r="H567" s="80"/>
      <c r="I567" s="80"/>
    </row>
    <row r="568" spans="2:9">
      <c r="B568" s="79"/>
      <c r="C568" s="79"/>
      <c r="D568" s="79"/>
      <c r="E568" s="79"/>
      <c r="F568" s="80"/>
      <c r="G568" s="80"/>
      <c r="H568" s="80"/>
      <c r="I568" s="80"/>
    </row>
    <row r="569" spans="2:9">
      <c r="B569" s="79"/>
      <c r="C569" s="79"/>
      <c r="D569" s="79"/>
      <c r="E569" s="79"/>
      <c r="F569" s="80"/>
      <c r="G569" s="80"/>
      <c r="H569" s="80"/>
      <c r="I569" s="80"/>
    </row>
    <row r="570" spans="2:9">
      <c r="B570" s="79"/>
      <c r="C570" s="79"/>
      <c r="D570" s="79"/>
      <c r="E570" s="79"/>
      <c r="F570" s="80"/>
      <c r="G570" s="80"/>
      <c r="H570" s="80"/>
      <c r="I570" s="80"/>
    </row>
    <row r="571" spans="2:9">
      <c r="B571" s="79"/>
      <c r="C571" s="79"/>
      <c r="D571" s="79"/>
      <c r="E571" s="79"/>
      <c r="F571" s="80"/>
      <c r="G571" s="80"/>
      <c r="H571" s="80"/>
      <c r="I571" s="80"/>
    </row>
    <row r="572" spans="2:9">
      <c r="B572" s="79"/>
      <c r="C572" s="79"/>
      <c r="D572" s="79"/>
      <c r="E572" s="79"/>
      <c r="F572" s="80"/>
      <c r="G572" s="80"/>
      <c r="H572" s="80"/>
      <c r="I572" s="80"/>
    </row>
    <row r="573" spans="2:9">
      <c r="B573" s="79"/>
      <c r="C573" s="79"/>
      <c r="D573" s="79"/>
      <c r="E573" s="79"/>
      <c r="F573" s="80"/>
      <c r="G573" s="80"/>
      <c r="H573" s="80"/>
      <c r="I573" s="80"/>
    </row>
    <row r="574" spans="2:9">
      <c r="B574" s="79"/>
      <c r="C574" s="79"/>
      <c r="D574" s="79"/>
      <c r="E574" s="79"/>
      <c r="F574" s="80"/>
      <c r="G574" s="80"/>
      <c r="H574" s="80"/>
      <c r="I574" s="80"/>
    </row>
    <row r="575" spans="2:9">
      <c r="B575" s="79"/>
      <c r="C575" s="79"/>
      <c r="D575" s="79"/>
      <c r="E575" s="79"/>
      <c r="F575" s="80"/>
      <c r="G575" s="80"/>
      <c r="H575" s="80"/>
      <c r="I575" s="80"/>
    </row>
    <row r="576" spans="2:9">
      <c r="B576" s="79"/>
      <c r="C576" s="79"/>
      <c r="D576" s="79"/>
      <c r="E576" s="79"/>
      <c r="F576" s="80"/>
      <c r="G576" s="80"/>
      <c r="H576" s="80"/>
      <c r="I576" s="80"/>
    </row>
    <row r="577" spans="2:9">
      <c r="B577" s="79"/>
      <c r="C577" s="79"/>
      <c r="D577" s="79"/>
      <c r="E577" s="79"/>
      <c r="F577" s="80"/>
      <c r="G577" s="80"/>
      <c r="H577" s="80"/>
      <c r="I577" s="80"/>
    </row>
    <row r="578" spans="2:9">
      <c r="B578" s="79"/>
      <c r="C578" s="79"/>
      <c r="D578" s="79"/>
      <c r="E578" s="79"/>
      <c r="F578" s="80"/>
      <c r="G578" s="80"/>
      <c r="H578" s="80"/>
      <c r="I578" s="80"/>
    </row>
    <row r="579" spans="2:9">
      <c r="B579" s="79"/>
      <c r="C579" s="79"/>
      <c r="D579" s="79"/>
      <c r="E579" s="79"/>
      <c r="F579" s="80"/>
      <c r="G579" s="80"/>
      <c r="H579" s="80"/>
      <c r="I579" s="80"/>
    </row>
    <row r="580" spans="2:9">
      <c r="B580" s="79"/>
      <c r="C580" s="79"/>
      <c r="D580" s="79"/>
      <c r="E580" s="79"/>
      <c r="F580" s="80"/>
      <c r="G580" s="80"/>
      <c r="H580" s="80"/>
      <c r="I580" s="80"/>
    </row>
    <row r="581" spans="2:9">
      <c r="B581" s="79"/>
      <c r="C581" s="79"/>
      <c r="D581" s="79"/>
      <c r="E581" s="79"/>
      <c r="F581" s="80"/>
      <c r="G581" s="80"/>
      <c r="H581" s="80"/>
      <c r="I581" s="80"/>
    </row>
    <row r="582" spans="2:9">
      <c r="B582" s="79"/>
      <c r="C582" s="79"/>
      <c r="D582" s="79"/>
      <c r="E582" s="79"/>
      <c r="F582" s="80"/>
      <c r="G582" s="80"/>
      <c r="H582" s="80"/>
      <c r="I582" s="80"/>
    </row>
    <row r="583" spans="2:9">
      <c r="B583" s="79"/>
      <c r="C583" s="79"/>
      <c r="D583" s="79"/>
      <c r="E583" s="79"/>
      <c r="F583" s="80"/>
      <c r="G583" s="80"/>
      <c r="H583" s="80"/>
      <c r="I583" s="80"/>
    </row>
    <row r="584" spans="2:9">
      <c r="B584" s="79"/>
      <c r="C584" s="79"/>
      <c r="D584" s="79"/>
      <c r="E584" s="79"/>
      <c r="F584" s="80"/>
      <c r="G584" s="80"/>
      <c r="H584" s="80"/>
      <c r="I584" s="80"/>
    </row>
    <row r="585" spans="2:9">
      <c r="B585" s="79"/>
      <c r="C585" s="79"/>
      <c r="D585" s="79"/>
      <c r="E585" s="79"/>
      <c r="F585" s="80"/>
      <c r="G585" s="80"/>
      <c r="H585" s="80"/>
      <c r="I585" s="80"/>
    </row>
    <row r="586" spans="2:9">
      <c r="B586" s="79"/>
      <c r="C586" s="79"/>
      <c r="D586" s="79"/>
      <c r="E586" s="79"/>
      <c r="F586" s="80"/>
      <c r="G586" s="80"/>
      <c r="H586" s="80"/>
      <c r="I586" s="80"/>
    </row>
    <row r="587" spans="2:9">
      <c r="B587" s="79"/>
      <c r="C587" s="79"/>
      <c r="D587" s="79"/>
      <c r="E587" s="79"/>
      <c r="F587" s="80"/>
      <c r="G587" s="80"/>
      <c r="H587" s="80"/>
      <c r="I587" s="80"/>
    </row>
    <row r="588" spans="2:9">
      <c r="B588" s="79"/>
      <c r="C588" s="79"/>
      <c r="D588" s="79"/>
      <c r="E588" s="79"/>
      <c r="F588" s="80"/>
      <c r="G588" s="80"/>
      <c r="H588" s="80"/>
      <c r="I588" s="80"/>
    </row>
    <row r="589" spans="2:9">
      <c r="B589" s="79"/>
      <c r="C589" s="79"/>
      <c r="D589" s="79"/>
      <c r="E589" s="79"/>
      <c r="F589" s="80"/>
      <c r="G589" s="80"/>
      <c r="H589" s="80"/>
      <c r="I589" s="80"/>
    </row>
    <row r="590" spans="2:9">
      <c r="B590" s="79"/>
      <c r="C590" s="79"/>
      <c r="D590" s="79"/>
      <c r="E590" s="79"/>
      <c r="F590" s="80"/>
      <c r="G590" s="80"/>
      <c r="H590" s="80"/>
      <c r="I590" s="80"/>
    </row>
    <row r="591" spans="2:9">
      <c r="B591" s="79"/>
      <c r="C591" s="79"/>
      <c r="D591" s="79"/>
      <c r="E591" s="79"/>
      <c r="F591" s="80"/>
      <c r="G591" s="80"/>
      <c r="H591" s="80"/>
      <c r="I591" s="80"/>
    </row>
    <row r="592" spans="2:9">
      <c r="B592" s="79"/>
      <c r="C592" s="79"/>
      <c r="D592" s="79"/>
      <c r="E592" s="79"/>
      <c r="F592" s="80"/>
      <c r="G592" s="80"/>
      <c r="H592" s="80"/>
      <c r="I592" s="80"/>
    </row>
    <row r="593" spans="2:9">
      <c r="B593" s="79"/>
      <c r="C593" s="79"/>
      <c r="D593" s="79"/>
      <c r="E593" s="79"/>
      <c r="F593" s="80"/>
      <c r="G593" s="80"/>
      <c r="H593" s="80"/>
      <c r="I593" s="80"/>
    </row>
    <row r="594" spans="2:9">
      <c r="B594" s="79"/>
      <c r="C594" s="79"/>
      <c r="D594" s="79"/>
      <c r="E594" s="79"/>
      <c r="F594" s="80"/>
      <c r="G594" s="80"/>
      <c r="H594" s="80"/>
      <c r="I594" s="80"/>
    </row>
    <row r="595" spans="2:9">
      <c r="B595" s="79"/>
      <c r="C595" s="79"/>
      <c r="D595" s="79"/>
      <c r="E595" s="79"/>
      <c r="F595" s="80"/>
      <c r="G595" s="80"/>
      <c r="H595" s="80"/>
      <c r="I595" s="80"/>
    </row>
    <row r="596" spans="2:9">
      <c r="B596" s="79"/>
      <c r="C596" s="79"/>
      <c r="D596" s="79"/>
      <c r="E596" s="79"/>
      <c r="F596" s="80"/>
      <c r="G596" s="80"/>
      <c r="H596" s="80"/>
      <c r="I596" s="80"/>
    </row>
    <row r="597" spans="2:9">
      <c r="B597" s="79"/>
      <c r="C597" s="79"/>
      <c r="D597" s="79"/>
      <c r="E597" s="79"/>
      <c r="F597" s="80"/>
      <c r="G597" s="80"/>
      <c r="H597" s="80"/>
      <c r="I597" s="80"/>
    </row>
    <row r="598" spans="2:9">
      <c r="B598" s="79"/>
      <c r="C598" s="79"/>
      <c r="D598" s="79"/>
      <c r="E598" s="79"/>
      <c r="F598" s="80"/>
      <c r="G598" s="80"/>
      <c r="H598" s="80"/>
      <c r="I598" s="80"/>
    </row>
    <row r="599" spans="2:9">
      <c r="B599" s="79"/>
      <c r="C599" s="79"/>
      <c r="D599" s="79"/>
      <c r="E599" s="79"/>
      <c r="F599" s="80"/>
      <c r="G599" s="80"/>
      <c r="H599" s="80"/>
      <c r="I599" s="80"/>
    </row>
    <row r="600" spans="2:9">
      <c r="B600" s="79"/>
      <c r="C600" s="79"/>
      <c r="D600" s="79"/>
      <c r="E600" s="79"/>
      <c r="F600" s="80"/>
      <c r="G600" s="80"/>
      <c r="H600" s="80"/>
      <c r="I600" s="80"/>
    </row>
    <row r="601" spans="2:9">
      <c r="B601" s="79"/>
      <c r="C601" s="79"/>
      <c r="D601" s="79"/>
      <c r="E601" s="79"/>
      <c r="F601" s="80"/>
      <c r="G601" s="80"/>
      <c r="H601" s="80"/>
      <c r="I601" s="80"/>
    </row>
    <row r="602" spans="2:9">
      <c r="B602" s="79"/>
      <c r="C602" s="79"/>
      <c r="D602" s="79"/>
      <c r="E602" s="79"/>
      <c r="F602" s="80"/>
      <c r="G602" s="80"/>
      <c r="H602" s="80"/>
      <c r="I602" s="80"/>
    </row>
    <row r="603" spans="2:9">
      <c r="B603" s="79"/>
      <c r="C603" s="79"/>
      <c r="D603" s="79"/>
      <c r="E603" s="79"/>
      <c r="F603" s="80"/>
      <c r="G603" s="80"/>
      <c r="H603" s="80"/>
      <c r="I603" s="80"/>
    </row>
    <row r="604" spans="2:9">
      <c r="B604" s="79"/>
      <c r="C604" s="79"/>
      <c r="D604" s="79"/>
      <c r="E604" s="79"/>
      <c r="F604" s="80"/>
      <c r="G604" s="80"/>
      <c r="H604" s="80"/>
      <c r="I604" s="80"/>
    </row>
    <row r="605" spans="2:9">
      <c r="B605" s="79"/>
      <c r="C605" s="79"/>
      <c r="D605" s="79"/>
      <c r="E605" s="79"/>
      <c r="F605" s="80"/>
      <c r="G605" s="80"/>
      <c r="H605" s="80"/>
      <c r="I605" s="80"/>
    </row>
    <row r="606" spans="2:9">
      <c r="B606" s="79"/>
      <c r="C606" s="79"/>
      <c r="D606" s="79"/>
      <c r="E606" s="79"/>
      <c r="F606" s="80"/>
      <c r="G606" s="80"/>
      <c r="H606" s="80"/>
      <c r="I606" s="80"/>
    </row>
    <row r="607" spans="2:9">
      <c r="B607" s="79"/>
      <c r="C607" s="79"/>
      <c r="D607" s="79"/>
      <c r="E607" s="79"/>
      <c r="F607" s="80"/>
      <c r="G607" s="80"/>
      <c r="H607" s="80"/>
      <c r="I607" s="80"/>
    </row>
    <row r="608" spans="2:9">
      <c r="B608" s="79"/>
      <c r="C608" s="79"/>
      <c r="D608" s="79"/>
      <c r="E608" s="79"/>
      <c r="F608" s="80"/>
      <c r="G608" s="80"/>
      <c r="H608" s="80"/>
      <c r="I608" s="80"/>
    </row>
    <row r="609" spans="2:9">
      <c r="B609" s="79"/>
      <c r="C609" s="79"/>
      <c r="D609" s="79"/>
      <c r="E609" s="79"/>
      <c r="F609" s="80"/>
      <c r="G609" s="80"/>
      <c r="H609" s="80"/>
      <c r="I609" s="80"/>
    </row>
    <row r="610" spans="2:9">
      <c r="B610" s="79"/>
      <c r="C610" s="79"/>
      <c r="D610" s="79"/>
      <c r="E610" s="79"/>
      <c r="F610" s="80"/>
      <c r="G610" s="80"/>
      <c r="H610" s="80"/>
      <c r="I610" s="80"/>
    </row>
    <row r="611" spans="2:9">
      <c r="B611" s="79"/>
      <c r="C611" s="79"/>
      <c r="D611" s="79"/>
      <c r="E611" s="79"/>
      <c r="F611" s="80"/>
      <c r="G611" s="80"/>
      <c r="H611" s="80"/>
      <c r="I611" s="80"/>
    </row>
    <row r="612" spans="2:9">
      <c r="B612" s="79"/>
      <c r="C612" s="79"/>
      <c r="D612" s="79"/>
      <c r="E612" s="79"/>
      <c r="F612" s="80"/>
      <c r="G612" s="80"/>
      <c r="H612" s="80"/>
      <c r="I612" s="80"/>
    </row>
    <row r="613" spans="2:9">
      <c r="B613" s="79"/>
      <c r="C613" s="79"/>
      <c r="D613" s="79"/>
      <c r="E613" s="79"/>
      <c r="F613" s="80"/>
      <c r="G613" s="80"/>
      <c r="H613" s="80"/>
      <c r="I613" s="80"/>
    </row>
    <row r="614" spans="2:9">
      <c r="B614" s="79"/>
      <c r="C614" s="79"/>
      <c r="D614" s="79"/>
      <c r="E614" s="79"/>
      <c r="F614" s="80"/>
      <c r="G614" s="80"/>
      <c r="H614" s="80"/>
      <c r="I614" s="80"/>
    </row>
    <row r="615" spans="2:9">
      <c r="B615" s="79"/>
      <c r="C615" s="79"/>
      <c r="D615" s="79"/>
      <c r="E615" s="79"/>
      <c r="F615" s="80"/>
      <c r="G615" s="80"/>
      <c r="H615" s="80"/>
      <c r="I615" s="80"/>
    </row>
    <row r="616" spans="2:9">
      <c r="B616" s="79"/>
      <c r="C616" s="79"/>
      <c r="D616" s="79"/>
      <c r="E616" s="79"/>
      <c r="F616" s="80"/>
      <c r="G616" s="80"/>
      <c r="H616" s="80"/>
      <c r="I616" s="80"/>
    </row>
    <row r="617" spans="2:9">
      <c r="B617" s="79"/>
      <c r="C617" s="79"/>
      <c r="D617" s="79"/>
      <c r="E617" s="79"/>
      <c r="F617" s="80"/>
      <c r="G617" s="80"/>
      <c r="H617" s="80"/>
      <c r="I617" s="80"/>
    </row>
    <row r="618" spans="2:9">
      <c r="B618" s="79"/>
      <c r="C618" s="79"/>
      <c r="D618" s="79"/>
      <c r="E618" s="79"/>
      <c r="F618" s="80"/>
      <c r="G618" s="80"/>
      <c r="H618" s="80"/>
      <c r="I618" s="80"/>
    </row>
    <row r="619" spans="2:9">
      <c r="B619" s="79"/>
      <c r="C619" s="79"/>
      <c r="D619" s="79"/>
      <c r="E619" s="79"/>
      <c r="F619" s="80"/>
      <c r="G619" s="80"/>
      <c r="H619" s="80"/>
      <c r="I619" s="80"/>
    </row>
    <row r="620" spans="2:9">
      <c r="B620" s="79"/>
      <c r="C620" s="79"/>
      <c r="D620" s="79"/>
      <c r="E620" s="79"/>
      <c r="F620" s="80"/>
      <c r="G620" s="80"/>
      <c r="H620" s="80"/>
      <c r="I620" s="80"/>
    </row>
    <row r="621" spans="2:9">
      <c r="B621" s="79"/>
      <c r="C621" s="79"/>
      <c r="D621" s="79"/>
      <c r="E621" s="79"/>
      <c r="F621" s="80"/>
      <c r="G621" s="80"/>
      <c r="H621" s="80"/>
      <c r="I621" s="80"/>
    </row>
    <row r="622" spans="2:9">
      <c r="B622" s="79"/>
      <c r="C622" s="79"/>
      <c r="D622" s="79"/>
      <c r="E622" s="79"/>
      <c r="F622" s="80"/>
      <c r="G622" s="80"/>
      <c r="H622" s="80"/>
      <c r="I622" s="80"/>
    </row>
    <row r="623" spans="2:9">
      <c r="B623" s="79"/>
      <c r="C623" s="79"/>
      <c r="D623" s="79"/>
      <c r="E623" s="79"/>
      <c r="F623" s="80"/>
      <c r="G623" s="80"/>
      <c r="H623" s="80"/>
      <c r="I623" s="80"/>
    </row>
    <row r="624" spans="2:9">
      <c r="B624" s="79"/>
      <c r="C624" s="79"/>
      <c r="D624" s="79"/>
      <c r="E624" s="79"/>
      <c r="F624" s="80"/>
      <c r="G624" s="80"/>
      <c r="H624" s="80"/>
      <c r="I624" s="80"/>
    </row>
    <row r="625" spans="2:9">
      <c r="B625" s="79"/>
      <c r="C625" s="79"/>
      <c r="D625" s="79"/>
      <c r="E625" s="79"/>
      <c r="F625" s="80"/>
      <c r="G625" s="80"/>
      <c r="H625" s="80"/>
      <c r="I625" s="80"/>
    </row>
    <row r="626" spans="2:9">
      <c r="B626" s="79"/>
      <c r="C626" s="79"/>
      <c r="D626" s="79"/>
      <c r="E626" s="79"/>
      <c r="F626" s="80"/>
      <c r="G626" s="80"/>
      <c r="H626" s="80"/>
      <c r="I626" s="80"/>
    </row>
    <row r="627" spans="2:9">
      <c r="B627" s="79"/>
      <c r="C627" s="79"/>
      <c r="D627" s="79"/>
      <c r="E627" s="79"/>
      <c r="F627" s="80"/>
      <c r="G627" s="80"/>
      <c r="H627" s="80"/>
      <c r="I627" s="80"/>
    </row>
    <row r="628" spans="2:9">
      <c r="B628" s="79"/>
      <c r="C628" s="79"/>
      <c r="D628" s="79"/>
      <c r="E628" s="79"/>
      <c r="F628" s="80"/>
      <c r="G628" s="80"/>
      <c r="H628" s="80"/>
      <c r="I628" s="80"/>
    </row>
    <row r="629" spans="2:9">
      <c r="B629" s="79"/>
      <c r="C629" s="79"/>
      <c r="D629" s="79"/>
      <c r="E629" s="79"/>
      <c r="F629" s="80"/>
      <c r="G629" s="80"/>
      <c r="H629" s="80"/>
      <c r="I629" s="80"/>
    </row>
    <row r="630" spans="2:9">
      <c r="B630" s="79"/>
      <c r="C630" s="79"/>
      <c r="D630" s="79"/>
      <c r="E630" s="79"/>
      <c r="F630" s="80"/>
      <c r="G630" s="80"/>
      <c r="H630" s="80"/>
      <c r="I630" s="80"/>
    </row>
    <row r="631" spans="2:9">
      <c r="B631" s="79"/>
      <c r="C631" s="79"/>
      <c r="D631" s="79"/>
      <c r="E631" s="79"/>
      <c r="F631" s="80"/>
      <c r="G631" s="80"/>
      <c r="H631" s="80"/>
      <c r="I631" s="80"/>
    </row>
    <row r="632" spans="2:9">
      <c r="B632" s="79"/>
      <c r="C632" s="79"/>
      <c r="D632" s="79"/>
      <c r="E632" s="79"/>
      <c r="F632" s="80"/>
      <c r="G632" s="80"/>
      <c r="H632" s="80"/>
      <c r="I632" s="80"/>
    </row>
    <row r="633" spans="2:9">
      <c r="B633" s="79"/>
      <c r="C633" s="79"/>
      <c r="D633" s="79"/>
      <c r="E633" s="79"/>
      <c r="F633" s="80"/>
      <c r="G633" s="80"/>
      <c r="H633" s="80"/>
      <c r="I633" s="80"/>
    </row>
    <row r="634" spans="2:9">
      <c r="B634" s="79"/>
      <c r="C634" s="79"/>
      <c r="D634" s="79"/>
      <c r="E634" s="79"/>
      <c r="F634" s="80"/>
      <c r="G634" s="80"/>
      <c r="H634" s="80"/>
      <c r="I634" s="80"/>
    </row>
    <row r="635" spans="2:9">
      <c r="B635" s="79"/>
      <c r="C635" s="79"/>
      <c r="D635" s="79"/>
      <c r="E635" s="79"/>
      <c r="F635" s="80"/>
      <c r="G635" s="80"/>
      <c r="H635" s="80"/>
      <c r="I635" s="80"/>
    </row>
    <row r="636" spans="2:9">
      <c r="B636" s="79"/>
      <c r="C636" s="79"/>
      <c r="D636" s="79"/>
      <c r="E636" s="79"/>
      <c r="F636" s="80"/>
      <c r="G636" s="80"/>
      <c r="H636" s="80"/>
      <c r="I636" s="80"/>
    </row>
    <row r="637" spans="2:9">
      <c r="B637" s="79"/>
      <c r="C637" s="79"/>
      <c r="D637" s="79"/>
      <c r="E637" s="79"/>
      <c r="F637" s="80"/>
      <c r="G637" s="80"/>
      <c r="H637" s="80"/>
      <c r="I637" s="80"/>
    </row>
    <row r="638" spans="2:9">
      <c r="B638" s="79"/>
      <c r="C638" s="79"/>
      <c r="D638" s="79"/>
      <c r="E638" s="79"/>
      <c r="F638" s="80"/>
      <c r="G638" s="80"/>
      <c r="H638" s="80"/>
      <c r="I638" s="80"/>
    </row>
    <row r="639" spans="2:9">
      <c r="B639" s="79"/>
      <c r="C639" s="79"/>
      <c r="D639" s="79"/>
      <c r="E639" s="79"/>
      <c r="F639" s="80"/>
      <c r="G639" s="80"/>
      <c r="H639" s="80"/>
      <c r="I639" s="80"/>
    </row>
    <row r="640" spans="2:9">
      <c r="B640" s="79"/>
      <c r="C640" s="79"/>
      <c r="D640" s="79"/>
      <c r="E640" s="79"/>
      <c r="F640" s="80"/>
      <c r="G640" s="80"/>
      <c r="H640" s="80"/>
      <c r="I640" s="80"/>
    </row>
    <row r="641" spans="2:9">
      <c r="B641" s="79"/>
      <c r="C641" s="79"/>
      <c r="D641" s="79"/>
      <c r="E641" s="79"/>
      <c r="F641" s="80"/>
      <c r="G641" s="80"/>
      <c r="H641" s="80"/>
      <c r="I641" s="80"/>
    </row>
    <row r="642" spans="2:9">
      <c r="B642" s="79"/>
      <c r="C642" s="79"/>
      <c r="D642" s="79"/>
      <c r="E642" s="79"/>
      <c r="F642" s="80"/>
      <c r="G642" s="80"/>
      <c r="H642" s="80"/>
      <c r="I642" s="80"/>
    </row>
    <row r="643" spans="2:9">
      <c r="B643" s="79"/>
      <c r="C643" s="79"/>
      <c r="D643" s="79"/>
      <c r="E643" s="79"/>
      <c r="F643" s="80"/>
      <c r="G643" s="80"/>
      <c r="H643" s="80"/>
      <c r="I643" s="80"/>
    </row>
    <row r="644" spans="2:9">
      <c r="B644" s="79"/>
      <c r="C644" s="79"/>
      <c r="D644" s="79"/>
      <c r="E644" s="79"/>
      <c r="F644" s="80"/>
      <c r="G644" s="80"/>
      <c r="H644" s="80"/>
      <c r="I644" s="80"/>
    </row>
    <row r="645" spans="2:9">
      <c r="B645" s="79"/>
      <c r="C645" s="79"/>
      <c r="D645" s="79"/>
      <c r="E645" s="79"/>
      <c r="F645" s="80"/>
      <c r="G645" s="80"/>
      <c r="H645" s="80"/>
      <c r="I645" s="80"/>
    </row>
    <row r="646" spans="2:9">
      <c r="B646" s="79"/>
      <c r="C646" s="79"/>
      <c r="D646" s="79"/>
      <c r="E646" s="79"/>
      <c r="F646" s="80"/>
      <c r="G646" s="80"/>
      <c r="H646" s="80"/>
      <c r="I646" s="80"/>
    </row>
    <row r="647" spans="2:9">
      <c r="B647" s="79"/>
      <c r="C647" s="79"/>
      <c r="D647" s="79"/>
      <c r="E647" s="79"/>
      <c r="F647" s="80"/>
      <c r="G647" s="80"/>
      <c r="H647" s="80"/>
      <c r="I647" s="80"/>
    </row>
    <row r="648" spans="2:9">
      <c r="B648" s="79"/>
      <c r="C648" s="79"/>
      <c r="D648" s="79"/>
      <c r="E648" s="79"/>
      <c r="F648" s="80"/>
      <c r="G648" s="80"/>
      <c r="H648" s="80"/>
      <c r="I648" s="80"/>
    </row>
    <row r="649" spans="2:9">
      <c r="B649" s="79"/>
      <c r="C649" s="79"/>
      <c r="D649" s="79"/>
      <c r="E649" s="79"/>
      <c r="F649" s="80"/>
      <c r="G649" s="80"/>
      <c r="H649" s="80"/>
      <c r="I649" s="80"/>
    </row>
    <row r="650" spans="2:9">
      <c r="B650" s="79"/>
      <c r="C650" s="79"/>
      <c r="D650" s="79"/>
      <c r="E650" s="79"/>
      <c r="F650" s="80"/>
      <c r="G650" s="80"/>
      <c r="H650" s="80"/>
      <c r="I650" s="80"/>
    </row>
    <row r="651" spans="2:9">
      <c r="B651" s="79"/>
      <c r="C651" s="79"/>
      <c r="D651" s="79"/>
      <c r="E651" s="79"/>
      <c r="F651" s="80"/>
      <c r="G651" s="80"/>
      <c r="H651" s="80"/>
      <c r="I651" s="80"/>
    </row>
    <row r="652" spans="2:9">
      <c r="B652" s="79"/>
      <c r="C652" s="79"/>
      <c r="D652" s="79"/>
      <c r="E652" s="79"/>
      <c r="F652" s="80"/>
      <c r="G652" s="80"/>
      <c r="H652" s="80"/>
      <c r="I652" s="80"/>
    </row>
    <row r="653" spans="2:9">
      <c r="B653" s="79"/>
      <c r="C653" s="79"/>
      <c r="D653" s="79"/>
      <c r="E653" s="79"/>
      <c r="F653" s="80"/>
      <c r="G653" s="80"/>
      <c r="H653" s="80"/>
      <c r="I653" s="80"/>
    </row>
    <row r="654" spans="2:9">
      <c r="B654" s="79"/>
      <c r="C654" s="79"/>
      <c r="D654" s="79"/>
      <c r="E654" s="79"/>
      <c r="F654" s="80"/>
      <c r="G654" s="80"/>
      <c r="H654" s="80"/>
      <c r="I654" s="80"/>
    </row>
    <row r="655" spans="2:9">
      <c r="B655" s="79"/>
      <c r="C655" s="79"/>
      <c r="D655" s="79"/>
      <c r="E655" s="79"/>
      <c r="F655" s="80"/>
      <c r="G655" s="80"/>
      <c r="H655" s="80"/>
      <c r="I655" s="80"/>
    </row>
    <row r="656" spans="2:9">
      <c r="B656" s="79"/>
      <c r="C656" s="79"/>
      <c r="D656" s="79"/>
      <c r="E656" s="79"/>
      <c r="F656" s="80"/>
      <c r="G656" s="80"/>
      <c r="H656" s="80"/>
      <c r="I656" s="80"/>
    </row>
    <row r="657" spans="2:9">
      <c r="B657" s="79"/>
      <c r="C657" s="79"/>
      <c r="D657" s="79"/>
      <c r="E657" s="79"/>
      <c r="F657" s="80"/>
      <c r="G657" s="80"/>
      <c r="H657" s="80"/>
      <c r="I657" s="80"/>
    </row>
    <row r="658" spans="2:9">
      <c r="B658" s="79"/>
      <c r="C658" s="79"/>
      <c r="D658" s="79"/>
      <c r="E658" s="79"/>
      <c r="F658" s="80"/>
      <c r="G658" s="80"/>
      <c r="H658" s="80"/>
      <c r="I658" s="80"/>
    </row>
    <row r="659" spans="2:9">
      <c r="B659" s="79"/>
      <c r="C659" s="79"/>
      <c r="D659" s="79"/>
      <c r="E659" s="79"/>
      <c r="F659" s="80"/>
      <c r="G659" s="80"/>
      <c r="H659" s="80"/>
      <c r="I659" s="80"/>
    </row>
    <row r="660" spans="2:9">
      <c r="B660" s="79"/>
      <c r="C660" s="79"/>
      <c r="D660" s="79"/>
      <c r="E660" s="79"/>
      <c r="F660" s="80"/>
      <c r="G660" s="80"/>
      <c r="H660" s="80"/>
      <c r="I660" s="80"/>
    </row>
    <row r="661" spans="2:9">
      <c r="B661" s="79"/>
      <c r="C661" s="79"/>
      <c r="D661" s="79"/>
      <c r="E661" s="79"/>
      <c r="F661" s="80"/>
      <c r="G661" s="80"/>
      <c r="H661" s="80"/>
      <c r="I661" s="80"/>
    </row>
    <row r="662" spans="2:9">
      <c r="B662" s="79"/>
      <c r="C662" s="79"/>
      <c r="D662" s="79"/>
      <c r="E662" s="79"/>
      <c r="F662" s="80"/>
      <c r="G662" s="80"/>
      <c r="H662" s="80"/>
      <c r="I662" s="80"/>
    </row>
    <row r="663" spans="2:9">
      <c r="B663" s="79"/>
      <c r="C663" s="79"/>
      <c r="D663" s="79"/>
      <c r="E663" s="79"/>
      <c r="F663" s="80"/>
      <c r="G663" s="80"/>
      <c r="H663" s="80"/>
      <c r="I663" s="80"/>
    </row>
    <row r="664" spans="2:9">
      <c r="B664" s="79"/>
      <c r="C664" s="79"/>
      <c r="D664" s="79"/>
      <c r="E664" s="79"/>
      <c r="F664" s="80"/>
      <c r="G664" s="80"/>
      <c r="H664" s="80"/>
      <c r="I664" s="80"/>
    </row>
    <row r="665" spans="2:9">
      <c r="B665" s="79"/>
      <c r="C665" s="79"/>
      <c r="D665" s="79"/>
      <c r="E665" s="79"/>
      <c r="F665" s="80"/>
      <c r="G665" s="80"/>
      <c r="H665" s="80"/>
      <c r="I665" s="80"/>
    </row>
    <row r="666" spans="2:9">
      <c r="B666" s="79"/>
      <c r="C666" s="79"/>
      <c r="D666" s="79"/>
      <c r="E666" s="79"/>
      <c r="F666" s="80"/>
      <c r="G666" s="80"/>
      <c r="H666" s="80"/>
      <c r="I666" s="80"/>
    </row>
    <row r="667" spans="2:9">
      <c r="B667" s="79"/>
      <c r="C667" s="79"/>
      <c r="D667" s="79"/>
      <c r="E667" s="79"/>
      <c r="F667" s="80"/>
      <c r="G667" s="80"/>
      <c r="H667" s="80"/>
      <c r="I667" s="80"/>
    </row>
    <row r="668" spans="2:9">
      <c r="B668" s="79"/>
      <c r="C668" s="79"/>
      <c r="D668" s="79"/>
      <c r="E668" s="79"/>
      <c r="F668" s="80"/>
      <c r="G668" s="80"/>
      <c r="H668" s="80"/>
      <c r="I668" s="80"/>
    </row>
    <row r="669" spans="2:9">
      <c r="B669" s="79"/>
      <c r="C669" s="79"/>
      <c r="D669" s="79"/>
      <c r="E669" s="79"/>
      <c r="F669" s="80"/>
      <c r="G669" s="80"/>
      <c r="H669" s="80"/>
      <c r="I669" s="80"/>
    </row>
    <row r="670" spans="2:9">
      <c r="B670" s="79"/>
      <c r="C670" s="79"/>
      <c r="D670" s="79"/>
      <c r="E670" s="79"/>
      <c r="F670" s="80"/>
      <c r="G670" s="80"/>
      <c r="H670" s="80"/>
      <c r="I670" s="80"/>
    </row>
    <row r="671" spans="2:9">
      <c r="B671" s="79"/>
      <c r="C671" s="79"/>
      <c r="D671" s="79"/>
      <c r="E671" s="79"/>
      <c r="F671" s="80"/>
      <c r="G671" s="80"/>
      <c r="H671" s="80"/>
      <c r="I671" s="80"/>
    </row>
    <row r="672" spans="2:9">
      <c r="B672" s="79"/>
      <c r="C672" s="79"/>
      <c r="D672" s="79"/>
      <c r="E672" s="79"/>
      <c r="F672" s="80"/>
      <c r="G672" s="80"/>
      <c r="H672" s="80"/>
      <c r="I672" s="80"/>
    </row>
    <row r="673" spans="2:9">
      <c r="B673" s="79"/>
      <c r="C673" s="79"/>
      <c r="D673" s="79"/>
      <c r="E673" s="79"/>
      <c r="F673" s="80"/>
      <c r="G673" s="80"/>
      <c r="H673" s="80"/>
      <c r="I673" s="80"/>
    </row>
    <row r="674" spans="2:9">
      <c r="B674" s="79"/>
      <c r="C674" s="79"/>
      <c r="D674" s="79"/>
      <c r="E674" s="79"/>
      <c r="F674" s="80"/>
      <c r="G674" s="80"/>
      <c r="H674" s="80"/>
      <c r="I674" s="80"/>
    </row>
    <row r="675" spans="2:9">
      <c r="B675" s="79"/>
      <c r="C675" s="79"/>
      <c r="D675" s="79"/>
      <c r="E675" s="79"/>
      <c r="F675" s="80"/>
      <c r="G675" s="80"/>
      <c r="H675" s="80"/>
      <c r="I675" s="80"/>
    </row>
    <row r="676" spans="2:9">
      <c r="B676" s="79"/>
      <c r="C676" s="79"/>
      <c r="D676" s="79"/>
      <c r="E676" s="79"/>
      <c r="F676" s="80"/>
      <c r="G676" s="80"/>
      <c r="H676" s="80"/>
      <c r="I676" s="80"/>
    </row>
    <row r="677" spans="2:9">
      <c r="B677" s="79"/>
      <c r="C677" s="79"/>
      <c r="D677" s="79"/>
      <c r="E677" s="79"/>
      <c r="F677" s="80"/>
      <c r="G677" s="80"/>
      <c r="H677" s="80"/>
      <c r="I677" s="80"/>
    </row>
    <row r="678" spans="2:9">
      <c r="B678" s="79"/>
      <c r="C678" s="79"/>
      <c r="D678" s="79"/>
      <c r="E678" s="79"/>
      <c r="F678" s="80"/>
      <c r="G678" s="80"/>
      <c r="H678" s="80"/>
      <c r="I678" s="80"/>
    </row>
    <row r="679" spans="2:9">
      <c r="B679" s="79"/>
      <c r="C679" s="79"/>
      <c r="D679" s="79"/>
      <c r="E679" s="79"/>
      <c r="F679" s="80"/>
      <c r="G679" s="80"/>
      <c r="H679" s="80"/>
      <c r="I679" s="80"/>
    </row>
    <row r="680" spans="2:9">
      <c r="B680" s="79"/>
      <c r="C680" s="79"/>
      <c r="D680" s="79"/>
      <c r="E680" s="79"/>
      <c r="F680" s="80"/>
      <c r="G680" s="80"/>
      <c r="H680" s="80"/>
      <c r="I680" s="80"/>
    </row>
    <row r="681" spans="2:9">
      <c r="B681" s="79"/>
      <c r="C681" s="79"/>
      <c r="D681" s="79"/>
      <c r="E681" s="79"/>
      <c r="F681" s="80"/>
      <c r="G681" s="80"/>
      <c r="H681" s="80"/>
      <c r="I681" s="80"/>
    </row>
    <row r="682" spans="2:9">
      <c r="B682" s="79"/>
      <c r="C682" s="79"/>
      <c r="D682" s="79"/>
      <c r="E682" s="79"/>
      <c r="F682" s="80"/>
      <c r="G682" s="80"/>
      <c r="H682" s="80"/>
      <c r="I682" s="80"/>
    </row>
    <row r="683" spans="2:9">
      <c r="B683" s="79"/>
      <c r="C683" s="79"/>
      <c r="D683" s="79"/>
      <c r="E683" s="79"/>
      <c r="F683" s="80"/>
      <c r="G683" s="80"/>
      <c r="H683" s="80"/>
      <c r="I683" s="80"/>
    </row>
    <row r="684" spans="2:9">
      <c r="B684" s="79"/>
      <c r="C684" s="79"/>
      <c r="D684" s="79"/>
      <c r="E684" s="79"/>
      <c r="F684" s="80"/>
      <c r="G684" s="80"/>
      <c r="H684" s="80"/>
      <c r="I684" s="80"/>
    </row>
    <row r="685" spans="2:9">
      <c r="B685" s="79"/>
      <c r="C685" s="79"/>
      <c r="D685" s="79"/>
      <c r="E685" s="79"/>
      <c r="F685" s="80"/>
      <c r="G685" s="80"/>
      <c r="H685" s="80"/>
      <c r="I685" s="80"/>
    </row>
    <row r="686" spans="2:9">
      <c r="B686" s="79"/>
      <c r="C686" s="79"/>
      <c r="D686" s="79"/>
      <c r="E686" s="79"/>
      <c r="F686" s="80"/>
      <c r="G686" s="80"/>
      <c r="H686" s="80"/>
      <c r="I686" s="80"/>
    </row>
    <row r="687" spans="2:9">
      <c r="B687" s="79"/>
      <c r="C687" s="79"/>
      <c r="D687" s="79"/>
      <c r="E687" s="79"/>
      <c r="F687" s="80"/>
      <c r="G687" s="80"/>
      <c r="H687" s="80"/>
      <c r="I687" s="80"/>
    </row>
    <row r="688" spans="2:9">
      <c r="B688" s="79"/>
      <c r="C688" s="79"/>
      <c r="D688" s="79"/>
      <c r="E688" s="79"/>
      <c r="F688" s="80"/>
      <c r="G688" s="80"/>
      <c r="H688" s="80"/>
      <c r="I688" s="80"/>
    </row>
    <row r="689" spans="2:9">
      <c r="B689" s="79"/>
      <c r="C689" s="79"/>
      <c r="D689" s="79"/>
      <c r="E689" s="79"/>
      <c r="F689" s="80"/>
      <c r="G689" s="80"/>
      <c r="H689" s="80"/>
      <c r="I689" s="80"/>
    </row>
    <row r="690" spans="2:9">
      <c r="B690" s="79"/>
      <c r="C690" s="79"/>
      <c r="D690" s="79"/>
      <c r="E690" s="79"/>
      <c r="F690" s="80"/>
      <c r="G690" s="80"/>
      <c r="H690" s="80"/>
      <c r="I690" s="80"/>
    </row>
    <row r="691" spans="2:9">
      <c r="B691" s="79"/>
      <c r="C691" s="79"/>
      <c r="D691" s="79"/>
      <c r="E691" s="79"/>
      <c r="F691" s="80"/>
      <c r="G691" s="80"/>
      <c r="H691" s="80"/>
      <c r="I691" s="80"/>
    </row>
    <row r="692" spans="2:9">
      <c r="B692" s="79"/>
      <c r="C692" s="79"/>
      <c r="D692" s="79"/>
      <c r="E692" s="79"/>
      <c r="F692" s="80"/>
      <c r="G692" s="80"/>
      <c r="H692" s="80"/>
      <c r="I692" s="80"/>
    </row>
    <row r="693" spans="2:9">
      <c r="B693" s="79"/>
      <c r="C693" s="79"/>
      <c r="D693" s="79"/>
      <c r="E693" s="79"/>
      <c r="F693" s="80"/>
      <c r="G693" s="80"/>
      <c r="H693" s="80"/>
      <c r="I693" s="80"/>
    </row>
    <row r="694" spans="2:9">
      <c r="B694" s="79"/>
      <c r="C694" s="79"/>
      <c r="D694" s="79"/>
      <c r="E694" s="79"/>
      <c r="F694" s="80"/>
      <c r="G694" s="80"/>
      <c r="H694" s="80"/>
      <c r="I694" s="80"/>
    </row>
    <row r="695" spans="2:9">
      <c r="B695" s="79"/>
      <c r="C695" s="79"/>
      <c r="D695" s="79"/>
      <c r="E695" s="79"/>
      <c r="F695" s="80"/>
      <c r="G695" s="80"/>
      <c r="H695" s="80"/>
      <c r="I695" s="80"/>
    </row>
    <row r="696" spans="2:9">
      <c r="B696" s="79"/>
      <c r="C696" s="79"/>
      <c r="D696" s="79"/>
      <c r="E696" s="79"/>
      <c r="F696" s="80"/>
      <c r="G696" s="80"/>
      <c r="H696" s="80"/>
      <c r="I696" s="80"/>
    </row>
    <row r="697" spans="2:9">
      <c r="B697" s="79"/>
      <c r="C697" s="79"/>
      <c r="D697" s="79"/>
      <c r="E697" s="79"/>
      <c r="F697" s="80"/>
      <c r="G697" s="80"/>
      <c r="H697" s="80"/>
      <c r="I697" s="80"/>
    </row>
    <row r="698" spans="2:9">
      <c r="B698" s="79"/>
      <c r="C698" s="79"/>
      <c r="D698" s="79"/>
      <c r="E698" s="79"/>
      <c r="F698" s="80"/>
      <c r="G698" s="80"/>
      <c r="H698" s="80"/>
      <c r="I698" s="80"/>
    </row>
    <row r="699" spans="2:9">
      <c r="B699" s="79"/>
      <c r="C699" s="79"/>
      <c r="D699" s="79"/>
      <c r="E699" s="79"/>
      <c r="F699" s="80"/>
      <c r="G699" s="80"/>
      <c r="H699" s="80"/>
      <c r="I699" s="80"/>
    </row>
    <row r="700" spans="2:9">
      <c r="B700" s="79"/>
      <c r="C700" s="79"/>
      <c r="D700" s="79"/>
      <c r="E700" s="79"/>
      <c r="F700" s="80"/>
      <c r="G700" s="80"/>
      <c r="H700" s="80"/>
      <c r="I700" s="80"/>
    </row>
    <row r="701" spans="2:9">
      <c r="B701" s="79"/>
      <c r="C701" s="79"/>
      <c r="D701" s="79"/>
      <c r="E701" s="79"/>
      <c r="F701" s="80"/>
      <c r="G701" s="80"/>
      <c r="H701" s="80"/>
      <c r="I701" s="80"/>
    </row>
    <row r="702" spans="2:9">
      <c r="B702" s="79"/>
      <c r="C702" s="79"/>
      <c r="D702" s="79"/>
      <c r="E702" s="79"/>
      <c r="F702" s="80"/>
      <c r="G702" s="80"/>
      <c r="H702" s="80"/>
      <c r="I702" s="80"/>
    </row>
    <row r="703" spans="2:9">
      <c r="B703" s="79"/>
      <c r="C703" s="79"/>
      <c r="D703" s="79"/>
      <c r="E703" s="79"/>
      <c r="F703" s="80"/>
      <c r="G703" s="80"/>
      <c r="H703" s="80"/>
      <c r="I703" s="80"/>
    </row>
    <row r="704" spans="2:9">
      <c r="B704" s="79"/>
      <c r="C704" s="79"/>
      <c r="D704" s="79"/>
      <c r="E704" s="79"/>
      <c r="F704" s="80"/>
      <c r="G704" s="80"/>
      <c r="H704" s="80"/>
      <c r="I704" s="80"/>
    </row>
    <row r="705" spans="2:9">
      <c r="B705" s="79"/>
      <c r="C705" s="79"/>
      <c r="D705" s="79"/>
      <c r="E705" s="79"/>
      <c r="F705" s="80"/>
      <c r="G705" s="80"/>
      <c r="H705" s="80"/>
      <c r="I705" s="80"/>
    </row>
    <row r="706" spans="2:9">
      <c r="B706" s="79"/>
      <c r="C706" s="79"/>
      <c r="D706" s="79"/>
      <c r="E706" s="79"/>
      <c r="F706" s="80"/>
      <c r="G706" s="80"/>
      <c r="H706" s="80"/>
      <c r="I706" s="80"/>
    </row>
    <row r="707" spans="2:9">
      <c r="B707" s="79"/>
      <c r="C707" s="79"/>
      <c r="D707" s="79"/>
      <c r="E707" s="79"/>
      <c r="F707" s="80"/>
      <c r="G707" s="80"/>
      <c r="H707" s="80"/>
      <c r="I707" s="80"/>
    </row>
    <row r="708" spans="2:9">
      <c r="B708" s="79"/>
      <c r="C708" s="79"/>
      <c r="D708" s="79"/>
      <c r="E708" s="79"/>
      <c r="F708" s="80"/>
      <c r="G708" s="80"/>
      <c r="H708" s="80"/>
      <c r="I708" s="80"/>
    </row>
    <row r="709" spans="2:9">
      <c r="B709" s="79"/>
      <c r="C709" s="79"/>
      <c r="D709" s="79"/>
      <c r="E709" s="79"/>
      <c r="F709" s="80"/>
      <c r="G709" s="80"/>
      <c r="H709" s="80"/>
      <c r="I709" s="80"/>
    </row>
    <row r="710" spans="2:9">
      <c r="B710" s="79"/>
      <c r="C710" s="79"/>
      <c r="D710" s="79"/>
      <c r="E710" s="79"/>
      <c r="F710" s="80"/>
      <c r="G710" s="80"/>
      <c r="H710" s="80"/>
      <c r="I710" s="80"/>
    </row>
    <row r="711" spans="2:9">
      <c r="B711" s="79"/>
      <c r="C711" s="79"/>
      <c r="D711" s="79"/>
      <c r="E711" s="79"/>
      <c r="F711" s="80"/>
      <c r="G711" s="80"/>
      <c r="H711" s="80"/>
      <c r="I711" s="80"/>
    </row>
    <row r="712" spans="2:9">
      <c r="B712" s="79"/>
      <c r="C712" s="79"/>
      <c r="D712" s="79"/>
      <c r="E712" s="79"/>
      <c r="F712" s="80"/>
      <c r="G712" s="80"/>
      <c r="H712" s="80"/>
      <c r="I712" s="80"/>
    </row>
    <row r="713" spans="2:9">
      <c r="B713" s="79"/>
      <c r="C713" s="79"/>
      <c r="D713" s="79"/>
      <c r="E713" s="79"/>
      <c r="F713" s="80"/>
      <c r="G713" s="80"/>
      <c r="H713" s="80"/>
      <c r="I713" s="80"/>
    </row>
    <row r="714" spans="2:9">
      <c r="B714" s="79"/>
      <c r="C714" s="79"/>
      <c r="D714" s="79"/>
      <c r="E714" s="79"/>
      <c r="F714" s="80"/>
      <c r="G714" s="80"/>
      <c r="H714" s="80"/>
      <c r="I714" s="80"/>
    </row>
    <row r="715" spans="2:9">
      <c r="B715" s="79"/>
      <c r="C715" s="79"/>
      <c r="D715" s="79"/>
      <c r="E715" s="79"/>
      <c r="F715" s="80"/>
      <c r="G715" s="80"/>
      <c r="H715" s="80"/>
      <c r="I715" s="80"/>
    </row>
    <row r="716" spans="2:9">
      <c r="B716" s="79"/>
      <c r="C716" s="79"/>
      <c r="D716" s="79"/>
      <c r="E716" s="79"/>
      <c r="F716" s="80"/>
      <c r="G716" s="80"/>
      <c r="H716" s="80"/>
      <c r="I716" s="80"/>
    </row>
    <row r="717" spans="2:9">
      <c r="B717" s="79"/>
      <c r="C717" s="79"/>
      <c r="D717" s="79"/>
      <c r="E717" s="79"/>
      <c r="F717" s="80"/>
      <c r="G717" s="80"/>
      <c r="H717" s="80"/>
      <c r="I717" s="80"/>
    </row>
    <row r="718" spans="2:9">
      <c r="B718" s="79"/>
      <c r="C718" s="79"/>
      <c r="D718" s="79"/>
      <c r="E718" s="79"/>
      <c r="F718" s="80"/>
      <c r="G718" s="80"/>
      <c r="H718" s="80"/>
      <c r="I718" s="80"/>
    </row>
    <row r="719" spans="2:9">
      <c r="B719" s="79"/>
      <c r="C719" s="79"/>
      <c r="D719" s="79"/>
      <c r="E719" s="79"/>
      <c r="F719" s="80"/>
      <c r="G719" s="80"/>
      <c r="H719" s="80"/>
      <c r="I719" s="80"/>
    </row>
    <row r="720" spans="2:9">
      <c r="B720" s="79"/>
      <c r="C720" s="79"/>
      <c r="D720" s="79"/>
      <c r="E720" s="79"/>
      <c r="F720" s="80"/>
      <c r="G720" s="80"/>
      <c r="H720" s="80"/>
      <c r="I720" s="80"/>
    </row>
    <row r="721" spans="2:9">
      <c r="B721" s="79"/>
      <c r="C721" s="79"/>
      <c r="D721" s="79"/>
      <c r="E721" s="79"/>
      <c r="F721" s="80"/>
      <c r="G721" s="80"/>
      <c r="H721" s="80"/>
      <c r="I721" s="80"/>
    </row>
    <row r="722" spans="2:9">
      <c r="B722" s="79"/>
      <c r="C722" s="79"/>
      <c r="D722" s="79"/>
      <c r="E722" s="79"/>
      <c r="F722" s="80"/>
      <c r="G722" s="80"/>
      <c r="H722" s="80"/>
      <c r="I722" s="80"/>
    </row>
    <row r="723" spans="2:9">
      <c r="B723" s="79"/>
      <c r="C723" s="79"/>
      <c r="D723" s="79"/>
      <c r="E723" s="79"/>
      <c r="F723" s="80"/>
      <c r="G723" s="80"/>
      <c r="H723" s="80"/>
      <c r="I723" s="80"/>
    </row>
    <row r="724" spans="2:9">
      <c r="B724" s="79"/>
      <c r="C724" s="79"/>
      <c r="D724" s="79"/>
      <c r="E724" s="79"/>
      <c r="F724" s="80"/>
      <c r="G724" s="80"/>
      <c r="H724" s="80"/>
      <c r="I724" s="80"/>
    </row>
    <row r="725" spans="2:9">
      <c r="B725" s="79"/>
      <c r="C725" s="79"/>
      <c r="D725" s="79"/>
      <c r="E725" s="79"/>
      <c r="F725" s="80"/>
      <c r="G725" s="80"/>
      <c r="H725" s="80"/>
      <c r="I725" s="80"/>
    </row>
    <row r="726" spans="2:9">
      <c r="B726" s="79"/>
      <c r="C726" s="79"/>
      <c r="D726" s="79"/>
      <c r="E726" s="79"/>
      <c r="F726" s="80"/>
      <c r="G726" s="80"/>
      <c r="H726" s="80"/>
      <c r="I726" s="80"/>
    </row>
    <row r="727" spans="2:9">
      <c r="B727" s="79"/>
      <c r="C727" s="79"/>
      <c r="D727" s="79"/>
      <c r="E727" s="79"/>
      <c r="F727" s="80"/>
      <c r="G727" s="80"/>
      <c r="H727" s="80"/>
      <c r="I727" s="80"/>
    </row>
    <row r="728" spans="2:9">
      <c r="B728" s="79"/>
      <c r="C728" s="79"/>
      <c r="D728" s="79"/>
      <c r="E728" s="79"/>
      <c r="F728" s="80"/>
      <c r="G728" s="80"/>
      <c r="H728" s="80"/>
      <c r="I728" s="80"/>
    </row>
    <row r="729" spans="2:9">
      <c r="B729" s="79"/>
      <c r="C729" s="79"/>
      <c r="D729" s="79"/>
      <c r="E729" s="79"/>
      <c r="F729" s="80"/>
      <c r="G729" s="80"/>
      <c r="H729" s="80"/>
      <c r="I729" s="80"/>
    </row>
    <row r="730" spans="2:9">
      <c r="B730" s="79"/>
      <c r="C730" s="79"/>
      <c r="D730" s="79"/>
      <c r="E730" s="79"/>
      <c r="F730" s="80"/>
      <c r="G730" s="80"/>
      <c r="H730" s="80"/>
      <c r="I730" s="80"/>
    </row>
    <row r="731" spans="2:9">
      <c r="B731" s="79"/>
      <c r="C731" s="79"/>
      <c r="D731" s="79"/>
      <c r="E731" s="79"/>
      <c r="F731" s="80"/>
      <c r="G731" s="80"/>
      <c r="H731" s="80"/>
      <c r="I731" s="80"/>
    </row>
    <row r="732" spans="2:9">
      <c r="B732" s="79"/>
      <c r="C732" s="79"/>
      <c r="D732" s="79"/>
      <c r="E732" s="79"/>
      <c r="F732" s="80"/>
      <c r="G732" s="80"/>
      <c r="H732" s="80"/>
      <c r="I732" s="80"/>
    </row>
    <row r="733" spans="2:9">
      <c r="B733" s="79"/>
      <c r="C733" s="79"/>
      <c r="D733" s="79"/>
      <c r="E733" s="79"/>
      <c r="F733" s="80"/>
      <c r="G733" s="80"/>
      <c r="H733" s="80"/>
      <c r="I733" s="80"/>
    </row>
    <row r="734" spans="2:9">
      <c r="B734" s="79"/>
      <c r="C734" s="79"/>
      <c r="D734" s="79"/>
      <c r="E734" s="79"/>
      <c r="F734" s="80"/>
      <c r="G734" s="80"/>
      <c r="H734" s="80"/>
      <c r="I734" s="80"/>
    </row>
    <row r="735" spans="2:9">
      <c r="B735" s="79"/>
      <c r="C735" s="79"/>
      <c r="D735" s="79"/>
      <c r="E735" s="79"/>
      <c r="F735" s="80"/>
      <c r="G735" s="80"/>
      <c r="H735" s="80"/>
      <c r="I735" s="80"/>
    </row>
    <row r="736" spans="2:9">
      <c r="B736" s="79"/>
      <c r="C736" s="79"/>
      <c r="D736" s="79"/>
      <c r="E736" s="79"/>
      <c r="F736" s="80"/>
      <c r="G736" s="80"/>
      <c r="H736" s="80"/>
      <c r="I736" s="80"/>
    </row>
    <row r="737" spans="2:9">
      <c r="B737" s="79"/>
      <c r="C737" s="79"/>
      <c r="D737" s="79"/>
      <c r="E737" s="79"/>
      <c r="F737" s="80"/>
      <c r="G737" s="80"/>
      <c r="H737" s="80"/>
      <c r="I737" s="80"/>
    </row>
    <row r="738" spans="2:9">
      <c r="B738" s="79"/>
      <c r="C738" s="79"/>
      <c r="D738" s="79"/>
      <c r="E738" s="79"/>
      <c r="F738" s="80"/>
      <c r="G738" s="80"/>
      <c r="H738" s="80"/>
      <c r="I738" s="80"/>
    </row>
    <row r="739" spans="2:9">
      <c r="B739" s="79"/>
      <c r="C739" s="79"/>
      <c r="D739" s="79"/>
      <c r="E739" s="79"/>
      <c r="F739" s="80"/>
      <c r="G739" s="80"/>
      <c r="H739" s="80"/>
      <c r="I739" s="80"/>
    </row>
    <row r="740" spans="2:9">
      <c r="B740" s="79"/>
      <c r="C740" s="79"/>
      <c r="D740" s="79"/>
      <c r="E740" s="79"/>
      <c r="F740" s="80"/>
      <c r="G740" s="80"/>
      <c r="H740" s="80"/>
      <c r="I740" s="80"/>
    </row>
    <row r="741" spans="2:9">
      <c r="B741" s="79"/>
      <c r="C741" s="79"/>
      <c r="D741" s="79"/>
      <c r="E741" s="79"/>
      <c r="F741" s="80"/>
      <c r="G741" s="80"/>
      <c r="H741" s="80"/>
      <c r="I741" s="80"/>
    </row>
    <row r="742" spans="2:9">
      <c r="B742" s="79"/>
      <c r="C742" s="79"/>
      <c r="D742" s="79"/>
      <c r="E742" s="79"/>
      <c r="F742" s="80"/>
      <c r="G742" s="80"/>
      <c r="H742" s="80"/>
      <c r="I742" s="80"/>
    </row>
    <row r="743" spans="2:9">
      <c r="B743" s="79"/>
      <c r="C743" s="79"/>
      <c r="D743" s="79"/>
      <c r="E743" s="79"/>
      <c r="F743" s="80"/>
      <c r="G743" s="80"/>
      <c r="H743" s="80"/>
      <c r="I743" s="80"/>
    </row>
    <row r="744" spans="2:9">
      <c r="B744" s="79"/>
      <c r="C744" s="79"/>
      <c r="D744" s="79"/>
      <c r="E744" s="79"/>
      <c r="F744" s="80"/>
      <c r="G744" s="80"/>
      <c r="H744" s="80"/>
      <c r="I744" s="80"/>
    </row>
    <row r="745" spans="2:9">
      <c r="B745" s="79"/>
      <c r="C745" s="79"/>
      <c r="D745" s="79"/>
      <c r="E745" s="79"/>
      <c r="F745" s="80"/>
      <c r="G745" s="80"/>
      <c r="H745" s="80"/>
      <c r="I745" s="80"/>
    </row>
    <row r="746" spans="2:9">
      <c r="B746" s="79"/>
      <c r="C746" s="79"/>
      <c r="D746" s="79"/>
      <c r="E746" s="79"/>
      <c r="F746" s="80"/>
      <c r="G746" s="80"/>
      <c r="H746" s="80"/>
      <c r="I746" s="80"/>
    </row>
    <row r="747" spans="2:9">
      <c r="B747" s="79"/>
      <c r="C747" s="79"/>
      <c r="D747" s="79"/>
      <c r="E747" s="79"/>
      <c r="F747" s="80"/>
      <c r="G747" s="80"/>
      <c r="H747" s="80"/>
      <c r="I747" s="80"/>
    </row>
    <row r="748" spans="2:9">
      <c r="B748" s="79"/>
      <c r="C748" s="79"/>
      <c r="D748" s="79"/>
      <c r="E748" s="79"/>
      <c r="F748" s="80"/>
      <c r="G748" s="80"/>
      <c r="H748" s="80"/>
      <c r="I748" s="80"/>
    </row>
    <row r="749" spans="2:9">
      <c r="B749" s="79"/>
      <c r="C749" s="79"/>
      <c r="D749" s="79"/>
      <c r="E749" s="79"/>
      <c r="F749" s="80"/>
      <c r="G749" s="80"/>
      <c r="H749" s="80"/>
      <c r="I749" s="80"/>
    </row>
    <row r="750" spans="2:9">
      <c r="B750" s="79"/>
      <c r="C750" s="79"/>
      <c r="D750" s="79"/>
      <c r="E750" s="79"/>
      <c r="F750" s="80"/>
      <c r="G750" s="80"/>
      <c r="H750" s="80"/>
      <c r="I750" s="80"/>
    </row>
    <row r="751" spans="2:9">
      <c r="B751" s="79"/>
      <c r="C751" s="79"/>
      <c r="D751" s="79"/>
      <c r="E751" s="79"/>
      <c r="F751" s="80"/>
      <c r="G751" s="80"/>
      <c r="H751" s="80"/>
      <c r="I751" s="80"/>
    </row>
    <row r="752" spans="2:9">
      <c r="B752" s="79"/>
      <c r="C752" s="79"/>
      <c r="D752" s="79"/>
      <c r="E752" s="79"/>
      <c r="F752" s="80"/>
      <c r="G752" s="80"/>
      <c r="H752" s="80"/>
      <c r="I752" s="80"/>
    </row>
    <row r="753" spans="2:9">
      <c r="B753" s="79"/>
      <c r="C753" s="79"/>
      <c r="D753" s="79"/>
      <c r="E753" s="79"/>
      <c r="F753" s="80"/>
      <c r="G753" s="80"/>
      <c r="H753" s="80"/>
      <c r="I753" s="80"/>
    </row>
    <row r="754" spans="2:9">
      <c r="B754" s="79"/>
      <c r="C754" s="79"/>
      <c r="D754" s="79"/>
      <c r="E754" s="79"/>
      <c r="F754" s="80"/>
      <c r="G754" s="80"/>
      <c r="H754" s="80"/>
      <c r="I754" s="80"/>
    </row>
    <row r="755" spans="2:9">
      <c r="B755" s="79"/>
      <c r="C755" s="79"/>
      <c r="D755" s="79"/>
      <c r="E755" s="79"/>
      <c r="F755" s="80"/>
      <c r="G755" s="80"/>
      <c r="H755" s="80"/>
      <c r="I755" s="80"/>
    </row>
    <row r="756" spans="2:9">
      <c r="B756" s="79"/>
      <c r="C756" s="79"/>
      <c r="D756" s="79"/>
      <c r="E756" s="79"/>
      <c r="F756" s="80"/>
      <c r="G756" s="80"/>
      <c r="H756" s="80"/>
      <c r="I756" s="80"/>
    </row>
    <row r="757" spans="2:9">
      <c r="B757" s="79"/>
      <c r="C757" s="79"/>
      <c r="D757" s="79"/>
      <c r="E757" s="79"/>
      <c r="F757" s="80"/>
      <c r="G757" s="80"/>
      <c r="H757" s="80"/>
      <c r="I757" s="80"/>
    </row>
    <row r="758" spans="2:9">
      <c r="B758" s="79"/>
      <c r="C758" s="79"/>
      <c r="D758" s="79"/>
      <c r="E758" s="79"/>
      <c r="F758" s="80"/>
      <c r="G758" s="80"/>
      <c r="H758" s="80"/>
      <c r="I758" s="80"/>
    </row>
    <row r="759" spans="2:9">
      <c r="B759" s="79"/>
      <c r="C759" s="79"/>
      <c r="D759" s="79"/>
      <c r="E759" s="79"/>
      <c r="F759" s="80"/>
      <c r="G759" s="80"/>
      <c r="H759" s="80"/>
      <c r="I759" s="80"/>
    </row>
    <row r="760" spans="2:9">
      <c r="B760" s="79"/>
      <c r="C760" s="79"/>
      <c r="D760" s="79"/>
      <c r="E760" s="79"/>
      <c r="F760" s="80"/>
      <c r="G760" s="80"/>
      <c r="H760" s="80"/>
      <c r="I760" s="80"/>
    </row>
    <row r="761" spans="2:9">
      <c r="B761" s="79"/>
      <c r="C761" s="79"/>
      <c r="D761" s="79"/>
      <c r="E761" s="79"/>
      <c r="F761" s="80"/>
      <c r="G761" s="80"/>
      <c r="H761" s="80"/>
      <c r="I761" s="80"/>
    </row>
    <row r="762" spans="2:9">
      <c r="B762" s="79"/>
      <c r="C762" s="79"/>
      <c r="D762" s="79"/>
      <c r="E762" s="79"/>
      <c r="F762" s="80"/>
      <c r="G762" s="80"/>
      <c r="H762" s="80"/>
      <c r="I762" s="80"/>
    </row>
    <row r="763" spans="2:9">
      <c r="B763" s="79"/>
      <c r="C763" s="79"/>
      <c r="D763" s="79"/>
      <c r="E763" s="79"/>
      <c r="F763" s="80"/>
      <c r="G763" s="80"/>
      <c r="H763" s="80"/>
      <c r="I763" s="80"/>
    </row>
    <row r="764" spans="2:9">
      <c r="B764" s="79"/>
      <c r="C764" s="79"/>
      <c r="D764" s="79"/>
      <c r="E764" s="79"/>
      <c r="F764" s="80"/>
      <c r="G764" s="80"/>
      <c r="H764" s="80"/>
      <c r="I764" s="80"/>
    </row>
    <row r="765" spans="2:9">
      <c r="B765" s="79"/>
      <c r="C765" s="79"/>
      <c r="D765" s="79"/>
      <c r="E765" s="79"/>
      <c r="F765" s="80"/>
      <c r="G765" s="80"/>
      <c r="H765" s="80"/>
      <c r="I765" s="80"/>
    </row>
    <row r="766" spans="2:9">
      <c r="B766" s="79"/>
      <c r="C766" s="79"/>
      <c r="D766" s="79"/>
      <c r="E766" s="79"/>
      <c r="F766" s="80"/>
      <c r="G766" s="80"/>
      <c r="H766" s="80"/>
      <c r="I766" s="80"/>
    </row>
    <row r="767" spans="2:9">
      <c r="B767" s="79"/>
      <c r="C767" s="79"/>
      <c r="D767" s="79"/>
      <c r="E767" s="79"/>
      <c r="F767" s="80"/>
      <c r="G767" s="80"/>
      <c r="H767" s="80"/>
      <c r="I767" s="80"/>
    </row>
    <row r="768" spans="2:9">
      <c r="B768" s="79"/>
      <c r="C768" s="79"/>
      <c r="D768" s="79"/>
      <c r="E768" s="79"/>
      <c r="F768" s="80"/>
      <c r="G768" s="80"/>
      <c r="H768" s="80"/>
      <c r="I768" s="80"/>
    </row>
    <row r="769" spans="2:9">
      <c r="B769" s="79"/>
      <c r="C769" s="79"/>
      <c r="D769" s="79"/>
      <c r="E769" s="79"/>
      <c r="F769" s="80"/>
      <c r="G769" s="80"/>
      <c r="H769" s="80"/>
      <c r="I769" s="80"/>
    </row>
    <row r="770" spans="2:9">
      <c r="B770" s="79"/>
      <c r="C770" s="79"/>
      <c r="D770" s="79"/>
      <c r="E770" s="79"/>
      <c r="F770" s="80"/>
      <c r="G770" s="80"/>
      <c r="H770" s="80"/>
      <c r="I770" s="80"/>
    </row>
    <row r="771" spans="2:9">
      <c r="B771" s="79"/>
      <c r="C771" s="79"/>
      <c r="D771" s="79"/>
      <c r="E771" s="79"/>
      <c r="F771" s="80"/>
      <c r="G771" s="80"/>
      <c r="H771" s="80"/>
      <c r="I771" s="80"/>
    </row>
    <row r="772" spans="2:9">
      <c r="B772" s="79"/>
      <c r="C772" s="79"/>
      <c r="D772" s="79"/>
      <c r="E772" s="79"/>
      <c r="F772" s="80"/>
      <c r="G772" s="80"/>
      <c r="H772" s="80"/>
      <c r="I772" s="80"/>
    </row>
    <row r="773" spans="2:9">
      <c r="B773" s="79"/>
      <c r="C773" s="79"/>
      <c r="D773" s="79"/>
      <c r="E773" s="79"/>
      <c r="F773" s="80"/>
      <c r="G773" s="80"/>
      <c r="H773" s="80"/>
      <c r="I773" s="80"/>
    </row>
    <row r="774" spans="2:9">
      <c r="B774" s="79"/>
      <c r="C774" s="79"/>
      <c r="D774" s="79"/>
      <c r="E774" s="79"/>
      <c r="F774" s="80"/>
      <c r="G774" s="80"/>
      <c r="H774" s="80"/>
      <c r="I774" s="80"/>
    </row>
    <row r="775" spans="2:9">
      <c r="B775" s="79"/>
      <c r="C775" s="79"/>
      <c r="D775" s="79"/>
      <c r="E775" s="79"/>
      <c r="F775" s="80"/>
      <c r="G775" s="80"/>
      <c r="H775" s="80"/>
      <c r="I775" s="80"/>
    </row>
    <row r="776" spans="2:9">
      <c r="B776" s="79"/>
      <c r="C776" s="79"/>
      <c r="D776" s="79"/>
      <c r="E776" s="79"/>
      <c r="F776" s="80"/>
      <c r="G776" s="80"/>
      <c r="H776" s="80"/>
      <c r="I776" s="80"/>
    </row>
    <row r="777" spans="2:9">
      <c r="B777" s="79"/>
      <c r="C777" s="79"/>
      <c r="D777" s="79"/>
      <c r="E777" s="79"/>
      <c r="F777" s="80"/>
      <c r="G777" s="80"/>
      <c r="H777" s="80"/>
      <c r="I777" s="80"/>
    </row>
    <row r="778" spans="2:9">
      <c r="B778" s="79"/>
      <c r="C778" s="79"/>
      <c r="D778" s="79"/>
      <c r="E778" s="79"/>
      <c r="F778" s="80"/>
      <c r="G778" s="80"/>
      <c r="H778" s="80"/>
      <c r="I778" s="80"/>
    </row>
    <row r="779" spans="2:9">
      <c r="B779" s="79"/>
      <c r="C779" s="79"/>
      <c r="D779" s="79"/>
      <c r="E779" s="79"/>
      <c r="F779" s="80"/>
      <c r="G779" s="80"/>
      <c r="H779" s="80"/>
      <c r="I779" s="80"/>
    </row>
    <row r="780" spans="2:9">
      <c r="B780" s="79"/>
      <c r="C780" s="79"/>
      <c r="D780" s="79"/>
      <c r="E780" s="79"/>
      <c r="F780" s="80"/>
      <c r="G780" s="80"/>
      <c r="H780" s="80"/>
      <c r="I780" s="80"/>
    </row>
    <row r="781" spans="2:9">
      <c r="B781" s="79"/>
      <c r="C781" s="79"/>
      <c r="D781" s="79"/>
      <c r="E781" s="79"/>
      <c r="F781" s="80"/>
      <c r="G781" s="80"/>
      <c r="H781" s="80"/>
      <c r="I781" s="80"/>
    </row>
    <row r="782" spans="2:9">
      <c r="B782" s="79"/>
      <c r="C782" s="79"/>
      <c r="D782" s="79"/>
      <c r="E782" s="79"/>
      <c r="F782" s="80"/>
      <c r="G782" s="80"/>
      <c r="H782" s="80"/>
      <c r="I782" s="80"/>
    </row>
    <row r="783" spans="2:9">
      <c r="B783" s="79"/>
      <c r="C783" s="79"/>
      <c r="D783" s="79"/>
      <c r="E783" s="79"/>
      <c r="F783" s="80"/>
      <c r="G783" s="80"/>
      <c r="H783" s="80"/>
      <c r="I783" s="80"/>
    </row>
    <row r="784" spans="2:9">
      <c r="B784" s="79"/>
      <c r="C784" s="79"/>
      <c r="D784" s="79"/>
      <c r="E784" s="79"/>
      <c r="F784" s="80"/>
      <c r="G784" s="80"/>
      <c r="H784" s="80"/>
      <c r="I784" s="80"/>
    </row>
    <row r="785" spans="2:9">
      <c r="B785" s="79"/>
      <c r="C785" s="79"/>
      <c r="D785" s="79"/>
      <c r="E785" s="79"/>
      <c r="F785" s="80"/>
      <c r="G785" s="80"/>
      <c r="H785" s="80"/>
      <c r="I785" s="80"/>
    </row>
    <row r="786" spans="2:9">
      <c r="B786" s="79"/>
      <c r="C786" s="79"/>
      <c r="D786" s="79"/>
      <c r="E786" s="79"/>
      <c r="F786" s="80"/>
      <c r="G786" s="80"/>
      <c r="H786" s="80"/>
      <c r="I786" s="80"/>
    </row>
    <row r="787" spans="2:9">
      <c r="B787" s="79"/>
      <c r="C787" s="79"/>
      <c r="D787" s="79"/>
      <c r="E787" s="79"/>
      <c r="F787" s="80"/>
      <c r="G787" s="80"/>
      <c r="H787" s="80"/>
      <c r="I787" s="80"/>
    </row>
    <row r="788" spans="2:9">
      <c r="B788" s="79"/>
      <c r="C788" s="79"/>
      <c r="D788" s="79"/>
      <c r="E788" s="79"/>
      <c r="F788" s="80"/>
      <c r="G788" s="80"/>
      <c r="H788" s="80"/>
      <c r="I788" s="80"/>
    </row>
    <row r="789" spans="2:9">
      <c r="B789" s="79"/>
      <c r="C789" s="79"/>
      <c r="D789" s="79"/>
      <c r="E789" s="79"/>
      <c r="F789" s="80"/>
      <c r="G789" s="80"/>
      <c r="H789" s="80"/>
      <c r="I789" s="80"/>
    </row>
    <row r="790" spans="2:9">
      <c r="B790" s="79"/>
      <c r="C790" s="79"/>
      <c r="D790" s="79"/>
      <c r="E790" s="79"/>
      <c r="F790" s="80"/>
      <c r="G790" s="80"/>
      <c r="H790" s="80"/>
      <c r="I790" s="80"/>
    </row>
    <row r="791" spans="2:9">
      <c r="B791" s="79"/>
      <c r="C791" s="79"/>
      <c r="D791" s="79"/>
      <c r="E791" s="79"/>
      <c r="F791" s="80"/>
      <c r="G791" s="80"/>
      <c r="H791" s="80"/>
      <c r="I791" s="80"/>
    </row>
    <row r="792" spans="2:9">
      <c r="B792" s="79"/>
      <c r="C792" s="79"/>
      <c r="D792" s="79"/>
      <c r="E792" s="79"/>
      <c r="F792" s="80"/>
      <c r="G792" s="80"/>
      <c r="H792" s="80"/>
      <c r="I792" s="80"/>
    </row>
    <row r="793" spans="2:9">
      <c r="B793" s="79"/>
      <c r="C793" s="79"/>
      <c r="D793" s="79"/>
      <c r="E793" s="79"/>
      <c r="F793" s="80"/>
      <c r="G793" s="80"/>
      <c r="H793" s="80"/>
      <c r="I793" s="80"/>
    </row>
    <row r="794" spans="2:9">
      <c r="B794" s="79"/>
      <c r="C794" s="79"/>
      <c r="D794" s="79"/>
      <c r="E794" s="79"/>
      <c r="F794" s="80"/>
      <c r="G794" s="80"/>
      <c r="H794" s="80"/>
      <c r="I794" s="80"/>
    </row>
    <row r="795" spans="2:9">
      <c r="B795" s="79"/>
      <c r="C795" s="79"/>
      <c r="D795" s="79"/>
      <c r="E795" s="79"/>
      <c r="F795" s="80"/>
      <c r="G795" s="80"/>
      <c r="H795" s="80"/>
      <c r="I795" s="80"/>
    </row>
    <row r="796" spans="2:9">
      <c r="B796" s="79"/>
      <c r="C796" s="79"/>
      <c r="D796" s="79"/>
      <c r="E796" s="79"/>
      <c r="F796" s="80"/>
      <c r="G796" s="80"/>
      <c r="H796" s="80"/>
      <c r="I796" s="80"/>
    </row>
    <row r="797" spans="2:9">
      <c r="B797" s="79"/>
      <c r="C797" s="79"/>
      <c r="D797" s="79"/>
      <c r="E797" s="79"/>
      <c r="F797" s="80"/>
      <c r="G797" s="80"/>
      <c r="H797" s="80"/>
      <c r="I797" s="80"/>
    </row>
    <row r="798" spans="2:9">
      <c r="B798" s="79"/>
      <c r="C798" s="79"/>
      <c r="D798" s="79"/>
      <c r="E798" s="79"/>
      <c r="F798" s="80"/>
      <c r="G798" s="80"/>
      <c r="H798" s="80"/>
      <c r="I798" s="80"/>
    </row>
    <row r="799" spans="2:9">
      <c r="B799" s="79"/>
      <c r="C799" s="79"/>
      <c r="D799" s="79"/>
      <c r="E799" s="79"/>
      <c r="F799" s="80"/>
      <c r="G799" s="80"/>
      <c r="H799" s="80"/>
      <c r="I799" s="80"/>
    </row>
    <row r="800" spans="2:9">
      <c r="B800" s="79"/>
      <c r="C800" s="79"/>
      <c r="D800" s="79"/>
      <c r="E800" s="79"/>
      <c r="F800" s="80"/>
      <c r="G800" s="80"/>
      <c r="H800" s="80"/>
      <c r="I800" s="80"/>
    </row>
    <row r="801" spans="2:9">
      <c r="B801" s="79"/>
      <c r="C801" s="79"/>
      <c r="D801" s="79"/>
      <c r="E801" s="79"/>
      <c r="F801" s="80"/>
      <c r="G801" s="80"/>
      <c r="H801" s="80"/>
      <c r="I801" s="80"/>
    </row>
    <row r="802" spans="2:9">
      <c r="B802" s="79"/>
      <c r="C802" s="79"/>
      <c r="D802" s="79"/>
      <c r="E802" s="79"/>
      <c r="F802" s="80"/>
      <c r="G802" s="80"/>
      <c r="H802" s="80"/>
      <c r="I802" s="80"/>
    </row>
    <row r="803" spans="2:9">
      <c r="B803" s="79"/>
      <c r="C803" s="79"/>
      <c r="D803" s="79"/>
      <c r="E803" s="79"/>
      <c r="F803" s="80"/>
      <c r="G803" s="80"/>
      <c r="H803" s="80"/>
      <c r="I803" s="80"/>
    </row>
    <row r="804" spans="2:9">
      <c r="B804" s="79"/>
      <c r="C804" s="79"/>
      <c r="D804" s="79"/>
      <c r="E804" s="79"/>
      <c r="F804" s="80"/>
      <c r="G804" s="80"/>
      <c r="H804" s="80"/>
      <c r="I804" s="80"/>
    </row>
    <row r="805" spans="2:9">
      <c r="B805" s="79"/>
      <c r="C805" s="79"/>
      <c r="D805" s="79"/>
      <c r="E805" s="79"/>
      <c r="F805" s="80"/>
      <c r="G805" s="80"/>
      <c r="H805" s="80"/>
      <c r="I805" s="80"/>
    </row>
    <row r="806" spans="2:9">
      <c r="B806" s="79"/>
      <c r="C806" s="79"/>
      <c r="D806" s="79"/>
      <c r="E806" s="79"/>
      <c r="F806" s="80"/>
      <c r="G806" s="80"/>
      <c r="H806" s="80"/>
      <c r="I806" s="80"/>
    </row>
    <row r="807" spans="2:9">
      <c r="B807" s="79"/>
      <c r="C807" s="79"/>
      <c r="D807" s="79"/>
      <c r="E807" s="79"/>
      <c r="F807" s="80"/>
      <c r="G807" s="80"/>
      <c r="H807" s="80"/>
      <c r="I807" s="80"/>
    </row>
    <row r="808" spans="2:9">
      <c r="B808" s="79"/>
      <c r="C808" s="79"/>
      <c r="D808" s="79"/>
      <c r="E808" s="79"/>
      <c r="F808" s="80"/>
      <c r="G808" s="80"/>
      <c r="H808" s="80"/>
      <c r="I808" s="80"/>
    </row>
    <row r="809" spans="2:9">
      <c r="B809" s="79"/>
      <c r="C809" s="79"/>
      <c r="D809" s="79"/>
      <c r="E809" s="79"/>
      <c r="F809" s="80"/>
      <c r="G809" s="80"/>
      <c r="H809" s="80"/>
      <c r="I809" s="80"/>
    </row>
    <row r="810" spans="2:9">
      <c r="B810" s="79"/>
      <c r="C810" s="79"/>
      <c r="D810" s="79"/>
      <c r="E810" s="79"/>
      <c r="F810" s="80"/>
      <c r="G810" s="80"/>
      <c r="H810" s="80"/>
      <c r="I810" s="80"/>
    </row>
    <row r="811" spans="2:9">
      <c r="B811" s="79"/>
      <c r="C811" s="79"/>
      <c r="D811" s="79"/>
      <c r="E811" s="79"/>
      <c r="F811" s="80"/>
      <c r="G811" s="80"/>
      <c r="H811" s="80"/>
      <c r="I811" s="80"/>
    </row>
    <row r="812" spans="2:9">
      <c r="B812" s="79"/>
      <c r="C812" s="79"/>
      <c r="D812" s="79"/>
      <c r="E812" s="79"/>
      <c r="F812" s="80"/>
      <c r="G812" s="80"/>
      <c r="H812" s="80"/>
      <c r="I812" s="80"/>
    </row>
    <row r="813" spans="2:9">
      <c r="B813" s="79"/>
      <c r="C813" s="79"/>
      <c r="D813" s="79"/>
      <c r="E813" s="79"/>
      <c r="F813" s="80"/>
      <c r="G813" s="80"/>
      <c r="H813" s="80"/>
      <c r="I813" s="80"/>
    </row>
    <row r="814" spans="2:9">
      <c r="B814" s="79"/>
      <c r="C814" s="79"/>
      <c r="D814" s="79"/>
      <c r="E814" s="79"/>
      <c r="F814" s="80"/>
      <c r="G814" s="80"/>
      <c r="H814" s="80"/>
      <c r="I814" s="80"/>
    </row>
    <row r="815" spans="2:9">
      <c r="B815" s="79"/>
      <c r="C815" s="79"/>
      <c r="D815" s="79"/>
      <c r="E815" s="79"/>
      <c r="F815" s="80"/>
      <c r="G815" s="80"/>
      <c r="H815" s="80"/>
      <c r="I815" s="80"/>
    </row>
    <row r="816" spans="2:9">
      <c r="B816" s="79"/>
      <c r="C816" s="79"/>
      <c r="D816" s="79"/>
      <c r="E816" s="79"/>
      <c r="F816" s="80"/>
      <c r="G816" s="80"/>
      <c r="H816" s="80"/>
      <c r="I816" s="80"/>
    </row>
    <row r="817" spans="2:9">
      <c r="B817" s="79"/>
      <c r="C817" s="79"/>
      <c r="D817" s="79"/>
      <c r="E817" s="79"/>
      <c r="F817" s="80"/>
      <c r="G817" s="80"/>
      <c r="H817" s="80"/>
      <c r="I817" s="80"/>
    </row>
    <row r="818" spans="2:9">
      <c r="B818" s="79"/>
      <c r="C818" s="79"/>
      <c r="D818" s="79"/>
      <c r="E818" s="79"/>
      <c r="F818" s="80"/>
      <c r="G818" s="80"/>
      <c r="H818" s="80"/>
      <c r="I818" s="80"/>
    </row>
    <row r="819" spans="2:9">
      <c r="B819" s="79"/>
      <c r="C819" s="79"/>
      <c r="D819" s="79"/>
      <c r="E819" s="79"/>
      <c r="F819" s="80"/>
      <c r="G819" s="80"/>
      <c r="H819" s="80"/>
      <c r="I819" s="80"/>
    </row>
    <row r="820" spans="2:9">
      <c r="B820" s="79"/>
      <c r="C820" s="79"/>
      <c r="D820" s="79"/>
      <c r="E820" s="79"/>
      <c r="F820" s="80"/>
      <c r="G820" s="80"/>
      <c r="H820" s="80"/>
      <c r="I820" s="80"/>
    </row>
    <row r="821" spans="2:9">
      <c r="B821" s="79"/>
      <c r="C821" s="79"/>
      <c r="D821" s="79"/>
      <c r="E821" s="79"/>
      <c r="F821" s="80"/>
      <c r="G821" s="80"/>
      <c r="H821" s="80"/>
      <c r="I821" s="80"/>
    </row>
    <row r="822" spans="2:9">
      <c r="B822" s="79"/>
      <c r="C822" s="79"/>
      <c r="D822" s="79"/>
      <c r="E822" s="79"/>
      <c r="F822" s="80"/>
      <c r="G822" s="80"/>
      <c r="H822" s="80"/>
      <c r="I822" s="80"/>
    </row>
    <row r="823" spans="2:9">
      <c r="B823" s="79"/>
      <c r="C823" s="79"/>
      <c r="D823" s="79"/>
      <c r="E823" s="79"/>
      <c r="F823" s="80"/>
      <c r="G823" s="80"/>
      <c r="H823" s="80"/>
      <c r="I823" s="80"/>
    </row>
    <row r="824" spans="2:9">
      <c r="B824" s="79"/>
      <c r="C824" s="79"/>
      <c r="D824" s="79"/>
      <c r="E824" s="79"/>
      <c r="F824" s="80"/>
      <c r="G824" s="80"/>
      <c r="H824" s="80"/>
      <c r="I824" s="80"/>
    </row>
    <row r="825" spans="2:9">
      <c r="B825" s="79"/>
      <c r="C825" s="79"/>
      <c r="D825" s="79"/>
      <c r="E825" s="79"/>
      <c r="F825" s="80"/>
      <c r="G825" s="80"/>
      <c r="H825" s="80"/>
      <c r="I825" s="80"/>
    </row>
    <row r="826" spans="2:9">
      <c r="B826" s="79"/>
      <c r="C826" s="79"/>
      <c r="D826" s="79"/>
      <c r="E826" s="79"/>
      <c r="F826" s="80"/>
      <c r="G826" s="80"/>
      <c r="H826" s="80"/>
      <c r="I826" s="80"/>
    </row>
    <row r="827" spans="2:9">
      <c r="B827" s="79"/>
      <c r="C827" s="79"/>
      <c r="D827" s="79"/>
      <c r="E827" s="79"/>
      <c r="F827" s="80"/>
      <c r="G827" s="80"/>
      <c r="H827" s="80"/>
      <c r="I827" s="80"/>
    </row>
    <row r="828" spans="2:9">
      <c r="B828" s="79"/>
      <c r="C828" s="79"/>
      <c r="D828" s="79"/>
      <c r="E828" s="79"/>
      <c r="F828" s="80"/>
      <c r="G828" s="80"/>
      <c r="H828" s="80"/>
      <c r="I828" s="80"/>
    </row>
    <row r="829" spans="2:9">
      <c r="B829" s="79"/>
      <c r="C829" s="79"/>
      <c r="D829" s="79"/>
      <c r="E829" s="79"/>
      <c r="F829" s="80"/>
      <c r="G829" s="80"/>
      <c r="H829" s="80"/>
      <c r="I829" s="80"/>
    </row>
    <row r="830" spans="2:9">
      <c r="B830" s="79"/>
      <c r="C830" s="79"/>
      <c r="D830" s="79"/>
      <c r="E830" s="79"/>
      <c r="F830" s="80"/>
      <c r="G830" s="80"/>
      <c r="H830" s="80"/>
      <c r="I830" s="80"/>
    </row>
    <row r="831" spans="2:9">
      <c r="B831" s="79"/>
      <c r="C831" s="79"/>
      <c r="D831" s="79"/>
      <c r="E831" s="79"/>
      <c r="F831" s="80"/>
      <c r="G831" s="80"/>
      <c r="H831" s="80"/>
      <c r="I831" s="80"/>
    </row>
    <row r="832" spans="2:9">
      <c r="B832" s="79"/>
      <c r="C832" s="79"/>
      <c r="D832" s="79"/>
      <c r="E832" s="79"/>
      <c r="F832" s="80"/>
      <c r="G832" s="80"/>
      <c r="H832" s="80"/>
      <c r="I832" s="80"/>
    </row>
    <row r="833" spans="2:9">
      <c r="B833" s="79"/>
      <c r="C833" s="79"/>
      <c r="D833" s="79"/>
      <c r="E833" s="79"/>
      <c r="F833" s="80"/>
      <c r="G833" s="80"/>
      <c r="H833" s="80"/>
      <c r="I833" s="80"/>
    </row>
    <row r="834" spans="2:9">
      <c r="B834" s="79"/>
      <c r="C834" s="79"/>
      <c r="D834" s="79"/>
      <c r="E834" s="79"/>
      <c r="F834" s="80"/>
      <c r="G834" s="80"/>
      <c r="H834" s="80"/>
      <c r="I834" s="80"/>
    </row>
    <row r="835" spans="2:9">
      <c r="B835" s="79"/>
      <c r="C835" s="79"/>
      <c r="D835" s="79"/>
      <c r="E835" s="79"/>
      <c r="F835" s="80"/>
      <c r="G835" s="80"/>
      <c r="H835" s="80"/>
      <c r="I835" s="80"/>
    </row>
    <row r="836" spans="2:9">
      <c r="B836" s="79"/>
      <c r="C836" s="79"/>
      <c r="D836" s="79"/>
      <c r="E836" s="79"/>
      <c r="F836" s="80"/>
      <c r="G836" s="80"/>
      <c r="H836" s="80"/>
      <c r="I836" s="80"/>
    </row>
    <row r="837" spans="2:9">
      <c r="B837" s="79"/>
      <c r="C837" s="79"/>
      <c r="D837" s="79"/>
      <c r="E837" s="79"/>
      <c r="F837" s="80"/>
      <c r="G837" s="80"/>
      <c r="H837" s="80"/>
      <c r="I837" s="80"/>
    </row>
    <row r="838" spans="2:9">
      <c r="B838" s="79"/>
      <c r="C838" s="79"/>
      <c r="D838" s="79"/>
      <c r="E838" s="79"/>
      <c r="F838" s="80"/>
      <c r="G838" s="80"/>
      <c r="H838" s="80"/>
      <c r="I838" s="80"/>
    </row>
    <row r="839" spans="2:9">
      <c r="B839" s="79"/>
      <c r="C839" s="79"/>
      <c r="D839" s="79"/>
      <c r="E839" s="79"/>
      <c r="F839" s="80"/>
      <c r="G839" s="80"/>
      <c r="H839" s="80"/>
      <c r="I839" s="80"/>
    </row>
    <row r="840" spans="2:9">
      <c r="B840" s="79"/>
      <c r="C840" s="79"/>
      <c r="D840" s="79"/>
      <c r="E840" s="79"/>
      <c r="F840" s="80"/>
      <c r="G840" s="80"/>
      <c r="H840" s="80"/>
      <c r="I840" s="80"/>
    </row>
    <row r="841" spans="2:9">
      <c r="B841" s="79"/>
      <c r="C841" s="79"/>
      <c r="D841" s="79"/>
      <c r="E841" s="79"/>
      <c r="F841" s="80"/>
      <c r="G841" s="80"/>
      <c r="H841" s="80"/>
      <c r="I841" s="80"/>
    </row>
    <row r="842" spans="2:9">
      <c r="B842" s="79"/>
      <c r="C842" s="79"/>
      <c r="D842" s="79"/>
      <c r="E842" s="79"/>
      <c r="F842" s="80"/>
      <c r="G842" s="80"/>
      <c r="H842" s="80"/>
      <c r="I842" s="80"/>
    </row>
    <row r="843" spans="2:9">
      <c r="B843" s="79"/>
      <c r="C843" s="79"/>
      <c r="D843" s="79"/>
      <c r="E843" s="79"/>
      <c r="F843" s="80"/>
      <c r="G843" s="80"/>
      <c r="H843" s="80"/>
      <c r="I843" s="80"/>
    </row>
    <row r="844" spans="2:9">
      <c r="B844" s="79"/>
      <c r="C844" s="79"/>
      <c r="D844" s="79"/>
      <c r="E844" s="79"/>
      <c r="F844" s="80"/>
      <c r="G844" s="80"/>
      <c r="H844" s="80"/>
      <c r="I844" s="80"/>
    </row>
    <row r="845" spans="2:9">
      <c r="B845" s="79"/>
      <c r="C845" s="79"/>
      <c r="D845" s="79"/>
      <c r="E845" s="79"/>
      <c r="F845" s="80"/>
      <c r="G845" s="80"/>
      <c r="H845" s="80"/>
      <c r="I845" s="80"/>
    </row>
    <row r="846" spans="2:9">
      <c r="B846" s="79"/>
      <c r="C846" s="79"/>
      <c r="D846" s="79"/>
      <c r="E846" s="79"/>
      <c r="F846" s="80"/>
      <c r="G846" s="80"/>
      <c r="H846" s="80"/>
      <c r="I846" s="80"/>
    </row>
    <row r="847" spans="2:9">
      <c r="B847" s="79"/>
      <c r="C847" s="79"/>
      <c r="D847" s="79"/>
      <c r="E847" s="79"/>
      <c r="F847" s="80"/>
      <c r="G847" s="80"/>
      <c r="H847" s="80"/>
      <c r="I847" s="80"/>
    </row>
    <row r="848" spans="2:9">
      <c r="B848" s="79"/>
      <c r="C848" s="79"/>
      <c r="D848" s="79"/>
      <c r="E848" s="79"/>
      <c r="F848" s="80"/>
      <c r="G848" s="80"/>
      <c r="H848" s="80"/>
      <c r="I848" s="80"/>
    </row>
    <row r="849" spans="2:9">
      <c r="B849" s="79"/>
      <c r="C849" s="79"/>
      <c r="D849" s="79"/>
      <c r="E849" s="79"/>
      <c r="F849" s="80"/>
      <c r="G849" s="80"/>
      <c r="H849" s="80"/>
      <c r="I849" s="80"/>
    </row>
    <row r="850" spans="2:9">
      <c r="B850" s="79"/>
      <c r="C850" s="79"/>
      <c r="D850" s="79"/>
      <c r="E850" s="79"/>
      <c r="F850" s="80"/>
      <c r="G850" s="80"/>
      <c r="H850" s="80"/>
      <c r="I850" s="80"/>
    </row>
    <row r="851" spans="2:9">
      <c r="B851" s="79"/>
      <c r="C851" s="79"/>
      <c r="D851" s="79"/>
      <c r="E851" s="79"/>
      <c r="F851" s="80"/>
      <c r="G851" s="80"/>
      <c r="H851" s="80"/>
      <c r="I851" s="80"/>
    </row>
    <row r="852" spans="2:9">
      <c r="B852" s="79"/>
      <c r="C852" s="79"/>
      <c r="D852" s="79"/>
      <c r="E852" s="79"/>
      <c r="F852" s="80"/>
      <c r="G852" s="80"/>
      <c r="H852" s="80"/>
      <c r="I852" s="80"/>
    </row>
    <row r="853" spans="2:9">
      <c r="B853" s="79"/>
      <c r="C853" s="79"/>
      <c r="D853" s="79"/>
      <c r="E853" s="79"/>
      <c r="F853" s="80"/>
      <c r="G853" s="80"/>
      <c r="H853" s="80"/>
      <c r="I853" s="80"/>
    </row>
    <row r="854" spans="2:9">
      <c r="B854" s="79"/>
      <c r="C854" s="79"/>
      <c r="D854" s="79"/>
      <c r="E854" s="79"/>
      <c r="F854" s="80"/>
      <c r="G854" s="80"/>
      <c r="H854" s="80"/>
      <c r="I854" s="80"/>
    </row>
    <row r="855" spans="2:9">
      <c r="B855" s="79"/>
      <c r="C855" s="79"/>
      <c r="D855" s="79"/>
      <c r="E855" s="79"/>
      <c r="F855" s="80"/>
      <c r="G855" s="80"/>
      <c r="H855" s="80"/>
      <c r="I855" s="80"/>
    </row>
    <row r="856" spans="2:9">
      <c r="B856" s="79"/>
      <c r="C856" s="79"/>
      <c r="D856" s="79"/>
      <c r="E856" s="79"/>
      <c r="F856" s="80"/>
      <c r="G856" s="80"/>
      <c r="H856" s="80"/>
      <c r="I856" s="80"/>
    </row>
    <row r="857" spans="2:9">
      <c r="B857" s="79"/>
      <c r="C857" s="79"/>
      <c r="D857" s="79"/>
      <c r="E857" s="79"/>
      <c r="F857" s="80"/>
      <c r="G857" s="80"/>
      <c r="H857" s="80"/>
      <c r="I857" s="80"/>
    </row>
    <row r="858" spans="2:9">
      <c r="B858" s="79"/>
      <c r="C858" s="79"/>
      <c r="D858" s="79"/>
      <c r="E858" s="79"/>
      <c r="F858" s="80"/>
      <c r="G858" s="80"/>
      <c r="H858" s="80"/>
      <c r="I858" s="80"/>
    </row>
    <row r="859" spans="2:9">
      <c r="B859" s="79"/>
      <c r="C859" s="79"/>
      <c r="D859" s="79"/>
      <c r="E859" s="79"/>
      <c r="F859" s="80"/>
      <c r="G859" s="80"/>
      <c r="H859" s="80"/>
      <c r="I859" s="80"/>
    </row>
    <row r="860" spans="2:9">
      <c r="B860" s="79"/>
      <c r="C860" s="79"/>
      <c r="D860" s="79"/>
      <c r="E860" s="79"/>
      <c r="F860" s="80"/>
      <c r="G860" s="80"/>
      <c r="H860" s="80"/>
      <c r="I860" s="80"/>
    </row>
    <row r="861" spans="2:9">
      <c r="B861" s="79"/>
      <c r="C861" s="79"/>
      <c r="D861" s="79"/>
      <c r="E861" s="79"/>
      <c r="F861" s="80"/>
      <c r="G861" s="80"/>
      <c r="H861" s="80"/>
      <c r="I861" s="80"/>
    </row>
    <row r="862" spans="2:9">
      <c r="B862" s="79"/>
      <c r="C862" s="79"/>
      <c r="D862" s="79"/>
      <c r="E862" s="79"/>
      <c r="F862" s="80"/>
      <c r="G862" s="80"/>
      <c r="H862" s="80"/>
      <c r="I862" s="80"/>
    </row>
    <row r="863" spans="2:9">
      <c r="B863" s="79"/>
      <c r="C863" s="79"/>
      <c r="D863" s="79"/>
      <c r="E863" s="79"/>
      <c r="F863" s="80"/>
      <c r="G863" s="80"/>
      <c r="H863" s="80"/>
      <c r="I863" s="80"/>
    </row>
    <row r="864" spans="2:9">
      <c r="B864" s="79"/>
      <c r="C864" s="79"/>
      <c r="D864" s="79"/>
      <c r="E864" s="79"/>
      <c r="F864" s="80"/>
      <c r="G864" s="80"/>
      <c r="H864" s="80"/>
      <c r="I864" s="80"/>
    </row>
    <row r="865" spans="2:9">
      <c r="B865" s="79"/>
      <c r="C865" s="79"/>
      <c r="D865" s="79"/>
      <c r="E865" s="79"/>
      <c r="F865" s="80"/>
      <c r="G865" s="80"/>
      <c r="H865" s="80"/>
      <c r="I865" s="80"/>
    </row>
    <row r="866" spans="2:9">
      <c r="B866" s="79"/>
      <c r="C866" s="79"/>
      <c r="D866" s="79"/>
      <c r="E866" s="79"/>
      <c r="F866" s="80"/>
      <c r="G866" s="80"/>
      <c r="H866" s="80"/>
      <c r="I866" s="80"/>
    </row>
    <row r="867" spans="2:9">
      <c r="B867" s="79"/>
      <c r="C867" s="79"/>
      <c r="D867" s="79"/>
      <c r="E867" s="79"/>
      <c r="F867" s="80"/>
      <c r="G867" s="80"/>
      <c r="H867" s="80"/>
      <c r="I867" s="80"/>
    </row>
    <row r="868" spans="2:9">
      <c r="B868" s="79"/>
      <c r="C868" s="79"/>
      <c r="D868" s="79"/>
      <c r="E868" s="79"/>
      <c r="F868" s="80"/>
      <c r="G868" s="80"/>
      <c r="H868" s="80"/>
      <c r="I868" s="80"/>
    </row>
    <row r="869" spans="2:9">
      <c r="B869" s="79"/>
      <c r="C869" s="79"/>
      <c r="D869" s="79"/>
      <c r="E869" s="79"/>
      <c r="F869" s="80"/>
      <c r="G869" s="80"/>
      <c r="H869" s="80"/>
      <c r="I869" s="80"/>
    </row>
    <row r="870" spans="2:9">
      <c r="B870" s="79"/>
      <c r="C870" s="79"/>
      <c r="D870" s="79"/>
      <c r="E870" s="79"/>
      <c r="F870" s="80"/>
      <c r="G870" s="80"/>
      <c r="H870" s="80"/>
      <c r="I870" s="80"/>
    </row>
    <row r="871" spans="2:9">
      <c r="B871" s="79"/>
      <c r="C871" s="79"/>
      <c r="D871" s="79"/>
      <c r="E871" s="79"/>
      <c r="F871" s="80"/>
      <c r="G871" s="80"/>
      <c r="H871" s="80"/>
      <c r="I871" s="80"/>
    </row>
    <row r="872" spans="2:9">
      <c r="B872" s="79"/>
      <c r="C872" s="79"/>
      <c r="D872" s="79"/>
      <c r="E872" s="79"/>
      <c r="F872" s="80"/>
      <c r="G872" s="80"/>
      <c r="H872" s="80"/>
      <c r="I872" s="80"/>
    </row>
    <row r="873" spans="2:9">
      <c r="B873" s="79"/>
      <c r="C873" s="79"/>
      <c r="D873" s="79"/>
      <c r="E873" s="79"/>
      <c r="F873" s="80"/>
      <c r="G873" s="80"/>
      <c r="H873" s="80"/>
      <c r="I873" s="80"/>
    </row>
    <row r="874" spans="2:9">
      <c r="B874" s="79"/>
      <c r="C874" s="79"/>
      <c r="D874" s="79"/>
      <c r="E874" s="79"/>
      <c r="F874" s="80"/>
      <c r="G874" s="80"/>
      <c r="H874" s="80"/>
      <c r="I874" s="80"/>
    </row>
    <row r="875" spans="2:9">
      <c r="B875" s="79"/>
      <c r="C875" s="79"/>
      <c r="D875" s="79"/>
      <c r="E875" s="79"/>
      <c r="F875" s="80"/>
      <c r="G875" s="80"/>
      <c r="H875" s="80"/>
      <c r="I875" s="80"/>
    </row>
    <row r="876" spans="2:9">
      <c r="B876" s="79"/>
      <c r="C876" s="79"/>
      <c r="D876" s="79"/>
      <c r="E876" s="79"/>
      <c r="F876" s="80"/>
      <c r="G876" s="80"/>
      <c r="H876" s="80"/>
      <c r="I876" s="80"/>
    </row>
    <row r="877" spans="2:9">
      <c r="B877" s="79"/>
      <c r="C877" s="79"/>
      <c r="D877" s="79"/>
      <c r="E877" s="79"/>
      <c r="F877" s="80"/>
      <c r="G877" s="80"/>
      <c r="H877" s="80"/>
      <c r="I877" s="80"/>
    </row>
    <row r="878" spans="2:9">
      <c r="B878" s="79"/>
      <c r="C878" s="79"/>
      <c r="D878" s="79"/>
      <c r="E878" s="79"/>
      <c r="F878" s="80"/>
      <c r="G878" s="80"/>
      <c r="H878" s="80"/>
      <c r="I878" s="80"/>
    </row>
    <row r="879" spans="2:9">
      <c r="B879" s="79"/>
      <c r="C879" s="79"/>
      <c r="D879" s="79"/>
      <c r="E879" s="79"/>
      <c r="F879" s="80"/>
      <c r="G879" s="80"/>
      <c r="H879" s="80"/>
      <c r="I879" s="80"/>
    </row>
    <row r="880" spans="2:9">
      <c r="B880" s="79"/>
      <c r="C880" s="79"/>
      <c r="D880" s="79"/>
      <c r="E880" s="79"/>
      <c r="F880" s="80"/>
      <c r="G880" s="80"/>
      <c r="H880" s="80"/>
      <c r="I880" s="80"/>
    </row>
    <row r="881" spans="2:9">
      <c r="B881" s="79"/>
      <c r="C881" s="79"/>
      <c r="D881" s="79"/>
      <c r="E881" s="79"/>
      <c r="F881" s="80"/>
      <c r="G881" s="80"/>
      <c r="H881" s="80"/>
      <c r="I881" s="80"/>
    </row>
    <row r="882" spans="2:9">
      <c r="B882" s="79"/>
      <c r="C882" s="79"/>
      <c r="D882" s="79"/>
      <c r="E882" s="79"/>
      <c r="F882" s="80"/>
      <c r="G882" s="80"/>
      <c r="H882" s="80"/>
      <c r="I882" s="80"/>
    </row>
    <row r="883" spans="2:9">
      <c r="B883" s="79"/>
      <c r="C883" s="79"/>
      <c r="D883" s="79"/>
      <c r="E883" s="79"/>
      <c r="F883" s="80"/>
      <c r="G883" s="80"/>
      <c r="H883" s="80"/>
      <c r="I883" s="80"/>
    </row>
    <row r="884" spans="2:9">
      <c r="B884" s="79"/>
      <c r="C884" s="79"/>
      <c r="D884" s="79"/>
      <c r="E884" s="79"/>
      <c r="F884" s="80"/>
      <c r="G884" s="80"/>
      <c r="H884" s="80"/>
      <c r="I884" s="80"/>
    </row>
    <row r="885" spans="2:9">
      <c r="B885" s="79"/>
      <c r="C885" s="79"/>
      <c r="D885" s="79"/>
      <c r="E885" s="79"/>
      <c r="F885" s="80"/>
      <c r="G885" s="80"/>
      <c r="H885" s="80"/>
      <c r="I885" s="80"/>
    </row>
    <row r="886" spans="2:9">
      <c r="B886" s="79"/>
      <c r="C886" s="79"/>
      <c r="D886" s="79"/>
      <c r="E886" s="79"/>
      <c r="F886" s="80"/>
      <c r="G886" s="80"/>
      <c r="H886" s="80"/>
      <c r="I886" s="80"/>
    </row>
    <row r="887" spans="2:9">
      <c r="B887" s="79"/>
      <c r="C887" s="79"/>
      <c r="D887" s="79"/>
      <c r="E887" s="79"/>
      <c r="F887" s="80"/>
      <c r="G887" s="80"/>
      <c r="H887" s="80"/>
      <c r="I887" s="80"/>
    </row>
    <row r="888" spans="2:9">
      <c r="B888" s="79"/>
      <c r="C888" s="79"/>
      <c r="D888" s="79"/>
      <c r="E888" s="79"/>
      <c r="F888" s="80"/>
      <c r="G888" s="80"/>
      <c r="H888" s="80"/>
      <c r="I888" s="80"/>
    </row>
    <row r="889" spans="2:9">
      <c r="B889" s="79"/>
      <c r="C889" s="79"/>
      <c r="D889" s="79"/>
      <c r="E889" s="79"/>
      <c r="F889" s="80"/>
      <c r="G889" s="80"/>
      <c r="H889" s="80"/>
      <c r="I889" s="80"/>
    </row>
    <row r="890" spans="2:9">
      <c r="B890" s="79"/>
      <c r="C890" s="79"/>
      <c r="D890" s="79"/>
      <c r="E890" s="79"/>
      <c r="F890" s="80"/>
      <c r="G890" s="80"/>
      <c r="H890" s="80"/>
      <c r="I890" s="80"/>
    </row>
    <row r="891" spans="2:9">
      <c r="B891" s="79"/>
      <c r="C891" s="79"/>
      <c r="D891" s="79"/>
      <c r="E891" s="79"/>
      <c r="F891" s="80"/>
      <c r="G891" s="80"/>
      <c r="H891" s="80"/>
      <c r="I891" s="80"/>
    </row>
    <row r="892" spans="2:9">
      <c r="B892" s="79"/>
      <c r="C892" s="79"/>
      <c r="D892" s="79"/>
      <c r="E892" s="79"/>
      <c r="F892" s="80"/>
      <c r="G892" s="80"/>
      <c r="H892" s="80"/>
      <c r="I892" s="80"/>
    </row>
    <row r="893" spans="2:9">
      <c r="B893" s="79"/>
      <c r="C893" s="79"/>
      <c r="D893" s="79"/>
      <c r="E893" s="79"/>
      <c r="F893" s="80"/>
      <c r="G893" s="80"/>
      <c r="H893" s="80"/>
      <c r="I893" s="80"/>
    </row>
    <row r="894" spans="2:9">
      <c r="B894" s="79"/>
      <c r="C894" s="79"/>
      <c r="D894" s="79"/>
      <c r="E894" s="79"/>
      <c r="F894" s="80"/>
      <c r="G894" s="80"/>
      <c r="H894" s="80"/>
      <c r="I894" s="80"/>
    </row>
    <row r="895" spans="2:9">
      <c r="B895" s="79"/>
      <c r="C895" s="79"/>
      <c r="D895" s="79"/>
      <c r="E895" s="79"/>
      <c r="F895" s="80"/>
      <c r="G895" s="80"/>
      <c r="H895" s="80"/>
      <c r="I895" s="80"/>
    </row>
  </sheetData>
  <mergeCells count="10">
    <mergeCell ref="B2:I2"/>
    <mergeCell ref="B4:I4"/>
    <mergeCell ref="B5:I5"/>
    <mergeCell ref="B6:I6"/>
    <mergeCell ref="B7:B8"/>
    <mergeCell ref="C7:D7"/>
    <mergeCell ref="E7:E8"/>
    <mergeCell ref="F7:G7"/>
    <mergeCell ref="H7:H8"/>
    <mergeCell ref="I7:I8"/>
  </mergeCells>
  <printOptions horizontalCentered="1"/>
  <pageMargins left="0" right="0" top="0.59055118110236227" bottom="0.78740157480314965" header="0" footer="0.31496062992125984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15"/>
  <sheetViews>
    <sheetView showGridLines="0" topLeftCell="B13" workbookViewId="0">
      <selection activeCell="B38" sqref="B38"/>
    </sheetView>
  </sheetViews>
  <sheetFormatPr baseColWidth="10" defaultColWidth="11.42578125" defaultRowHeight="12.75"/>
  <cols>
    <col min="1" max="1" width="1.28515625" customWidth="1"/>
    <col min="2" max="2" width="68.7109375" customWidth="1"/>
    <col min="3" max="4" width="9.85546875" customWidth="1"/>
    <col min="5" max="5" width="11.85546875" customWidth="1"/>
    <col min="6" max="7" width="8.7109375" customWidth="1"/>
    <col min="8" max="8" width="10.42578125" customWidth="1"/>
    <col min="9" max="9" width="9.28515625" customWidth="1"/>
    <col min="10" max="10" width="4.5703125" style="165" customWidth="1"/>
    <col min="11" max="11" width="12.28515625" bestFit="1" customWidth="1"/>
    <col min="12" max="14" width="11.42578125" style="165"/>
  </cols>
  <sheetData>
    <row r="1" spans="1:59" ht="17.25">
      <c r="B1" s="82" t="s">
        <v>72</v>
      </c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</row>
    <row r="2" spans="1:59" ht="17.25">
      <c r="B2" s="85"/>
      <c r="C2" s="85"/>
      <c r="D2" s="85"/>
      <c r="E2" s="85"/>
      <c r="F2" s="85"/>
      <c r="G2" s="85"/>
      <c r="H2" s="85"/>
      <c r="I2" s="85"/>
      <c r="J2" s="86"/>
      <c r="K2" s="83"/>
      <c r="L2" s="84"/>
      <c r="M2" s="84"/>
      <c r="N2" s="84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</row>
    <row r="3" spans="1:59" ht="18.75" customHeight="1">
      <c r="B3" s="87" t="s">
        <v>73</v>
      </c>
      <c r="C3" s="87"/>
      <c r="D3" s="87"/>
      <c r="E3" s="87"/>
      <c r="F3" s="87"/>
      <c r="G3" s="87"/>
      <c r="H3" s="87"/>
      <c r="I3" s="87"/>
      <c r="J3" s="88"/>
      <c r="K3" s="83"/>
      <c r="L3" s="84"/>
      <c r="M3" s="84"/>
      <c r="N3" s="84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</row>
    <row r="4" spans="1:59" ht="18.75" customHeight="1">
      <c r="B4" s="89" t="s">
        <v>2</v>
      </c>
      <c r="C4" s="89"/>
      <c r="D4" s="89"/>
      <c r="E4" s="89"/>
      <c r="F4" s="89"/>
      <c r="G4" s="89"/>
      <c r="H4" s="89"/>
      <c r="I4" s="89"/>
      <c r="J4" s="86"/>
      <c r="K4" s="83"/>
      <c r="L4" s="84"/>
      <c r="M4" s="84"/>
      <c r="N4" s="84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</row>
    <row r="5" spans="1:59" ht="14.25" customHeight="1">
      <c r="B5" s="89" t="s">
        <v>3</v>
      </c>
      <c r="C5" s="89"/>
      <c r="D5" s="89"/>
      <c r="E5" s="89"/>
      <c r="F5" s="89"/>
      <c r="G5" s="89"/>
      <c r="H5" s="89"/>
      <c r="I5" s="89"/>
      <c r="J5" s="90"/>
      <c r="K5" s="83"/>
      <c r="L5" s="84"/>
      <c r="M5" s="84"/>
      <c r="N5" s="84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</row>
    <row r="6" spans="1:59" ht="18" customHeight="1">
      <c r="A6" s="91"/>
      <c r="B6" s="92" t="s">
        <v>4</v>
      </c>
      <c r="C6" s="93">
        <v>2020</v>
      </c>
      <c r="D6" s="94"/>
      <c r="E6" s="95" t="s">
        <v>74</v>
      </c>
      <c r="F6" s="93">
        <v>2021</v>
      </c>
      <c r="G6" s="94"/>
      <c r="H6" s="95" t="s">
        <v>6</v>
      </c>
      <c r="I6" s="95" t="s">
        <v>7</v>
      </c>
      <c r="J6" s="96"/>
      <c r="K6" s="83"/>
      <c r="L6" s="84"/>
      <c r="M6" s="84"/>
      <c r="N6" s="84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</row>
    <row r="7" spans="1:59" ht="17.25" customHeight="1" thickBot="1">
      <c r="A7" s="91"/>
      <c r="B7" s="97"/>
      <c r="C7" s="98" t="s">
        <v>8</v>
      </c>
      <c r="D7" s="98" t="s">
        <v>9</v>
      </c>
      <c r="E7" s="99"/>
      <c r="F7" s="98" t="s">
        <v>8</v>
      </c>
      <c r="G7" s="98" t="s">
        <v>9</v>
      </c>
      <c r="H7" s="99"/>
      <c r="I7" s="99"/>
      <c r="J7" s="96"/>
      <c r="K7" s="83"/>
      <c r="L7" s="84"/>
      <c r="M7" s="84"/>
      <c r="N7" s="84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</row>
    <row r="8" spans="1:59" ht="18" customHeight="1" thickTop="1">
      <c r="A8" s="91"/>
      <c r="B8" s="100" t="s">
        <v>11</v>
      </c>
      <c r="C8" s="101">
        <f>+C9+C20</f>
        <v>12176.4</v>
      </c>
      <c r="D8" s="101">
        <f>+D9+D20</f>
        <v>12714.3</v>
      </c>
      <c r="E8" s="101">
        <f t="shared" ref="E8:H8" si="0">+E9+E20</f>
        <v>24890.699999999997</v>
      </c>
      <c r="F8" s="101">
        <f t="shared" si="0"/>
        <v>10060.123060445496</v>
      </c>
      <c r="G8" s="101">
        <f t="shared" si="0"/>
        <v>9214.4582058340602</v>
      </c>
      <c r="H8" s="101">
        <f t="shared" si="0"/>
        <v>19274.581266279554</v>
      </c>
      <c r="I8" s="102">
        <f t="shared" ref="I8:I13" si="1">+E8/H8*100</f>
        <v>129.13743575610494</v>
      </c>
      <c r="J8" s="103"/>
      <c r="K8" s="104"/>
      <c r="L8" s="84"/>
      <c r="M8" s="84"/>
      <c r="N8" s="105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83"/>
      <c r="Z8" s="107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</row>
    <row r="9" spans="1:59" ht="18" customHeight="1">
      <c r="A9" s="91"/>
      <c r="B9" s="108" t="s">
        <v>75</v>
      </c>
      <c r="C9" s="109">
        <f>+C11+C12+C19</f>
        <v>9435.5</v>
      </c>
      <c r="D9" s="109">
        <f>+D11+D12+D19</f>
        <v>9745.7999999999993</v>
      </c>
      <c r="E9" s="109">
        <f>+E10+E12+E19</f>
        <v>19181.299999999996</v>
      </c>
      <c r="F9" s="109">
        <f t="shared" ref="F9:H9" si="2">+F11+F12+F19</f>
        <v>7572.0546187849959</v>
      </c>
      <c r="G9" s="109">
        <f t="shared" si="2"/>
        <v>6808.1167478889593</v>
      </c>
      <c r="H9" s="109">
        <f t="shared" si="2"/>
        <v>14380.171366673954</v>
      </c>
      <c r="I9" s="102">
        <f t="shared" si="1"/>
        <v>133.38714477667949</v>
      </c>
      <c r="J9" s="103"/>
      <c r="K9" s="104"/>
      <c r="L9" s="84"/>
      <c r="M9" s="84"/>
      <c r="N9" s="105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83"/>
      <c r="Z9" s="107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</row>
    <row r="10" spans="1:59" ht="18" customHeight="1">
      <c r="A10" s="91"/>
      <c r="B10" s="110" t="s">
        <v>28</v>
      </c>
      <c r="C10" s="109">
        <f t="shared" ref="C10:H10" si="3">+C11</f>
        <v>7976.4</v>
      </c>
      <c r="D10" s="109">
        <f t="shared" si="3"/>
        <v>8538.7999999999993</v>
      </c>
      <c r="E10" s="102">
        <f t="shared" si="3"/>
        <v>16515.199999999997</v>
      </c>
      <c r="F10" s="109">
        <f t="shared" si="3"/>
        <v>6485.4166895172702</v>
      </c>
      <c r="G10" s="109">
        <f t="shared" si="3"/>
        <v>5802.3206778448093</v>
      </c>
      <c r="H10" s="102">
        <f t="shared" si="3"/>
        <v>12287.737367362079</v>
      </c>
      <c r="I10" s="102">
        <f t="shared" si="1"/>
        <v>134.40391429480451</v>
      </c>
      <c r="J10" s="103"/>
      <c r="K10" s="104"/>
      <c r="L10" s="84"/>
      <c r="M10" s="84"/>
      <c r="N10" s="10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83"/>
      <c r="Z10" s="107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</row>
    <row r="11" spans="1:59" ht="18" customHeight="1">
      <c r="A11" s="91"/>
      <c r="B11" s="111" t="s">
        <v>29</v>
      </c>
      <c r="C11" s="112">
        <f>+[1]DGA!F11</f>
        <v>7976.4</v>
      </c>
      <c r="D11" s="112">
        <f>+[1]DGA!G11</f>
        <v>8538.7999999999993</v>
      </c>
      <c r="E11" s="113">
        <f>SUM(C11:D11)</f>
        <v>16515.199999999997</v>
      </c>
      <c r="F11" s="112">
        <f>+'[1]PP (EST)'!F28</f>
        <v>6485.4166895172702</v>
      </c>
      <c r="G11" s="112">
        <f>+'[1]PP (EST)'!G28</f>
        <v>5802.3206778448093</v>
      </c>
      <c r="H11" s="113">
        <f>SUM(F11:G11)</f>
        <v>12287.737367362079</v>
      </c>
      <c r="I11" s="113">
        <f t="shared" si="1"/>
        <v>134.40391429480451</v>
      </c>
      <c r="J11" s="103"/>
      <c r="K11" s="104"/>
      <c r="L11" s="114"/>
      <c r="M11" s="84"/>
      <c r="N11" s="105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83"/>
      <c r="Z11" s="107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</row>
    <row r="12" spans="1:59" ht="18" customHeight="1">
      <c r="A12" s="91"/>
      <c r="B12" s="115" t="s">
        <v>30</v>
      </c>
      <c r="C12" s="116">
        <f>SUM(C13:C18)</f>
        <v>1407.3000000000002</v>
      </c>
      <c r="D12" s="116">
        <f>SUM(D13:D18)</f>
        <v>1125.8</v>
      </c>
      <c r="E12" s="116">
        <f t="shared" ref="E12:G12" si="4">SUM(E13:E18)</f>
        <v>2533.1</v>
      </c>
      <c r="F12" s="116">
        <f t="shared" si="4"/>
        <v>1052.954330525225</v>
      </c>
      <c r="G12" s="116">
        <f t="shared" si="4"/>
        <v>976.78972881614993</v>
      </c>
      <c r="H12" s="116">
        <f>SUM(H13:H18)</f>
        <v>2029.7440593413751</v>
      </c>
      <c r="I12" s="117">
        <f t="shared" si="1"/>
        <v>124.7989857805992</v>
      </c>
      <c r="J12" s="103"/>
      <c r="K12" s="104"/>
      <c r="L12" s="84"/>
      <c r="M12" s="84"/>
      <c r="N12" s="105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83"/>
      <c r="Z12" s="107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</row>
    <row r="13" spans="1:59" ht="18" customHeight="1">
      <c r="A13" s="91"/>
      <c r="B13" s="118" t="s">
        <v>33</v>
      </c>
      <c r="C13" s="112">
        <f>+[1]DGA!F13</f>
        <v>822</v>
      </c>
      <c r="D13" s="112">
        <f>+[1]DGA!G13</f>
        <v>642.20000000000005</v>
      </c>
      <c r="E13" s="113">
        <f t="shared" ref="E13:E19" si="5">SUM(C13:D13)</f>
        <v>1464.2</v>
      </c>
      <c r="F13" s="119">
        <v>552.09553222749992</v>
      </c>
      <c r="G13" s="112">
        <v>485.73552621850001</v>
      </c>
      <c r="H13" s="113">
        <f t="shared" ref="H13:H19" si="6">SUM(F13:G13)</f>
        <v>1037.831058446</v>
      </c>
      <c r="I13" s="113">
        <f t="shared" si="1"/>
        <v>141.0826924174369</v>
      </c>
      <c r="J13" s="103"/>
      <c r="K13" s="104"/>
      <c r="L13" s="84"/>
      <c r="M13" s="84"/>
      <c r="N13" s="105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83"/>
      <c r="Z13" s="107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</row>
    <row r="14" spans="1:59" ht="18" customHeight="1">
      <c r="A14" s="91"/>
      <c r="B14" s="118" t="s">
        <v>76</v>
      </c>
      <c r="C14" s="112">
        <f>+[1]DGA!F14</f>
        <v>0</v>
      </c>
      <c r="D14" s="112">
        <f>+[1]DGA!G14</f>
        <v>0</v>
      </c>
      <c r="E14" s="113">
        <f t="shared" si="5"/>
        <v>0</v>
      </c>
      <c r="F14" s="119">
        <v>0</v>
      </c>
      <c r="G14" s="112">
        <v>0</v>
      </c>
      <c r="H14" s="113">
        <f t="shared" si="6"/>
        <v>0</v>
      </c>
      <c r="I14" s="113">
        <v>0</v>
      </c>
      <c r="J14" s="103"/>
      <c r="K14" s="104"/>
      <c r="L14" s="84"/>
      <c r="M14" s="84"/>
      <c r="N14" s="105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83"/>
      <c r="Z14" s="107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</row>
    <row r="15" spans="1:59" ht="18" customHeight="1">
      <c r="A15" s="91"/>
      <c r="B15" s="118" t="s">
        <v>35</v>
      </c>
      <c r="C15" s="112">
        <f>+[1]DGA!F15</f>
        <v>300.89999999999998</v>
      </c>
      <c r="D15" s="112">
        <f>+[1]DGA!G15</f>
        <v>194.1</v>
      </c>
      <c r="E15" s="113">
        <f t="shared" si="5"/>
        <v>495</v>
      </c>
      <c r="F15" s="119">
        <v>238.22921742022498</v>
      </c>
      <c r="G15" s="112">
        <v>220.73082085585</v>
      </c>
      <c r="H15" s="113">
        <f t="shared" si="6"/>
        <v>458.96003827607501</v>
      </c>
      <c r="I15" s="113">
        <f>+E15/H15*100</f>
        <v>107.85252717410793</v>
      </c>
      <c r="J15" s="103"/>
      <c r="K15" s="104"/>
      <c r="L15" s="84"/>
      <c r="M15" s="84"/>
      <c r="N15" s="105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83"/>
      <c r="Z15" s="107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</row>
    <row r="16" spans="1:59" ht="18" customHeight="1">
      <c r="A16" s="91"/>
      <c r="B16" s="118" t="s">
        <v>77</v>
      </c>
      <c r="C16" s="112">
        <f>+[1]DGA!F16</f>
        <v>169.5</v>
      </c>
      <c r="D16" s="112">
        <f>+[1]DGA!G16</f>
        <v>197.9</v>
      </c>
      <c r="E16" s="113">
        <f t="shared" si="5"/>
        <v>367.4</v>
      </c>
      <c r="F16" s="119">
        <v>118.3321948305</v>
      </c>
      <c r="G16" s="112">
        <v>123.1392356275</v>
      </c>
      <c r="H16" s="113">
        <f t="shared" si="6"/>
        <v>241.47143045799999</v>
      </c>
      <c r="I16" s="113">
        <f>+E16/H16*100</f>
        <v>152.15050463864429</v>
      </c>
      <c r="J16" s="103"/>
      <c r="K16" s="104"/>
      <c r="L16" s="84"/>
      <c r="M16" s="84"/>
      <c r="N16" s="105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83"/>
      <c r="Z16" s="107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</row>
    <row r="17" spans="1:59" ht="18" customHeight="1">
      <c r="A17" s="91"/>
      <c r="B17" s="118" t="s">
        <v>78</v>
      </c>
      <c r="C17" s="112">
        <f>+[1]DGA!F17</f>
        <v>114.9</v>
      </c>
      <c r="D17" s="112">
        <f>+[1]DGA!G17</f>
        <v>91.6</v>
      </c>
      <c r="E17" s="113">
        <f t="shared" si="5"/>
        <v>206.5</v>
      </c>
      <c r="F17" s="119">
        <v>144.29738604700003</v>
      </c>
      <c r="G17" s="112">
        <v>147.18414611430001</v>
      </c>
      <c r="H17" s="113">
        <f t="shared" si="6"/>
        <v>291.48153216130004</v>
      </c>
      <c r="I17" s="113">
        <f>+E17/H17*100</f>
        <v>70.844968622481048</v>
      </c>
      <c r="J17" s="103"/>
      <c r="K17" s="104"/>
      <c r="L17" s="84"/>
      <c r="M17" s="84"/>
      <c r="N17" s="105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83"/>
      <c r="Z17" s="107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</row>
    <row r="18" spans="1:59" ht="14.25">
      <c r="A18" s="91"/>
      <c r="B18" s="118" t="s">
        <v>25</v>
      </c>
      <c r="C18" s="112">
        <f>+[1]DGA!F18</f>
        <v>0</v>
      </c>
      <c r="D18" s="112">
        <f>+[1]DGA!G18</f>
        <v>0</v>
      </c>
      <c r="E18" s="113">
        <f t="shared" si="5"/>
        <v>0</v>
      </c>
      <c r="F18" s="119">
        <v>0</v>
      </c>
      <c r="G18" s="112">
        <v>0</v>
      </c>
      <c r="H18" s="113">
        <f t="shared" si="6"/>
        <v>0</v>
      </c>
      <c r="I18" s="120">
        <v>0</v>
      </c>
      <c r="J18" s="103"/>
      <c r="K18" s="104"/>
      <c r="L18" s="84"/>
      <c r="M18" s="84"/>
      <c r="N18" s="105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83"/>
      <c r="Z18" s="107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</row>
    <row r="19" spans="1:59" ht="14.25">
      <c r="A19" s="91"/>
      <c r="B19" s="121" t="s">
        <v>43</v>
      </c>
      <c r="C19" s="116">
        <f>+[1]DGA!F20</f>
        <v>51.8</v>
      </c>
      <c r="D19" s="116">
        <f>+[1]DGA!G20</f>
        <v>81.2</v>
      </c>
      <c r="E19" s="117">
        <f t="shared" si="5"/>
        <v>133</v>
      </c>
      <c r="F19" s="122">
        <v>33.683598742500003</v>
      </c>
      <c r="G19" s="116">
        <v>29.006341228</v>
      </c>
      <c r="H19" s="117">
        <f t="shared" si="6"/>
        <v>62.689939970500006</v>
      </c>
      <c r="I19" s="117">
        <f>+E19/H19*100</f>
        <v>212.15525180369576</v>
      </c>
      <c r="J19" s="103"/>
      <c r="K19" s="104"/>
      <c r="L19" s="84"/>
      <c r="M19" s="84"/>
      <c r="N19" s="105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83"/>
      <c r="Z19" s="107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</row>
    <row r="20" spans="1:59" ht="18" customHeight="1">
      <c r="A20" s="91"/>
      <c r="B20" s="123" t="s">
        <v>79</v>
      </c>
      <c r="C20" s="116">
        <f>+C21+C24+C25</f>
        <v>2740.9</v>
      </c>
      <c r="D20" s="116">
        <f>+D21+D24+D25</f>
        <v>2968.5</v>
      </c>
      <c r="E20" s="117">
        <f t="shared" ref="E20:H20" si="7">+E21+E24+E25</f>
        <v>5709.4</v>
      </c>
      <c r="F20" s="116">
        <f t="shared" si="7"/>
        <v>2488.0684416605</v>
      </c>
      <c r="G20" s="116">
        <f t="shared" si="7"/>
        <v>2406.3414579451005</v>
      </c>
      <c r="H20" s="117">
        <f t="shared" si="7"/>
        <v>4894.4098996056</v>
      </c>
      <c r="I20" s="117">
        <f>+E20/H20*100</f>
        <v>116.65144761292005</v>
      </c>
      <c r="J20" s="103"/>
      <c r="K20" s="104"/>
      <c r="L20" s="84"/>
      <c r="M20" s="84"/>
      <c r="N20" s="105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83"/>
      <c r="Z20" s="107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</row>
    <row r="21" spans="1:59" ht="18" customHeight="1">
      <c r="A21" s="91"/>
      <c r="B21" s="110" t="s">
        <v>80</v>
      </c>
      <c r="C21" s="116">
        <f>+C22+C23</f>
        <v>2709.6</v>
      </c>
      <c r="D21" s="116">
        <f>+D22+D23</f>
        <v>2948.2</v>
      </c>
      <c r="E21" s="117">
        <f t="shared" ref="E21:H21" si="8">+E22+E23</f>
        <v>5657.7999999999993</v>
      </c>
      <c r="F21" s="116">
        <f t="shared" si="8"/>
        <v>2473.9461827300001</v>
      </c>
      <c r="G21" s="116">
        <f t="shared" si="8"/>
        <v>2394.8753478491003</v>
      </c>
      <c r="H21" s="117">
        <f t="shared" si="8"/>
        <v>4868.8215305791</v>
      </c>
      <c r="I21" s="117">
        <f>+E21/H21*100</f>
        <v>116.2047112317764</v>
      </c>
      <c r="J21" s="103"/>
      <c r="K21" s="104"/>
      <c r="L21" s="84"/>
      <c r="M21" s="84"/>
      <c r="N21" s="105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83"/>
      <c r="Z21" s="107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</row>
    <row r="22" spans="1:59" ht="18" customHeight="1">
      <c r="A22" s="91"/>
      <c r="B22" s="124" t="s">
        <v>81</v>
      </c>
      <c r="C22" s="112">
        <f>+[1]DGA!F23</f>
        <v>2709.6</v>
      </c>
      <c r="D22" s="112">
        <f>+[1]DGA!G23</f>
        <v>2948.2</v>
      </c>
      <c r="E22" s="113">
        <f>SUM(C22:D22)</f>
        <v>5657.7999999999993</v>
      </c>
      <c r="F22" s="112">
        <f>+'[1]PP (EST)'!F48</f>
        <v>2473.9461827300001</v>
      </c>
      <c r="G22" s="112">
        <f>+'[1]PP (EST)'!G48</f>
        <v>2394.8753478491003</v>
      </c>
      <c r="H22" s="113">
        <f>SUM(F22:G22)</f>
        <v>4868.8215305791</v>
      </c>
      <c r="I22" s="113">
        <f>+E22/H22*100</f>
        <v>116.2047112317764</v>
      </c>
      <c r="J22" s="103"/>
      <c r="K22" s="104"/>
      <c r="L22" s="84"/>
      <c r="M22" s="84"/>
      <c r="N22" s="105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83"/>
      <c r="Z22" s="107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</row>
    <row r="23" spans="1:59" ht="18" customHeight="1">
      <c r="A23" s="91"/>
      <c r="B23" s="124" t="s">
        <v>82</v>
      </c>
      <c r="C23" s="112">
        <f>+[1]DGA!F24</f>
        <v>0</v>
      </c>
      <c r="D23" s="112">
        <f>+[1]DGA!G24</f>
        <v>0</v>
      </c>
      <c r="E23" s="113">
        <f>SUM(C23:D23)</f>
        <v>0</v>
      </c>
      <c r="F23" s="119">
        <v>0</v>
      </c>
      <c r="G23" s="112">
        <v>0</v>
      </c>
      <c r="H23" s="113">
        <f>SUM(F23:G23)</f>
        <v>0</v>
      </c>
      <c r="I23" s="125">
        <v>0</v>
      </c>
      <c r="J23" s="103"/>
      <c r="K23" s="104"/>
      <c r="L23" s="84"/>
      <c r="M23" s="84"/>
      <c r="N23" s="105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83"/>
      <c r="Z23" s="107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</row>
    <row r="24" spans="1:59" ht="18" customHeight="1">
      <c r="A24" s="91"/>
      <c r="B24" s="110" t="s">
        <v>83</v>
      </c>
      <c r="C24" s="116">
        <f>+[1]DGA!F25</f>
        <v>0</v>
      </c>
      <c r="D24" s="116">
        <f>+[1]DGA!G25</f>
        <v>0</v>
      </c>
      <c r="E24" s="117">
        <f>SUM(C24:D24)</f>
        <v>0</v>
      </c>
      <c r="F24" s="126">
        <v>0</v>
      </c>
      <c r="G24" s="127">
        <v>0</v>
      </c>
      <c r="H24" s="117">
        <f>SUM(F24:G24)</f>
        <v>0</v>
      </c>
      <c r="I24" s="125">
        <v>0</v>
      </c>
      <c r="J24" s="103"/>
      <c r="K24" s="104"/>
      <c r="L24" s="128"/>
      <c r="M24" s="84"/>
      <c r="N24" s="105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83"/>
      <c r="Z24" s="107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</row>
    <row r="25" spans="1:59" ht="18" customHeight="1">
      <c r="A25" s="91"/>
      <c r="B25" s="110" t="s">
        <v>84</v>
      </c>
      <c r="C25" s="129">
        <f>+C26+C27</f>
        <v>31.3</v>
      </c>
      <c r="D25" s="129">
        <f>+D26+D27</f>
        <v>20.3</v>
      </c>
      <c r="E25" s="130">
        <f t="shared" ref="E25:G25" si="9">+E26+E27</f>
        <v>51.599999999999994</v>
      </c>
      <c r="F25" s="129">
        <f t="shared" si="9"/>
        <v>14.122258930499999</v>
      </c>
      <c r="G25" s="129">
        <f t="shared" si="9"/>
        <v>11.466110096000001</v>
      </c>
      <c r="H25" s="130">
        <f>+H26+H27</f>
        <v>25.588369026500001</v>
      </c>
      <c r="I25" s="117">
        <f t="shared" ref="I25:I31" si="10">+E25/H25*100</f>
        <v>201.6541185042378</v>
      </c>
      <c r="J25" s="103"/>
      <c r="K25" s="104"/>
      <c r="L25" s="128"/>
      <c r="M25" s="84"/>
      <c r="N25" s="105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83"/>
      <c r="Z25" s="107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</row>
    <row r="26" spans="1:59" ht="18" customHeight="1">
      <c r="A26" s="91"/>
      <c r="B26" s="124" t="s">
        <v>85</v>
      </c>
      <c r="C26" s="131">
        <f>+[1]DGA!F27</f>
        <v>30.5</v>
      </c>
      <c r="D26" s="131">
        <f>+[1]DGA!G27</f>
        <v>19.3</v>
      </c>
      <c r="E26" s="113">
        <f>SUM(C26:D26)</f>
        <v>49.8</v>
      </c>
      <c r="F26" s="41">
        <v>9.8886034590000005</v>
      </c>
      <c r="G26" s="131">
        <v>9.8291943680000013</v>
      </c>
      <c r="H26" s="113">
        <f>SUM(F26:G26)</f>
        <v>19.717797827000002</v>
      </c>
      <c r="I26" s="113">
        <f t="shared" si="10"/>
        <v>252.56370126590807</v>
      </c>
      <c r="J26" s="103"/>
      <c r="K26" s="104"/>
      <c r="L26" s="132"/>
      <c r="M26" s="84"/>
      <c r="N26" s="105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83"/>
      <c r="Z26" s="107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</row>
    <row r="27" spans="1:59" ht="18" customHeight="1">
      <c r="A27" s="91"/>
      <c r="B27" s="133" t="s">
        <v>25</v>
      </c>
      <c r="C27" s="131">
        <f>+[1]DGA!F28</f>
        <v>0.8</v>
      </c>
      <c r="D27" s="131">
        <f>+[1]DGA!G28</f>
        <v>1</v>
      </c>
      <c r="E27" s="113">
        <f>SUM(C27:D27)</f>
        <v>1.8</v>
      </c>
      <c r="F27" s="41">
        <v>4.2336554714999997</v>
      </c>
      <c r="G27" s="131">
        <v>1.6369157280000002</v>
      </c>
      <c r="H27" s="113">
        <f>SUM(F27:G27)</f>
        <v>5.8705711994999996</v>
      </c>
      <c r="I27" s="113">
        <f t="shared" si="10"/>
        <v>30.661411621296867</v>
      </c>
      <c r="J27" s="103"/>
      <c r="K27" s="104"/>
      <c r="L27" s="132"/>
      <c r="M27" s="84"/>
      <c r="N27" s="105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83"/>
      <c r="Z27" s="107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</row>
    <row r="28" spans="1:59" ht="18" customHeight="1">
      <c r="A28" s="91"/>
      <c r="B28" s="134" t="s">
        <v>86</v>
      </c>
      <c r="C28" s="129">
        <f>+[1]DGA!F29</f>
        <v>0</v>
      </c>
      <c r="D28" s="129">
        <f>+[1]DGA!G29</f>
        <v>0.2</v>
      </c>
      <c r="E28" s="117">
        <f>SUM(C28:D28)</f>
        <v>0.2</v>
      </c>
      <c r="F28" s="26">
        <v>0.303975</v>
      </c>
      <c r="G28" s="129">
        <v>0.24715000000000001</v>
      </c>
      <c r="H28" s="117">
        <f>SUM(F28:G28)</f>
        <v>0.55112499999999998</v>
      </c>
      <c r="I28" s="113">
        <f t="shared" si="10"/>
        <v>36.289408029031527</v>
      </c>
      <c r="J28" s="103"/>
      <c r="K28" s="104"/>
      <c r="L28" s="132"/>
      <c r="M28" s="84"/>
      <c r="N28" s="105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83"/>
      <c r="Z28" s="107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</row>
    <row r="29" spans="1:59" ht="18" customHeight="1">
      <c r="A29" s="91"/>
      <c r="B29" s="135" t="s">
        <v>87</v>
      </c>
      <c r="C29" s="136">
        <f t="shared" ref="C29:H30" si="11">+C30</f>
        <v>286.5</v>
      </c>
      <c r="D29" s="136">
        <f t="shared" si="11"/>
        <v>251.7</v>
      </c>
      <c r="E29" s="136">
        <f t="shared" si="11"/>
        <v>538.20000000000005</v>
      </c>
      <c r="F29" s="136">
        <f t="shared" si="11"/>
        <v>97.762964554500016</v>
      </c>
      <c r="G29" s="136">
        <f t="shared" si="11"/>
        <v>82.031436987000006</v>
      </c>
      <c r="H29" s="136">
        <f t="shared" si="11"/>
        <v>179.79440154150001</v>
      </c>
      <c r="I29" s="117">
        <f t="shared" si="10"/>
        <v>299.34191242087877</v>
      </c>
      <c r="J29" s="137"/>
      <c r="K29" s="138"/>
      <c r="L29" s="128"/>
      <c r="M29" s="84"/>
      <c r="N29" s="105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83"/>
      <c r="Z29" s="107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</row>
    <row r="30" spans="1:59" ht="18" customHeight="1">
      <c r="A30" s="91"/>
      <c r="B30" s="139" t="s">
        <v>49</v>
      </c>
      <c r="C30" s="109">
        <f t="shared" si="11"/>
        <v>286.5</v>
      </c>
      <c r="D30" s="109">
        <f t="shared" si="11"/>
        <v>251.7</v>
      </c>
      <c r="E30" s="102">
        <f t="shared" si="11"/>
        <v>538.20000000000005</v>
      </c>
      <c r="F30" s="109">
        <f t="shared" si="11"/>
        <v>97.762964554500016</v>
      </c>
      <c r="G30" s="109">
        <f t="shared" si="11"/>
        <v>82.031436987000006</v>
      </c>
      <c r="H30" s="102">
        <f t="shared" si="11"/>
        <v>179.79440154150001</v>
      </c>
      <c r="I30" s="117">
        <f t="shared" si="10"/>
        <v>299.34191242087877</v>
      </c>
      <c r="J30" s="103"/>
      <c r="K30" s="140"/>
      <c r="L30" s="128"/>
      <c r="M30" s="84"/>
      <c r="N30" s="105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83"/>
      <c r="Z30" s="107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</row>
    <row r="31" spans="1:59" ht="18" customHeight="1">
      <c r="A31" s="91"/>
      <c r="B31" s="141" t="s">
        <v>51</v>
      </c>
      <c r="C31" s="142">
        <f>+[1]DGA!F32</f>
        <v>286.5</v>
      </c>
      <c r="D31" s="142">
        <f>+[1]DGA!G32</f>
        <v>251.7</v>
      </c>
      <c r="E31" s="113">
        <f>SUM(C31:D31)</f>
        <v>538.20000000000005</v>
      </c>
      <c r="F31" s="143">
        <v>97.762964554500016</v>
      </c>
      <c r="G31" s="142">
        <v>82.031436987000006</v>
      </c>
      <c r="H31" s="113">
        <f>SUM(F31:G31)</f>
        <v>179.79440154150001</v>
      </c>
      <c r="I31" s="113">
        <f t="shared" si="10"/>
        <v>299.34191242087877</v>
      </c>
      <c r="J31" s="144"/>
      <c r="K31" s="145"/>
      <c r="L31" s="146"/>
      <c r="M31" s="84"/>
      <c r="N31" s="105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83"/>
      <c r="Z31" s="107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</row>
    <row r="32" spans="1:59" ht="18" customHeight="1">
      <c r="A32" s="91"/>
      <c r="B32" s="123" t="s">
        <v>88</v>
      </c>
      <c r="C32" s="109">
        <f>+[1]DGA!F33</f>
        <v>23.3</v>
      </c>
      <c r="D32" s="109">
        <f>+[1]DGA!G33</f>
        <v>0</v>
      </c>
      <c r="E32" s="109">
        <f>+[1]DGA!H33</f>
        <v>23.3</v>
      </c>
      <c r="F32" s="147">
        <v>0</v>
      </c>
      <c r="G32" s="109">
        <v>0</v>
      </c>
      <c r="H32" s="117">
        <f>SUM(F32:G32)</f>
        <v>0</v>
      </c>
      <c r="I32" s="117">
        <v>0</v>
      </c>
      <c r="J32" s="144"/>
      <c r="K32" s="145"/>
      <c r="L32" s="132"/>
      <c r="M32" s="148"/>
      <c r="N32" s="105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83"/>
      <c r="Z32" s="107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</row>
    <row r="33" spans="1:59" ht="18" customHeight="1" thickBot="1">
      <c r="A33" s="149"/>
      <c r="B33" s="150" t="s">
        <v>89</v>
      </c>
      <c r="C33" s="151">
        <f>+C8+C28+C29+C32</f>
        <v>12486.199999999999</v>
      </c>
      <c r="D33" s="151">
        <f>+D8+D28+D29+D32</f>
        <v>12966.2</v>
      </c>
      <c r="E33" s="151">
        <f>+E8+E28+E29+E32</f>
        <v>25452.399999999998</v>
      </c>
      <c r="F33" s="151">
        <f>+F8+F28+F29+F32</f>
        <v>10158.189999999997</v>
      </c>
      <c r="G33" s="151">
        <f t="shared" ref="G33:H33" si="12">+G8+G28+G29+G32</f>
        <v>9296.7367928210588</v>
      </c>
      <c r="H33" s="151">
        <f t="shared" si="12"/>
        <v>19454.926792821057</v>
      </c>
      <c r="I33" s="152">
        <f>+E33/H33*100</f>
        <v>130.82752904211407</v>
      </c>
      <c r="J33" s="153"/>
      <c r="K33" s="154"/>
      <c r="L33" s="155"/>
      <c r="M33" s="148"/>
      <c r="N33" s="105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83"/>
      <c r="Z33" s="107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</row>
    <row r="34" spans="1:59" ht="18" customHeight="1" thickTop="1">
      <c r="A34" s="156"/>
      <c r="B34" s="157" t="s">
        <v>66</v>
      </c>
      <c r="C34" s="158"/>
      <c r="D34" s="158"/>
      <c r="E34" s="158"/>
      <c r="F34" s="158"/>
      <c r="G34" s="158"/>
      <c r="H34" s="158"/>
      <c r="I34" s="158"/>
      <c r="J34" s="159"/>
      <c r="K34" s="83"/>
      <c r="L34" s="84"/>
      <c r="M34" s="84"/>
      <c r="N34" s="84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</row>
    <row r="35" spans="1:59" ht="14.25">
      <c r="A35" s="91"/>
      <c r="B35" s="160" t="s">
        <v>67</v>
      </c>
      <c r="C35" s="144"/>
      <c r="D35" s="144"/>
      <c r="E35" s="144"/>
      <c r="F35" s="144"/>
      <c r="G35" s="144"/>
      <c r="H35" s="144"/>
      <c r="I35" s="144"/>
      <c r="J35" s="159"/>
      <c r="K35" s="84"/>
      <c r="L35" s="84"/>
      <c r="M35" s="84"/>
      <c r="N35" s="84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</row>
    <row r="36" spans="1:59" ht="18" customHeight="1">
      <c r="A36" s="91"/>
      <c r="B36" s="161" t="s">
        <v>90</v>
      </c>
      <c r="C36" s="144"/>
      <c r="D36" s="144"/>
      <c r="E36" s="144"/>
      <c r="F36" s="144"/>
      <c r="G36" s="144"/>
      <c r="H36" s="144"/>
      <c r="I36" s="144"/>
      <c r="J36" s="159"/>
      <c r="K36" s="84"/>
      <c r="L36" s="84"/>
      <c r="M36" s="84"/>
      <c r="N36" s="84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</row>
    <row r="37" spans="1:59" ht="12" customHeight="1">
      <c r="A37" s="91"/>
      <c r="B37" s="161" t="s">
        <v>91</v>
      </c>
      <c r="C37" s="159"/>
      <c r="D37" s="159"/>
      <c r="E37" s="159"/>
      <c r="F37" s="159"/>
      <c r="G37" s="159"/>
      <c r="H37" s="159"/>
      <c r="I37" s="159"/>
      <c r="J37" s="159"/>
      <c r="K37" s="84"/>
      <c r="L37" s="84"/>
      <c r="M37" s="84"/>
      <c r="N37" s="84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</row>
    <row r="38" spans="1:59" ht="15.75" customHeight="1">
      <c r="A38" s="91"/>
      <c r="B38" s="76" t="s">
        <v>71</v>
      </c>
      <c r="C38" s="159"/>
      <c r="D38" s="159"/>
      <c r="E38" s="159"/>
      <c r="F38" s="72"/>
      <c r="G38" s="72"/>
      <c r="H38" s="144"/>
      <c r="I38" s="159"/>
      <c r="J38" s="159"/>
      <c r="K38" s="84"/>
      <c r="L38" s="84"/>
      <c r="M38" s="84"/>
      <c r="N38" s="84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</row>
    <row r="39" spans="1:59" ht="14.25">
      <c r="A39" s="91"/>
      <c r="B39" s="162"/>
      <c r="C39" s="159"/>
      <c r="D39" s="159"/>
      <c r="E39" s="159"/>
      <c r="F39" s="72"/>
      <c r="G39" s="72"/>
      <c r="H39" s="159"/>
      <c r="I39" s="159"/>
      <c r="J39" s="159"/>
      <c r="K39" s="84"/>
      <c r="L39" s="84"/>
      <c r="M39" s="84"/>
      <c r="N39" s="84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</row>
    <row r="40" spans="1:59" ht="14.25">
      <c r="A40" s="91"/>
      <c r="B40" s="159"/>
      <c r="C40" s="163"/>
      <c r="D40" s="163"/>
      <c r="E40" s="163"/>
      <c r="F40" s="159"/>
      <c r="G40" s="159"/>
      <c r="H40" s="159"/>
      <c r="I40" s="159"/>
      <c r="J40" s="159"/>
      <c r="K40" s="84"/>
      <c r="L40" s="84"/>
      <c r="M40" s="84"/>
      <c r="N40" s="84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</row>
    <row r="41" spans="1:59" ht="14.25">
      <c r="A41" s="91"/>
      <c r="B41" s="159"/>
      <c r="C41" s="159"/>
      <c r="D41" s="159"/>
      <c r="E41" s="159"/>
      <c r="F41" s="159"/>
      <c r="G41" s="159"/>
      <c r="H41" s="159"/>
      <c r="I41" s="159"/>
      <c r="J41" s="159"/>
      <c r="K41" s="84"/>
      <c r="L41" s="84"/>
      <c r="M41" s="84"/>
      <c r="N41" s="84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</row>
    <row r="42" spans="1:59" ht="14.25">
      <c r="A42" s="91"/>
      <c r="B42" s="96"/>
      <c r="C42" s="159"/>
      <c r="D42" s="159"/>
      <c r="E42" s="159"/>
      <c r="F42" s="159"/>
      <c r="G42" s="159"/>
      <c r="H42" s="159"/>
      <c r="I42" s="159"/>
      <c r="J42" s="159"/>
      <c r="K42" s="84"/>
      <c r="L42" s="84"/>
      <c r="M42" s="84"/>
      <c r="N42" s="84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</row>
    <row r="43" spans="1:59" ht="14.25">
      <c r="A43" s="91"/>
      <c r="B43" s="96"/>
      <c r="C43" s="159"/>
      <c r="D43" s="159"/>
      <c r="E43" s="159"/>
      <c r="F43" s="159"/>
      <c r="G43" s="159"/>
      <c r="H43" s="159"/>
      <c r="I43" s="159"/>
      <c r="J43" s="159"/>
      <c r="K43" s="84"/>
      <c r="L43" s="84"/>
      <c r="M43" s="84"/>
      <c r="N43" s="84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</row>
    <row r="44" spans="1:59" ht="14.25">
      <c r="A44" s="91"/>
      <c r="B44" s="159"/>
      <c r="C44" s="159"/>
      <c r="D44" s="159"/>
      <c r="E44" s="159"/>
      <c r="F44" s="159"/>
      <c r="G44" s="159"/>
      <c r="H44" s="159"/>
      <c r="I44" s="159"/>
      <c r="J44" s="159"/>
      <c r="K44" s="84"/>
      <c r="L44" s="84"/>
      <c r="M44" s="84"/>
      <c r="N44" s="84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</row>
    <row r="45" spans="1:59" ht="14.25">
      <c r="A45" s="91"/>
      <c r="B45" s="159"/>
      <c r="C45" s="159"/>
      <c r="D45" s="159"/>
      <c r="E45" s="159"/>
      <c r="F45" s="159"/>
      <c r="G45" s="159"/>
      <c r="H45" s="159"/>
      <c r="I45" s="159"/>
      <c r="J45" s="159"/>
      <c r="K45" s="84"/>
      <c r="L45" s="84"/>
      <c r="M45" s="84"/>
      <c r="N45" s="84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</row>
    <row r="46" spans="1:59" ht="14.25">
      <c r="A46" s="91"/>
      <c r="B46" s="159"/>
      <c r="C46" s="159"/>
      <c r="D46" s="159"/>
      <c r="E46" s="159"/>
      <c r="F46" s="159"/>
      <c r="G46" s="159"/>
      <c r="H46" s="159"/>
      <c r="I46" s="159"/>
      <c r="J46" s="159"/>
      <c r="K46" s="84"/>
      <c r="L46" s="84"/>
      <c r="M46" s="84"/>
      <c r="N46" s="84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</row>
    <row r="47" spans="1:59" ht="14.25">
      <c r="A47" s="91"/>
      <c r="B47" s="159"/>
      <c r="C47" s="159"/>
      <c r="D47" s="159"/>
      <c r="E47" s="159"/>
      <c r="F47" s="159"/>
      <c r="G47" s="159"/>
      <c r="H47" s="159"/>
      <c r="I47" s="159"/>
      <c r="J47" s="159"/>
      <c r="K47" s="84"/>
      <c r="L47" s="84"/>
      <c r="M47" s="84"/>
      <c r="N47" s="84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1:59" ht="14.25">
      <c r="A48" s="91"/>
      <c r="B48" s="159"/>
      <c r="C48" s="159"/>
      <c r="D48" s="159"/>
      <c r="E48" s="159"/>
      <c r="F48" s="159"/>
      <c r="G48" s="159"/>
      <c r="H48" s="159"/>
      <c r="I48" s="159"/>
      <c r="J48" s="159"/>
      <c r="K48" s="84"/>
      <c r="L48" s="84"/>
      <c r="M48" s="84"/>
      <c r="N48" s="84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</row>
    <row r="49" spans="1:59" ht="14.25">
      <c r="A49" s="91"/>
      <c r="B49" s="159"/>
      <c r="C49" s="159"/>
      <c r="D49" s="159"/>
      <c r="E49" s="159"/>
      <c r="F49" s="159"/>
      <c r="G49" s="159"/>
      <c r="H49" s="159"/>
      <c r="I49" s="159"/>
      <c r="J49" s="159"/>
      <c r="K49" s="84"/>
      <c r="L49" s="84"/>
      <c r="M49" s="84"/>
      <c r="N49" s="84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</row>
    <row r="50" spans="1:59" ht="14.25">
      <c r="A50" s="91"/>
      <c r="B50" s="159"/>
      <c r="C50" s="159"/>
      <c r="D50" s="159"/>
      <c r="E50" s="159"/>
      <c r="F50" s="159"/>
      <c r="G50" s="159"/>
      <c r="H50" s="159"/>
      <c r="I50" s="159"/>
      <c r="J50" s="159"/>
      <c r="K50" s="84"/>
      <c r="L50" s="84"/>
      <c r="M50" s="84"/>
      <c r="N50" s="84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</row>
    <row r="51" spans="1:59" ht="14.25">
      <c r="A51" s="91"/>
      <c r="B51" s="159"/>
      <c r="C51" s="159"/>
      <c r="D51" s="159"/>
      <c r="E51" s="159"/>
      <c r="F51" s="159"/>
      <c r="G51" s="159"/>
      <c r="H51" s="159"/>
      <c r="I51" s="159"/>
      <c r="J51" s="159"/>
      <c r="K51" s="84"/>
      <c r="L51" s="84"/>
      <c r="M51" s="84"/>
      <c r="N51" s="84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</row>
    <row r="52" spans="1:59" ht="14.25">
      <c r="A52" s="91"/>
      <c r="B52" s="159"/>
      <c r="C52" s="159"/>
      <c r="D52" s="159"/>
      <c r="E52" s="159"/>
      <c r="F52" s="159"/>
      <c r="G52" s="159"/>
      <c r="H52" s="159"/>
      <c r="I52" s="159"/>
      <c r="J52" s="159"/>
      <c r="K52" s="84"/>
      <c r="L52" s="84"/>
      <c r="M52" s="84"/>
      <c r="N52" s="84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</row>
    <row r="53" spans="1:59" ht="14.25">
      <c r="A53" s="91"/>
      <c r="B53" s="159"/>
      <c r="C53" s="159"/>
      <c r="D53" s="159"/>
      <c r="E53" s="159"/>
      <c r="F53" s="159"/>
      <c r="G53" s="159"/>
      <c r="H53" s="159"/>
      <c r="I53" s="159"/>
      <c r="J53" s="159"/>
      <c r="K53" s="84"/>
      <c r="L53" s="84"/>
      <c r="M53" s="84"/>
      <c r="N53" s="84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</row>
    <row r="54" spans="1:59" ht="14.25">
      <c r="A54" s="91"/>
      <c r="B54" s="159"/>
      <c r="C54" s="159"/>
      <c r="D54" s="159"/>
      <c r="E54" s="159"/>
      <c r="F54" s="159"/>
      <c r="G54" s="159"/>
      <c r="H54" s="159"/>
      <c r="I54" s="159"/>
      <c r="J54" s="159"/>
      <c r="K54" s="84"/>
      <c r="L54" s="84"/>
      <c r="M54" s="84"/>
      <c r="N54" s="84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</row>
    <row r="55" spans="1:59" ht="14.25">
      <c r="A55" s="91"/>
      <c r="B55" s="159"/>
      <c r="C55" s="159"/>
      <c r="D55" s="159"/>
      <c r="E55" s="159"/>
      <c r="F55" s="159"/>
      <c r="G55" s="159"/>
      <c r="H55" s="159"/>
      <c r="I55" s="159"/>
      <c r="J55" s="159"/>
      <c r="K55" s="84"/>
      <c r="L55" s="84"/>
      <c r="M55" s="84"/>
      <c r="N55" s="84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</row>
    <row r="56" spans="1:59" ht="14.25">
      <c r="A56" s="91"/>
      <c r="B56" s="159"/>
      <c r="C56" s="159"/>
      <c r="D56" s="159"/>
      <c r="E56" s="159"/>
      <c r="F56" s="159"/>
      <c r="G56" s="159"/>
      <c r="H56" s="159"/>
      <c r="I56" s="159"/>
      <c r="J56" s="159"/>
      <c r="K56" s="84"/>
      <c r="L56" s="84"/>
      <c r="M56" s="84"/>
      <c r="N56" s="84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7" spans="1:59" ht="14.25">
      <c r="A57" s="91"/>
      <c r="B57" s="159"/>
      <c r="C57" s="159"/>
      <c r="D57" s="159"/>
      <c r="E57" s="159"/>
      <c r="F57" s="159"/>
      <c r="G57" s="159"/>
      <c r="H57" s="159"/>
      <c r="I57" s="159"/>
      <c r="J57" s="159"/>
      <c r="K57" s="84"/>
      <c r="L57" s="84"/>
      <c r="M57" s="84"/>
      <c r="N57" s="84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</row>
    <row r="58" spans="1:59" ht="14.25">
      <c r="A58" s="91"/>
      <c r="B58" s="159"/>
      <c r="C58" s="159"/>
      <c r="D58" s="159"/>
      <c r="E58" s="159"/>
      <c r="F58" s="159"/>
      <c r="G58" s="159"/>
      <c r="H58" s="159"/>
      <c r="I58" s="159"/>
      <c r="J58" s="159"/>
      <c r="K58" s="84"/>
      <c r="L58" s="84"/>
      <c r="M58" s="84"/>
      <c r="N58" s="84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</row>
    <row r="59" spans="1:59" ht="14.25">
      <c r="A59" s="91"/>
      <c r="B59" s="159"/>
      <c r="C59" s="159"/>
      <c r="D59" s="159"/>
      <c r="E59" s="159"/>
      <c r="F59" s="159"/>
      <c r="G59" s="159"/>
      <c r="H59" s="159"/>
      <c r="I59" s="159"/>
      <c r="J59" s="159"/>
      <c r="K59" s="84"/>
      <c r="L59" s="84"/>
      <c r="M59" s="84"/>
      <c r="N59" s="84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0" spans="1:59" ht="14.25">
      <c r="A60" s="91"/>
      <c r="B60" s="159"/>
      <c r="C60" s="159"/>
      <c r="D60" s="159"/>
      <c r="E60" s="159"/>
      <c r="F60" s="159"/>
      <c r="G60" s="159"/>
      <c r="H60" s="159"/>
      <c r="I60" s="159"/>
      <c r="J60" s="159"/>
      <c r="K60" s="84"/>
      <c r="L60" s="84"/>
      <c r="M60" s="84"/>
      <c r="N60" s="84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</row>
    <row r="61" spans="1:59" ht="14.25">
      <c r="A61" s="91"/>
      <c r="B61" s="159"/>
      <c r="C61" s="159"/>
      <c r="D61" s="159"/>
      <c r="E61" s="159"/>
      <c r="F61" s="159"/>
      <c r="G61" s="159"/>
      <c r="H61" s="159"/>
      <c r="I61" s="159"/>
      <c r="J61" s="159"/>
      <c r="K61" s="84"/>
      <c r="L61" s="84"/>
      <c r="M61" s="84"/>
      <c r="N61" s="84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</row>
    <row r="62" spans="1:59" ht="14.25">
      <c r="A62" s="91"/>
      <c r="B62" s="159"/>
      <c r="C62" s="159"/>
      <c r="D62" s="159"/>
      <c r="E62" s="159"/>
      <c r="F62" s="159"/>
      <c r="G62" s="159"/>
      <c r="H62" s="159"/>
      <c r="I62" s="159"/>
      <c r="J62" s="159"/>
      <c r="K62" s="84"/>
      <c r="L62" s="84"/>
      <c r="M62" s="84"/>
      <c r="N62" s="84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</row>
    <row r="63" spans="1:59" ht="14.25">
      <c r="A63" s="91"/>
      <c r="B63" s="159"/>
      <c r="C63" s="159"/>
      <c r="D63" s="159"/>
      <c r="E63" s="159"/>
      <c r="F63" s="159"/>
      <c r="G63" s="159"/>
      <c r="H63" s="159"/>
      <c r="I63" s="159"/>
      <c r="J63" s="159"/>
      <c r="K63" s="84"/>
      <c r="L63" s="84"/>
      <c r="M63" s="84"/>
      <c r="N63" s="84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</row>
    <row r="64" spans="1:59" ht="14.25">
      <c r="A64" s="91"/>
      <c r="B64" s="159"/>
      <c r="C64" s="159"/>
      <c r="D64" s="159"/>
      <c r="E64" s="159"/>
      <c r="F64" s="159"/>
      <c r="G64" s="159"/>
      <c r="H64" s="159"/>
      <c r="I64" s="159"/>
      <c r="J64" s="159"/>
      <c r="K64" s="84"/>
      <c r="L64" s="84"/>
      <c r="M64" s="84"/>
      <c r="N64" s="84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</row>
    <row r="65" spans="1:59" ht="14.25">
      <c r="A65" s="91"/>
      <c r="B65" s="159"/>
      <c r="C65" s="159"/>
      <c r="D65" s="159"/>
      <c r="E65" s="159"/>
      <c r="F65" s="159"/>
      <c r="G65" s="159"/>
      <c r="H65" s="159"/>
      <c r="I65" s="159"/>
      <c r="J65" s="159"/>
      <c r="K65" s="84"/>
      <c r="L65" s="84"/>
      <c r="M65" s="84"/>
      <c r="N65" s="84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</row>
    <row r="66" spans="1:59" ht="14.25">
      <c r="A66" s="91"/>
      <c r="B66" s="159"/>
      <c r="C66" s="159"/>
      <c r="D66" s="159"/>
      <c r="E66" s="159"/>
      <c r="F66" s="159"/>
      <c r="G66" s="159"/>
      <c r="H66" s="159"/>
      <c r="I66" s="159"/>
      <c r="J66" s="159"/>
      <c r="K66" s="84"/>
      <c r="L66" s="84"/>
      <c r="M66" s="84"/>
      <c r="N66" s="84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</row>
    <row r="67" spans="1:59" ht="14.25">
      <c r="A67" s="91"/>
      <c r="B67" s="159"/>
      <c r="C67" s="159"/>
      <c r="D67" s="159"/>
      <c r="E67" s="159"/>
      <c r="F67" s="159"/>
      <c r="G67" s="159"/>
      <c r="H67" s="159"/>
      <c r="I67" s="159"/>
      <c r="J67" s="159"/>
      <c r="K67" s="84"/>
      <c r="L67" s="84"/>
      <c r="M67" s="84"/>
      <c r="N67" s="84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</row>
    <row r="68" spans="1:59" ht="14.25">
      <c r="A68" s="91"/>
      <c r="B68" s="159"/>
      <c r="C68" s="159"/>
      <c r="D68" s="159"/>
      <c r="E68" s="159"/>
      <c r="F68" s="159"/>
      <c r="G68" s="159"/>
      <c r="H68" s="159"/>
      <c r="I68" s="159"/>
      <c r="J68" s="159"/>
      <c r="K68" s="84"/>
      <c r="L68" s="84"/>
      <c r="M68" s="84"/>
      <c r="N68" s="84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69" spans="1:59" ht="14.25">
      <c r="A69" s="91"/>
      <c r="B69" s="159"/>
      <c r="C69" s="159"/>
      <c r="D69" s="159"/>
      <c r="E69" s="159"/>
      <c r="F69" s="159"/>
      <c r="G69" s="159"/>
      <c r="H69" s="159"/>
      <c r="I69" s="159"/>
      <c r="J69" s="159"/>
      <c r="K69" s="84"/>
      <c r="L69" s="84"/>
      <c r="M69" s="84"/>
      <c r="N69" s="84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</row>
    <row r="70" spans="1:59" ht="14.25">
      <c r="A70" s="91"/>
      <c r="B70" s="159"/>
      <c r="C70" s="159"/>
      <c r="D70" s="159"/>
      <c r="E70" s="159"/>
      <c r="F70" s="159"/>
      <c r="G70" s="159"/>
      <c r="H70" s="159"/>
      <c r="I70" s="159"/>
      <c r="J70" s="159"/>
      <c r="K70" s="84"/>
      <c r="L70" s="84"/>
      <c r="M70" s="84"/>
      <c r="N70" s="84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</row>
    <row r="71" spans="1:59" ht="14.25">
      <c r="A71" s="91"/>
      <c r="B71" s="159"/>
      <c r="C71" s="159"/>
      <c r="D71" s="159"/>
      <c r="E71" s="159"/>
      <c r="F71" s="159"/>
      <c r="G71" s="159"/>
      <c r="H71" s="159"/>
      <c r="I71" s="159"/>
      <c r="J71" s="159"/>
      <c r="K71" s="84"/>
      <c r="L71" s="84"/>
      <c r="M71" s="84"/>
      <c r="N71" s="84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</row>
    <row r="72" spans="1:59" ht="14.25">
      <c r="A72" s="91"/>
      <c r="B72" s="159"/>
      <c r="C72" s="159"/>
      <c r="D72" s="159"/>
      <c r="E72" s="159"/>
      <c r="F72" s="159"/>
      <c r="G72" s="159"/>
      <c r="H72" s="159"/>
      <c r="I72" s="159"/>
      <c r="J72" s="159"/>
      <c r="K72" s="84"/>
      <c r="L72" s="84"/>
      <c r="M72" s="84"/>
      <c r="N72" s="84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</row>
    <row r="73" spans="1:59" ht="14.25">
      <c r="A73" s="91"/>
      <c r="B73" s="159"/>
      <c r="C73" s="159"/>
      <c r="D73" s="159"/>
      <c r="E73" s="159"/>
      <c r="F73" s="159"/>
      <c r="G73" s="159"/>
      <c r="H73" s="159"/>
      <c r="I73" s="159"/>
      <c r="J73" s="159"/>
      <c r="K73" s="84"/>
      <c r="L73" s="84"/>
      <c r="M73" s="84"/>
      <c r="N73" s="84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</row>
    <row r="74" spans="1:59" ht="14.25">
      <c r="A74" s="91"/>
      <c r="B74" s="159"/>
      <c r="C74" s="159"/>
      <c r="D74" s="159"/>
      <c r="E74" s="159"/>
      <c r="F74" s="159"/>
      <c r="G74" s="159"/>
      <c r="H74" s="159"/>
      <c r="I74" s="159"/>
      <c r="J74" s="159"/>
      <c r="K74" s="84"/>
      <c r="L74" s="84"/>
      <c r="M74" s="84"/>
      <c r="N74" s="84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</row>
    <row r="75" spans="1:59" ht="14.25">
      <c r="A75" s="91"/>
      <c r="B75" s="159"/>
      <c r="C75" s="159"/>
      <c r="D75" s="159"/>
      <c r="E75" s="159"/>
      <c r="F75" s="159"/>
      <c r="G75" s="159"/>
      <c r="H75" s="159"/>
      <c r="I75" s="159"/>
      <c r="J75" s="159"/>
      <c r="K75" s="84"/>
      <c r="L75" s="84"/>
      <c r="M75" s="84"/>
      <c r="N75" s="84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</row>
    <row r="76" spans="1:59" ht="14.25">
      <c r="A76" s="91"/>
      <c r="B76" s="159"/>
      <c r="C76" s="159"/>
      <c r="D76" s="159"/>
      <c r="E76" s="159"/>
      <c r="F76" s="159"/>
      <c r="G76" s="159"/>
      <c r="H76" s="159"/>
      <c r="I76" s="159"/>
      <c r="J76" s="159"/>
      <c r="K76" s="84"/>
      <c r="L76" s="84"/>
      <c r="M76" s="84"/>
      <c r="N76" s="84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</row>
    <row r="77" spans="1:59" ht="14.25">
      <c r="A77" s="91"/>
      <c r="B77" s="159"/>
      <c r="C77" s="159"/>
      <c r="D77" s="159"/>
      <c r="E77" s="159"/>
      <c r="F77" s="159"/>
      <c r="G77" s="159"/>
      <c r="H77" s="159"/>
      <c r="I77" s="159"/>
      <c r="J77" s="159"/>
      <c r="K77" s="84"/>
      <c r="L77" s="84"/>
      <c r="M77" s="84"/>
      <c r="N77" s="84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</row>
    <row r="78" spans="1:59" ht="14.25">
      <c r="A78" s="91"/>
      <c r="B78" s="159"/>
      <c r="C78" s="159"/>
      <c r="D78" s="159"/>
      <c r="E78" s="159"/>
      <c r="F78" s="159"/>
      <c r="G78" s="159"/>
      <c r="H78" s="159"/>
      <c r="I78" s="159"/>
      <c r="J78" s="159"/>
      <c r="K78" s="84"/>
      <c r="L78" s="84"/>
      <c r="M78" s="84"/>
      <c r="N78" s="84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</row>
    <row r="79" spans="1:59" ht="14.25">
      <c r="A79" s="91"/>
      <c r="B79" s="159"/>
      <c r="C79" s="159"/>
      <c r="D79" s="159"/>
      <c r="E79" s="159"/>
      <c r="F79" s="159"/>
      <c r="G79" s="159"/>
      <c r="H79" s="159"/>
      <c r="I79" s="159"/>
      <c r="J79" s="159"/>
      <c r="K79" s="84"/>
      <c r="L79" s="84"/>
      <c r="M79" s="84"/>
      <c r="N79" s="84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</row>
    <row r="80" spans="1:59" ht="14.25">
      <c r="A80" s="91"/>
      <c r="B80" s="159"/>
      <c r="C80" s="159"/>
      <c r="D80" s="159"/>
      <c r="E80" s="159"/>
      <c r="F80" s="159"/>
      <c r="G80" s="159"/>
      <c r="H80" s="159"/>
      <c r="I80" s="159"/>
      <c r="J80" s="159"/>
      <c r="K80" s="84"/>
      <c r="L80" s="84"/>
      <c r="M80" s="84"/>
      <c r="N80" s="84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</row>
    <row r="81" spans="1:59" ht="14.25">
      <c r="A81" s="91"/>
      <c r="B81" s="159"/>
      <c r="C81" s="159"/>
      <c r="D81" s="159"/>
      <c r="E81" s="159"/>
      <c r="F81" s="159"/>
      <c r="G81" s="159"/>
      <c r="H81" s="159"/>
      <c r="I81" s="159"/>
      <c r="J81" s="159"/>
      <c r="K81" s="84"/>
      <c r="L81" s="84"/>
      <c r="M81" s="84"/>
      <c r="N81" s="84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</row>
    <row r="82" spans="1:59" ht="14.25">
      <c r="A82" s="91"/>
      <c r="B82" s="159"/>
      <c r="C82" s="159"/>
      <c r="D82" s="159"/>
      <c r="E82" s="159"/>
      <c r="F82" s="159"/>
      <c r="G82" s="159"/>
      <c r="H82" s="159"/>
      <c r="I82" s="159"/>
      <c r="J82" s="159"/>
      <c r="K82" s="84"/>
      <c r="L82" s="84"/>
      <c r="M82" s="84"/>
      <c r="N82" s="84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</row>
    <row r="83" spans="1:59" ht="14.25">
      <c r="A83" s="91"/>
      <c r="B83" s="159"/>
      <c r="C83" s="159"/>
      <c r="D83" s="159"/>
      <c r="E83" s="159"/>
      <c r="F83" s="159"/>
      <c r="G83" s="159"/>
      <c r="H83" s="159"/>
      <c r="I83" s="159"/>
      <c r="J83" s="159"/>
      <c r="K83" s="84"/>
      <c r="L83" s="84"/>
      <c r="M83" s="84"/>
      <c r="N83" s="84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</row>
    <row r="84" spans="1:59" ht="14.25">
      <c r="A84" s="91"/>
      <c r="B84" s="159"/>
      <c r="C84" s="159"/>
      <c r="D84" s="159"/>
      <c r="E84" s="159"/>
      <c r="F84" s="159"/>
      <c r="G84" s="159"/>
      <c r="H84" s="159"/>
      <c r="I84" s="159"/>
      <c r="J84" s="159"/>
      <c r="K84" s="84"/>
      <c r="L84" s="84"/>
      <c r="M84" s="84"/>
      <c r="N84" s="84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</row>
    <row r="85" spans="1:59" ht="14.25">
      <c r="A85" s="91"/>
      <c r="B85" s="159"/>
      <c r="C85" s="159"/>
      <c r="D85" s="159"/>
      <c r="E85" s="159"/>
      <c r="F85" s="159"/>
      <c r="G85" s="159"/>
      <c r="H85" s="159"/>
      <c r="I85" s="159"/>
      <c r="J85" s="159"/>
      <c r="K85" s="84"/>
      <c r="L85" s="84"/>
      <c r="M85" s="84"/>
      <c r="N85" s="84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</row>
    <row r="86" spans="1:59" ht="14.25">
      <c r="A86" s="91"/>
      <c r="B86" s="159"/>
      <c r="C86" s="159"/>
      <c r="D86" s="159"/>
      <c r="E86" s="159"/>
      <c r="F86" s="159"/>
      <c r="G86" s="159"/>
      <c r="H86" s="159"/>
      <c r="I86" s="159"/>
      <c r="J86" s="159"/>
      <c r="K86" s="84"/>
      <c r="L86" s="84"/>
      <c r="M86" s="84"/>
      <c r="N86" s="84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</row>
    <row r="87" spans="1:59" ht="14.25">
      <c r="A87" s="91"/>
      <c r="B87" s="159"/>
      <c r="C87" s="159"/>
      <c r="D87" s="159"/>
      <c r="E87" s="159"/>
      <c r="F87" s="159"/>
      <c r="G87" s="159"/>
      <c r="H87" s="159"/>
      <c r="I87" s="159"/>
      <c r="J87" s="159"/>
      <c r="K87" s="84"/>
      <c r="L87" s="84"/>
      <c r="M87" s="84"/>
      <c r="N87" s="84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</row>
    <row r="88" spans="1:59" ht="14.25">
      <c r="A88" s="91"/>
      <c r="B88" s="159"/>
      <c r="C88" s="159"/>
      <c r="D88" s="159"/>
      <c r="E88" s="159"/>
      <c r="F88" s="159"/>
      <c r="G88" s="159"/>
      <c r="H88" s="159"/>
      <c r="I88" s="159"/>
      <c r="J88" s="159"/>
      <c r="K88" s="84"/>
      <c r="L88" s="84"/>
      <c r="M88" s="84"/>
      <c r="N88" s="84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</row>
    <row r="89" spans="1:59" ht="14.25">
      <c r="A89" s="91"/>
      <c r="B89" s="159"/>
      <c r="C89" s="159"/>
      <c r="D89" s="159"/>
      <c r="E89" s="159"/>
      <c r="F89" s="159"/>
      <c r="G89" s="159"/>
      <c r="H89" s="159"/>
      <c r="I89" s="159"/>
      <c r="J89" s="159"/>
      <c r="K89" s="84"/>
      <c r="L89" s="84"/>
      <c r="M89" s="84"/>
      <c r="N89" s="84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</row>
    <row r="90" spans="1:59" ht="14.25">
      <c r="A90" s="91"/>
      <c r="B90" s="159"/>
      <c r="C90" s="159"/>
      <c r="D90" s="159"/>
      <c r="E90" s="159"/>
      <c r="F90" s="159"/>
      <c r="G90" s="159"/>
      <c r="H90" s="159"/>
      <c r="I90" s="159"/>
      <c r="J90" s="159"/>
      <c r="K90" s="84"/>
      <c r="L90" s="84"/>
      <c r="M90" s="84"/>
      <c r="N90" s="84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</row>
    <row r="91" spans="1:59" ht="14.25">
      <c r="A91" s="91"/>
      <c r="B91" s="159"/>
      <c r="C91" s="159"/>
      <c r="D91" s="159"/>
      <c r="E91" s="159"/>
      <c r="F91" s="159"/>
      <c r="G91" s="159"/>
      <c r="H91" s="159"/>
      <c r="I91" s="159"/>
      <c r="J91" s="159"/>
      <c r="K91" s="84"/>
      <c r="L91" s="84"/>
      <c r="M91" s="84"/>
      <c r="N91" s="84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</row>
    <row r="92" spans="1:59" ht="14.25">
      <c r="A92" s="91"/>
      <c r="B92" s="159"/>
      <c r="C92" s="159"/>
      <c r="D92" s="159"/>
      <c r="E92" s="159"/>
      <c r="F92" s="159"/>
      <c r="G92" s="159"/>
      <c r="H92" s="159"/>
      <c r="I92" s="159"/>
      <c r="J92" s="159"/>
      <c r="K92" s="84"/>
      <c r="L92" s="84"/>
      <c r="M92" s="84"/>
      <c r="N92" s="84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</row>
    <row r="93" spans="1:59" ht="14.25">
      <c r="A93" s="91"/>
      <c r="B93" s="159"/>
      <c r="C93" s="159"/>
      <c r="D93" s="159"/>
      <c r="E93" s="159"/>
      <c r="F93" s="159"/>
      <c r="G93" s="159"/>
      <c r="H93" s="159"/>
      <c r="I93" s="159"/>
      <c r="J93" s="159"/>
      <c r="K93" s="84"/>
      <c r="L93" s="84"/>
      <c r="M93" s="84"/>
      <c r="N93" s="84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</row>
    <row r="94" spans="1:59" ht="14.25">
      <c r="A94" s="91"/>
      <c r="B94" s="159"/>
      <c r="C94" s="159"/>
      <c r="D94" s="159"/>
      <c r="E94" s="159"/>
      <c r="F94" s="159"/>
      <c r="G94" s="159"/>
      <c r="H94" s="159"/>
      <c r="I94" s="159"/>
      <c r="J94" s="159"/>
      <c r="K94" s="84"/>
      <c r="L94" s="84"/>
      <c r="M94" s="84"/>
      <c r="N94" s="84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</row>
    <row r="95" spans="1:59" ht="14.25">
      <c r="A95" s="91"/>
      <c r="B95" s="159"/>
      <c r="C95" s="159"/>
      <c r="D95" s="159"/>
      <c r="E95" s="159"/>
      <c r="F95" s="159"/>
      <c r="G95" s="159"/>
      <c r="H95" s="159"/>
      <c r="I95" s="159"/>
      <c r="J95" s="159"/>
      <c r="K95" s="84"/>
      <c r="L95" s="84"/>
      <c r="M95" s="84"/>
      <c r="N95" s="84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</row>
    <row r="96" spans="1:59" ht="14.25">
      <c r="A96" s="91"/>
      <c r="B96" s="159"/>
      <c r="C96" s="159"/>
      <c r="D96" s="159"/>
      <c r="E96" s="159"/>
      <c r="F96" s="159"/>
      <c r="G96" s="159"/>
      <c r="H96" s="159"/>
      <c r="I96" s="159"/>
      <c r="J96" s="159"/>
      <c r="K96" s="84"/>
      <c r="L96" s="84"/>
      <c r="M96" s="84"/>
      <c r="N96" s="84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</row>
    <row r="97" spans="1:59" ht="14.25">
      <c r="A97" s="91"/>
      <c r="B97" s="159"/>
      <c r="C97" s="159"/>
      <c r="D97" s="159"/>
      <c r="E97" s="159"/>
      <c r="F97" s="159"/>
      <c r="G97" s="159"/>
      <c r="H97" s="159"/>
      <c r="I97" s="159"/>
      <c r="J97" s="159"/>
      <c r="K97" s="84"/>
      <c r="L97" s="84"/>
      <c r="M97" s="84"/>
      <c r="N97" s="84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</row>
    <row r="98" spans="1:59" ht="14.25">
      <c r="A98" s="91"/>
      <c r="B98" s="159"/>
      <c r="C98" s="159"/>
      <c r="D98" s="159"/>
      <c r="E98" s="159"/>
      <c r="F98" s="159"/>
      <c r="G98" s="159"/>
      <c r="H98" s="159"/>
      <c r="I98" s="159"/>
      <c r="J98" s="159"/>
      <c r="K98" s="84"/>
      <c r="L98" s="84"/>
      <c r="M98" s="84"/>
      <c r="N98" s="84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</row>
    <row r="99" spans="1:59" ht="14.25">
      <c r="A99" s="91"/>
      <c r="B99" s="159"/>
      <c r="C99" s="159"/>
      <c r="D99" s="159"/>
      <c r="E99" s="159"/>
      <c r="F99" s="159"/>
      <c r="G99" s="159"/>
      <c r="H99" s="159"/>
      <c r="I99" s="159"/>
      <c r="J99" s="159"/>
      <c r="K99" s="84"/>
      <c r="L99" s="84"/>
      <c r="M99" s="84"/>
      <c r="N99" s="84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</row>
    <row r="100" spans="1:59" ht="14.25">
      <c r="A100" s="91"/>
      <c r="B100" s="159"/>
      <c r="C100" s="159"/>
      <c r="D100" s="159"/>
      <c r="E100" s="159"/>
      <c r="F100" s="159"/>
      <c r="G100" s="159"/>
      <c r="H100" s="159"/>
      <c r="I100" s="159"/>
      <c r="J100" s="159"/>
      <c r="K100" s="84"/>
      <c r="L100" s="84"/>
      <c r="M100" s="84"/>
      <c r="N100" s="84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</row>
    <row r="101" spans="1:59" ht="14.25">
      <c r="A101" s="91"/>
      <c r="B101" s="159"/>
      <c r="C101" s="159"/>
      <c r="D101" s="159"/>
      <c r="E101" s="159"/>
      <c r="F101" s="159"/>
      <c r="G101" s="159"/>
      <c r="H101" s="159"/>
      <c r="I101" s="159"/>
      <c r="J101" s="159"/>
      <c r="K101" s="84"/>
      <c r="L101" s="84"/>
      <c r="M101" s="84"/>
      <c r="N101" s="84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</row>
    <row r="102" spans="1:59" ht="14.25">
      <c r="B102" s="164"/>
      <c r="C102" s="164"/>
      <c r="D102" s="164"/>
      <c r="E102" s="164"/>
      <c r="F102" s="164"/>
      <c r="G102" s="164"/>
      <c r="H102" s="164"/>
      <c r="I102" s="164"/>
      <c r="J102" s="164"/>
      <c r="K102" s="84"/>
      <c r="L102" s="84"/>
      <c r="M102" s="84"/>
      <c r="N102" s="84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</row>
    <row r="103" spans="1:59" ht="14.25">
      <c r="B103" s="164"/>
      <c r="C103" s="164"/>
      <c r="D103" s="164"/>
      <c r="E103" s="164"/>
      <c r="F103" s="164"/>
      <c r="G103" s="164"/>
      <c r="H103" s="164"/>
      <c r="I103" s="164"/>
      <c r="J103" s="164"/>
      <c r="K103" s="84"/>
      <c r="L103" s="84"/>
      <c r="M103" s="84"/>
      <c r="N103" s="84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</row>
    <row r="104" spans="1:59" ht="14.25">
      <c r="B104" s="164"/>
      <c r="C104" s="164"/>
      <c r="D104" s="164"/>
      <c r="E104" s="164"/>
      <c r="F104" s="164"/>
      <c r="G104" s="164"/>
      <c r="H104" s="164"/>
      <c r="I104" s="164"/>
      <c r="J104" s="164"/>
      <c r="K104" s="84"/>
      <c r="L104" s="84"/>
      <c r="M104" s="84"/>
      <c r="N104" s="84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</row>
    <row r="105" spans="1:59" ht="14.25">
      <c r="B105" s="164"/>
      <c r="C105" s="164"/>
      <c r="D105" s="164"/>
      <c r="E105" s="164"/>
      <c r="F105" s="164"/>
      <c r="G105" s="164"/>
      <c r="H105" s="164"/>
      <c r="I105" s="164"/>
      <c r="J105" s="164"/>
      <c r="K105" s="84"/>
      <c r="L105" s="84"/>
      <c r="M105" s="84"/>
      <c r="N105" s="84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</row>
    <row r="106" spans="1:59" ht="14.25">
      <c r="B106" s="164"/>
      <c r="C106" s="164"/>
      <c r="D106" s="164"/>
      <c r="E106" s="164"/>
      <c r="F106" s="164"/>
      <c r="G106" s="164"/>
      <c r="H106" s="164"/>
      <c r="I106" s="164"/>
      <c r="J106" s="164"/>
      <c r="K106" s="84"/>
      <c r="L106" s="84"/>
      <c r="M106" s="84"/>
      <c r="N106" s="84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</row>
    <row r="107" spans="1:59" ht="14.25">
      <c r="B107" s="164"/>
      <c r="C107" s="164"/>
      <c r="D107" s="164"/>
      <c r="E107" s="164"/>
      <c r="F107" s="164"/>
      <c r="G107" s="164"/>
      <c r="H107" s="164"/>
      <c r="I107" s="164"/>
      <c r="J107" s="164"/>
      <c r="K107" s="84"/>
      <c r="L107" s="84"/>
      <c r="M107" s="84"/>
      <c r="N107" s="84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</row>
    <row r="108" spans="1:59" ht="14.25">
      <c r="B108" s="164"/>
      <c r="C108" s="164"/>
      <c r="D108" s="164"/>
      <c r="E108" s="164"/>
      <c r="F108" s="164"/>
      <c r="G108" s="164"/>
      <c r="H108" s="164"/>
      <c r="I108" s="164"/>
      <c r="J108" s="164"/>
      <c r="K108" s="84"/>
      <c r="L108" s="84"/>
      <c r="M108" s="84"/>
      <c r="N108" s="84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</row>
    <row r="109" spans="1:59" ht="14.25">
      <c r="B109" s="164"/>
      <c r="C109" s="164"/>
      <c r="D109" s="164"/>
      <c r="E109" s="164"/>
      <c r="F109" s="164"/>
      <c r="G109" s="164"/>
      <c r="H109" s="164"/>
      <c r="I109" s="164"/>
      <c r="J109" s="164"/>
      <c r="K109" s="84"/>
      <c r="L109" s="84"/>
      <c r="M109" s="84"/>
      <c r="N109" s="84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</row>
    <row r="110" spans="1:59" ht="14.25">
      <c r="B110" s="164"/>
      <c r="C110" s="164"/>
      <c r="D110" s="164"/>
      <c r="E110" s="164"/>
      <c r="F110" s="164"/>
      <c r="G110" s="164"/>
      <c r="H110" s="164"/>
      <c r="I110" s="164"/>
      <c r="J110" s="164"/>
      <c r="K110" s="84"/>
      <c r="L110" s="84"/>
      <c r="M110" s="84"/>
      <c r="N110" s="84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</row>
    <row r="111" spans="1:59" ht="14.25">
      <c r="B111" s="164"/>
      <c r="C111" s="164"/>
      <c r="D111" s="164"/>
      <c r="E111" s="164"/>
      <c r="F111" s="164"/>
      <c r="G111" s="164"/>
      <c r="H111" s="164"/>
      <c r="I111" s="164"/>
      <c r="J111" s="164"/>
      <c r="K111" s="84"/>
      <c r="L111" s="84"/>
      <c r="M111" s="84"/>
      <c r="N111" s="84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</row>
    <row r="112" spans="1:59" ht="14.25">
      <c r="B112" s="164"/>
      <c r="C112" s="164"/>
      <c r="D112" s="164"/>
      <c r="E112" s="164"/>
      <c r="F112" s="164"/>
      <c r="G112" s="164"/>
      <c r="H112" s="164"/>
      <c r="I112" s="164"/>
      <c r="J112" s="164"/>
      <c r="K112" s="84"/>
      <c r="L112" s="84"/>
      <c r="M112" s="84"/>
      <c r="N112" s="84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</row>
    <row r="113" spans="2:59" ht="14.25">
      <c r="B113" s="164"/>
      <c r="C113" s="164"/>
      <c r="D113" s="164"/>
      <c r="E113" s="164"/>
      <c r="F113" s="164"/>
      <c r="G113" s="164"/>
      <c r="H113" s="164"/>
      <c r="I113" s="164"/>
      <c r="J113" s="164"/>
      <c r="K113" s="84"/>
      <c r="L113" s="84"/>
      <c r="M113" s="84"/>
      <c r="N113" s="84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</row>
    <row r="114" spans="2:59" ht="14.25">
      <c r="B114" s="164"/>
      <c r="C114" s="164"/>
      <c r="D114" s="164"/>
      <c r="E114" s="164"/>
      <c r="F114" s="164"/>
      <c r="G114" s="164"/>
      <c r="H114" s="164"/>
      <c r="I114" s="164"/>
      <c r="J114" s="164"/>
      <c r="K114" s="84"/>
      <c r="L114" s="84"/>
      <c r="M114" s="84"/>
      <c r="N114" s="84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</row>
    <row r="115" spans="2:59" ht="14.25">
      <c r="B115" s="164"/>
      <c r="C115" s="164"/>
      <c r="D115" s="164"/>
      <c r="E115" s="164"/>
      <c r="F115" s="164"/>
      <c r="G115" s="164"/>
      <c r="H115" s="164"/>
      <c r="I115" s="164"/>
      <c r="J115" s="164"/>
      <c r="K115" s="84"/>
      <c r="L115" s="84"/>
      <c r="M115" s="84"/>
      <c r="N115" s="84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</row>
    <row r="116" spans="2:59" ht="14.25">
      <c r="B116" s="164"/>
      <c r="C116" s="164"/>
      <c r="D116" s="164"/>
      <c r="E116" s="164"/>
      <c r="F116" s="164"/>
      <c r="G116" s="164"/>
      <c r="H116" s="164"/>
      <c r="I116" s="164"/>
      <c r="J116" s="164"/>
      <c r="K116" s="84"/>
      <c r="L116" s="84"/>
      <c r="M116" s="84"/>
      <c r="N116" s="84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</row>
    <row r="117" spans="2:59" ht="14.25">
      <c r="B117" s="164"/>
      <c r="C117" s="164"/>
      <c r="D117" s="164"/>
      <c r="E117" s="164"/>
      <c r="F117" s="164"/>
      <c r="G117" s="164"/>
      <c r="H117" s="164"/>
      <c r="I117" s="164"/>
      <c r="J117" s="164"/>
      <c r="K117" s="84"/>
      <c r="L117" s="84"/>
      <c r="M117" s="84"/>
      <c r="N117" s="84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</row>
    <row r="118" spans="2:59" ht="14.25">
      <c r="B118" s="164"/>
      <c r="C118" s="164"/>
      <c r="D118" s="164"/>
      <c r="E118" s="164"/>
      <c r="F118" s="164"/>
      <c r="G118" s="164"/>
      <c r="H118" s="164"/>
      <c r="I118" s="164"/>
      <c r="J118" s="164"/>
      <c r="K118" s="84"/>
      <c r="L118" s="84"/>
      <c r="M118" s="84"/>
      <c r="N118" s="84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</row>
    <row r="119" spans="2:59" ht="14.25">
      <c r="B119" s="164"/>
      <c r="C119" s="164"/>
      <c r="D119" s="164"/>
      <c r="E119" s="164"/>
      <c r="F119" s="164"/>
      <c r="G119" s="164"/>
      <c r="H119" s="164"/>
      <c r="I119" s="164"/>
      <c r="J119" s="164"/>
      <c r="K119" s="84"/>
      <c r="L119" s="84"/>
      <c r="M119" s="84"/>
      <c r="N119" s="84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</row>
    <row r="120" spans="2:59" ht="14.25">
      <c r="B120" s="164"/>
      <c r="C120" s="164"/>
      <c r="D120" s="164"/>
      <c r="E120" s="164"/>
      <c r="F120" s="164"/>
      <c r="G120" s="164"/>
      <c r="H120" s="164"/>
      <c r="I120" s="164"/>
      <c r="J120" s="164"/>
      <c r="K120" s="84"/>
      <c r="L120" s="84"/>
      <c r="M120" s="84"/>
      <c r="N120" s="84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</row>
    <row r="121" spans="2:59" ht="14.25">
      <c r="B121" s="164"/>
      <c r="C121" s="164"/>
      <c r="D121" s="164"/>
      <c r="E121" s="164"/>
      <c r="F121" s="164"/>
      <c r="G121" s="164"/>
      <c r="H121" s="164"/>
      <c r="I121" s="164"/>
      <c r="J121" s="164"/>
      <c r="K121" s="84"/>
      <c r="L121" s="84"/>
      <c r="M121" s="84"/>
      <c r="N121" s="84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</row>
    <row r="122" spans="2:59" ht="14.25">
      <c r="B122" s="164"/>
      <c r="C122" s="164"/>
      <c r="D122" s="164"/>
      <c r="E122" s="164"/>
      <c r="F122" s="164"/>
      <c r="G122" s="164"/>
      <c r="H122" s="164"/>
      <c r="I122" s="164"/>
      <c r="J122" s="164"/>
      <c r="K122" s="84"/>
      <c r="L122" s="84"/>
      <c r="M122" s="84"/>
      <c r="N122" s="84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</row>
    <row r="123" spans="2:59" ht="14.25">
      <c r="B123" s="164"/>
      <c r="C123" s="164"/>
      <c r="D123" s="164"/>
      <c r="E123" s="164"/>
      <c r="F123" s="164"/>
      <c r="G123" s="164"/>
      <c r="H123" s="164"/>
      <c r="I123" s="164"/>
      <c r="J123" s="164"/>
      <c r="K123" s="84"/>
      <c r="L123" s="84"/>
      <c r="M123" s="84"/>
      <c r="N123" s="84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</row>
    <row r="124" spans="2:59" ht="14.25">
      <c r="B124" s="164"/>
      <c r="C124" s="164"/>
      <c r="D124" s="164"/>
      <c r="E124" s="164"/>
      <c r="F124" s="164"/>
      <c r="G124" s="164"/>
      <c r="H124" s="164"/>
      <c r="I124" s="164"/>
      <c r="J124" s="164"/>
      <c r="K124" s="84"/>
      <c r="L124" s="84"/>
      <c r="M124" s="84"/>
      <c r="N124" s="84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</row>
    <row r="125" spans="2:59" ht="14.25">
      <c r="B125" s="164"/>
      <c r="C125" s="164"/>
      <c r="D125" s="164"/>
      <c r="E125" s="164"/>
      <c r="F125" s="164"/>
      <c r="G125" s="164"/>
      <c r="H125" s="164"/>
      <c r="I125" s="164"/>
      <c r="J125" s="164"/>
      <c r="K125" s="84"/>
      <c r="L125" s="84"/>
      <c r="M125" s="84"/>
      <c r="N125" s="84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</row>
    <row r="126" spans="2:59" ht="14.25">
      <c r="B126" s="164"/>
      <c r="C126" s="164"/>
      <c r="D126" s="164"/>
      <c r="E126" s="164"/>
      <c r="F126" s="164"/>
      <c r="G126" s="164"/>
      <c r="H126" s="164"/>
      <c r="I126" s="164"/>
      <c r="J126" s="164"/>
      <c r="K126" s="84"/>
      <c r="L126" s="84"/>
      <c r="M126" s="84"/>
      <c r="N126" s="84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</row>
    <row r="127" spans="2:59" ht="14.25">
      <c r="B127" s="164"/>
      <c r="C127" s="164"/>
      <c r="D127" s="164"/>
      <c r="E127" s="164"/>
      <c r="F127" s="164"/>
      <c r="G127" s="164"/>
      <c r="H127" s="164"/>
      <c r="I127" s="164"/>
      <c r="J127" s="164"/>
      <c r="K127" s="84"/>
      <c r="L127" s="84"/>
      <c r="M127" s="84"/>
      <c r="N127" s="84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</row>
    <row r="128" spans="2:59" ht="14.25">
      <c r="B128" s="164"/>
      <c r="C128" s="164"/>
      <c r="D128" s="164"/>
      <c r="E128" s="164"/>
      <c r="F128" s="164"/>
      <c r="G128" s="164"/>
      <c r="H128" s="164"/>
      <c r="I128" s="164"/>
      <c r="J128" s="164"/>
      <c r="K128" s="84"/>
      <c r="L128" s="84"/>
      <c r="M128" s="84"/>
      <c r="N128" s="84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</row>
    <row r="129" spans="2:59" ht="14.25">
      <c r="B129" s="164"/>
      <c r="C129" s="164"/>
      <c r="D129" s="164"/>
      <c r="E129" s="164"/>
      <c r="F129" s="164"/>
      <c r="G129" s="164"/>
      <c r="H129" s="164"/>
      <c r="I129" s="164"/>
      <c r="J129" s="164"/>
      <c r="K129" s="84"/>
      <c r="L129" s="84"/>
      <c r="M129" s="84"/>
      <c r="N129" s="84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</row>
    <row r="130" spans="2:59" ht="14.25">
      <c r="B130" s="164"/>
      <c r="C130" s="164"/>
      <c r="D130" s="164"/>
      <c r="E130" s="164"/>
      <c r="F130" s="164"/>
      <c r="G130" s="164"/>
      <c r="H130" s="164"/>
      <c r="I130" s="164"/>
      <c r="J130" s="164"/>
      <c r="K130" s="84"/>
      <c r="L130" s="84"/>
      <c r="M130" s="84"/>
      <c r="N130" s="84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</row>
    <row r="131" spans="2:59" ht="14.25">
      <c r="B131" s="164"/>
      <c r="C131" s="164"/>
      <c r="D131" s="164"/>
      <c r="E131" s="164"/>
      <c r="F131" s="164"/>
      <c r="G131" s="164"/>
      <c r="H131" s="164"/>
      <c r="I131" s="164"/>
      <c r="J131" s="164"/>
      <c r="K131" s="84"/>
      <c r="L131" s="84"/>
      <c r="M131" s="84"/>
      <c r="N131" s="84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</row>
    <row r="132" spans="2:59" ht="14.25">
      <c r="B132" s="164"/>
      <c r="C132" s="164"/>
      <c r="D132" s="164"/>
      <c r="E132" s="164"/>
      <c r="F132" s="164"/>
      <c r="G132" s="164"/>
      <c r="H132" s="164"/>
      <c r="I132" s="164"/>
      <c r="J132" s="164"/>
      <c r="K132" s="84"/>
      <c r="L132" s="84"/>
      <c r="M132" s="84"/>
      <c r="N132" s="84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</row>
    <row r="133" spans="2:59" ht="14.25">
      <c r="B133" s="164"/>
      <c r="C133" s="164"/>
      <c r="D133" s="164"/>
      <c r="E133" s="164"/>
      <c r="F133" s="164"/>
      <c r="G133" s="164"/>
      <c r="H133" s="164"/>
      <c r="I133" s="164"/>
      <c r="J133" s="164"/>
      <c r="K133" s="84"/>
      <c r="L133" s="84"/>
      <c r="M133" s="84"/>
      <c r="N133" s="84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</row>
    <row r="134" spans="2:59" ht="14.25">
      <c r="B134" s="164"/>
      <c r="C134" s="164"/>
      <c r="D134" s="164"/>
      <c r="E134" s="164"/>
      <c r="F134" s="164"/>
      <c r="G134" s="164"/>
      <c r="H134" s="164"/>
      <c r="I134" s="164"/>
      <c r="J134" s="164"/>
      <c r="K134" s="84"/>
      <c r="L134" s="84"/>
      <c r="M134" s="84"/>
      <c r="N134" s="84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</row>
    <row r="135" spans="2:59" ht="14.25">
      <c r="B135" s="164"/>
      <c r="C135" s="164"/>
      <c r="D135" s="164"/>
      <c r="E135" s="164"/>
      <c r="F135" s="164"/>
      <c r="G135" s="164"/>
      <c r="H135" s="164"/>
      <c r="I135" s="164"/>
      <c r="J135" s="164"/>
      <c r="K135" s="84"/>
      <c r="L135" s="84"/>
      <c r="M135" s="84"/>
      <c r="N135" s="84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</row>
    <row r="136" spans="2:59" ht="14.25">
      <c r="B136" s="164"/>
      <c r="C136" s="164"/>
      <c r="D136" s="164"/>
      <c r="E136" s="164"/>
      <c r="F136" s="164"/>
      <c r="G136" s="164"/>
      <c r="H136" s="164"/>
      <c r="I136" s="164"/>
      <c r="J136" s="164"/>
      <c r="K136" s="84"/>
      <c r="L136" s="84"/>
      <c r="M136" s="84"/>
      <c r="N136" s="84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</row>
    <row r="137" spans="2:59" ht="14.25">
      <c r="B137" s="164"/>
      <c r="C137" s="164"/>
      <c r="D137" s="164"/>
      <c r="E137" s="164"/>
      <c r="F137" s="164"/>
      <c r="G137" s="164"/>
      <c r="H137" s="164"/>
      <c r="I137" s="164"/>
      <c r="J137" s="164"/>
      <c r="K137" s="84"/>
      <c r="L137" s="84"/>
      <c r="M137" s="84"/>
      <c r="N137" s="84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</row>
    <row r="138" spans="2:59" ht="14.25">
      <c r="B138" s="164"/>
      <c r="C138" s="164"/>
      <c r="D138" s="164"/>
      <c r="E138" s="164"/>
      <c r="F138" s="164"/>
      <c r="G138" s="164"/>
      <c r="H138" s="164"/>
      <c r="I138" s="164"/>
      <c r="J138" s="164"/>
      <c r="K138" s="84"/>
      <c r="L138" s="84"/>
      <c r="M138" s="84"/>
      <c r="N138" s="84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</row>
    <row r="139" spans="2:59" ht="14.25">
      <c r="B139" s="164"/>
      <c r="C139" s="164"/>
      <c r="D139" s="164"/>
      <c r="E139" s="164"/>
      <c r="F139" s="164"/>
      <c r="G139" s="164"/>
      <c r="H139" s="164"/>
      <c r="I139" s="164"/>
      <c r="J139" s="164"/>
      <c r="K139" s="84"/>
      <c r="L139" s="84"/>
      <c r="M139" s="84"/>
      <c r="N139" s="84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</row>
    <row r="140" spans="2:59" ht="14.25">
      <c r="B140" s="164"/>
      <c r="C140" s="164"/>
      <c r="D140" s="164"/>
      <c r="E140" s="164"/>
      <c r="F140" s="164"/>
      <c r="G140" s="164"/>
      <c r="H140" s="164"/>
      <c r="I140" s="164"/>
      <c r="J140" s="164"/>
      <c r="K140" s="84"/>
      <c r="L140" s="84"/>
      <c r="M140" s="84"/>
      <c r="N140" s="84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</row>
    <row r="141" spans="2:59" ht="14.25">
      <c r="B141" s="164"/>
      <c r="C141" s="164"/>
      <c r="D141" s="164"/>
      <c r="E141" s="164"/>
      <c r="F141" s="164"/>
      <c r="G141" s="164"/>
      <c r="H141" s="164"/>
      <c r="I141" s="164"/>
      <c r="J141" s="164"/>
      <c r="K141" s="84"/>
      <c r="L141" s="84"/>
      <c r="M141" s="84"/>
      <c r="N141" s="84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</row>
    <row r="142" spans="2:59" ht="14.25">
      <c r="B142" s="164"/>
      <c r="C142" s="164"/>
      <c r="D142" s="164"/>
      <c r="E142" s="164"/>
      <c r="F142" s="164"/>
      <c r="G142" s="164"/>
      <c r="H142" s="164"/>
      <c r="I142" s="164"/>
      <c r="J142" s="164"/>
      <c r="K142" s="84"/>
      <c r="L142" s="84"/>
      <c r="M142" s="84"/>
      <c r="N142" s="84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</row>
    <row r="143" spans="2:59" ht="14.25">
      <c r="B143" s="164"/>
      <c r="C143" s="164"/>
      <c r="D143" s="164"/>
      <c r="E143" s="164"/>
      <c r="F143" s="164"/>
      <c r="G143" s="164"/>
      <c r="H143" s="164"/>
      <c r="I143" s="164"/>
      <c r="J143" s="164"/>
      <c r="K143" s="84"/>
      <c r="L143" s="84"/>
      <c r="M143" s="84"/>
      <c r="N143" s="84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</row>
    <row r="144" spans="2:59" ht="14.25">
      <c r="B144" s="164"/>
      <c r="C144" s="164"/>
      <c r="D144" s="164"/>
      <c r="E144" s="164"/>
      <c r="F144" s="164"/>
      <c r="G144" s="164"/>
      <c r="H144" s="164"/>
      <c r="I144" s="164"/>
      <c r="J144" s="164"/>
      <c r="K144" s="84"/>
      <c r="L144" s="84"/>
      <c r="M144" s="84"/>
      <c r="N144" s="84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</row>
    <row r="145" spans="2:59" ht="14.25">
      <c r="B145" s="164"/>
      <c r="C145" s="164"/>
      <c r="D145" s="164"/>
      <c r="E145" s="164"/>
      <c r="F145" s="164"/>
      <c r="G145" s="164"/>
      <c r="H145" s="164"/>
      <c r="I145" s="164"/>
      <c r="J145" s="164"/>
      <c r="K145" s="84"/>
      <c r="L145" s="84"/>
      <c r="M145" s="84"/>
      <c r="N145" s="84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</row>
    <row r="146" spans="2:59" ht="14.25">
      <c r="B146" s="164"/>
      <c r="C146" s="164"/>
      <c r="D146" s="164"/>
      <c r="E146" s="164"/>
      <c r="F146" s="164"/>
      <c r="G146" s="164"/>
      <c r="H146" s="164"/>
      <c r="I146" s="164"/>
      <c r="J146" s="164"/>
      <c r="K146" s="84"/>
      <c r="L146" s="84"/>
      <c r="M146" s="84"/>
      <c r="N146" s="84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</row>
    <row r="147" spans="2:59" ht="14.25">
      <c r="B147" s="164"/>
      <c r="C147" s="164"/>
      <c r="D147" s="164"/>
      <c r="E147" s="164"/>
      <c r="F147" s="164"/>
      <c r="G147" s="164"/>
      <c r="H147" s="164"/>
      <c r="I147" s="164"/>
      <c r="J147" s="164"/>
      <c r="K147" s="84"/>
      <c r="L147" s="84"/>
      <c r="M147" s="84"/>
      <c r="N147" s="84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</row>
    <row r="148" spans="2:59" ht="14.25">
      <c r="B148" s="164"/>
      <c r="C148" s="164"/>
      <c r="D148" s="164"/>
      <c r="E148" s="164"/>
      <c r="F148" s="164"/>
      <c r="G148" s="164"/>
      <c r="H148" s="164"/>
      <c r="I148" s="164"/>
      <c r="J148" s="164"/>
      <c r="K148" s="84"/>
      <c r="L148" s="84"/>
      <c r="M148" s="84"/>
      <c r="N148" s="84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</row>
    <row r="149" spans="2:59" ht="14.25">
      <c r="B149" s="164"/>
      <c r="C149" s="164"/>
      <c r="D149" s="164"/>
      <c r="E149" s="164"/>
      <c r="F149" s="164"/>
      <c r="G149" s="164"/>
      <c r="H149" s="164"/>
      <c r="I149" s="164"/>
      <c r="J149" s="164"/>
      <c r="K149" s="84"/>
      <c r="L149" s="84"/>
      <c r="M149" s="84"/>
      <c r="N149" s="84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</row>
    <row r="150" spans="2:59" ht="14.25">
      <c r="B150" s="164"/>
      <c r="C150" s="164"/>
      <c r="D150" s="164"/>
      <c r="E150" s="164"/>
      <c r="F150" s="164"/>
      <c r="G150" s="164"/>
      <c r="H150" s="164"/>
      <c r="I150" s="164"/>
      <c r="J150" s="164"/>
      <c r="K150" s="84"/>
      <c r="L150" s="84"/>
      <c r="M150" s="84"/>
      <c r="N150" s="84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</row>
    <row r="151" spans="2:59" ht="14.25">
      <c r="B151" s="164"/>
      <c r="C151" s="164"/>
      <c r="D151" s="164"/>
      <c r="E151" s="164"/>
      <c r="F151" s="164"/>
      <c r="G151" s="164"/>
      <c r="H151" s="164"/>
      <c r="I151" s="164"/>
      <c r="J151" s="164"/>
      <c r="K151" s="84"/>
      <c r="L151" s="84"/>
      <c r="M151" s="84"/>
      <c r="N151" s="84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</row>
    <row r="152" spans="2:59" ht="14.25">
      <c r="B152" s="164"/>
      <c r="C152" s="164"/>
      <c r="D152" s="164"/>
      <c r="E152" s="164"/>
      <c r="F152" s="164"/>
      <c r="G152" s="164"/>
      <c r="H152" s="164"/>
      <c r="I152" s="164"/>
      <c r="J152" s="164"/>
      <c r="K152" s="84"/>
      <c r="L152" s="84"/>
      <c r="M152" s="84"/>
      <c r="N152" s="84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</row>
    <row r="153" spans="2:59" ht="14.25">
      <c r="B153" s="164"/>
      <c r="C153" s="164"/>
      <c r="D153" s="164"/>
      <c r="E153" s="164"/>
      <c r="F153" s="164"/>
      <c r="G153" s="164"/>
      <c r="H153" s="164"/>
      <c r="I153" s="164"/>
      <c r="J153" s="164"/>
      <c r="K153" s="84"/>
      <c r="L153" s="84"/>
      <c r="M153" s="84"/>
      <c r="N153" s="84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</row>
    <row r="154" spans="2:59" ht="14.25">
      <c r="B154" s="164"/>
      <c r="C154" s="164"/>
      <c r="D154" s="164"/>
      <c r="E154" s="164"/>
      <c r="F154" s="164"/>
      <c r="G154" s="164"/>
      <c r="H154" s="164"/>
      <c r="I154" s="164"/>
      <c r="J154" s="164"/>
      <c r="K154" s="84"/>
      <c r="L154" s="84"/>
      <c r="M154" s="84"/>
      <c r="N154" s="84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</row>
    <row r="155" spans="2:59" ht="14.25">
      <c r="B155" s="164"/>
      <c r="C155" s="164"/>
      <c r="D155" s="164"/>
      <c r="E155" s="164"/>
      <c r="F155" s="164"/>
      <c r="G155" s="164"/>
      <c r="H155" s="164"/>
      <c r="I155" s="164"/>
      <c r="J155" s="164"/>
      <c r="K155" s="84"/>
      <c r="L155" s="84"/>
      <c r="M155" s="84"/>
      <c r="N155" s="84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</row>
    <row r="156" spans="2:59" ht="14.25">
      <c r="B156" s="164"/>
      <c r="C156" s="164"/>
      <c r="D156" s="164"/>
      <c r="E156" s="164"/>
      <c r="F156" s="164"/>
      <c r="G156" s="164"/>
      <c r="H156" s="164"/>
      <c r="I156" s="164"/>
      <c r="J156" s="164"/>
      <c r="K156" s="84"/>
      <c r="L156" s="84"/>
      <c r="M156" s="84"/>
      <c r="N156" s="84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</row>
    <row r="157" spans="2:59" ht="14.25">
      <c r="B157" s="164"/>
      <c r="C157" s="164"/>
      <c r="D157" s="164"/>
      <c r="E157" s="164"/>
      <c r="F157" s="164"/>
      <c r="G157" s="164"/>
      <c r="H157" s="164"/>
      <c r="I157" s="164"/>
      <c r="J157" s="164"/>
      <c r="K157" s="84"/>
      <c r="L157" s="84"/>
      <c r="M157" s="84"/>
      <c r="N157" s="84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</row>
    <row r="158" spans="2:59" ht="14.25">
      <c r="B158" s="164"/>
      <c r="C158" s="164"/>
      <c r="D158" s="164"/>
      <c r="E158" s="164"/>
      <c r="F158" s="164"/>
      <c r="G158" s="164"/>
      <c r="H158" s="164"/>
      <c r="I158" s="164"/>
      <c r="J158" s="164"/>
      <c r="K158" s="84"/>
      <c r="L158" s="84"/>
      <c r="M158" s="84"/>
      <c r="N158" s="84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</row>
    <row r="159" spans="2:59" ht="14.25">
      <c r="B159" s="164"/>
      <c r="C159" s="164"/>
      <c r="D159" s="164"/>
      <c r="E159" s="164"/>
      <c r="F159" s="164"/>
      <c r="G159" s="164"/>
      <c r="H159" s="164"/>
      <c r="I159" s="164"/>
      <c r="J159" s="164"/>
      <c r="K159" s="84"/>
      <c r="L159" s="84"/>
      <c r="M159" s="84"/>
      <c r="N159" s="84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</row>
    <row r="160" spans="2:59" ht="14.25">
      <c r="B160" s="164"/>
      <c r="C160" s="164"/>
      <c r="D160" s="164"/>
      <c r="E160" s="164"/>
      <c r="F160" s="164"/>
      <c r="G160" s="164"/>
      <c r="H160" s="164"/>
      <c r="I160" s="164"/>
      <c r="J160" s="164"/>
      <c r="K160" s="84"/>
      <c r="L160" s="84"/>
      <c r="M160" s="84"/>
      <c r="N160" s="84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</row>
    <row r="161" spans="2:59" ht="14.25">
      <c r="B161" s="164"/>
      <c r="C161" s="164"/>
      <c r="D161" s="164"/>
      <c r="E161" s="164"/>
      <c r="F161" s="164"/>
      <c r="G161" s="164"/>
      <c r="H161" s="164"/>
      <c r="I161" s="164"/>
      <c r="J161" s="164"/>
      <c r="K161" s="84"/>
      <c r="L161" s="84"/>
      <c r="M161" s="84"/>
      <c r="N161" s="84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</row>
    <row r="162" spans="2:59" ht="14.25">
      <c r="B162" s="164"/>
      <c r="C162" s="164"/>
      <c r="D162" s="164"/>
      <c r="E162" s="164"/>
      <c r="F162" s="164"/>
      <c r="G162" s="164"/>
      <c r="H162" s="164"/>
      <c r="I162" s="164"/>
      <c r="J162" s="164"/>
      <c r="K162" s="84"/>
      <c r="L162" s="84"/>
      <c r="M162" s="84"/>
      <c r="N162" s="84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</row>
    <row r="163" spans="2:59" ht="14.25">
      <c r="B163" s="164"/>
      <c r="C163" s="164"/>
      <c r="D163" s="164"/>
      <c r="E163" s="164"/>
      <c r="F163" s="164"/>
      <c r="G163" s="164"/>
      <c r="H163" s="164"/>
      <c r="I163" s="164"/>
      <c r="J163" s="164"/>
      <c r="K163" s="84"/>
      <c r="L163" s="84"/>
      <c r="M163" s="84"/>
      <c r="N163" s="84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</row>
    <row r="164" spans="2:59" ht="14.25">
      <c r="B164" s="162"/>
      <c r="C164" s="162"/>
      <c r="D164" s="162"/>
      <c r="E164" s="162"/>
      <c r="F164" s="162"/>
      <c r="G164" s="162"/>
      <c r="H164" s="162"/>
      <c r="I164" s="162"/>
      <c r="J164" s="164"/>
      <c r="K164" s="83"/>
      <c r="L164" s="84"/>
      <c r="M164" s="84"/>
      <c r="N164" s="84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</row>
    <row r="165" spans="2:59" ht="14.25">
      <c r="B165" s="162"/>
      <c r="C165" s="162"/>
      <c r="D165" s="162"/>
      <c r="E165" s="162"/>
      <c r="F165" s="162"/>
      <c r="G165" s="162"/>
      <c r="H165" s="162"/>
      <c r="I165" s="162"/>
      <c r="J165" s="164"/>
      <c r="K165" s="83"/>
      <c r="L165" s="84"/>
      <c r="M165" s="84"/>
      <c r="N165" s="84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</row>
    <row r="166" spans="2:59" ht="14.25">
      <c r="B166" s="162"/>
      <c r="C166" s="162"/>
      <c r="D166" s="162"/>
      <c r="E166" s="162"/>
      <c r="F166" s="162"/>
      <c r="G166" s="162"/>
      <c r="H166" s="162"/>
      <c r="I166" s="162"/>
      <c r="J166" s="164"/>
      <c r="K166" s="83"/>
      <c r="L166" s="84"/>
      <c r="M166" s="84"/>
      <c r="N166" s="84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</row>
    <row r="167" spans="2:59">
      <c r="B167" s="83"/>
      <c r="C167" s="83"/>
      <c r="D167" s="83"/>
      <c r="E167" s="83"/>
      <c r="F167" s="83"/>
      <c r="G167" s="83"/>
      <c r="H167" s="83"/>
      <c r="I167" s="83"/>
      <c r="J167" s="84"/>
      <c r="K167" s="83"/>
      <c r="L167" s="84"/>
      <c r="M167" s="84"/>
      <c r="N167" s="84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</row>
    <row r="168" spans="2:59">
      <c r="B168" s="83"/>
      <c r="C168" s="83"/>
      <c r="D168" s="83"/>
      <c r="E168" s="83"/>
      <c r="F168" s="83"/>
      <c r="G168" s="83"/>
      <c r="H168" s="83"/>
      <c r="I168" s="83"/>
      <c r="J168" s="84"/>
      <c r="K168" s="83"/>
      <c r="L168" s="84"/>
      <c r="M168" s="84"/>
      <c r="N168" s="84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</row>
    <row r="169" spans="2:59">
      <c r="B169" s="83"/>
      <c r="C169" s="83"/>
      <c r="D169" s="83"/>
      <c r="E169" s="83"/>
      <c r="F169" s="83"/>
      <c r="G169" s="83"/>
      <c r="H169" s="83"/>
      <c r="I169" s="83"/>
      <c r="J169" s="84"/>
      <c r="K169" s="83"/>
      <c r="L169" s="84"/>
      <c r="M169" s="84"/>
      <c r="N169" s="84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</row>
    <row r="170" spans="2:59">
      <c r="B170" s="83"/>
      <c r="C170" s="83"/>
      <c r="D170" s="83"/>
      <c r="E170" s="83"/>
      <c r="F170" s="83"/>
      <c r="G170" s="83"/>
      <c r="H170" s="83"/>
      <c r="I170" s="83"/>
      <c r="J170" s="84"/>
      <c r="K170" s="83"/>
      <c r="L170" s="84"/>
      <c r="M170" s="84"/>
      <c r="N170" s="84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</row>
    <row r="171" spans="2:59">
      <c r="B171" s="83"/>
      <c r="C171" s="83"/>
      <c r="D171" s="83"/>
      <c r="E171" s="83"/>
      <c r="F171" s="83"/>
      <c r="G171" s="83"/>
      <c r="H171" s="83"/>
      <c r="I171" s="83"/>
      <c r="J171" s="84"/>
      <c r="K171" s="83"/>
      <c r="L171" s="84"/>
      <c r="M171" s="84"/>
      <c r="N171" s="84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</row>
    <row r="172" spans="2:59">
      <c r="B172" s="83"/>
      <c r="C172" s="83"/>
      <c r="D172" s="83"/>
      <c r="E172" s="83"/>
      <c r="F172" s="83"/>
      <c r="G172" s="83"/>
      <c r="H172" s="83"/>
      <c r="I172" s="83"/>
      <c r="J172" s="84"/>
      <c r="K172" s="83"/>
      <c r="L172" s="84"/>
      <c r="M172" s="84"/>
      <c r="N172" s="84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</row>
    <row r="173" spans="2:59">
      <c r="B173" s="83"/>
      <c r="C173" s="83"/>
      <c r="D173" s="83"/>
      <c r="E173" s="83"/>
      <c r="F173" s="83"/>
      <c r="G173" s="83"/>
      <c r="H173" s="83"/>
      <c r="I173" s="83"/>
      <c r="J173" s="84"/>
      <c r="K173" s="83"/>
      <c r="L173" s="84"/>
      <c r="M173" s="84"/>
      <c r="N173" s="84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</row>
    <row r="174" spans="2:59">
      <c r="B174" s="83"/>
      <c r="C174" s="83"/>
      <c r="D174" s="83"/>
      <c r="E174" s="83"/>
      <c r="F174" s="83"/>
      <c r="G174" s="83"/>
      <c r="H174" s="83"/>
      <c r="I174" s="83"/>
      <c r="J174" s="84"/>
      <c r="K174" s="83"/>
      <c r="L174" s="84"/>
      <c r="M174" s="84"/>
      <c r="N174" s="84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</row>
    <row r="175" spans="2:59">
      <c r="B175" s="83"/>
      <c r="C175" s="83"/>
      <c r="D175" s="83"/>
      <c r="E175" s="83"/>
      <c r="F175" s="83"/>
      <c r="G175" s="83"/>
      <c r="H175" s="83"/>
      <c r="I175" s="83"/>
      <c r="J175" s="84"/>
      <c r="K175" s="83"/>
      <c r="L175" s="84"/>
      <c r="M175" s="84"/>
      <c r="N175" s="84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</row>
    <row r="176" spans="2:59">
      <c r="B176" s="83"/>
      <c r="C176" s="83"/>
      <c r="D176" s="83"/>
      <c r="E176" s="83"/>
      <c r="F176" s="83"/>
      <c r="G176" s="83"/>
      <c r="H176" s="83"/>
      <c r="I176" s="83"/>
      <c r="J176" s="84"/>
      <c r="K176" s="83"/>
      <c r="L176" s="84"/>
      <c r="M176" s="84"/>
      <c r="N176" s="84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</row>
    <row r="177" spans="2:59">
      <c r="B177" s="83"/>
      <c r="C177" s="83"/>
      <c r="D177" s="83"/>
      <c r="E177" s="83"/>
      <c r="F177" s="83"/>
      <c r="G177" s="83"/>
      <c r="H177" s="83"/>
      <c r="I177" s="83"/>
      <c r="J177" s="84"/>
      <c r="K177" s="83"/>
      <c r="L177" s="84"/>
      <c r="M177" s="84"/>
      <c r="N177" s="84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</row>
    <row r="178" spans="2:59">
      <c r="B178" s="83"/>
      <c r="C178" s="83"/>
      <c r="D178" s="83"/>
      <c r="E178" s="83"/>
      <c r="F178" s="83"/>
      <c r="G178" s="83"/>
      <c r="H178" s="83"/>
      <c r="I178" s="83"/>
      <c r="J178" s="84"/>
      <c r="K178" s="83"/>
      <c r="L178" s="84"/>
      <c r="M178" s="84"/>
      <c r="N178" s="84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</row>
    <row r="179" spans="2:59">
      <c r="B179" s="83"/>
      <c r="C179" s="83"/>
      <c r="D179" s="83"/>
      <c r="E179" s="83"/>
      <c r="F179" s="83"/>
      <c r="G179" s="83"/>
      <c r="H179" s="83"/>
      <c r="I179" s="83"/>
      <c r="J179" s="84"/>
      <c r="K179" s="83"/>
      <c r="L179" s="84"/>
      <c r="M179" s="84"/>
      <c r="N179" s="84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</row>
    <row r="180" spans="2:59">
      <c r="B180" s="83"/>
      <c r="C180" s="83"/>
      <c r="D180" s="83"/>
      <c r="E180" s="83"/>
      <c r="F180" s="83"/>
      <c r="G180" s="83"/>
      <c r="H180" s="83"/>
      <c r="I180" s="83"/>
      <c r="J180" s="84"/>
      <c r="K180" s="83"/>
      <c r="L180" s="84"/>
      <c r="M180" s="84"/>
      <c r="N180" s="84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</row>
    <row r="181" spans="2:59">
      <c r="B181" s="83"/>
      <c r="C181" s="83"/>
      <c r="D181" s="83"/>
      <c r="E181" s="83"/>
      <c r="F181" s="83"/>
      <c r="G181" s="83"/>
      <c r="H181" s="83"/>
      <c r="I181" s="83"/>
      <c r="J181" s="84"/>
      <c r="K181" s="83"/>
      <c r="L181" s="84"/>
      <c r="M181" s="84"/>
      <c r="N181" s="84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</row>
    <row r="182" spans="2:59">
      <c r="B182" s="83"/>
      <c r="C182" s="83"/>
      <c r="D182" s="83"/>
      <c r="E182" s="83"/>
      <c r="F182" s="83"/>
      <c r="G182" s="83"/>
      <c r="H182" s="83"/>
      <c r="I182" s="83"/>
      <c r="J182" s="84"/>
      <c r="K182" s="83"/>
      <c r="L182" s="84"/>
      <c r="M182" s="84"/>
      <c r="N182" s="84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</row>
    <row r="183" spans="2:59">
      <c r="B183" s="83"/>
      <c r="C183" s="83"/>
      <c r="D183" s="83"/>
      <c r="E183" s="83"/>
      <c r="F183" s="83"/>
      <c r="G183" s="83"/>
      <c r="H183" s="83"/>
      <c r="I183" s="83"/>
      <c r="J183" s="84"/>
      <c r="K183" s="83"/>
      <c r="L183" s="84"/>
      <c r="M183" s="84"/>
      <c r="N183" s="84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</row>
    <row r="184" spans="2:59">
      <c r="B184" s="83"/>
      <c r="C184" s="83"/>
      <c r="D184" s="83"/>
      <c r="E184" s="83"/>
      <c r="F184" s="83"/>
      <c r="G184" s="83"/>
      <c r="H184" s="83"/>
      <c r="I184" s="83"/>
      <c r="J184" s="84"/>
      <c r="K184" s="83"/>
      <c r="L184" s="84"/>
      <c r="M184" s="84"/>
      <c r="N184" s="84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</row>
    <row r="185" spans="2:59">
      <c r="B185" s="83"/>
      <c r="C185" s="83"/>
      <c r="D185" s="83"/>
      <c r="E185" s="83"/>
      <c r="F185" s="83"/>
      <c r="G185" s="83"/>
      <c r="H185" s="83"/>
      <c r="I185" s="83"/>
      <c r="J185" s="84"/>
      <c r="K185" s="83"/>
      <c r="L185" s="84"/>
      <c r="M185" s="84"/>
      <c r="N185" s="84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</row>
    <row r="186" spans="2:59">
      <c r="B186" s="83"/>
      <c r="C186" s="83"/>
      <c r="D186" s="83"/>
      <c r="E186" s="83"/>
      <c r="F186" s="83"/>
      <c r="G186" s="83"/>
      <c r="H186" s="83"/>
      <c r="I186" s="83"/>
      <c r="J186" s="84"/>
      <c r="K186" s="83"/>
      <c r="L186" s="84"/>
      <c r="M186" s="84"/>
      <c r="N186" s="84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</row>
    <row r="187" spans="2:59">
      <c r="B187" s="83"/>
      <c r="C187" s="83"/>
      <c r="D187" s="83"/>
      <c r="E187" s="83"/>
      <c r="F187" s="83"/>
      <c r="G187" s="83"/>
      <c r="H187" s="83"/>
      <c r="I187" s="83"/>
      <c r="J187" s="84"/>
      <c r="K187" s="83"/>
      <c r="L187" s="84"/>
      <c r="M187" s="84"/>
      <c r="N187" s="84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</row>
    <row r="188" spans="2:59">
      <c r="B188" s="83"/>
      <c r="C188" s="83"/>
      <c r="D188" s="83"/>
      <c r="E188" s="83"/>
      <c r="F188" s="83"/>
      <c r="G188" s="83"/>
      <c r="H188" s="83"/>
      <c r="I188" s="83"/>
      <c r="J188" s="84"/>
      <c r="K188" s="83"/>
      <c r="L188" s="84"/>
      <c r="M188" s="84"/>
      <c r="N188" s="84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</row>
    <row r="189" spans="2:59">
      <c r="B189" s="83"/>
      <c r="C189" s="83"/>
      <c r="D189" s="83"/>
      <c r="E189" s="83"/>
      <c r="F189" s="83"/>
      <c r="G189" s="83"/>
      <c r="H189" s="83"/>
      <c r="I189" s="83"/>
      <c r="J189" s="84"/>
      <c r="K189" s="83"/>
      <c r="L189" s="84"/>
      <c r="M189" s="84"/>
      <c r="N189" s="84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</row>
    <row r="190" spans="2:59">
      <c r="B190" s="83"/>
      <c r="C190" s="83"/>
      <c r="D190" s="83"/>
      <c r="E190" s="83"/>
      <c r="F190" s="83"/>
      <c r="G190" s="83"/>
      <c r="H190" s="83"/>
      <c r="I190" s="83"/>
      <c r="J190" s="84"/>
      <c r="K190" s="83"/>
      <c r="L190" s="84"/>
      <c r="M190" s="84"/>
      <c r="N190" s="84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</row>
    <row r="191" spans="2:59">
      <c r="B191" s="83"/>
      <c r="C191" s="83"/>
      <c r="D191" s="83"/>
      <c r="E191" s="83"/>
      <c r="F191" s="83"/>
      <c r="G191" s="83"/>
      <c r="H191" s="83"/>
      <c r="I191" s="83"/>
      <c r="J191" s="84"/>
      <c r="K191" s="83"/>
      <c r="L191" s="84"/>
      <c r="M191" s="84"/>
      <c r="N191" s="84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</row>
    <row r="192" spans="2:59">
      <c r="B192" s="83"/>
      <c r="C192" s="83"/>
      <c r="D192" s="83"/>
      <c r="E192" s="83"/>
      <c r="F192" s="83"/>
      <c r="G192" s="83"/>
      <c r="H192" s="83"/>
      <c r="I192" s="83"/>
      <c r="J192" s="84"/>
      <c r="K192" s="83"/>
      <c r="L192" s="84"/>
      <c r="M192" s="84"/>
      <c r="N192" s="84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</row>
    <row r="193" spans="2:59">
      <c r="B193" s="83"/>
      <c r="C193" s="83"/>
      <c r="D193" s="83"/>
      <c r="E193" s="83"/>
      <c r="F193" s="83"/>
      <c r="G193" s="83"/>
      <c r="H193" s="83"/>
      <c r="I193" s="83"/>
      <c r="J193" s="84"/>
      <c r="K193" s="83"/>
      <c r="L193" s="84"/>
      <c r="M193" s="84"/>
      <c r="N193" s="84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</row>
    <row r="194" spans="2:59">
      <c r="B194" s="83"/>
      <c r="C194" s="83"/>
      <c r="D194" s="83"/>
      <c r="E194" s="83"/>
      <c r="F194" s="83"/>
      <c r="G194" s="83"/>
      <c r="H194" s="83"/>
      <c r="I194" s="83"/>
      <c r="J194" s="84"/>
      <c r="K194" s="83"/>
      <c r="L194" s="84"/>
      <c r="M194" s="84"/>
      <c r="N194" s="84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</row>
    <row r="195" spans="2:59">
      <c r="B195" s="83"/>
      <c r="C195" s="83"/>
      <c r="D195" s="83"/>
      <c r="E195" s="83"/>
      <c r="F195" s="83"/>
      <c r="G195" s="83"/>
      <c r="H195" s="83"/>
      <c r="I195" s="83"/>
      <c r="J195" s="84"/>
      <c r="K195" s="83"/>
      <c r="L195" s="84"/>
      <c r="M195" s="84"/>
      <c r="N195" s="84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</row>
    <row r="196" spans="2:59">
      <c r="B196" s="83"/>
      <c r="C196" s="83"/>
      <c r="D196" s="83"/>
      <c r="E196" s="83"/>
      <c r="F196" s="83"/>
      <c r="G196" s="83"/>
      <c r="H196" s="83"/>
      <c r="I196" s="83"/>
      <c r="J196" s="84"/>
      <c r="K196" s="83"/>
      <c r="L196" s="84"/>
      <c r="M196" s="84"/>
      <c r="N196" s="84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</row>
    <row r="197" spans="2:59">
      <c r="B197" s="83"/>
      <c r="C197" s="83"/>
      <c r="D197" s="83"/>
      <c r="E197" s="83"/>
      <c r="F197" s="83"/>
      <c r="G197" s="83"/>
      <c r="H197" s="83"/>
      <c r="I197" s="83"/>
      <c r="J197" s="84"/>
      <c r="K197" s="83"/>
      <c r="L197" s="84"/>
      <c r="M197" s="84"/>
      <c r="N197" s="84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</row>
    <row r="198" spans="2:59">
      <c r="B198" s="83"/>
      <c r="C198" s="83"/>
      <c r="D198" s="83"/>
      <c r="E198" s="83"/>
      <c r="F198" s="83"/>
      <c r="G198" s="83"/>
      <c r="H198" s="83"/>
      <c r="I198" s="83"/>
      <c r="J198" s="84"/>
      <c r="K198" s="83"/>
      <c r="L198" s="84"/>
      <c r="M198" s="84"/>
      <c r="N198" s="84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</row>
    <row r="199" spans="2:59">
      <c r="B199" s="83"/>
      <c r="C199" s="83"/>
      <c r="D199" s="83"/>
      <c r="E199" s="83"/>
      <c r="F199" s="83"/>
      <c r="G199" s="83"/>
      <c r="H199" s="83"/>
      <c r="I199" s="83"/>
      <c r="J199" s="84"/>
      <c r="K199" s="83"/>
      <c r="L199" s="84"/>
      <c r="M199" s="84"/>
      <c r="N199" s="84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</row>
    <row r="200" spans="2:59">
      <c r="B200" s="83"/>
      <c r="C200" s="83"/>
      <c r="D200" s="83"/>
      <c r="E200" s="83"/>
      <c r="F200" s="83"/>
      <c r="G200" s="83"/>
      <c r="H200" s="83"/>
      <c r="I200" s="83"/>
      <c r="J200" s="84"/>
      <c r="K200" s="83"/>
      <c r="L200" s="84"/>
      <c r="M200" s="84"/>
      <c r="N200" s="84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</row>
    <row r="201" spans="2:59">
      <c r="B201" s="83"/>
      <c r="C201" s="83"/>
      <c r="D201" s="83"/>
      <c r="E201" s="83"/>
      <c r="F201" s="83"/>
      <c r="G201" s="83"/>
      <c r="H201" s="83"/>
      <c r="I201" s="83"/>
      <c r="J201" s="84"/>
      <c r="K201" s="83"/>
      <c r="L201" s="84"/>
      <c r="M201" s="84"/>
      <c r="N201" s="84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</row>
    <row r="202" spans="2:59">
      <c r="B202" s="83"/>
      <c r="C202" s="83"/>
      <c r="D202" s="83"/>
      <c r="E202" s="83"/>
      <c r="F202" s="83"/>
      <c r="G202" s="83"/>
      <c r="H202" s="83"/>
      <c r="I202" s="83"/>
      <c r="J202" s="84"/>
      <c r="K202" s="83"/>
      <c r="L202" s="84"/>
      <c r="M202" s="84"/>
      <c r="N202" s="84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</row>
    <row r="203" spans="2:59">
      <c r="B203" s="83"/>
      <c r="C203" s="83"/>
      <c r="D203" s="83"/>
      <c r="E203" s="83"/>
      <c r="F203" s="83"/>
      <c r="G203" s="83"/>
      <c r="H203" s="83"/>
      <c r="I203" s="83"/>
      <c r="J203" s="84"/>
      <c r="K203" s="83"/>
      <c r="L203" s="84"/>
      <c r="M203" s="84"/>
      <c r="N203" s="84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</row>
    <row r="204" spans="2:59">
      <c r="B204" s="83"/>
      <c r="C204" s="83"/>
      <c r="D204" s="83"/>
      <c r="E204" s="83"/>
      <c r="F204" s="83"/>
      <c r="G204" s="83"/>
      <c r="H204" s="83"/>
      <c r="I204" s="83"/>
      <c r="J204" s="84"/>
      <c r="K204" s="83"/>
      <c r="L204" s="84"/>
      <c r="M204" s="84"/>
      <c r="N204" s="84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</row>
    <row r="205" spans="2:59">
      <c r="B205" s="83"/>
      <c r="C205" s="83"/>
      <c r="D205" s="83"/>
      <c r="E205" s="83"/>
      <c r="F205" s="83"/>
      <c r="G205" s="83"/>
      <c r="H205" s="83"/>
      <c r="I205" s="83"/>
      <c r="J205" s="84"/>
      <c r="K205" s="83"/>
      <c r="L205" s="84"/>
      <c r="M205" s="84"/>
      <c r="N205" s="84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</row>
    <row r="206" spans="2:59">
      <c r="B206" s="83"/>
      <c r="C206" s="83"/>
      <c r="D206" s="83"/>
      <c r="E206" s="83"/>
      <c r="F206" s="83"/>
      <c r="G206" s="83"/>
      <c r="H206" s="83"/>
      <c r="I206" s="83"/>
      <c r="J206" s="84"/>
      <c r="K206" s="83"/>
      <c r="L206" s="84"/>
      <c r="M206" s="84"/>
      <c r="N206" s="84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</row>
    <row r="207" spans="2:59">
      <c r="B207" s="83"/>
      <c r="C207" s="83"/>
      <c r="D207" s="83"/>
      <c r="E207" s="83"/>
      <c r="F207" s="83"/>
      <c r="G207" s="83"/>
      <c r="H207" s="83"/>
      <c r="I207" s="83"/>
      <c r="J207" s="84"/>
      <c r="K207" s="83"/>
      <c r="L207" s="84"/>
      <c r="M207" s="84"/>
      <c r="N207" s="84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</row>
    <row r="208" spans="2:59">
      <c r="B208" s="83"/>
      <c r="C208" s="83"/>
      <c r="D208" s="83"/>
      <c r="E208" s="83"/>
      <c r="F208" s="83"/>
      <c r="G208" s="83"/>
      <c r="H208" s="83"/>
      <c r="I208" s="83"/>
      <c r="J208" s="84"/>
      <c r="K208" s="83"/>
      <c r="L208" s="84"/>
      <c r="M208" s="84"/>
      <c r="N208" s="84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</row>
    <row r="209" spans="2:59">
      <c r="B209" s="83"/>
      <c r="C209" s="83"/>
      <c r="D209" s="83"/>
      <c r="E209" s="83"/>
      <c r="F209" s="83"/>
      <c r="G209" s="83"/>
      <c r="H209" s="83"/>
      <c r="I209" s="83"/>
      <c r="J209" s="84"/>
      <c r="K209" s="83"/>
      <c r="L209" s="84"/>
      <c r="M209" s="84"/>
      <c r="N209" s="84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</row>
    <row r="210" spans="2:59">
      <c r="B210" s="83"/>
      <c r="C210" s="83"/>
      <c r="D210" s="83"/>
      <c r="E210" s="83"/>
      <c r="F210" s="83"/>
      <c r="G210" s="83"/>
      <c r="H210" s="83"/>
      <c r="I210" s="83"/>
      <c r="J210" s="84"/>
      <c r="K210" s="83"/>
      <c r="L210" s="84"/>
      <c r="M210" s="84"/>
      <c r="N210" s="84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</row>
    <row r="211" spans="2:59">
      <c r="B211" s="83"/>
      <c r="C211" s="83"/>
      <c r="D211" s="83"/>
      <c r="E211" s="83"/>
      <c r="F211" s="83"/>
      <c r="G211" s="83"/>
      <c r="H211" s="83"/>
      <c r="I211" s="83"/>
      <c r="J211" s="84"/>
      <c r="K211" s="83"/>
      <c r="L211" s="84"/>
      <c r="M211" s="84"/>
      <c r="N211" s="84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</row>
    <row r="212" spans="2:59">
      <c r="B212" s="83"/>
      <c r="C212" s="83"/>
      <c r="D212" s="83"/>
      <c r="E212" s="83"/>
      <c r="F212" s="83"/>
      <c r="G212" s="83"/>
      <c r="H212" s="83"/>
      <c r="I212" s="83"/>
      <c r="J212" s="84"/>
      <c r="K212" s="83"/>
      <c r="L212" s="84"/>
      <c r="M212" s="84"/>
      <c r="N212" s="84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</row>
    <row r="213" spans="2:59">
      <c r="B213" s="83"/>
      <c r="C213" s="83"/>
      <c r="D213" s="83"/>
      <c r="E213" s="83"/>
      <c r="F213" s="83"/>
      <c r="G213" s="83"/>
      <c r="H213" s="83"/>
      <c r="I213" s="83"/>
      <c r="J213" s="84"/>
      <c r="K213" s="83"/>
      <c r="L213" s="84"/>
      <c r="M213" s="84"/>
      <c r="N213" s="84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</row>
    <row r="214" spans="2:59">
      <c r="B214" s="83"/>
      <c r="C214" s="83"/>
      <c r="D214" s="83"/>
      <c r="E214" s="83"/>
      <c r="F214" s="83"/>
      <c r="G214" s="83"/>
      <c r="H214" s="83"/>
      <c r="I214" s="83"/>
      <c r="J214" s="84"/>
      <c r="K214" s="83"/>
      <c r="L214" s="84"/>
      <c r="M214" s="84"/>
      <c r="N214" s="84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</row>
    <row r="215" spans="2:59">
      <c r="B215" s="83"/>
      <c r="C215" s="83"/>
      <c r="D215" s="83"/>
      <c r="E215" s="83"/>
      <c r="F215" s="83"/>
      <c r="G215" s="83"/>
      <c r="H215" s="83"/>
      <c r="I215" s="83"/>
      <c r="J215" s="84"/>
      <c r="K215" s="83"/>
      <c r="L215" s="84"/>
      <c r="M215" s="84"/>
      <c r="N215" s="84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</row>
  </sheetData>
  <mergeCells count="10">
    <mergeCell ref="B1:J1"/>
    <mergeCell ref="B3:I3"/>
    <mergeCell ref="B4:I4"/>
    <mergeCell ref="B5:I5"/>
    <mergeCell ref="B6:B7"/>
    <mergeCell ref="C6:D6"/>
    <mergeCell ref="E6:E7"/>
    <mergeCell ref="F6:G6"/>
    <mergeCell ref="H6:H7"/>
    <mergeCell ref="I6:I7"/>
  </mergeCells>
  <printOptions horizontalCentered="1"/>
  <pageMargins left="0" right="0" top="0.19685039370078741" bottom="0.19685039370078741" header="0" footer="0.19685039370078741"/>
  <pageSetup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5"/>
  <sheetViews>
    <sheetView showGridLines="0" workbookViewId="0">
      <selection activeCell="B71" sqref="B71"/>
    </sheetView>
  </sheetViews>
  <sheetFormatPr baseColWidth="10" defaultColWidth="11.42578125" defaultRowHeight="12.75"/>
  <cols>
    <col min="1" max="1" width="3.42578125" style="166" customWidth="1"/>
    <col min="2" max="2" width="68.5703125" customWidth="1"/>
    <col min="3" max="4" width="10" customWidth="1"/>
    <col min="5" max="5" width="11.28515625" customWidth="1"/>
    <col min="6" max="7" width="8.42578125" customWidth="1"/>
    <col min="8" max="8" width="10.85546875" customWidth="1"/>
    <col min="9" max="9" width="8.85546875" customWidth="1"/>
    <col min="10" max="10" width="10.140625" style="198" customWidth="1"/>
    <col min="11" max="11" width="7.5703125" style="170" customWidth="1"/>
    <col min="12" max="12" width="8.140625" style="170" customWidth="1"/>
    <col min="13" max="13" width="8.5703125" style="170" customWidth="1"/>
    <col min="14" max="42" width="11.42578125" style="170"/>
  </cols>
  <sheetData>
    <row r="1" spans="1:42" ht="16.5">
      <c r="B1" s="167" t="s">
        <v>92</v>
      </c>
      <c r="C1" s="167"/>
      <c r="D1" s="167"/>
      <c r="E1" s="167"/>
      <c r="F1" s="167"/>
      <c r="G1" s="167"/>
      <c r="H1" s="167"/>
      <c r="I1" s="167"/>
      <c r="J1" s="168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</row>
    <row r="2" spans="1:42" ht="14.25" customHeight="1">
      <c r="B2" s="171"/>
      <c r="C2" s="171"/>
      <c r="D2" s="171"/>
      <c r="E2" s="171"/>
      <c r="F2" s="171"/>
      <c r="G2" s="171"/>
      <c r="H2" s="171"/>
      <c r="I2" s="171"/>
      <c r="J2" s="168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</row>
    <row r="3" spans="1:42" s="176" customFormat="1" ht="16.5">
      <c r="A3" s="172"/>
      <c r="B3" s="173" t="s">
        <v>93</v>
      </c>
      <c r="C3" s="173"/>
      <c r="D3" s="173"/>
      <c r="E3" s="173"/>
      <c r="F3" s="173"/>
      <c r="G3" s="173"/>
      <c r="H3" s="173"/>
      <c r="I3" s="173"/>
      <c r="J3" s="174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</row>
    <row r="4" spans="1:42" s="176" customFormat="1" ht="16.5">
      <c r="A4" s="172"/>
      <c r="B4" s="89" t="s">
        <v>2</v>
      </c>
      <c r="C4" s="89"/>
      <c r="D4" s="89"/>
      <c r="E4" s="89"/>
      <c r="F4" s="89"/>
      <c r="G4" s="89"/>
      <c r="H4" s="89"/>
      <c r="I4" s="89"/>
      <c r="J4" s="174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</row>
    <row r="5" spans="1:42" s="176" customFormat="1" ht="18" customHeight="1">
      <c r="A5" s="172"/>
      <c r="B5" s="89" t="s">
        <v>94</v>
      </c>
      <c r="C5" s="89"/>
      <c r="D5" s="89"/>
      <c r="E5" s="89"/>
      <c r="F5" s="89"/>
      <c r="G5" s="89"/>
      <c r="H5" s="89"/>
      <c r="I5" s="89"/>
      <c r="J5" s="174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</row>
    <row r="6" spans="1:42" s="176" customFormat="1" ht="18" customHeight="1">
      <c r="A6" s="172"/>
      <c r="B6" s="177" t="s">
        <v>4</v>
      </c>
      <c r="C6" s="93">
        <v>2021</v>
      </c>
      <c r="D6" s="94"/>
      <c r="E6" s="95" t="s">
        <v>5</v>
      </c>
      <c r="F6" s="93">
        <v>2021</v>
      </c>
      <c r="G6" s="94"/>
      <c r="H6" s="95" t="s">
        <v>6</v>
      </c>
      <c r="I6" s="92" t="s">
        <v>95</v>
      </c>
      <c r="J6" s="174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</row>
    <row r="7" spans="1:42" ht="21" customHeight="1" thickBot="1">
      <c r="A7" s="91"/>
      <c r="B7" s="178"/>
      <c r="C7" s="179" t="s">
        <v>8</v>
      </c>
      <c r="D7" s="179" t="s">
        <v>9</v>
      </c>
      <c r="E7" s="99"/>
      <c r="F7" s="179" t="s">
        <v>8</v>
      </c>
      <c r="G7" s="179" t="s">
        <v>9</v>
      </c>
      <c r="H7" s="99"/>
      <c r="I7" s="97"/>
      <c r="J7" s="168"/>
      <c r="K7" s="180"/>
      <c r="L7" s="180"/>
      <c r="M7" s="180"/>
      <c r="N7" s="180"/>
      <c r="O7" s="180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</row>
    <row r="8" spans="1:42" ht="18" customHeight="1" thickTop="1">
      <c r="A8" s="91"/>
      <c r="B8" s="181" t="s">
        <v>10</v>
      </c>
      <c r="C8" s="109">
        <f>+C9+C21+C28+C22+C45</f>
        <v>7202.9000000000005</v>
      </c>
      <c r="D8" s="109">
        <f>+D9+D21+D28+D22+D45</f>
        <v>3625.3999999999996</v>
      </c>
      <c r="E8" s="109">
        <f>+E9+E21+E28+E22+E45</f>
        <v>10828.300000000001</v>
      </c>
      <c r="F8" s="109">
        <f t="shared" ref="F8:G8" si="0">+F9+F21+F28+F22+F45</f>
        <v>1753.5521050656484</v>
      </c>
      <c r="G8" s="109">
        <f t="shared" si="0"/>
        <v>1921.4146231611492</v>
      </c>
      <c r="H8" s="109">
        <f>+H9+H21+H28+H22+H45</f>
        <v>3674.9667282267974</v>
      </c>
      <c r="I8" s="109">
        <f>+E8/H8*100</f>
        <v>294.65028667687415</v>
      </c>
      <c r="J8" s="168"/>
      <c r="K8" s="180"/>
      <c r="L8" s="180"/>
      <c r="M8" s="180"/>
      <c r="N8" s="180"/>
      <c r="O8" s="180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</row>
    <row r="9" spans="1:42" ht="18" customHeight="1">
      <c r="A9" s="91"/>
      <c r="B9" s="182" t="s">
        <v>11</v>
      </c>
      <c r="C9" s="109">
        <f>+C10+C19</f>
        <v>6.7</v>
      </c>
      <c r="D9" s="109">
        <f>+D10+D19</f>
        <v>94.5</v>
      </c>
      <c r="E9" s="102">
        <f>+E10+E19</f>
        <v>101.2</v>
      </c>
      <c r="F9" s="109">
        <f t="shared" ref="F9:G9" si="1">+F10+F19</f>
        <v>80.388510331000006</v>
      </c>
      <c r="G9" s="109">
        <f t="shared" si="1"/>
        <v>180.52162832200003</v>
      </c>
      <c r="H9" s="102">
        <f>+H10+H19</f>
        <v>260.91013865300005</v>
      </c>
      <c r="I9" s="102">
        <f>+E9/H9*100</f>
        <v>38.787300686153827</v>
      </c>
      <c r="J9" s="168"/>
      <c r="K9" s="180"/>
      <c r="L9" s="180"/>
      <c r="M9" s="180"/>
      <c r="N9" s="180"/>
      <c r="O9" s="180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</row>
    <row r="10" spans="1:42" ht="18" customHeight="1">
      <c r="A10" s="91"/>
      <c r="B10" s="182" t="s">
        <v>75</v>
      </c>
      <c r="C10" s="109">
        <f>+C11+C14</f>
        <v>1.7</v>
      </c>
      <c r="D10" s="109">
        <f>+D11+D14</f>
        <v>88.8</v>
      </c>
      <c r="E10" s="102">
        <f t="shared" ref="E10:H10" si="2">+E11+E14</f>
        <v>90.5</v>
      </c>
      <c r="F10" s="109">
        <f t="shared" si="2"/>
        <v>67.559339386000005</v>
      </c>
      <c r="G10" s="109">
        <f t="shared" si="2"/>
        <v>166.98260200700003</v>
      </c>
      <c r="H10" s="102">
        <f t="shared" si="2"/>
        <v>234.54194139300003</v>
      </c>
      <c r="I10" s="102">
        <f>+E10/H10*100</f>
        <v>38.585849278171366</v>
      </c>
      <c r="J10" s="168"/>
      <c r="K10" s="180"/>
      <c r="L10" s="180"/>
      <c r="M10" s="180"/>
      <c r="N10" s="180"/>
      <c r="O10" s="180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</row>
    <row r="11" spans="1:42" ht="18" customHeight="1">
      <c r="A11" s="91"/>
      <c r="B11" s="183" t="s">
        <v>30</v>
      </c>
      <c r="C11" s="109">
        <f>+C12+C13</f>
        <v>0</v>
      </c>
      <c r="D11" s="109">
        <f>+D12+D13</f>
        <v>87.2</v>
      </c>
      <c r="E11" s="109">
        <f t="shared" ref="E11:H11" si="3">+E12+E13</f>
        <v>87.2</v>
      </c>
      <c r="F11" s="109">
        <f t="shared" si="3"/>
        <v>52.538218180000001</v>
      </c>
      <c r="G11" s="109">
        <f t="shared" si="3"/>
        <v>155.64324786500003</v>
      </c>
      <c r="H11" s="109">
        <f t="shared" si="3"/>
        <v>208.18146604500004</v>
      </c>
      <c r="I11" s="130">
        <f>+E11/H11*100</f>
        <v>41.886533732619142</v>
      </c>
      <c r="J11" s="168"/>
      <c r="K11" s="180"/>
      <c r="L11" s="180"/>
      <c r="M11" s="180"/>
      <c r="N11" s="180"/>
      <c r="O11" s="180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</row>
    <row r="12" spans="1:42" ht="18" customHeight="1">
      <c r="A12" s="91"/>
      <c r="B12" s="184" t="s">
        <v>96</v>
      </c>
      <c r="C12" s="131">
        <f>+[1]TESORERIA!F12</f>
        <v>0</v>
      </c>
      <c r="D12" s="131">
        <f>+[1]TESORERIA!G12</f>
        <v>0</v>
      </c>
      <c r="E12" s="185">
        <f>SUM(C12:D12)</f>
        <v>0</v>
      </c>
      <c r="F12" s="41">
        <v>52.538218180000001</v>
      </c>
      <c r="G12" s="131">
        <v>55.306498520000005</v>
      </c>
      <c r="H12" s="185">
        <f>SUM(F12:G12)</f>
        <v>107.84471670000001</v>
      </c>
      <c r="I12" s="186">
        <v>0</v>
      </c>
      <c r="J12" s="168"/>
      <c r="K12" s="180"/>
      <c r="L12" s="180"/>
      <c r="M12" s="180"/>
      <c r="N12" s="180"/>
      <c r="O12" s="180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</row>
    <row r="13" spans="1:42" ht="18" customHeight="1">
      <c r="A13" s="91"/>
      <c r="B13" s="184" t="s">
        <v>97</v>
      </c>
      <c r="C13" s="131">
        <f>+[1]TESORERIA!F13</f>
        <v>0</v>
      </c>
      <c r="D13" s="131">
        <f>+[1]TESORERIA!G13</f>
        <v>87.2</v>
      </c>
      <c r="E13" s="185">
        <f>SUM(C13:D13)</f>
        <v>87.2</v>
      </c>
      <c r="F13" s="41">
        <v>0</v>
      </c>
      <c r="G13" s="131">
        <v>100.33674934500002</v>
      </c>
      <c r="H13" s="185">
        <f>SUM(F13:G13)</f>
        <v>100.33674934500002</v>
      </c>
      <c r="I13" s="185">
        <f>+E13/H13*100</f>
        <v>86.907340101451425</v>
      </c>
      <c r="J13" s="168"/>
      <c r="K13" s="180"/>
      <c r="L13" s="180"/>
      <c r="M13" s="180"/>
      <c r="N13" s="180"/>
      <c r="O13" s="180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</row>
    <row r="14" spans="1:42" ht="18" customHeight="1">
      <c r="A14" s="91"/>
      <c r="B14" s="187" t="s">
        <v>98</v>
      </c>
      <c r="C14" s="129">
        <f t="shared" ref="C14:H14" si="4">+C15</f>
        <v>1.7</v>
      </c>
      <c r="D14" s="129">
        <f t="shared" si="4"/>
        <v>1.6</v>
      </c>
      <c r="E14" s="129">
        <f>+E15+E18</f>
        <v>3.3</v>
      </c>
      <c r="F14" s="129">
        <f t="shared" si="4"/>
        <v>15.021121206000002</v>
      </c>
      <c r="G14" s="129">
        <f t="shared" si="4"/>
        <v>11.339354142000001</v>
      </c>
      <c r="H14" s="129">
        <f t="shared" si="4"/>
        <v>26.360475348000001</v>
      </c>
      <c r="I14" s="130">
        <f>+E14/H14*100</f>
        <v>12.518742383947087</v>
      </c>
      <c r="J14" s="168"/>
      <c r="K14" s="180"/>
      <c r="L14" s="180"/>
      <c r="M14" s="180"/>
      <c r="N14" s="180"/>
      <c r="O14" s="180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</row>
    <row r="15" spans="1:42" ht="18" customHeight="1">
      <c r="A15" s="91"/>
      <c r="B15" s="188" t="s">
        <v>99</v>
      </c>
      <c r="C15" s="189">
        <f>+C16+C17</f>
        <v>1.7</v>
      </c>
      <c r="D15" s="189">
        <f>+D16+D17</f>
        <v>1.6</v>
      </c>
      <c r="E15" s="189">
        <f t="shared" ref="E15:G15" si="5">+E16+E17</f>
        <v>3.3</v>
      </c>
      <c r="F15" s="189">
        <f t="shared" si="5"/>
        <v>15.021121206000002</v>
      </c>
      <c r="G15" s="189">
        <f t="shared" si="5"/>
        <v>11.339354142000001</v>
      </c>
      <c r="H15" s="189">
        <f>+H16+H17</f>
        <v>26.360475348000001</v>
      </c>
      <c r="I15" s="185">
        <f>+E15/H15*100</f>
        <v>12.518742383947087</v>
      </c>
      <c r="J15" s="168"/>
      <c r="K15" s="180"/>
      <c r="L15" s="180"/>
      <c r="M15" s="180"/>
      <c r="N15" s="180"/>
      <c r="O15" s="180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</row>
    <row r="16" spans="1:42" ht="18" customHeight="1">
      <c r="A16" s="91"/>
      <c r="B16" s="190" t="s">
        <v>100</v>
      </c>
      <c r="C16" s="189">
        <f>+[1]TESORERIA!F16</f>
        <v>0</v>
      </c>
      <c r="D16" s="189">
        <f>+[1]TESORERIA!G16</f>
        <v>0</v>
      </c>
      <c r="E16" s="185">
        <f>SUM(C16:D16)</f>
        <v>0</v>
      </c>
      <c r="F16" s="34">
        <f>+'[1]PP (EST)'!F41</f>
        <v>15.021121206000002</v>
      </c>
      <c r="G16" s="34">
        <f>+'[1]PP (EST)'!G41</f>
        <v>11.339354142000001</v>
      </c>
      <c r="H16" s="185">
        <f>SUM(F16:G16)</f>
        <v>26.360475348000001</v>
      </c>
      <c r="I16" s="185">
        <f>+E16/H16*100</f>
        <v>0</v>
      </c>
      <c r="J16" s="168"/>
      <c r="K16" s="180"/>
      <c r="L16" s="180"/>
      <c r="M16" s="180"/>
      <c r="N16" s="180"/>
      <c r="O16" s="180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</row>
    <row r="17" spans="1:42" s="196" customFormat="1" ht="18" customHeight="1">
      <c r="A17" s="91"/>
      <c r="B17" s="191" t="s">
        <v>101</v>
      </c>
      <c r="C17" s="192">
        <f>+[1]TESORERIA!F17</f>
        <v>1.7</v>
      </c>
      <c r="D17" s="192">
        <f>+[1]TESORERIA!G17</f>
        <v>1.6</v>
      </c>
      <c r="E17" s="193">
        <f>SUM(C17:D17)</f>
        <v>3.3</v>
      </c>
      <c r="F17" s="194">
        <v>0</v>
      </c>
      <c r="G17" s="192">
        <v>0</v>
      </c>
      <c r="H17" s="193">
        <f>SUM(F17:G17)</f>
        <v>0</v>
      </c>
      <c r="I17" s="195">
        <v>0</v>
      </c>
      <c r="J17" s="168"/>
      <c r="K17" s="180"/>
      <c r="L17" s="180"/>
      <c r="M17" s="180"/>
      <c r="N17" s="180"/>
      <c r="O17" s="180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70"/>
    </row>
    <row r="18" spans="1:42" ht="18" customHeight="1">
      <c r="A18" s="91"/>
      <c r="B18" s="188" t="s">
        <v>25</v>
      </c>
      <c r="C18" s="189">
        <f>+[1]TESORERIA!F18</f>
        <v>0</v>
      </c>
      <c r="D18" s="189">
        <f>+[1]TESORERIA!G18</f>
        <v>0</v>
      </c>
      <c r="E18" s="185">
        <f>SUM(C18:D18)</f>
        <v>0</v>
      </c>
      <c r="F18" s="34">
        <v>0</v>
      </c>
      <c r="G18" s="189">
        <v>0</v>
      </c>
      <c r="H18" s="185">
        <f>SUM(F18:G18)</f>
        <v>0</v>
      </c>
      <c r="I18" s="186">
        <v>0</v>
      </c>
      <c r="J18" s="168"/>
      <c r="K18" s="180"/>
      <c r="L18" s="180"/>
      <c r="M18" s="180"/>
      <c r="N18" s="180"/>
      <c r="O18" s="180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</row>
    <row r="19" spans="1:42" ht="18" customHeight="1">
      <c r="A19" s="91"/>
      <c r="B19" s="183" t="s">
        <v>79</v>
      </c>
      <c r="C19" s="136">
        <f t="shared" ref="C19:H19" si="6">+C20</f>
        <v>5</v>
      </c>
      <c r="D19" s="136">
        <f t="shared" si="6"/>
        <v>5.7</v>
      </c>
      <c r="E19" s="197">
        <f t="shared" si="6"/>
        <v>10.7</v>
      </c>
      <c r="F19" s="136">
        <f t="shared" si="6"/>
        <v>12.829170945</v>
      </c>
      <c r="G19" s="136">
        <f t="shared" si="6"/>
        <v>13.539026314999999</v>
      </c>
      <c r="H19" s="197">
        <f t="shared" si="6"/>
        <v>26.368197259999999</v>
      </c>
      <c r="I19" s="197">
        <f>+E19/H19*100</f>
        <v>40.579186716839658</v>
      </c>
      <c r="K19" s="180"/>
      <c r="L19" s="180"/>
      <c r="M19" s="180"/>
      <c r="N19" s="180"/>
      <c r="O19" s="180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</row>
    <row r="20" spans="1:42" ht="18" customHeight="1">
      <c r="A20" s="91"/>
      <c r="B20" s="188" t="s">
        <v>102</v>
      </c>
      <c r="C20" s="142">
        <f>+[1]TESORERIA!F20</f>
        <v>5</v>
      </c>
      <c r="D20" s="142">
        <f>+[1]TESORERIA!G20</f>
        <v>5.7</v>
      </c>
      <c r="E20" s="185">
        <f>SUM(C20:D20)</f>
        <v>10.7</v>
      </c>
      <c r="F20" s="143">
        <f>+'[1]PP (EST)'!F53</f>
        <v>12.829170945</v>
      </c>
      <c r="G20" s="143">
        <f>+'[1]PP (EST)'!G53</f>
        <v>13.539026314999999</v>
      </c>
      <c r="H20" s="185">
        <f>SUM(F20:G20)</f>
        <v>26.368197259999999</v>
      </c>
      <c r="I20" s="185">
        <f>+E20/H20*100</f>
        <v>40.579186716839658</v>
      </c>
      <c r="K20" s="180"/>
      <c r="L20" s="180"/>
      <c r="M20" s="180"/>
      <c r="N20" s="180"/>
      <c r="O20" s="180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</row>
    <row r="21" spans="1:42" ht="18" customHeight="1">
      <c r="A21" s="91"/>
      <c r="B21" s="199" t="s">
        <v>103</v>
      </c>
      <c r="C21" s="109">
        <f>+[1]TESORERIA!F21</f>
        <v>179.7</v>
      </c>
      <c r="D21" s="109">
        <f>+[1]TESORERIA!G21</f>
        <v>204.5</v>
      </c>
      <c r="E21" s="130">
        <f>SUM(C21:D21)</f>
        <v>384.2</v>
      </c>
      <c r="F21" s="109">
        <f>+'[1]PP (EST)'!F57</f>
        <v>206.15353853850002</v>
      </c>
      <c r="G21" s="109">
        <f>+'[1]PP (EST)'!G57</f>
        <v>216.83489352150002</v>
      </c>
      <c r="H21" s="130">
        <f>SUM(F21:G21)</f>
        <v>422.98843206000004</v>
      </c>
      <c r="I21" s="130">
        <f>+E21/H21*100</f>
        <v>90.829907127460643</v>
      </c>
      <c r="K21" s="200"/>
      <c r="L21" s="200"/>
      <c r="M21" s="200"/>
      <c r="N21" s="180"/>
      <c r="O21" s="180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</row>
    <row r="22" spans="1:42" ht="18" customHeight="1">
      <c r="A22" s="91"/>
      <c r="B22" s="199" t="s">
        <v>104</v>
      </c>
      <c r="C22" s="109">
        <f>+C23</f>
        <v>1648.9</v>
      </c>
      <c r="D22" s="109">
        <f t="shared" ref="D22:H22" si="7">+D23</f>
        <v>0</v>
      </c>
      <c r="E22" s="109">
        <f t="shared" si="7"/>
        <v>1648.9</v>
      </c>
      <c r="F22" s="109">
        <f t="shared" si="7"/>
        <v>0</v>
      </c>
      <c r="G22" s="109">
        <f t="shared" si="7"/>
        <v>0</v>
      </c>
      <c r="H22" s="109">
        <f t="shared" si="7"/>
        <v>0</v>
      </c>
      <c r="I22" s="201">
        <v>0</v>
      </c>
      <c r="K22" s="200"/>
      <c r="L22" s="200"/>
      <c r="M22" s="200"/>
      <c r="N22" s="180"/>
      <c r="O22" s="180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</row>
    <row r="23" spans="1:42" ht="18" customHeight="1">
      <c r="A23" s="91"/>
      <c r="B23" s="202" t="s">
        <v>105</v>
      </c>
      <c r="C23" s="109">
        <f>SUM(C24:C27)</f>
        <v>1648.9</v>
      </c>
      <c r="D23" s="109">
        <f>SUM(D24:D27)</f>
        <v>0</v>
      </c>
      <c r="E23" s="109">
        <f t="shared" ref="E23:H23" si="8">SUM(E24:E27)</f>
        <v>1648.9</v>
      </c>
      <c r="F23" s="109">
        <f t="shared" si="8"/>
        <v>0</v>
      </c>
      <c r="G23" s="109">
        <f t="shared" si="8"/>
        <v>0</v>
      </c>
      <c r="H23" s="109">
        <f t="shared" si="8"/>
        <v>0</v>
      </c>
      <c r="I23" s="201">
        <v>0</v>
      </c>
      <c r="J23"/>
      <c r="K23" s="200"/>
      <c r="L23" s="200"/>
      <c r="M23" s="200"/>
      <c r="N23" s="180"/>
      <c r="O23" s="180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</row>
    <row r="24" spans="1:42" s="170" customFormat="1" ht="18" customHeight="1">
      <c r="A24" s="203"/>
      <c r="B24" s="204" t="s">
        <v>106</v>
      </c>
      <c r="C24" s="205">
        <f>+[1]TESORERIA!F24</f>
        <v>0</v>
      </c>
      <c r="D24" s="205">
        <f>+[1]TESORERIA!G24</f>
        <v>0</v>
      </c>
      <c r="E24" s="205">
        <f>SUM(C24:D24)</f>
        <v>0</v>
      </c>
      <c r="F24" s="206">
        <v>0</v>
      </c>
      <c r="G24" s="206">
        <v>0</v>
      </c>
      <c r="H24" s="206">
        <f>SUM(F24:G24)</f>
        <v>0</v>
      </c>
      <c r="I24" s="207">
        <v>0</v>
      </c>
      <c r="K24" s="200"/>
      <c r="L24" s="200"/>
      <c r="M24" s="200"/>
      <c r="N24" s="180"/>
      <c r="O24" s="180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</row>
    <row r="25" spans="1:42" ht="18" customHeight="1">
      <c r="A25" s="91"/>
      <c r="B25" s="208" t="s">
        <v>107</v>
      </c>
      <c r="C25" s="142">
        <f>+[1]TESORERIA!F25</f>
        <v>0</v>
      </c>
      <c r="D25" s="142">
        <f>+[1]TESORERIA!G25</f>
        <v>0</v>
      </c>
      <c r="E25" s="185">
        <f>SUM(C25:D25)</f>
        <v>0</v>
      </c>
      <c r="F25" s="143">
        <v>0</v>
      </c>
      <c r="G25" s="143">
        <v>0</v>
      </c>
      <c r="H25" s="185">
        <f>SUM(F25:G25)</f>
        <v>0</v>
      </c>
      <c r="I25" s="186">
        <v>0</v>
      </c>
      <c r="J25"/>
      <c r="K25" s="200"/>
      <c r="L25" s="200"/>
      <c r="M25" s="200"/>
      <c r="N25" s="180"/>
      <c r="O25" s="180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</row>
    <row r="26" spans="1:42" ht="18" customHeight="1">
      <c r="A26" s="91"/>
      <c r="B26" s="209" t="s">
        <v>108</v>
      </c>
      <c r="C26" s="142">
        <f>+[1]TESORERIA!F26</f>
        <v>1648.9</v>
      </c>
      <c r="D26" s="142">
        <f>+[1]TESORERIA!G26</f>
        <v>0</v>
      </c>
      <c r="E26" s="185">
        <f>SUM(C26:D26)</f>
        <v>1648.9</v>
      </c>
      <c r="F26" s="143">
        <v>0</v>
      </c>
      <c r="G26" s="143">
        <v>0</v>
      </c>
      <c r="H26" s="185">
        <f>SUM(F26:G26)</f>
        <v>0</v>
      </c>
      <c r="I26" s="186">
        <v>0</v>
      </c>
      <c r="J26"/>
      <c r="K26" s="200"/>
      <c r="L26" s="200"/>
      <c r="M26" s="200"/>
      <c r="N26" s="180"/>
      <c r="O26" s="180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</row>
    <row r="27" spans="1:42" ht="18" customHeight="1">
      <c r="A27" s="91"/>
      <c r="B27" s="208" t="s">
        <v>25</v>
      </c>
      <c r="C27" s="142">
        <f>+[1]TESORERIA!F27</f>
        <v>0</v>
      </c>
      <c r="D27" s="142">
        <f>+[1]TESORERIA!G27</f>
        <v>0</v>
      </c>
      <c r="E27" s="142">
        <f>+[1]TESORERIA!H27</f>
        <v>0</v>
      </c>
      <c r="F27" s="143">
        <v>0</v>
      </c>
      <c r="G27" s="143">
        <v>0</v>
      </c>
      <c r="H27" s="185">
        <f>SUM(F27:G27)</f>
        <v>0</v>
      </c>
      <c r="I27" s="186">
        <v>0</v>
      </c>
      <c r="J27"/>
      <c r="K27" s="200"/>
      <c r="L27" s="200"/>
      <c r="M27" s="200"/>
      <c r="N27" s="180"/>
      <c r="O27" s="180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</row>
    <row r="28" spans="1:42" ht="18" customHeight="1">
      <c r="A28" s="91"/>
      <c r="B28" s="199" t="s">
        <v>109</v>
      </c>
      <c r="C28" s="109">
        <f>+C29+C39+C42</f>
        <v>1203</v>
      </c>
      <c r="D28" s="109">
        <f>+D29+D39+D42</f>
        <v>1023.4</v>
      </c>
      <c r="E28" s="109">
        <f t="shared" ref="E28:H28" si="9">+E29+E39+E42</f>
        <v>2226.4</v>
      </c>
      <c r="F28" s="109">
        <f t="shared" si="9"/>
        <v>1467.0069061961483</v>
      </c>
      <c r="G28" s="109">
        <f t="shared" si="9"/>
        <v>1516.758383263649</v>
      </c>
      <c r="H28" s="109">
        <f t="shared" si="9"/>
        <v>2983.7652894597973</v>
      </c>
      <c r="I28" s="102">
        <f t="shared" ref="I28:I33" si="10">+E28/H28*100</f>
        <v>74.617129164441877</v>
      </c>
      <c r="K28" s="200"/>
      <c r="L28" s="200"/>
      <c r="M28" s="200"/>
      <c r="N28" s="180"/>
      <c r="O28" s="180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</row>
    <row r="29" spans="1:42" ht="18" customHeight="1">
      <c r="A29" s="91"/>
      <c r="B29" s="210" t="s">
        <v>49</v>
      </c>
      <c r="C29" s="109">
        <f>+C30+C35</f>
        <v>1143.0999999999999</v>
      </c>
      <c r="D29" s="109">
        <f>+D30+D35</f>
        <v>962</v>
      </c>
      <c r="E29" s="102">
        <f t="shared" ref="E29:H29" si="11">+E30+E35</f>
        <v>2105.1</v>
      </c>
      <c r="F29" s="109">
        <f t="shared" si="11"/>
        <v>1388.6457815586168</v>
      </c>
      <c r="G29" s="109">
        <f t="shared" si="11"/>
        <v>1437.7960877565001</v>
      </c>
      <c r="H29" s="102">
        <f t="shared" si="11"/>
        <v>2826.4418693151169</v>
      </c>
      <c r="I29" s="102">
        <f t="shared" si="10"/>
        <v>74.478800461234769</v>
      </c>
      <c r="K29" s="200"/>
      <c r="L29" s="200"/>
      <c r="M29" s="200"/>
      <c r="N29" s="180"/>
      <c r="O29" s="180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</row>
    <row r="30" spans="1:42" ht="18" customHeight="1">
      <c r="A30" s="91"/>
      <c r="B30" s="211" t="s">
        <v>50</v>
      </c>
      <c r="C30" s="109">
        <f>SUM(C31:C34)</f>
        <v>76.800000000000011</v>
      </c>
      <c r="D30" s="109">
        <f>SUM(D31:D34)</f>
        <v>91.8</v>
      </c>
      <c r="E30" s="102">
        <f t="shared" ref="E30:H30" si="12">SUM(E31:E34)</f>
        <v>168.6</v>
      </c>
      <c r="F30" s="109">
        <f t="shared" si="12"/>
        <v>90.536615856999987</v>
      </c>
      <c r="G30" s="109">
        <f t="shared" si="12"/>
        <v>111.47532010350002</v>
      </c>
      <c r="H30" s="102">
        <f t="shared" si="12"/>
        <v>202.01193596050001</v>
      </c>
      <c r="I30" s="102">
        <f t="shared" si="10"/>
        <v>83.460414949424987</v>
      </c>
      <c r="J30" s="168"/>
      <c r="K30" s="200"/>
      <c r="L30" s="200"/>
      <c r="M30" s="200"/>
      <c r="N30" s="180"/>
      <c r="O30" s="180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</row>
    <row r="31" spans="1:42" ht="18" customHeight="1">
      <c r="A31" s="91"/>
      <c r="B31" s="212" t="s">
        <v>110</v>
      </c>
      <c r="C31" s="189">
        <f>+[1]TESORERIA!F31</f>
        <v>74.900000000000006</v>
      </c>
      <c r="D31" s="189">
        <f>+[1]TESORERIA!G31</f>
        <v>91.8</v>
      </c>
      <c r="E31" s="185">
        <f>SUM(C31:D31)</f>
        <v>166.7</v>
      </c>
      <c r="F31" s="189">
        <f>+'[1]PP (EST)'!F67</f>
        <v>86.618139856999989</v>
      </c>
      <c r="G31" s="189">
        <f>+'[1]PP (EST)'!G67</f>
        <v>89.18654270350001</v>
      </c>
      <c r="H31" s="185">
        <f>SUM(F31:G31)</f>
        <v>175.8046825605</v>
      </c>
      <c r="I31" s="185">
        <f t="shared" si="10"/>
        <v>94.821137623927171</v>
      </c>
      <c r="J31" s="213"/>
      <c r="K31" s="200"/>
      <c r="L31" s="200"/>
      <c r="M31" s="200"/>
      <c r="N31" s="180"/>
      <c r="O31" s="180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</row>
    <row r="32" spans="1:42" ht="18" customHeight="1">
      <c r="A32" s="91"/>
      <c r="B32" s="212" t="s">
        <v>111</v>
      </c>
      <c r="C32" s="189">
        <f>+[1]TESORERIA!F32</f>
        <v>0</v>
      </c>
      <c r="D32" s="189">
        <f>+[1]TESORERIA!G32</f>
        <v>0</v>
      </c>
      <c r="E32" s="185">
        <f>SUM(C32:D32)</f>
        <v>0</v>
      </c>
      <c r="F32" s="189">
        <f>+'[1]PP (EST)'!F68</f>
        <v>1.2686835000000001</v>
      </c>
      <c r="G32" s="189">
        <f>+'[1]PP (EST)'!G68</f>
        <v>1.8801384000000001</v>
      </c>
      <c r="H32" s="185">
        <f>SUM(F32:G32)</f>
        <v>3.1488219000000002</v>
      </c>
      <c r="I32" s="185">
        <f t="shared" si="10"/>
        <v>0</v>
      </c>
      <c r="J32" s="214"/>
      <c r="K32" s="200"/>
      <c r="L32" s="200"/>
      <c r="M32" s="200"/>
      <c r="N32" s="180"/>
      <c r="O32" s="180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</row>
    <row r="33" spans="1:42" s="196" customFormat="1" ht="18" customHeight="1">
      <c r="A33" s="91"/>
      <c r="B33" s="215" t="s">
        <v>112</v>
      </c>
      <c r="C33" s="192">
        <f>+[1]TESORERIA!F33</f>
        <v>1.9</v>
      </c>
      <c r="D33" s="192">
        <f>+[1]TESORERIA!G33</f>
        <v>0</v>
      </c>
      <c r="E33" s="193">
        <f>SUM(C33:D33)</f>
        <v>1.9</v>
      </c>
      <c r="F33" s="192">
        <f>+'[1]PP (EST)'!F69</f>
        <v>2.6497925000000002</v>
      </c>
      <c r="G33" s="192">
        <f>+'[1]PP (EST)'!G69</f>
        <v>20.408639000000001</v>
      </c>
      <c r="H33" s="193">
        <f>SUM(F33:G33)</f>
        <v>23.058431500000001</v>
      </c>
      <c r="I33" s="193">
        <f t="shared" si="10"/>
        <v>8.239936007789602</v>
      </c>
      <c r="J33" s="213"/>
      <c r="K33" s="200"/>
      <c r="L33" s="200"/>
      <c r="M33" s="200"/>
      <c r="N33" s="180"/>
      <c r="O33" s="180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70"/>
    </row>
    <row r="34" spans="1:42" ht="18" customHeight="1">
      <c r="A34" s="91"/>
      <c r="B34" s="212" t="s">
        <v>113</v>
      </c>
      <c r="C34" s="189">
        <f>+[1]TESORERIA!F34</f>
        <v>0</v>
      </c>
      <c r="D34" s="189">
        <f>+[1]TESORERIA!G34</f>
        <v>0</v>
      </c>
      <c r="E34" s="185">
        <f>SUM(C34:D34)</f>
        <v>0</v>
      </c>
      <c r="F34" s="143">
        <v>0</v>
      </c>
      <c r="G34" s="142">
        <v>0</v>
      </c>
      <c r="H34" s="185">
        <f>SUM(F34:G34)</f>
        <v>0</v>
      </c>
      <c r="I34" s="185">
        <v>0</v>
      </c>
      <c r="J34" s="213"/>
      <c r="K34" s="200"/>
      <c r="L34" s="200"/>
      <c r="M34" s="200"/>
      <c r="N34" s="180"/>
      <c r="O34" s="180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</row>
    <row r="35" spans="1:42" ht="18" customHeight="1">
      <c r="A35" s="91"/>
      <c r="B35" s="211" t="s">
        <v>51</v>
      </c>
      <c r="C35" s="109">
        <f>SUM(C36:C38)</f>
        <v>1066.3</v>
      </c>
      <c r="D35" s="109">
        <f>SUM(D36:D38)</f>
        <v>870.2</v>
      </c>
      <c r="E35" s="102">
        <f t="shared" ref="E35:H35" si="13">SUM(E36:E38)</f>
        <v>1936.5</v>
      </c>
      <c r="F35" s="109">
        <f t="shared" si="13"/>
        <v>1298.1091657016168</v>
      </c>
      <c r="G35" s="109">
        <f t="shared" si="13"/>
        <v>1326.3207676530001</v>
      </c>
      <c r="H35" s="102">
        <f t="shared" si="13"/>
        <v>2624.4299333546169</v>
      </c>
      <c r="I35" s="102">
        <f>+E35/H35*100</f>
        <v>73.787452863133353</v>
      </c>
      <c r="J35" s="168"/>
      <c r="K35" s="200"/>
      <c r="L35" s="200"/>
      <c r="M35" s="200"/>
      <c r="N35" s="180"/>
      <c r="O35" s="180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</row>
    <row r="36" spans="1:42" ht="18" customHeight="1">
      <c r="A36" s="91"/>
      <c r="B36" s="212" t="s">
        <v>114</v>
      </c>
      <c r="C36" s="189">
        <f>+[1]TESORERIA!F36</f>
        <v>23.6</v>
      </c>
      <c r="D36" s="189">
        <f>+[1]TESORERIA!G36</f>
        <v>30.7</v>
      </c>
      <c r="E36" s="185">
        <f>SUM(C36:D36)</f>
        <v>54.3</v>
      </c>
      <c r="F36" s="34">
        <f>+'[1]PP (EST)'!F72</f>
        <v>24.861107438999401</v>
      </c>
      <c r="G36" s="34">
        <f>+'[1]PP (EST)'!G72</f>
        <v>29.788951479000136</v>
      </c>
      <c r="H36" s="185">
        <f>SUM(F36:G36)</f>
        <v>54.650058917999537</v>
      </c>
      <c r="I36" s="185">
        <f>+E36/H36*100</f>
        <v>99.359453722593798</v>
      </c>
      <c r="J36" s="168"/>
      <c r="K36" s="200"/>
      <c r="L36" s="200"/>
      <c r="M36" s="200"/>
      <c r="N36" s="180"/>
      <c r="O36" s="180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</row>
    <row r="37" spans="1:42" s="196" customFormat="1" ht="18" customHeight="1">
      <c r="A37" s="91"/>
      <c r="B37" s="215" t="s">
        <v>115</v>
      </c>
      <c r="C37" s="192">
        <f>+[1]TESORERIA!F37</f>
        <v>1042.7</v>
      </c>
      <c r="D37" s="192">
        <f>+[1]TESORERIA!G37</f>
        <v>839.5</v>
      </c>
      <c r="E37" s="193">
        <f>SUM(C37:D37)</f>
        <v>1882.2</v>
      </c>
      <c r="F37" s="192">
        <f>+'[1]PP (EST)'!F73</f>
        <v>1273.2480582626174</v>
      </c>
      <c r="G37" s="192">
        <f>+'[1]PP (EST)'!G73</f>
        <v>1296.5318161739999</v>
      </c>
      <c r="H37" s="193">
        <f>SUM(F37:G37)</f>
        <v>2569.7798744366173</v>
      </c>
      <c r="I37" s="193">
        <f>+E37/H37*100</f>
        <v>73.243627546606177</v>
      </c>
      <c r="J37" s="168"/>
      <c r="K37" s="200"/>
      <c r="L37" s="200"/>
      <c r="M37" s="200"/>
      <c r="N37" s="180"/>
      <c r="O37" s="180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70"/>
    </row>
    <row r="38" spans="1:42" ht="18" customHeight="1">
      <c r="A38" s="91"/>
      <c r="B38" s="212" t="s">
        <v>25</v>
      </c>
      <c r="C38" s="189">
        <f>+[1]TESORERIA!F38</f>
        <v>0</v>
      </c>
      <c r="D38" s="189">
        <f>+[1]TESORERIA!G38</f>
        <v>0</v>
      </c>
      <c r="E38" s="185">
        <f>SUM(C38:D38)</f>
        <v>0</v>
      </c>
      <c r="F38" s="34">
        <v>0</v>
      </c>
      <c r="G38" s="189">
        <v>0</v>
      </c>
      <c r="H38" s="185">
        <f>SUM(F38:G38)</f>
        <v>0</v>
      </c>
      <c r="I38" s="185">
        <v>0</v>
      </c>
      <c r="J38" s="168"/>
      <c r="K38" s="200"/>
      <c r="L38" s="200"/>
      <c r="M38" s="200"/>
      <c r="N38" s="180"/>
      <c r="O38" s="180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</row>
    <row r="39" spans="1:42" ht="18" customHeight="1">
      <c r="A39" s="91"/>
      <c r="B39" s="211" t="s">
        <v>53</v>
      </c>
      <c r="C39" s="136">
        <f>+C40+C41</f>
        <v>57.9</v>
      </c>
      <c r="D39" s="136">
        <f>+D40+D41</f>
        <v>59</v>
      </c>
      <c r="E39" s="197">
        <f t="shared" ref="E39:G39" si="14">+E40+E41</f>
        <v>116.9</v>
      </c>
      <c r="F39" s="136">
        <f t="shared" si="14"/>
        <v>57.6818227085</v>
      </c>
      <c r="G39" s="136">
        <f t="shared" si="14"/>
        <v>58.573170585500002</v>
      </c>
      <c r="H39" s="197">
        <f>+H40+H41</f>
        <v>116.254993294</v>
      </c>
      <c r="I39" s="197">
        <f>+E39/H39*100</f>
        <v>100.55482064703133</v>
      </c>
      <c r="J39" s="168"/>
      <c r="K39" s="200"/>
      <c r="L39" s="200"/>
      <c r="M39" s="200"/>
      <c r="N39" s="180"/>
      <c r="O39" s="180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</row>
    <row r="40" spans="1:42" ht="16.5" customHeight="1">
      <c r="A40" s="91"/>
      <c r="B40" s="212" t="s">
        <v>116</v>
      </c>
      <c r="C40" s="189">
        <f>+[1]TESORERIA!F40</f>
        <v>57.9</v>
      </c>
      <c r="D40" s="189">
        <f>+[1]TESORERIA!G40</f>
        <v>59</v>
      </c>
      <c r="E40" s="185">
        <f>SUM(C40:D40)</f>
        <v>116.9</v>
      </c>
      <c r="F40" s="189">
        <f>+'[1]PP (EST)'!F77</f>
        <v>57.6818227085</v>
      </c>
      <c r="G40" s="189">
        <f>+'[1]PP (EST)'!G77</f>
        <v>58.573170585500002</v>
      </c>
      <c r="H40" s="185">
        <f>SUM(F40:G40)</f>
        <v>116.254993294</v>
      </c>
      <c r="I40" s="185">
        <f>+E40/H40*100</f>
        <v>100.55482064703133</v>
      </c>
      <c r="J40" s="168"/>
      <c r="K40" s="200"/>
      <c r="L40" s="200"/>
      <c r="M40" s="200"/>
      <c r="N40" s="180"/>
      <c r="O40" s="180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</row>
    <row r="41" spans="1:42" ht="18" customHeight="1">
      <c r="A41" s="91"/>
      <c r="B41" s="212" t="s">
        <v>25</v>
      </c>
      <c r="C41" s="189">
        <f>+[1]TESORERIA!F41</f>
        <v>0</v>
      </c>
      <c r="D41" s="189">
        <f>+[1]TESORERIA!G41</f>
        <v>0</v>
      </c>
      <c r="E41" s="185">
        <f>SUM(C41:D41)</f>
        <v>0</v>
      </c>
      <c r="F41" s="143">
        <v>0</v>
      </c>
      <c r="G41" s="142">
        <v>0</v>
      </c>
      <c r="H41" s="185">
        <f>SUM(F41:G41)</f>
        <v>0</v>
      </c>
      <c r="I41" s="186">
        <v>0</v>
      </c>
      <c r="J41" s="168"/>
      <c r="K41" s="200"/>
      <c r="L41" s="200"/>
      <c r="M41" s="200"/>
      <c r="N41" s="180"/>
      <c r="O41" s="180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</row>
    <row r="42" spans="1:42" ht="18" customHeight="1">
      <c r="A42" s="91"/>
      <c r="B42" s="211" t="s">
        <v>55</v>
      </c>
      <c r="C42" s="136">
        <f>+[1]TESORERIA!F42</f>
        <v>2</v>
      </c>
      <c r="D42" s="136">
        <f>+[1]TESORERIA!G42</f>
        <v>2.4</v>
      </c>
      <c r="E42" s="130">
        <f>SUM(C42:D42)</f>
        <v>4.4000000000000004</v>
      </c>
      <c r="F42" s="109">
        <f t="shared" ref="F42:G42" si="15">+F43+F44</f>
        <v>20.679301929031435</v>
      </c>
      <c r="G42" s="109">
        <f t="shared" si="15"/>
        <v>20.389124921648715</v>
      </c>
      <c r="H42" s="130">
        <f>SUM(F42:G42)</f>
        <v>41.068426850680154</v>
      </c>
      <c r="I42" s="130">
        <f t="shared" ref="I42:I43" si="16">+E42/H42*100</f>
        <v>10.713826502285732</v>
      </c>
      <c r="J42" s="168"/>
      <c r="K42" s="200"/>
      <c r="L42" s="200"/>
      <c r="M42" s="200"/>
      <c r="N42" s="180"/>
      <c r="O42" s="180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</row>
    <row r="43" spans="1:42" s="196" customFormat="1" ht="18" customHeight="1">
      <c r="A43" s="91"/>
      <c r="B43" s="215" t="s">
        <v>115</v>
      </c>
      <c r="C43" s="192">
        <f>+[1]TESORERIA!F43</f>
        <v>2</v>
      </c>
      <c r="D43" s="192">
        <f>+[1]TESORERIA!G43</f>
        <v>2.4</v>
      </c>
      <c r="E43" s="193">
        <f>SUM(C43:D43)</f>
        <v>4.4000000000000004</v>
      </c>
      <c r="F43" s="206">
        <v>20.679301929031435</v>
      </c>
      <c r="G43" s="205">
        <v>20.389124921648715</v>
      </c>
      <c r="H43" s="193">
        <f>SUM(F43:G43)</f>
        <v>41.068426850680154</v>
      </c>
      <c r="I43" s="185">
        <f t="shared" si="16"/>
        <v>10.713826502285732</v>
      </c>
      <c r="J43" s="168"/>
      <c r="K43" s="200"/>
      <c r="L43" s="200"/>
      <c r="M43" s="200"/>
      <c r="N43" s="180"/>
      <c r="O43" s="180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70"/>
    </row>
    <row r="44" spans="1:42" s="196" customFormat="1" ht="18" customHeight="1">
      <c r="A44" s="91"/>
      <c r="B44" s="215" t="s">
        <v>117</v>
      </c>
      <c r="C44" s="192">
        <f>+[1]TESORERIA!F44</f>
        <v>0</v>
      </c>
      <c r="D44" s="192">
        <f>+[1]TESORERIA!G44</f>
        <v>0</v>
      </c>
      <c r="E44" s="193">
        <f>SUM(C44:D44)</f>
        <v>0</v>
      </c>
      <c r="F44" s="206">
        <v>0</v>
      </c>
      <c r="G44" s="205">
        <v>0</v>
      </c>
      <c r="H44" s="193">
        <f>SUM(F44:G44)</f>
        <v>0</v>
      </c>
      <c r="I44" s="186">
        <v>0</v>
      </c>
      <c r="J44" s="168"/>
      <c r="K44" s="200"/>
      <c r="L44" s="200"/>
      <c r="M44" s="200"/>
      <c r="N44" s="180"/>
      <c r="O44" s="180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70"/>
    </row>
    <row r="45" spans="1:42" ht="18" customHeight="1">
      <c r="A45" s="91"/>
      <c r="B45" s="199" t="s">
        <v>118</v>
      </c>
      <c r="C45" s="109">
        <f>+C46+C59+C60</f>
        <v>4164.6000000000004</v>
      </c>
      <c r="D45" s="109">
        <f>+D46+D59+D60</f>
        <v>2302.9999999999995</v>
      </c>
      <c r="E45" s="102">
        <f>+E46+E59+E60</f>
        <v>6467.6</v>
      </c>
      <c r="F45" s="109">
        <f t="shared" ref="F45:G45" si="17">+F46+F59+F60</f>
        <v>3.15E-3</v>
      </c>
      <c r="G45" s="109">
        <f t="shared" si="17"/>
        <v>7.2997180540000004</v>
      </c>
      <c r="H45" s="102">
        <f>+H46+H59+H60</f>
        <v>7.3028680540000002</v>
      </c>
      <c r="I45" s="186">
        <v>0</v>
      </c>
      <c r="J45" s="168"/>
      <c r="K45" s="200"/>
      <c r="L45" s="200"/>
      <c r="M45" s="200"/>
      <c r="N45" s="180"/>
      <c r="O45" s="180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</row>
    <row r="46" spans="1:42" ht="18" customHeight="1">
      <c r="A46" s="91"/>
      <c r="B46" s="182" t="s">
        <v>119</v>
      </c>
      <c r="C46" s="109">
        <f>+C47+C51+C58</f>
        <v>4087.7000000000003</v>
      </c>
      <c r="D46" s="109">
        <f>+D47+D51+D58</f>
        <v>2246.2999999999997</v>
      </c>
      <c r="E46" s="102">
        <f>+E47+E51+E58</f>
        <v>6334</v>
      </c>
      <c r="F46" s="109">
        <f t="shared" ref="F46:G46" si="18">+F47+F51+F58</f>
        <v>3.15E-3</v>
      </c>
      <c r="G46" s="109">
        <f t="shared" si="18"/>
        <v>7.2997180540000004</v>
      </c>
      <c r="H46" s="102">
        <f>+H47+H51+H58</f>
        <v>7.3028680540000002</v>
      </c>
      <c r="I46" s="186">
        <v>0</v>
      </c>
      <c r="J46" s="168"/>
      <c r="K46" s="200"/>
      <c r="L46" s="200"/>
      <c r="M46" s="200"/>
      <c r="N46" s="180"/>
      <c r="O46" s="180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</row>
    <row r="47" spans="1:42" ht="18" customHeight="1">
      <c r="A47" s="91"/>
      <c r="B47" s="216" t="s">
        <v>120</v>
      </c>
      <c r="C47" s="109">
        <f t="shared" ref="C47:H47" si="19">SUM(C48:C50)</f>
        <v>0</v>
      </c>
      <c r="D47" s="109">
        <f t="shared" si="19"/>
        <v>0</v>
      </c>
      <c r="E47" s="109">
        <f t="shared" si="19"/>
        <v>0</v>
      </c>
      <c r="F47" s="109">
        <f t="shared" si="19"/>
        <v>0</v>
      </c>
      <c r="G47" s="109">
        <f t="shared" si="19"/>
        <v>0</v>
      </c>
      <c r="H47" s="102">
        <f t="shared" si="19"/>
        <v>0</v>
      </c>
      <c r="I47" s="130">
        <v>0</v>
      </c>
      <c r="J47" s="168"/>
      <c r="K47" s="200"/>
      <c r="L47" s="200"/>
      <c r="M47" s="200"/>
      <c r="N47" s="180"/>
      <c r="O47" s="180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</row>
    <row r="48" spans="1:42" ht="18" customHeight="1">
      <c r="A48" s="91"/>
      <c r="B48" s="188" t="s">
        <v>121</v>
      </c>
      <c r="C48" s="189">
        <f>+[1]TESORERIA!F48</f>
        <v>0</v>
      </c>
      <c r="D48" s="189">
        <f>+[1]TESORERIA!G48</f>
        <v>0</v>
      </c>
      <c r="E48" s="189">
        <f>+[1]TESORERIA!H48</f>
        <v>0</v>
      </c>
      <c r="F48" s="34">
        <v>0</v>
      </c>
      <c r="G48" s="189">
        <v>0</v>
      </c>
      <c r="H48" s="185">
        <f>SUM(F48:G48)</f>
        <v>0</v>
      </c>
      <c r="I48" s="185">
        <v>0</v>
      </c>
      <c r="J48" s="168"/>
      <c r="K48" s="200"/>
      <c r="L48" s="200"/>
      <c r="M48" s="200"/>
      <c r="N48" s="180"/>
      <c r="O48" s="180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</row>
    <row r="49" spans="1:41" ht="18" customHeight="1">
      <c r="A49" s="91"/>
      <c r="B49" s="188" t="s">
        <v>122</v>
      </c>
      <c r="C49" s="189">
        <f>+[1]TESORERIA!F49</f>
        <v>0</v>
      </c>
      <c r="D49" s="189">
        <f>+[1]TESORERIA!G49</f>
        <v>0</v>
      </c>
      <c r="E49" s="185">
        <f>SUM(C49:D49)</f>
        <v>0</v>
      </c>
      <c r="F49" s="34">
        <v>0</v>
      </c>
      <c r="G49" s="189">
        <v>0</v>
      </c>
      <c r="H49" s="185">
        <f>SUM(F49:G49)</f>
        <v>0</v>
      </c>
      <c r="I49" s="186">
        <v>0</v>
      </c>
      <c r="J49" s="168"/>
      <c r="K49" s="200"/>
      <c r="L49" s="200"/>
      <c r="M49" s="200"/>
      <c r="N49" s="180"/>
      <c r="O49" s="180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</row>
    <row r="50" spans="1:41" ht="18" customHeight="1">
      <c r="A50" s="91"/>
      <c r="B50" s="188" t="s">
        <v>123</v>
      </c>
      <c r="C50" s="189">
        <f>+[1]TESORERIA!F50</f>
        <v>0</v>
      </c>
      <c r="D50" s="189">
        <f>+[1]TESORERIA!G50</f>
        <v>0</v>
      </c>
      <c r="E50" s="185">
        <f>SUM(C50:D50)</f>
        <v>0</v>
      </c>
      <c r="F50" s="34">
        <v>0</v>
      </c>
      <c r="G50" s="189">
        <v>0</v>
      </c>
      <c r="H50" s="185">
        <f>SUM(F50:G50)</f>
        <v>0</v>
      </c>
      <c r="I50" s="186">
        <v>0</v>
      </c>
      <c r="J50" s="168"/>
      <c r="K50" s="200"/>
      <c r="L50" s="200"/>
      <c r="M50" s="200"/>
      <c r="N50" s="180"/>
      <c r="O50" s="180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</row>
    <row r="51" spans="1:41" ht="18" customHeight="1">
      <c r="A51" s="91"/>
      <c r="B51" s="183" t="s">
        <v>124</v>
      </c>
      <c r="C51" s="109">
        <f>SUM(C52:C57)</f>
        <v>4087.7000000000003</v>
      </c>
      <c r="D51" s="109">
        <f>SUM(D52:D57)</f>
        <v>2246.2999999999997</v>
      </c>
      <c r="E51" s="109">
        <f t="shared" ref="E51:G51" si="20">SUM(E52:E57)</f>
        <v>6334</v>
      </c>
      <c r="F51" s="109">
        <f t="shared" si="20"/>
        <v>0</v>
      </c>
      <c r="G51" s="109">
        <f t="shared" si="20"/>
        <v>7.2977430540000006</v>
      </c>
      <c r="H51" s="109">
        <f>SUM(H52:H57)</f>
        <v>7.2977430540000006</v>
      </c>
      <c r="I51" s="201">
        <v>0</v>
      </c>
      <c r="J51" s="168"/>
      <c r="K51" s="200"/>
      <c r="L51" s="200"/>
      <c r="M51" s="200"/>
      <c r="N51" s="180"/>
      <c r="O51" s="180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</row>
    <row r="52" spans="1:41" ht="18" customHeight="1">
      <c r="A52" s="91"/>
      <c r="B52" s="188" t="s">
        <v>125</v>
      </c>
      <c r="C52" s="142">
        <f>+[1]TESORERIA!F52</f>
        <v>0</v>
      </c>
      <c r="D52" s="142">
        <f>+[1]TESORERIA!G52</f>
        <v>65.5</v>
      </c>
      <c r="E52" s="185">
        <f t="shared" ref="E52:E63" si="21">SUM(C52:D52)</f>
        <v>65.5</v>
      </c>
      <c r="F52" s="217">
        <v>0</v>
      </c>
      <c r="G52" s="217">
        <v>0</v>
      </c>
      <c r="H52" s="185">
        <f t="shared" ref="H52:H63" si="22">SUM(F52:G52)</f>
        <v>0</v>
      </c>
      <c r="I52" s="186">
        <v>0</v>
      </c>
      <c r="J52" s="168"/>
      <c r="K52" s="200"/>
      <c r="L52" s="200"/>
      <c r="M52" s="200"/>
      <c r="N52" s="180"/>
      <c r="O52" s="180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</row>
    <row r="53" spans="1:41" ht="18" customHeight="1">
      <c r="A53" s="91"/>
      <c r="B53" s="188" t="s">
        <v>126</v>
      </c>
      <c r="C53" s="142">
        <f>+[1]TESORERIA!F53</f>
        <v>109.4</v>
      </c>
      <c r="D53" s="142">
        <f>+[1]TESORERIA!G53</f>
        <v>155.69999999999999</v>
      </c>
      <c r="E53" s="185">
        <f t="shared" si="21"/>
        <v>265.10000000000002</v>
      </c>
      <c r="F53" s="217">
        <v>0</v>
      </c>
      <c r="G53" s="217">
        <v>7.2977430540000006</v>
      </c>
      <c r="H53" s="185">
        <f t="shared" si="22"/>
        <v>7.2977430540000006</v>
      </c>
      <c r="I53" s="186">
        <v>0</v>
      </c>
      <c r="J53" s="168"/>
      <c r="K53" s="200"/>
      <c r="L53" s="200"/>
      <c r="M53" s="200"/>
      <c r="N53" s="180"/>
      <c r="O53" s="180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</row>
    <row r="54" spans="1:41" ht="18" customHeight="1">
      <c r="A54" s="91"/>
      <c r="B54" s="188" t="s">
        <v>127</v>
      </c>
      <c r="C54" s="142">
        <f>+[1]TESORERIA!F54</f>
        <v>0</v>
      </c>
      <c r="D54" s="142">
        <f>+[1]TESORERIA!G54</f>
        <v>2025.1</v>
      </c>
      <c r="E54" s="185">
        <f t="shared" si="21"/>
        <v>2025.1</v>
      </c>
      <c r="F54" s="217">
        <v>0</v>
      </c>
      <c r="G54" s="217">
        <v>0</v>
      </c>
      <c r="H54" s="185">
        <f t="shared" si="22"/>
        <v>0</v>
      </c>
      <c r="I54" s="186">
        <v>0</v>
      </c>
      <c r="J54" s="168"/>
      <c r="K54" s="200"/>
      <c r="L54" s="200"/>
      <c r="M54" s="200"/>
      <c r="N54" s="180"/>
      <c r="O54" s="180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</row>
    <row r="55" spans="1:41" ht="18" customHeight="1">
      <c r="A55" s="91"/>
      <c r="B55" s="188" t="s">
        <v>128</v>
      </c>
      <c r="C55" s="142">
        <f>+[1]TESORERIA!F55</f>
        <v>0</v>
      </c>
      <c r="D55" s="142">
        <f>+[1]TESORERIA!G55</f>
        <v>0</v>
      </c>
      <c r="E55" s="185">
        <f t="shared" si="21"/>
        <v>0</v>
      </c>
      <c r="F55" s="217">
        <v>0</v>
      </c>
      <c r="G55" s="217">
        <v>0</v>
      </c>
      <c r="H55" s="185">
        <f t="shared" si="22"/>
        <v>0</v>
      </c>
      <c r="I55" s="186">
        <v>0</v>
      </c>
      <c r="J55" s="168"/>
      <c r="K55" s="200"/>
      <c r="L55" s="200"/>
      <c r="N55" s="180"/>
      <c r="O55" s="180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</row>
    <row r="56" spans="1:41" ht="18" customHeight="1">
      <c r="A56" s="91"/>
      <c r="B56" s="188" t="s">
        <v>129</v>
      </c>
      <c r="C56" s="142">
        <f>+[1]TESORERIA!F56</f>
        <v>1239.9000000000001</v>
      </c>
      <c r="D56" s="142">
        <f>+[1]TESORERIA!G56</f>
        <v>0</v>
      </c>
      <c r="E56" s="185">
        <f t="shared" si="21"/>
        <v>1239.9000000000001</v>
      </c>
      <c r="F56" s="217">
        <v>0</v>
      </c>
      <c r="G56" s="217">
        <v>0</v>
      </c>
      <c r="H56" s="185">
        <f t="shared" si="22"/>
        <v>0</v>
      </c>
      <c r="I56" s="186">
        <v>0</v>
      </c>
      <c r="J56" s="218"/>
      <c r="K56" s="200"/>
      <c r="L56" s="200"/>
      <c r="N56" s="180"/>
      <c r="O56" s="180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</row>
    <row r="57" spans="1:41" ht="18" customHeight="1">
      <c r="A57" s="91"/>
      <c r="B57" s="188" t="s">
        <v>130</v>
      </c>
      <c r="C57" s="142">
        <f>+[1]TESORERIA!F57</f>
        <v>2738.4</v>
      </c>
      <c r="D57" s="142">
        <f>+[1]TESORERIA!G57</f>
        <v>0</v>
      </c>
      <c r="E57" s="185">
        <f t="shared" si="21"/>
        <v>2738.4</v>
      </c>
      <c r="F57" s="217">
        <v>0</v>
      </c>
      <c r="G57" s="217">
        <v>0</v>
      </c>
      <c r="H57" s="185">
        <f t="shared" si="22"/>
        <v>0</v>
      </c>
      <c r="I57" s="186">
        <v>0</v>
      </c>
      <c r="J57" s="168"/>
      <c r="K57" s="200"/>
      <c r="L57" s="200"/>
      <c r="O57" s="180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</row>
    <row r="58" spans="1:41" ht="18" customHeight="1">
      <c r="A58" s="91"/>
      <c r="B58" s="183" t="s">
        <v>58</v>
      </c>
      <c r="C58" s="219">
        <f>+[1]TESORERIA!F58</f>
        <v>0</v>
      </c>
      <c r="D58" s="219">
        <f>+[1]TESORERIA!G58</f>
        <v>0</v>
      </c>
      <c r="E58" s="130">
        <f t="shared" si="21"/>
        <v>0</v>
      </c>
      <c r="F58" s="219">
        <v>3.15E-3</v>
      </c>
      <c r="G58" s="219">
        <v>1.9750000000000002E-3</v>
      </c>
      <c r="H58" s="130">
        <f t="shared" si="22"/>
        <v>5.1250000000000002E-3</v>
      </c>
      <c r="I58" s="201">
        <v>0</v>
      </c>
      <c r="J58" s="168"/>
      <c r="K58" s="200"/>
      <c r="L58" s="200"/>
      <c r="M58" s="200"/>
      <c r="N58" s="180"/>
      <c r="O58" s="180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</row>
    <row r="59" spans="1:41" ht="18" customHeight="1">
      <c r="A59" s="91"/>
      <c r="B59" s="183" t="s">
        <v>61</v>
      </c>
      <c r="C59" s="219">
        <f>+[1]TESORERIA!F59</f>
        <v>76.900000000000006</v>
      </c>
      <c r="D59" s="219">
        <f>+[1]TESORERIA!G59</f>
        <v>56.7</v>
      </c>
      <c r="E59" s="130">
        <f t="shared" si="21"/>
        <v>133.60000000000002</v>
      </c>
      <c r="F59" s="126">
        <v>0</v>
      </c>
      <c r="G59" s="127">
        <v>0</v>
      </c>
      <c r="H59" s="130">
        <f t="shared" si="22"/>
        <v>0</v>
      </c>
      <c r="I59" s="201">
        <v>0</v>
      </c>
      <c r="J59" s="168"/>
      <c r="K59" s="200"/>
      <c r="L59" s="200"/>
      <c r="M59" s="200"/>
      <c r="N59" s="180"/>
      <c r="O59" s="180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</row>
    <row r="60" spans="1:41" ht="18" customHeight="1">
      <c r="A60" s="91"/>
      <c r="B60" s="183" t="s">
        <v>62</v>
      </c>
      <c r="C60" s="219">
        <f>+[1]TESORERIA!F61</f>
        <v>0</v>
      </c>
      <c r="D60" s="219">
        <f>+[1]TESORERIA!G61</f>
        <v>0</v>
      </c>
      <c r="E60" s="130">
        <f t="shared" si="21"/>
        <v>0</v>
      </c>
      <c r="F60" s="29">
        <v>0</v>
      </c>
      <c r="G60" s="136">
        <v>0</v>
      </c>
      <c r="H60" s="130">
        <f t="shared" si="22"/>
        <v>0</v>
      </c>
      <c r="I60" s="201">
        <v>0</v>
      </c>
      <c r="J60" s="168"/>
      <c r="K60" s="200"/>
      <c r="L60" s="200"/>
      <c r="M60" s="200"/>
      <c r="N60" s="200"/>
      <c r="O60" s="180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</row>
    <row r="61" spans="1:41" ht="18" customHeight="1">
      <c r="A61" s="91"/>
      <c r="B61" s="199" t="s">
        <v>64</v>
      </c>
      <c r="C61" s="109">
        <f>+C62+C63</f>
        <v>0</v>
      </c>
      <c r="D61" s="109">
        <f>+D62+D63</f>
        <v>1743.4</v>
      </c>
      <c r="E61" s="130">
        <f t="shared" si="21"/>
        <v>1743.4</v>
      </c>
      <c r="F61" s="109">
        <f t="shared" ref="F61:G61" si="23">+F62+F63</f>
        <v>802.97777777777765</v>
      </c>
      <c r="G61" s="109">
        <f t="shared" si="23"/>
        <v>802.97777777777765</v>
      </c>
      <c r="H61" s="130">
        <f t="shared" si="22"/>
        <v>1605.9555555555553</v>
      </c>
      <c r="I61" s="130">
        <f>+E61/H61*100</f>
        <v>108.55842143133894</v>
      </c>
      <c r="J61" s="168"/>
      <c r="K61" s="200"/>
      <c r="L61" s="200"/>
      <c r="M61" s="200"/>
      <c r="N61" s="200"/>
      <c r="O61" s="180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</row>
    <row r="62" spans="1:41" ht="18" customHeight="1">
      <c r="A62" s="91"/>
      <c r="B62" s="220" t="s">
        <v>131</v>
      </c>
      <c r="C62" s="142">
        <f>+[1]TESORERIA!F63</f>
        <v>0</v>
      </c>
      <c r="D62" s="142">
        <f>+[1]TESORERIA!G63</f>
        <v>0</v>
      </c>
      <c r="E62" s="185">
        <f t="shared" si="21"/>
        <v>0</v>
      </c>
      <c r="F62" s="143">
        <f>+'[1]PP (EST)'!F94</f>
        <v>0</v>
      </c>
      <c r="G62" s="143">
        <f>+'[1]PP (EST)'!G94</f>
        <v>0</v>
      </c>
      <c r="H62" s="185">
        <f t="shared" si="22"/>
        <v>0</v>
      </c>
      <c r="I62" s="185">
        <v>0</v>
      </c>
      <c r="J62" s="218"/>
      <c r="K62" s="200"/>
      <c r="L62" s="200"/>
      <c r="M62" s="200"/>
      <c r="N62" s="180"/>
      <c r="O62" s="180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</row>
    <row r="63" spans="1:41" ht="18" customHeight="1">
      <c r="A63" s="91"/>
      <c r="B63" s="220" t="s">
        <v>132</v>
      </c>
      <c r="C63" s="142">
        <f>+[1]TESORERIA!F64</f>
        <v>0</v>
      </c>
      <c r="D63" s="142">
        <f>+[1]TESORERIA!G64</f>
        <v>1743.4</v>
      </c>
      <c r="E63" s="185">
        <f t="shared" si="21"/>
        <v>1743.4</v>
      </c>
      <c r="F63" s="143">
        <f>+'[1]PP (EST)'!F95</f>
        <v>802.97777777777765</v>
      </c>
      <c r="G63" s="143">
        <f>+'[1]PP (EST)'!G95</f>
        <v>802.97777777777765</v>
      </c>
      <c r="H63" s="185">
        <f t="shared" si="22"/>
        <v>1605.9555555555553</v>
      </c>
      <c r="I63" s="185">
        <f>+E63/H63*100</f>
        <v>108.55842143133894</v>
      </c>
      <c r="J63" s="168"/>
      <c r="K63" s="200"/>
      <c r="L63" s="200"/>
      <c r="M63" s="200"/>
      <c r="N63" s="180"/>
      <c r="O63" s="180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</row>
    <row r="64" spans="1:41" ht="27.75" customHeight="1" thickBot="1">
      <c r="A64" s="91"/>
      <c r="B64" s="221" t="s">
        <v>133</v>
      </c>
      <c r="C64" s="222">
        <f t="shared" ref="C64:G64" si="24">+C61+C8</f>
        <v>7202.9000000000005</v>
      </c>
      <c r="D64" s="222">
        <f t="shared" si="24"/>
        <v>5368.7999999999993</v>
      </c>
      <c r="E64" s="222">
        <f t="shared" si="24"/>
        <v>12571.7</v>
      </c>
      <c r="F64" s="222">
        <f t="shared" si="24"/>
        <v>2556.5298828434261</v>
      </c>
      <c r="G64" s="222">
        <f t="shared" si="24"/>
        <v>2724.3924009389266</v>
      </c>
      <c r="H64" s="222">
        <f>+H61+H8</f>
        <v>5280.9222837823527</v>
      </c>
      <c r="I64" s="222">
        <f>+E64/H64*100</f>
        <v>238.05879587752196</v>
      </c>
      <c r="J64" s="168"/>
      <c r="K64" s="200"/>
      <c r="L64" s="200"/>
      <c r="M64" s="200"/>
      <c r="N64" s="180"/>
      <c r="O64" s="180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</row>
    <row r="65" spans="1:41" ht="18" customHeight="1" thickTop="1">
      <c r="A65" s="91"/>
      <c r="B65" s="157" t="s">
        <v>66</v>
      </c>
      <c r="C65" s="223"/>
      <c r="D65" s="223"/>
      <c r="E65" s="223"/>
      <c r="F65" s="223"/>
      <c r="G65" s="223"/>
      <c r="H65" s="223"/>
      <c r="I65" s="223"/>
      <c r="J65" s="168"/>
      <c r="K65" s="200"/>
      <c r="L65" s="200"/>
      <c r="M65" s="200"/>
      <c r="N65" s="180"/>
      <c r="O65" s="180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</row>
    <row r="66" spans="1:41" ht="15" customHeight="1">
      <c r="A66" s="91"/>
      <c r="B66" s="160" t="s">
        <v>67</v>
      </c>
      <c r="C66" s="103"/>
      <c r="D66" s="103"/>
      <c r="E66" s="103"/>
      <c r="F66" s="224"/>
      <c r="G66" s="224"/>
      <c r="H66" s="224"/>
      <c r="I66" s="225"/>
      <c r="J66" s="168"/>
      <c r="K66" s="180"/>
      <c r="L66" s="180"/>
      <c r="M66" s="180"/>
      <c r="N66" s="180"/>
      <c r="O66" s="180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</row>
    <row r="67" spans="1:41" ht="12" customHeight="1">
      <c r="A67" s="91"/>
      <c r="B67" s="161" t="s">
        <v>68</v>
      </c>
      <c r="C67" s="103"/>
      <c r="D67" s="103"/>
      <c r="E67" s="103"/>
      <c r="F67" s="225"/>
      <c r="G67" s="225"/>
      <c r="H67" s="225"/>
      <c r="I67" s="225"/>
      <c r="J67" s="168"/>
      <c r="K67" s="180"/>
      <c r="L67" s="180"/>
      <c r="M67" s="180"/>
      <c r="N67" s="180"/>
      <c r="O67" s="180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</row>
    <row r="68" spans="1:41" ht="12" customHeight="1">
      <c r="A68" s="91"/>
      <c r="B68" s="161" t="s">
        <v>134</v>
      </c>
      <c r="C68" s="226"/>
      <c r="D68" s="226"/>
      <c r="E68" s="103"/>
      <c r="F68" s="226"/>
      <c r="G68" s="226"/>
      <c r="H68" s="226"/>
      <c r="I68" s="226"/>
      <c r="J68" s="168"/>
      <c r="K68" s="180"/>
      <c r="L68" s="180"/>
      <c r="M68" s="180"/>
      <c r="N68" s="180"/>
      <c r="O68" s="180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</row>
    <row r="69" spans="1:41" ht="14.25">
      <c r="A69" s="91"/>
      <c r="B69" s="161" t="s">
        <v>135</v>
      </c>
      <c r="C69" s="227"/>
      <c r="D69" s="227"/>
      <c r="E69" s="103"/>
      <c r="F69" s="72"/>
      <c r="G69" s="72"/>
      <c r="H69" s="72"/>
      <c r="I69" s="72"/>
      <c r="J69" s="168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</row>
    <row r="70" spans="1:41" ht="14.25">
      <c r="A70" s="91"/>
      <c r="B70" s="76" t="s">
        <v>71</v>
      </c>
      <c r="C70" s="159"/>
      <c r="D70" s="159"/>
      <c r="E70" s="103"/>
      <c r="F70" s="72"/>
      <c r="G70" s="72"/>
      <c r="H70" s="72"/>
      <c r="I70" s="72"/>
      <c r="J70" s="168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</row>
    <row r="71" spans="1:41" ht="14.25">
      <c r="B71" s="228"/>
      <c r="C71" s="229"/>
      <c r="D71" s="229"/>
      <c r="E71" s="103"/>
      <c r="F71" s="229"/>
      <c r="G71" s="229"/>
      <c r="H71" s="229"/>
      <c r="I71" s="229"/>
      <c r="J71" s="168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</row>
    <row r="72" spans="1:41" ht="16.5">
      <c r="B72" s="164"/>
      <c r="C72" s="230"/>
      <c r="D72" s="230"/>
      <c r="E72" s="230"/>
      <c r="F72" s="229"/>
      <c r="G72" s="229"/>
      <c r="H72" s="229"/>
      <c r="I72" s="229"/>
      <c r="J72" s="168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</row>
    <row r="73" spans="1:41" ht="14.25">
      <c r="B73" s="164"/>
      <c r="C73" s="231"/>
      <c r="D73" s="231"/>
      <c r="E73" s="164"/>
      <c r="F73" s="164"/>
      <c r="G73" s="164"/>
      <c r="H73" s="164"/>
      <c r="I73" s="164"/>
      <c r="J73" s="168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</row>
    <row r="74" spans="1:41" ht="14.25">
      <c r="B74" s="232"/>
      <c r="C74" s="164"/>
      <c r="D74" s="164"/>
      <c r="E74" s="164"/>
      <c r="F74" s="164"/>
      <c r="G74" s="164"/>
      <c r="H74" s="164"/>
      <c r="I74" s="164"/>
      <c r="J74" s="168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</row>
    <row r="75" spans="1:41" ht="14.25">
      <c r="B75" s="232"/>
      <c r="C75" s="164"/>
      <c r="D75" s="164"/>
      <c r="E75" s="164"/>
      <c r="F75" s="164"/>
      <c r="G75" s="164"/>
      <c r="H75" s="164"/>
      <c r="I75" s="164"/>
      <c r="J75" s="168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</row>
    <row r="76" spans="1:41" ht="14.25">
      <c r="B76" s="232"/>
      <c r="C76" s="164"/>
      <c r="D76" s="164"/>
      <c r="E76" s="164"/>
      <c r="F76" s="164"/>
      <c r="G76" s="164"/>
      <c r="H76" s="164"/>
      <c r="I76" s="164"/>
      <c r="J76" s="168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</row>
    <row r="77" spans="1:41" ht="14.25">
      <c r="B77" s="232"/>
      <c r="C77" s="164"/>
      <c r="D77" s="164"/>
      <c r="E77" s="164"/>
      <c r="F77" s="164"/>
      <c r="G77" s="164"/>
      <c r="H77" s="164"/>
      <c r="I77" s="164"/>
      <c r="J77" s="168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</row>
    <row r="78" spans="1:41" ht="14.25">
      <c r="B78" s="232"/>
      <c r="C78" s="164"/>
      <c r="D78" s="164"/>
      <c r="E78" s="233"/>
      <c r="F78" s="164"/>
      <c r="G78" s="164"/>
      <c r="H78" s="164"/>
      <c r="I78" s="164"/>
      <c r="J78" s="168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</row>
    <row r="79" spans="1:41" ht="14.25">
      <c r="B79" s="164"/>
      <c r="C79" s="164"/>
      <c r="D79" s="164"/>
      <c r="E79" s="164"/>
      <c r="F79" s="164"/>
      <c r="G79" s="164"/>
      <c r="H79" s="164"/>
      <c r="I79" s="164"/>
      <c r="J79" s="168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</row>
    <row r="80" spans="1:41" ht="14.25">
      <c r="B80" s="164"/>
      <c r="C80" s="164"/>
      <c r="D80" s="164"/>
      <c r="E80" s="164"/>
      <c r="F80" s="164"/>
      <c r="G80" s="164"/>
      <c r="H80" s="164"/>
      <c r="I80" s="164"/>
      <c r="J80" s="168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</row>
    <row r="81" spans="2:41" ht="14.25">
      <c r="B81" s="164"/>
      <c r="C81" s="164"/>
      <c r="D81" s="164"/>
      <c r="E81" s="164"/>
      <c r="F81" s="164"/>
      <c r="G81" s="164"/>
      <c r="H81" s="164"/>
      <c r="I81" s="164"/>
      <c r="J81" s="168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</row>
    <row r="82" spans="2:41" ht="14.25">
      <c r="B82" s="164"/>
      <c r="C82" s="164"/>
      <c r="D82" s="164"/>
      <c r="E82" s="164"/>
      <c r="F82" s="164"/>
      <c r="G82" s="164"/>
      <c r="H82" s="164"/>
      <c r="I82" s="164"/>
      <c r="J82" s="168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</row>
    <row r="83" spans="2:41" ht="14.25">
      <c r="B83" s="164"/>
      <c r="C83" s="164"/>
      <c r="D83" s="164"/>
      <c r="E83" s="164"/>
      <c r="F83" s="164"/>
      <c r="G83" s="164"/>
      <c r="H83" s="164"/>
      <c r="I83" s="164"/>
      <c r="J83" s="168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</row>
    <row r="84" spans="2:41" ht="14.25">
      <c r="B84" s="232"/>
      <c r="C84" s="164"/>
      <c r="D84" s="164"/>
      <c r="E84" s="164"/>
      <c r="F84" s="164"/>
      <c r="G84" s="164"/>
      <c r="H84" s="164"/>
      <c r="I84" s="164"/>
      <c r="J84" s="168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</row>
    <row r="85" spans="2:41" ht="14.25">
      <c r="B85" s="232"/>
      <c r="C85" s="164"/>
      <c r="D85" s="164"/>
      <c r="E85" s="164"/>
      <c r="F85" s="164"/>
      <c r="G85" s="164"/>
      <c r="H85" s="164"/>
      <c r="I85" s="164"/>
      <c r="J85" s="168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</row>
    <row r="86" spans="2:41" ht="14.25">
      <c r="B86" s="164"/>
      <c r="C86" s="164"/>
      <c r="D86" s="164"/>
      <c r="E86" s="164"/>
      <c r="F86" s="164"/>
      <c r="G86" s="164"/>
      <c r="H86" s="164"/>
      <c r="I86" s="164"/>
      <c r="J86" s="168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</row>
    <row r="87" spans="2:41" ht="14.25">
      <c r="B87" s="232"/>
      <c r="C87" s="164"/>
      <c r="D87" s="164"/>
      <c r="E87" s="164"/>
      <c r="F87" s="164"/>
      <c r="G87" s="164"/>
      <c r="H87" s="164"/>
      <c r="I87" s="164"/>
      <c r="J87" s="168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</row>
    <row r="88" spans="2:41" ht="14.25">
      <c r="B88" s="232"/>
      <c r="C88" s="164"/>
      <c r="D88" s="164"/>
      <c r="E88" s="164"/>
      <c r="F88" s="164"/>
      <c r="G88" s="164"/>
      <c r="H88" s="164"/>
      <c r="I88" s="164"/>
      <c r="J88" s="168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</row>
    <row r="89" spans="2:41" ht="14.25">
      <c r="B89" s="232"/>
      <c r="C89" s="164"/>
      <c r="D89" s="164"/>
      <c r="E89" s="164"/>
      <c r="F89" s="164"/>
      <c r="G89" s="164"/>
      <c r="H89" s="164"/>
      <c r="I89" s="164"/>
      <c r="J89" s="168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</row>
    <row r="90" spans="2:41" ht="14.25">
      <c r="B90" s="164"/>
      <c r="C90" s="164"/>
      <c r="D90" s="164"/>
      <c r="E90" s="164"/>
      <c r="F90" s="164"/>
      <c r="G90" s="164"/>
      <c r="H90" s="164"/>
      <c r="I90" s="164"/>
      <c r="J90" s="168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</row>
    <row r="91" spans="2:41" ht="14.25">
      <c r="B91" s="232"/>
      <c r="C91" s="164"/>
      <c r="D91" s="164"/>
      <c r="E91" s="164"/>
      <c r="F91" s="164"/>
      <c r="G91" s="164"/>
      <c r="H91" s="164"/>
      <c r="I91" s="164"/>
      <c r="J91" s="168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</row>
    <row r="92" spans="2:41" ht="14.25">
      <c r="B92" s="232"/>
      <c r="C92" s="164"/>
      <c r="D92" s="164"/>
      <c r="E92" s="164"/>
      <c r="F92" s="164"/>
      <c r="G92" s="164"/>
      <c r="H92" s="164"/>
      <c r="I92" s="164"/>
      <c r="J92" s="168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</row>
    <row r="93" spans="2:41" ht="14.25">
      <c r="B93" s="232"/>
      <c r="C93" s="164"/>
      <c r="D93" s="164"/>
      <c r="E93" s="164"/>
      <c r="F93" s="164"/>
      <c r="G93" s="164"/>
      <c r="H93" s="164"/>
      <c r="I93" s="164"/>
      <c r="J93" s="168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</row>
    <row r="94" spans="2:41" ht="14.25">
      <c r="B94" s="164"/>
      <c r="C94" s="164"/>
      <c r="D94" s="164"/>
      <c r="E94" s="164"/>
      <c r="F94" s="164"/>
      <c r="G94" s="164"/>
      <c r="H94" s="164"/>
      <c r="I94" s="164"/>
      <c r="J94" s="168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</row>
    <row r="95" spans="2:41" ht="14.25">
      <c r="B95" s="232"/>
      <c r="C95" s="164"/>
      <c r="D95" s="164"/>
      <c r="E95" s="164"/>
      <c r="F95" s="164"/>
      <c r="G95" s="164"/>
      <c r="H95" s="164"/>
      <c r="I95" s="164"/>
      <c r="J95" s="168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</row>
    <row r="96" spans="2:41" ht="14.25">
      <c r="B96" s="232"/>
      <c r="C96" s="164"/>
      <c r="D96" s="164"/>
      <c r="E96" s="164"/>
      <c r="F96" s="164"/>
      <c r="G96" s="164"/>
      <c r="H96" s="164"/>
      <c r="I96" s="164"/>
      <c r="J96" s="168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</row>
    <row r="97" spans="2:41" ht="14.25">
      <c r="B97" s="232"/>
      <c r="C97" s="164"/>
      <c r="D97" s="164"/>
      <c r="E97" s="164"/>
      <c r="F97" s="164"/>
      <c r="G97" s="164"/>
      <c r="H97" s="164"/>
      <c r="I97" s="164"/>
      <c r="J97" s="168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</row>
    <row r="98" spans="2:41" ht="14.25">
      <c r="B98" s="232"/>
      <c r="C98" s="164"/>
      <c r="D98" s="164"/>
      <c r="E98" s="164"/>
      <c r="F98" s="164"/>
      <c r="G98" s="164"/>
      <c r="H98" s="164"/>
      <c r="I98" s="164"/>
      <c r="J98" s="168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</row>
    <row r="99" spans="2:41" ht="14.25">
      <c r="B99" s="164"/>
      <c r="C99" s="164"/>
      <c r="D99" s="164"/>
      <c r="E99" s="164"/>
      <c r="F99" s="164"/>
      <c r="G99" s="164"/>
      <c r="H99" s="164"/>
      <c r="I99" s="164"/>
      <c r="J99" s="168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</row>
    <row r="100" spans="2:41" ht="14.25">
      <c r="B100" s="164"/>
      <c r="C100" s="164"/>
      <c r="D100" s="164"/>
      <c r="E100" s="164"/>
      <c r="F100" s="164"/>
      <c r="G100" s="164"/>
      <c r="H100" s="164"/>
      <c r="I100" s="164"/>
      <c r="J100" s="168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</row>
    <row r="101" spans="2:41" ht="14.25">
      <c r="B101" s="164"/>
      <c r="C101" s="164"/>
      <c r="D101" s="164"/>
      <c r="E101" s="164"/>
      <c r="F101" s="164"/>
      <c r="G101" s="164"/>
      <c r="H101" s="164"/>
      <c r="I101" s="164"/>
      <c r="J101" s="168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</row>
    <row r="102" spans="2:41" ht="14.25">
      <c r="B102" s="164"/>
      <c r="C102" s="164"/>
      <c r="D102" s="164"/>
      <c r="E102" s="164"/>
      <c r="F102" s="164"/>
      <c r="G102" s="164"/>
      <c r="H102" s="164"/>
      <c r="I102" s="164"/>
      <c r="J102" s="168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</row>
    <row r="103" spans="2:41" ht="14.25">
      <c r="B103" s="164"/>
      <c r="C103" s="164"/>
      <c r="D103" s="164"/>
      <c r="E103" s="164"/>
      <c r="F103" s="164"/>
      <c r="G103" s="164"/>
      <c r="H103" s="164"/>
      <c r="I103" s="164"/>
      <c r="J103" s="168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</row>
    <row r="104" spans="2:41" ht="14.25">
      <c r="B104" s="164"/>
      <c r="C104" s="164"/>
      <c r="D104" s="164"/>
      <c r="E104" s="164"/>
      <c r="F104" s="164"/>
      <c r="G104" s="164"/>
      <c r="H104" s="164"/>
      <c r="I104" s="164"/>
      <c r="J104" s="168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</row>
    <row r="105" spans="2:41" ht="14.25">
      <c r="B105" s="164"/>
      <c r="C105" s="164"/>
      <c r="D105" s="164"/>
      <c r="E105" s="164"/>
      <c r="F105" s="164"/>
      <c r="G105" s="164"/>
      <c r="H105" s="164"/>
      <c r="I105" s="164"/>
      <c r="J105" s="168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</row>
    <row r="106" spans="2:41" ht="14.25">
      <c r="B106" s="164"/>
      <c r="C106" s="164"/>
      <c r="D106" s="164"/>
      <c r="E106" s="164"/>
      <c r="F106" s="164"/>
      <c r="G106" s="164"/>
      <c r="H106" s="164"/>
      <c r="I106" s="164"/>
      <c r="J106" s="168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</row>
    <row r="107" spans="2:41" ht="14.25">
      <c r="B107" s="164"/>
      <c r="C107" s="164"/>
      <c r="D107" s="164"/>
      <c r="E107" s="164"/>
      <c r="F107" s="164"/>
      <c r="G107" s="164"/>
      <c r="H107" s="164"/>
      <c r="I107" s="164"/>
      <c r="J107" s="168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</row>
    <row r="108" spans="2:41" ht="14.25">
      <c r="B108" s="164"/>
      <c r="C108" s="164"/>
      <c r="D108" s="164"/>
      <c r="E108" s="164"/>
      <c r="F108" s="164"/>
      <c r="G108" s="164"/>
      <c r="H108" s="164"/>
      <c r="I108" s="164"/>
      <c r="J108" s="168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</row>
    <row r="109" spans="2:41" ht="14.25">
      <c r="B109" s="164"/>
      <c r="C109" s="164"/>
      <c r="D109" s="164"/>
      <c r="E109" s="164"/>
      <c r="F109" s="164"/>
      <c r="G109" s="164"/>
      <c r="H109" s="164"/>
      <c r="I109" s="164"/>
      <c r="J109" s="168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</row>
    <row r="110" spans="2:41" ht="14.25">
      <c r="B110" s="164"/>
      <c r="C110" s="164"/>
      <c r="D110" s="164"/>
      <c r="E110" s="164"/>
      <c r="F110" s="164"/>
      <c r="G110" s="164"/>
      <c r="H110" s="164"/>
      <c r="I110" s="164"/>
      <c r="J110" s="168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</row>
    <row r="111" spans="2:41" ht="14.25">
      <c r="B111" s="164"/>
      <c r="C111" s="164"/>
      <c r="D111" s="164"/>
      <c r="E111" s="164"/>
      <c r="F111" s="164"/>
      <c r="G111" s="164"/>
      <c r="H111" s="164"/>
      <c r="I111" s="164"/>
      <c r="J111" s="168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</row>
    <row r="112" spans="2:41" ht="14.25">
      <c r="B112" s="164"/>
      <c r="C112" s="164"/>
      <c r="D112" s="164"/>
      <c r="E112" s="164"/>
      <c r="F112" s="164"/>
      <c r="G112" s="164"/>
      <c r="H112" s="164"/>
      <c r="I112" s="164"/>
      <c r="J112" s="168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</row>
    <row r="113" spans="2:41" ht="14.25">
      <c r="B113" s="164"/>
      <c r="C113" s="164"/>
      <c r="D113" s="164"/>
      <c r="E113" s="164"/>
      <c r="F113" s="164"/>
      <c r="G113" s="164"/>
      <c r="H113" s="164"/>
      <c r="I113" s="164"/>
      <c r="J113" s="168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</row>
    <row r="114" spans="2:41" ht="14.25">
      <c r="B114" s="164"/>
      <c r="C114" s="164"/>
      <c r="D114" s="164"/>
      <c r="E114" s="164"/>
      <c r="F114" s="164"/>
      <c r="G114" s="164"/>
      <c r="H114" s="164"/>
      <c r="I114" s="164"/>
      <c r="J114" s="168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</row>
    <row r="115" spans="2:41" ht="14.25">
      <c r="B115" s="164"/>
      <c r="C115" s="164"/>
      <c r="D115" s="164"/>
      <c r="E115" s="164"/>
      <c r="F115" s="164"/>
      <c r="G115" s="164"/>
      <c r="H115" s="164"/>
      <c r="I115" s="164"/>
      <c r="J115" s="168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</row>
    <row r="116" spans="2:41" ht="14.25">
      <c r="B116" s="164"/>
      <c r="C116" s="164"/>
      <c r="D116" s="164"/>
      <c r="E116" s="164"/>
      <c r="F116" s="164"/>
      <c r="G116" s="164"/>
      <c r="H116" s="164"/>
      <c r="I116" s="164"/>
      <c r="J116" s="168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</row>
    <row r="117" spans="2:41" ht="14.25">
      <c r="B117" s="164"/>
      <c r="C117" s="164"/>
      <c r="D117" s="164"/>
      <c r="E117" s="164"/>
      <c r="F117" s="164"/>
      <c r="G117" s="164"/>
      <c r="H117" s="164"/>
      <c r="I117" s="164"/>
      <c r="J117" s="168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</row>
    <row r="118" spans="2:41" ht="14.25">
      <c r="B118" s="164"/>
      <c r="C118" s="164"/>
      <c r="D118" s="164"/>
      <c r="E118" s="164"/>
      <c r="F118" s="164"/>
      <c r="G118" s="164"/>
      <c r="H118" s="164"/>
      <c r="I118" s="164"/>
      <c r="J118" s="168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</row>
    <row r="119" spans="2:41" ht="14.25">
      <c r="B119" s="164"/>
      <c r="C119" s="164"/>
      <c r="D119" s="164"/>
      <c r="E119" s="164"/>
      <c r="F119" s="164"/>
      <c r="G119" s="164"/>
      <c r="H119" s="164"/>
      <c r="I119" s="164"/>
      <c r="J119" s="168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</row>
    <row r="120" spans="2:41" ht="14.25">
      <c r="B120" s="164"/>
      <c r="C120" s="164"/>
      <c r="D120" s="164"/>
      <c r="E120" s="164"/>
      <c r="F120" s="164"/>
      <c r="G120" s="164"/>
      <c r="H120" s="164"/>
      <c r="I120" s="164"/>
      <c r="J120" s="168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</row>
    <row r="121" spans="2:41" ht="14.25">
      <c r="B121" s="164"/>
      <c r="C121" s="164"/>
      <c r="D121" s="164"/>
      <c r="E121" s="164"/>
      <c r="F121" s="164"/>
      <c r="G121" s="164"/>
      <c r="H121" s="164"/>
      <c r="I121" s="164"/>
      <c r="J121" s="168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</row>
    <row r="122" spans="2:41" ht="14.25">
      <c r="B122" s="164"/>
      <c r="C122" s="164"/>
      <c r="D122" s="164"/>
      <c r="E122" s="164"/>
      <c r="F122" s="164"/>
      <c r="G122" s="164"/>
      <c r="H122" s="164"/>
      <c r="I122" s="164"/>
      <c r="J122" s="168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</row>
    <row r="123" spans="2:41" ht="14.25">
      <c r="B123" s="164"/>
      <c r="C123" s="164"/>
      <c r="D123" s="164"/>
      <c r="E123" s="164"/>
      <c r="F123" s="164"/>
      <c r="G123" s="164"/>
      <c r="H123" s="164"/>
      <c r="I123" s="164"/>
      <c r="J123" s="168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</row>
    <row r="124" spans="2:41" ht="14.25">
      <c r="B124" s="164"/>
      <c r="C124" s="164"/>
      <c r="D124" s="164"/>
      <c r="E124" s="164"/>
      <c r="F124" s="164"/>
      <c r="G124" s="164"/>
      <c r="H124" s="164"/>
      <c r="I124" s="164"/>
      <c r="J124" s="168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</row>
    <row r="125" spans="2:41" ht="14.25">
      <c r="B125" s="164"/>
      <c r="C125" s="164"/>
      <c r="D125" s="164"/>
      <c r="E125" s="164"/>
      <c r="F125" s="164"/>
      <c r="G125" s="164"/>
      <c r="H125" s="164"/>
      <c r="I125" s="164"/>
      <c r="J125" s="168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</row>
    <row r="126" spans="2:41" ht="14.25">
      <c r="B126" s="164"/>
      <c r="C126" s="164"/>
      <c r="D126" s="164"/>
      <c r="E126" s="164"/>
      <c r="F126" s="164"/>
      <c r="G126" s="164"/>
      <c r="H126" s="164"/>
      <c r="I126" s="164"/>
      <c r="J126" s="168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</row>
    <row r="127" spans="2:41" ht="14.25">
      <c r="B127" s="164"/>
      <c r="C127" s="164"/>
      <c r="D127" s="164"/>
      <c r="E127" s="164"/>
      <c r="F127" s="164"/>
      <c r="G127" s="164"/>
      <c r="H127" s="164"/>
      <c r="I127" s="164"/>
      <c r="J127" s="168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</row>
    <row r="128" spans="2:41" ht="14.25">
      <c r="B128" s="164"/>
      <c r="C128" s="164"/>
      <c r="D128" s="164"/>
      <c r="E128" s="164"/>
      <c r="F128" s="164"/>
      <c r="G128" s="164"/>
      <c r="H128" s="164"/>
      <c r="I128" s="164"/>
      <c r="J128" s="168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</row>
    <row r="129" spans="2:41" ht="14.25">
      <c r="B129" s="164"/>
      <c r="C129" s="164"/>
      <c r="D129" s="164"/>
      <c r="E129" s="164"/>
      <c r="F129" s="164"/>
      <c r="G129" s="164"/>
      <c r="H129" s="164"/>
      <c r="I129" s="164"/>
      <c r="J129" s="168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</row>
    <row r="130" spans="2:41" ht="14.25">
      <c r="B130" s="164"/>
      <c r="C130" s="164"/>
      <c r="D130" s="164"/>
      <c r="E130" s="164"/>
      <c r="F130" s="164"/>
      <c r="G130" s="164"/>
      <c r="H130" s="164"/>
      <c r="I130" s="164"/>
      <c r="J130" s="168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</row>
    <row r="131" spans="2:41" ht="14.25">
      <c r="B131" s="164"/>
      <c r="C131" s="164"/>
      <c r="D131" s="164"/>
      <c r="E131" s="164"/>
      <c r="F131" s="164"/>
      <c r="G131" s="164"/>
      <c r="H131" s="164"/>
      <c r="I131" s="164"/>
      <c r="J131" s="168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</row>
    <row r="132" spans="2:41" ht="14.25">
      <c r="B132" s="164"/>
      <c r="C132" s="164"/>
      <c r="D132" s="164"/>
      <c r="E132" s="164"/>
      <c r="F132" s="164"/>
      <c r="G132" s="164"/>
      <c r="H132" s="164"/>
      <c r="I132" s="164"/>
      <c r="J132" s="168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</row>
    <row r="133" spans="2:41" ht="14.25">
      <c r="B133" s="164"/>
      <c r="C133" s="164"/>
      <c r="D133" s="164"/>
      <c r="E133" s="164"/>
      <c r="F133" s="164"/>
      <c r="G133" s="164"/>
      <c r="H133" s="164"/>
      <c r="I133" s="164"/>
      <c r="J133" s="168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</row>
    <row r="134" spans="2:41" ht="14.25">
      <c r="B134" s="164"/>
      <c r="C134" s="164"/>
      <c r="D134" s="164"/>
      <c r="E134" s="164"/>
      <c r="F134" s="164"/>
      <c r="G134" s="164"/>
      <c r="H134" s="164"/>
      <c r="I134" s="164"/>
      <c r="J134" s="168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</row>
    <row r="135" spans="2:41" ht="14.25">
      <c r="B135" s="164"/>
      <c r="C135" s="164"/>
      <c r="D135" s="164"/>
      <c r="E135" s="164"/>
      <c r="F135" s="164"/>
      <c r="G135" s="164"/>
      <c r="H135" s="164"/>
      <c r="I135" s="164"/>
      <c r="J135" s="168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</row>
    <row r="136" spans="2:41" ht="14.25">
      <c r="B136" s="164"/>
      <c r="C136" s="164"/>
      <c r="D136" s="164"/>
      <c r="E136" s="164"/>
      <c r="F136" s="164"/>
      <c r="G136" s="164"/>
      <c r="H136" s="164"/>
      <c r="I136" s="164"/>
      <c r="J136" s="168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</row>
    <row r="137" spans="2:41" ht="14.25">
      <c r="B137" s="164"/>
      <c r="C137" s="164"/>
      <c r="D137" s="164"/>
      <c r="E137" s="164"/>
      <c r="F137" s="164"/>
      <c r="G137" s="164"/>
      <c r="H137" s="164"/>
      <c r="I137" s="164"/>
      <c r="J137" s="168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</row>
    <row r="138" spans="2:41" ht="14.25">
      <c r="B138" s="164"/>
      <c r="C138" s="164"/>
      <c r="D138" s="164"/>
      <c r="E138" s="164"/>
      <c r="F138" s="164"/>
      <c r="G138" s="164"/>
      <c r="H138" s="164"/>
      <c r="I138" s="164"/>
      <c r="J138" s="168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</row>
    <row r="139" spans="2:41" ht="14.25">
      <c r="B139" s="164"/>
      <c r="C139" s="164"/>
      <c r="D139" s="164"/>
      <c r="E139" s="164"/>
      <c r="F139" s="164"/>
      <c r="G139" s="164"/>
      <c r="H139" s="164"/>
      <c r="I139" s="164"/>
      <c r="J139" s="168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</row>
    <row r="140" spans="2:41" ht="14.25">
      <c r="B140" s="164"/>
      <c r="C140" s="164"/>
      <c r="D140" s="164"/>
      <c r="E140" s="164"/>
      <c r="F140" s="164"/>
      <c r="G140" s="164"/>
      <c r="H140" s="164"/>
      <c r="I140" s="164"/>
      <c r="J140" s="168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</row>
    <row r="141" spans="2:41" ht="14.25">
      <c r="B141" s="164"/>
      <c r="C141" s="164"/>
      <c r="D141" s="164"/>
      <c r="E141" s="164"/>
      <c r="F141" s="164"/>
      <c r="G141" s="164"/>
      <c r="H141" s="164"/>
      <c r="I141" s="164"/>
      <c r="J141" s="168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</row>
    <row r="142" spans="2:41" ht="14.25">
      <c r="B142" s="164"/>
      <c r="C142" s="164"/>
      <c r="D142" s="164"/>
      <c r="E142" s="164"/>
      <c r="F142" s="164"/>
      <c r="G142" s="164"/>
      <c r="H142" s="164"/>
      <c r="I142" s="164"/>
      <c r="J142" s="168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</row>
    <row r="143" spans="2:41" ht="14.25">
      <c r="B143" s="164"/>
      <c r="C143" s="164"/>
      <c r="D143" s="164"/>
      <c r="E143" s="164"/>
      <c r="F143" s="164"/>
      <c r="G143" s="164"/>
      <c r="H143" s="164"/>
      <c r="I143" s="164"/>
      <c r="J143" s="168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</row>
    <row r="144" spans="2:41" ht="14.25">
      <c r="B144" s="164"/>
      <c r="C144" s="164"/>
      <c r="D144" s="164"/>
      <c r="E144" s="164"/>
      <c r="F144" s="164"/>
      <c r="G144" s="164"/>
      <c r="H144" s="164"/>
      <c r="I144" s="164"/>
      <c r="J144" s="168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</row>
    <row r="145" spans="2:41" ht="14.25">
      <c r="B145" s="164"/>
      <c r="C145" s="164"/>
      <c r="D145" s="164"/>
      <c r="E145" s="164"/>
      <c r="F145" s="164"/>
      <c r="G145" s="164"/>
      <c r="H145" s="164"/>
      <c r="I145" s="164"/>
      <c r="J145" s="168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</row>
    <row r="146" spans="2:41" ht="14.25">
      <c r="B146" s="164"/>
      <c r="C146" s="164"/>
      <c r="D146" s="164"/>
      <c r="E146" s="164"/>
      <c r="F146" s="164"/>
      <c r="G146" s="164"/>
      <c r="H146" s="164"/>
      <c r="I146" s="164"/>
      <c r="J146" s="168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</row>
    <row r="147" spans="2:41" ht="14.25">
      <c r="B147" s="164"/>
      <c r="C147" s="164"/>
      <c r="D147" s="164"/>
      <c r="E147" s="164"/>
      <c r="F147" s="164"/>
      <c r="G147" s="164"/>
      <c r="H147" s="164"/>
      <c r="I147" s="164"/>
      <c r="J147" s="168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</row>
    <row r="148" spans="2:41" ht="14.25">
      <c r="B148" s="164"/>
      <c r="C148" s="164"/>
      <c r="D148" s="164"/>
      <c r="E148" s="164"/>
      <c r="F148" s="164"/>
      <c r="G148" s="164"/>
      <c r="H148" s="164"/>
      <c r="I148" s="164"/>
      <c r="J148" s="168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</row>
    <row r="149" spans="2:41" ht="14.25">
      <c r="B149" s="164"/>
      <c r="C149" s="164"/>
      <c r="D149" s="164"/>
      <c r="E149" s="164"/>
      <c r="F149" s="164"/>
      <c r="G149" s="164"/>
      <c r="H149" s="164"/>
      <c r="I149" s="164"/>
      <c r="J149" s="168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</row>
    <row r="150" spans="2:41" ht="14.25">
      <c r="B150" s="164"/>
      <c r="C150" s="164"/>
      <c r="D150" s="164"/>
      <c r="E150" s="164"/>
      <c r="F150" s="164"/>
      <c r="G150" s="164"/>
      <c r="H150" s="164"/>
      <c r="I150" s="164"/>
      <c r="J150" s="168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</row>
    <row r="151" spans="2:41" ht="14.25">
      <c r="B151" s="164"/>
      <c r="C151" s="164"/>
      <c r="D151" s="164"/>
      <c r="E151" s="164"/>
      <c r="F151" s="164"/>
      <c r="G151" s="164"/>
      <c r="H151" s="164"/>
      <c r="I151" s="164"/>
      <c r="J151" s="168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</row>
    <row r="152" spans="2:41" ht="14.25">
      <c r="B152" s="164"/>
      <c r="C152" s="164"/>
      <c r="D152" s="164"/>
      <c r="E152" s="164"/>
      <c r="F152" s="164"/>
      <c r="G152" s="164"/>
      <c r="H152" s="164"/>
      <c r="I152" s="164"/>
      <c r="J152" s="168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</row>
    <row r="153" spans="2:41" ht="14.25">
      <c r="B153" s="164"/>
      <c r="C153" s="164"/>
      <c r="D153" s="164"/>
      <c r="E153" s="164"/>
      <c r="F153" s="164"/>
      <c r="G153" s="164"/>
      <c r="H153" s="164"/>
      <c r="I153" s="164"/>
      <c r="J153" s="168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</row>
    <row r="154" spans="2:41" ht="14.25">
      <c r="B154" s="164"/>
      <c r="C154" s="164"/>
      <c r="D154" s="164"/>
      <c r="E154" s="164"/>
      <c r="F154" s="164"/>
      <c r="G154" s="164"/>
      <c r="H154" s="164"/>
      <c r="I154" s="164"/>
      <c r="J154" s="168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</row>
    <row r="155" spans="2:41" ht="14.25">
      <c r="B155" s="164"/>
      <c r="C155" s="164"/>
      <c r="D155" s="164"/>
      <c r="E155" s="164"/>
      <c r="F155" s="164"/>
      <c r="G155" s="164"/>
      <c r="H155" s="164"/>
      <c r="I155" s="164"/>
      <c r="J155" s="168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</row>
    <row r="156" spans="2:41" ht="14.25">
      <c r="B156" s="164"/>
      <c r="C156" s="164"/>
      <c r="D156" s="164"/>
      <c r="E156" s="164"/>
      <c r="F156" s="164"/>
      <c r="G156" s="164"/>
      <c r="H156" s="164"/>
      <c r="I156" s="164"/>
      <c r="J156" s="168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</row>
    <row r="157" spans="2:41" ht="14.25">
      <c r="B157" s="164"/>
      <c r="C157" s="164"/>
      <c r="D157" s="164"/>
      <c r="E157" s="164"/>
      <c r="F157" s="164"/>
      <c r="G157" s="164"/>
      <c r="H157" s="164"/>
      <c r="I157" s="164"/>
      <c r="J157" s="168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</row>
    <row r="158" spans="2:41" ht="14.25">
      <c r="B158" s="164"/>
      <c r="C158" s="164"/>
      <c r="D158" s="164"/>
      <c r="E158" s="164"/>
      <c r="F158" s="164"/>
      <c r="G158" s="164"/>
      <c r="H158" s="164"/>
      <c r="I158" s="164"/>
      <c r="J158" s="168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</row>
    <row r="159" spans="2:41" ht="14.25">
      <c r="B159" s="164"/>
      <c r="C159" s="164"/>
      <c r="D159" s="164"/>
      <c r="E159" s="164"/>
      <c r="F159" s="164"/>
      <c r="G159" s="164"/>
      <c r="H159" s="164"/>
      <c r="I159" s="164"/>
      <c r="J159" s="168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</row>
    <row r="160" spans="2:41" ht="14.25">
      <c r="B160" s="164"/>
      <c r="C160" s="164"/>
      <c r="D160" s="164"/>
      <c r="E160" s="164"/>
      <c r="F160" s="164"/>
      <c r="G160" s="164"/>
      <c r="H160" s="164"/>
      <c r="I160" s="164"/>
      <c r="J160" s="168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</row>
    <row r="161" spans="2:41" ht="14.25">
      <c r="B161" s="164"/>
      <c r="C161" s="164"/>
      <c r="D161" s="164"/>
      <c r="E161" s="164"/>
      <c r="F161" s="164"/>
      <c r="G161" s="164"/>
      <c r="H161" s="164"/>
      <c r="I161" s="164"/>
      <c r="J161" s="168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</row>
    <row r="162" spans="2:41" ht="14.25">
      <c r="B162" s="164"/>
      <c r="C162" s="164"/>
      <c r="D162" s="164"/>
      <c r="E162" s="164"/>
      <c r="F162" s="164"/>
      <c r="G162" s="164"/>
      <c r="H162" s="164"/>
      <c r="I162" s="164"/>
      <c r="J162" s="168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</row>
    <row r="163" spans="2:41" ht="14.25">
      <c r="B163" s="164"/>
      <c r="C163" s="164"/>
      <c r="D163" s="164"/>
      <c r="E163" s="164"/>
      <c r="F163" s="164"/>
      <c r="G163" s="164"/>
      <c r="H163" s="164"/>
      <c r="I163" s="164"/>
      <c r="J163" s="168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</row>
    <row r="164" spans="2:41" ht="14.25">
      <c r="B164" s="164"/>
      <c r="C164" s="164"/>
      <c r="D164" s="164"/>
      <c r="E164" s="164"/>
      <c r="F164" s="164"/>
      <c r="G164" s="164"/>
      <c r="H164" s="164"/>
      <c r="I164" s="164"/>
      <c r="J164" s="168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</row>
    <row r="165" spans="2:41" ht="14.25">
      <c r="B165" s="164"/>
      <c r="C165" s="164"/>
      <c r="D165" s="164"/>
      <c r="E165" s="164"/>
      <c r="F165" s="164"/>
      <c r="G165" s="164"/>
      <c r="H165" s="164"/>
      <c r="I165" s="164"/>
      <c r="J165" s="168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</row>
    <row r="166" spans="2:41" ht="14.25">
      <c r="B166" s="164"/>
      <c r="C166" s="164"/>
      <c r="D166" s="164"/>
      <c r="E166" s="164"/>
      <c r="F166" s="164"/>
      <c r="G166" s="164"/>
      <c r="H166" s="164"/>
      <c r="I166" s="164"/>
      <c r="J166" s="168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</row>
    <row r="167" spans="2:41" ht="14.25">
      <c r="B167" s="164"/>
      <c r="C167" s="164"/>
      <c r="D167" s="164"/>
      <c r="E167" s="164"/>
      <c r="F167" s="164"/>
      <c r="G167" s="164"/>
      <c r="H167" s="164"/>
      <c r="I167" s="164"/>
      <c r="J167" s="168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</row>
    <row r="168" spans="2:41" ht="14.25">
      <c r="B168" s="164"/>
      <c r="C168" s="164"/>
      <c r="D168" s="164"/>
      <c r="E168" s="164"/>
      <c r="F168" s="164"/>
      <c r="G168" s="164"/>
      <c r="H168" s="164"/>
      <c r="I168" s="164"/>
      <c r="J168" s="168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</row>
    <row r="169" spans="2:41" ht="14.25">
      <c r="B169" s="164"/>
      <c r="C169" s="164"/>
      <c r="D169" s="164"/>
      <c r="E169" s="164"/>
      <c r="F169" s="164"/>
      <c r="G169" s="164"/>
      <c r="H169" s="164"/>
      <c r="I169" s="164"/>
      <c r="J169" s="168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</row>
    <row r="170" spans="2:41" ht="14.25">
      <c r="B170" s="164"/>
      <c r="C170" s="164"/>
      <c r="D170" s="164"/>
      <c r="E170" s="164"/>
      <c r="F170" s="164"/>
      <c r="G170" s="164"/>
      <c r="H170" s="164"/>
      <c r="I170" s="164"/>
      <c r="J170" s="168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</row>
    <row r="171" spans="2:41" ht="14.25">
      <c r="B171" s="164"/>
      <c r="C171" s="164"/>
      <c r="D171" s="164"/>
      <c r="E171" s="164"/>
      <c r="F171" s="164"/>
      <c r="G171" s="164"/>
      <c r="H171" s="164"/>
      <c r="I171" s="164"/>
      <c r="J171" s="168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</row>
    <row r="172" spans="2:41" ht="14.25">
      <c r="B172" s="164"/>
      <c r="C172" s="164"/>
      <c r="D172" s="164"/>
      <c r="E172" s="164"/>
      <c r="F172" s="164"/>
      <c r="G172" s="164"/>
      <c r="H172" s="164"/>
      <c r="I172" s="164"/>
      <c r="J172" s="168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</row>
    <row r="173" spans="2:41" ht="14.25">
      <c r="B173" s="164"/>
      <c r="C173" s="164"/>
      <c r="D173" s="164"/>
      <c r="E173" s="164"/>
      <c r="F173" s="164"/>
      <c r="G173" s="164"/>
      <c r="H173" s="164"/>
      <c r="I173" s="164"/>
      <c r="J173" s="168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</row>
    <row r="174" spans="2:41" ht="14.25">
      <c r="B174" s="164"/>
      <c r="C174" s="164"/>
      <c r="D174" s="164"/>
      <c r="E174" s="164"/>
      <c r="F174" s="164"/>
      <c r="G174" s="164"/>
      <c r="H174" s="164"/>
      <c r="I174" s="164"/>
      <c r="J174" s="168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</row>
    <row r="175" spans="2:41" ht="14.25">
      <c r="B175" s="164"/>
      <c r="C175" s="164"/>
      <c r="D175" s="164"/>
      <c r="E175" s="164"/>
      <c r="F175" s="164"/>
      <c r="G175" s="164"/>
      <c r="H175" s="164"/>
      <c r="I175" s="164"/>
      <c r="J175" s="168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</row>
    <row r="176" spans="2:41" ht="14.25">
      <c r="B176" s="164"/>
      <c r="C176" s="164"/>
      <c r="D176" s="164"/>
      <c r="E176" s="164"/>
      <c r="F176" s="164"/>
      <c r="G176" s="164"/>
      <c r="H176" s="164"/>
      <c r="I176" s="164"/>
      <c r="J176" s="168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</row>
    <row r="177" spans="2:41" ht="14.25">
      <c r="B177" s="164"/>
      <c r="C177" s="164"/>
      <c r="D177" s="164"/>
      <c r="E177" s="164"/>
      <c r="F177" s="164"/>
      <c r="G177" s="164"/>
      <c r="H177" s="164"/>
      <c r="I177" s="164"/>
      <c r="J177" s="168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</row>
    <row r="178" spans="2:41" ht="14.25">
      <c r="B178" s="164"/>
      <c r="C178" s="164"/>
      <c r="D178" s="164"/>
      <c r="E178" s="164"/>
      <c r="F178" s="164"/>
      <c r="G178" s="164"/>
      <c r="H178" s="164"/>
      <c r="I178" s="164"/>
      <c r="J178" s="168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</row>
    <row r="179" spans="2:41" ht="14.25">
      <c r="B179" s="164"/>
      <c r="C179" s="164"/>
      <c r="D179" s="164"/>
      <c r="E179" s="164"/>
      <c r="F179" s="164"/>
      <c r="G179" s="164"/>
      <c r="H179" s="164"/>
      <c r="I179" s="164"/>
      <c r="J179" s="168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</row>
    <row r="180" spans="2:41" ht="14.25">
      <c r="B180" s="164"/>
      <c r="C180" s="164"/>
      <c r="D180" s="164"/>
      <c r="E180" s="164"/>
      <c r="F180" s="164"/>
      <c r="G180" s="164"/>
      <c r="H180" s="164"/>
      <c r="I180" s="164"/>
      <c r="J180" s="168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</row>
    <row r="181" spans="2:41" ht="14.25">
      <c r="B181" s="164"/>
      <c r="C181" s="164"/>
      <c r="D181" s="164"/>
      <c r="E181" s="164"/>
      <c r="F181" s="164"/>
      <c r="G181" s="164"/>
      <c r="H181" s="164"/>
      <c r="I181" s="164"/>
      <c r="J181" s="168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</row>
    <row r="182" spans="2:41" ht="14.25">
      <c r="B182" s="164"/>
      <c r="C182" s="164"/>
      <c r="D182" s="164"/>
      <c r="E182" s="164"/>
      <c r="F182" s="164"/>
      <c r="G182" s="164"/>
      <c r="H182" s="164"/>
      <c r="I182" s="164"/>
      <c r="J182" s="168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</row>
    <row r="183" spans="2:41" ht="14.25">
      <c r="B183" s="164"/>
      <c r="C183" s="164"/>
      <c r="D183" s="164"/>
      <c r="E183" s="164"/>
      <c r="F183" s="164"/>
      <c r="G183" s="164"/>
      <c r="H183" s="164"/>
      <c r="I183" s="164"/>
      <c r="J183" s="168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</row>
    <row r="184" spans="2:41" ht="14.25">
      <c r="B184" s="164"/>
      <c r="C184" s="164"/>
      <c r="D184" s="164"/>
      <c r="E184" s="164"/>
      <c r="F184" s="164"/>
      <c r="G184" s="164"/>
      <c r="H184" s="164"/>
      <c r="I184" s="164"/>
      <c r="J184" s="168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</row>
    <row r="185" spans="2:41" ht="14.25">
      <c r="B185" s="164"/>
      <c r="C185" s="164"/>
      <c r="D185" s="164"/>
      <c r="E185" s="164"/>
      <c r="F185" s="164"/>
      <c r="G185" s="164"/>
      <c r="H185" s="164"/>
      <c r="I185" s="164"/>
      <c r="J185" s="168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</row>
    <row r="186" spans="2:41" ht="14.25">
      <c r="B186" s="164"/>
      <c r="C186" s="164"/>
      <c r="D186" s="164"/>
      <c r="E186" s="164"/>
      <c r="F186" s="164"/>
      <c r="G186" s="164"/>
      <c r="H186" s="164"/>
      <c r="I186" s="164"/>
      <c r="J186" s="168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</row>
    <row r="187" spans="2:41" ht="14.25">
      <c r="B187" s="164"/>
      <c r="C187" s="164"/>
      <c r="D187" s="164"/>
      <c r="E187" s="164"/>
      <c r="F187" s="164"/>
      <c r="G187" s="164"/>
      <c r="H187" s="164"/>
      <c r="I187" s="164"/>
      <c r="J187" s="168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</row>
    <row r="188" spans="2:41" ht="14.25">
      <c r="B188" s="164"/>
      <c r="C188" s="164"/>
      <c r="D188" s="164"/>
      <c r="E188" s="164"/>
      <c r="F188" s="164"/>
      <c r="G188" s="164"/>
      <c r="H188" s="164"/>
      <c r="I188" s="164"/>
      <c r="J188" s="168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</row>
    <row r="189" spans="2:41" ht="14.25">
      <c r="B189" s="164"/>
      <c r="C189" s="164"/>
      <c r="D189" s="164"/>
      <c r="E189" s="164"/>
      <c r="F189" s="164"/>
      <c r="G189" s="164"/>
      <c r="H189" s="164"/>
      <c r="I189" s="164"/>
      <c r="J189" s="168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</row>
    <row r="190" spans="2:41" ht="14.25">
      <c r="B190" s="164"/>
      <c r="C190" s="164"/>
      <c r="D190" s="164"/>
      <c r="E190" s="164"/>
      <c r="F190" s="164"/>
      <c r="G190" s="164"/>
      <c r="H190" s="164"/>
      <c r="I190" s="164"/>
      <c r="J190" s="168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</row>
    <row r="191" spans="2:41" ht="14.25">
      <c r="B191" s="164"/>
      <c r="C191" s="164"/>
      <c r="D191" s="164"/>
      <c r="E191" s="164"/>
      <c r="F191" s="164"/>
      <c r="G191" s="164"/>
      <c r="H191" s="164"/>
      <c r="I191" s="164"/>
      <c r="J191" s="168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</row>
    <row r="192" spans="2:41" ht="14.25">
      <c r="B192" s="164"/>
      <c r="C192" s="164"/>
      <c r="D192" s="164"/>
      <c r="E192" s="164"/>
      <c r="F192" s="164"/>
      <c r="G192" s="164"/>
      <c r="H192" s="164"/>
      <c r="I192" s="164"/>
      <c r="J192" s="168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</row>
    <row r="193" spans="2:41" ht="14.25">
      <c r="B193" s="164"/>
      <c r="C193" s="164"/>
      <c r="D193" s="164"/>
      <c r="E193" s="164"/>
      <c r="F193" s="164"/>
      <c r="G193" s="164"/>
      <c r="H193" s="164"/>
      <c r="I193" s="164"/>
      <c r="J193" s="168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</row>
    <row r="194" spans="2:41" ht="14.25">
      <c r="B194" s="164"/>
      <c r="C194" s="164"/>
      <c r="D194" s="164"/>
      <c r="E194" s="164"/>
      <c r="F194" s="164"/>
      <c r="G194" s="164"/>
      <c r="H194" s="164"/>
      <c r="I194" s="164"/>
      <c r="J194" s="168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</row>
    <row r="195" spans="2:41" ht="14.25">
      <c r="B195" s="164"/>
      <c r="C195" s="164"/>
      <c r="D195" s="164"/>
      <c r="E195" s="164"/>
      <c r="F195" s="164"/>
      <c r="G195" s="164"/>
      <c r="H195" s="164"/>
      <c r="I195" s="164"/>
      <c r="J195" s="168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</row>
    <row r="196" spans="2:41" ht="14.25">
      <c r="B196" s="164"/>
      <c r="C196" s="164"/>
      <c r="D196" s="164"/>
      <c r="E196" s="164"/>
      <c r="F196" s="164"/>
      <c r="G196" s="164"/>
      <c r="H196" s="164"/>
      <c r="I196" s="164"/>
      <c r="J196" s="168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</row>
    <row r="197" spans="2:41" ht="14.25">
      <c r="B197" s="164"/>
      <c r="C197" s="164"/>
      <c r="D197" s="164"/>
      <c r="E197" s="164"/>
      <c r="F197" s="164"/>
      <c r="G197" s="164"/>
      <c r="H197" s="164"/>
      <c r="I197" s="164"/>
      <c r="J197" s="168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</row>
    <row r="198" spans="2:41" ht="14.25">
      <c r="B198" s="164"/>
      <c r="C198" s="164"/>
      <c r="D198" s="164"/>
      <c r="E198" s="164"/>
      <c r="F198" s="164"/>
      <c r="G198" s="164"/>
      <c r="H198" s="164"/>
      <c r="I198" s="164"/>
      <c r="J198" s="168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</row>
    <row r="199" spans="2:41" ht="14.25">
      <c r="B199" s="164"/>
      <c r="C199" s="164"/>
      <c r="D199" s="164"/>
      <c r="E199" s="164"/>
      <c r="F199" s="164"/>
      <c r="G199" s="164"/>
      <c r="H199" s="164"/>
      <c r="I199" s="164"/>
      <c r="J199" s="168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</row>
    <row r="200" spans="2:41" ht="14.25">
      <c r="B200" s="164"/>
      <c r="C200" s="164"/>
      <c r="D200" s="164"/>
      <c r="E200" s="164"/>
      <c r="F200" s="164"/>
      <c r="G200" s="164"/>
      <c r="H200" s="164"/>
      <c r="I200" s="164"/>
      <c r="J200" s="168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</row>
    <row r="201" spans="2:41" ht="14.25">
      <c r="B201" s="164"/>
      <c r="C201" s="164"/>
      <c r="D201" s="164"/>
      <c r="E201" s="164"/>
      <c r="F201" s="164"/>
      <c r="G201" s="164"/>
      <c r="H201" s="164"/>
      <c r="I201" s="164"/>
      <c r="J201" s="168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</row>
    <row r="202" spans="2:41" ht="14.25">
      <c r="B202" s="164"/>
      <c r="C202" s="164"/>
      <c r="D202" s="164"/>
      <c r="E202" s="164"/>
      <c r="F202" s="164"/>
      <c r="G202" s="164"/>
      <c r="H202" s="164"/>
      <c r="I202" s="164"/>
      <c r="J202" s="168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</row>
    <row r="203" spans="2:41" ht="14.25">
      <c r="B203" s="164"/>
      <c r="C203" s="164"/>
      <c r="D203" s="164"/>
      <c r="E203" s="164"/>
      <c r="F203" s="164"/>
      <c r="G203" s="164"/>
      <c r="H203" s="164"/>
      <c r="I203" s="164"/>
      <c r="J203" s="168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</row>
    <row r="204" spans="2:41" ht="14.25">
      <c r="B204" s="164"/>
      <c r="C204" s="164"/>
      <c r="D204" s="164"/>
      <c r="E204" s="164"/>
      <c r="F204" s="164"/>
      <c r="G204" s="164"/>
      <c r="H204" s="164"/>
      <c r="I204" s="164"/>
      <c r="J204" s="168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</row>
    <row r="205" spans="2:41" ht="14.25">
      <c r="B205" s="164"/>
      <c r="C205" s="164"/>
      <c r="D205" s="164"/>
      <c r="E205" s="164"/>
      <c r="F205" s="164"/>
      <c r="G205" s="164"/>
      <c r="H205" s="164"/>
      <c r="I205" s="164"/>
      <c r="J205" s="168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</row>
    <row r="206" spans="2:41" ht="14.25">
      <c r="B206" s="164"/>
      <c r="C206" s="164"/>
      <c r="D206" s="164"/>
      <c r="E206" s="164"/>
      <c r="F206" s="164"/>
      <c r="G206" s="164"/>
      <c r="H206" s="164"/>
      <c r="I206" s="164"/>
      <c r="J206" s="168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</row>
    <row r="207" spans="2:41" ht="14.25">
      <c r="B207" s="164"/>
      <c r="C207" s="164"/>
      <c r="D207" s="164"/>
      <c r="E207" s="164"/>
      <c r="F207" s="164"/>
      <c r="G207" s="164"/>
      <c r="H207" s="164"/>
      <c r="I207" s="164"/>
      <c r="J207" s="168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</row>
    <row r="208" spans="2:41" ht="14.25">
      <c r="B208" s="164"/>
      <c r="C208" s="164"/>
      <c r="D208" s="164"/>
      <c r="E208" s="164"/>
      <c r="F208" s="164"/>
      <c r="G208" s="164"/>
      <c r="H208" s="164"/>
      <c r="I208" s="164"/>
      <c r="J208" s="168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</row>
    <row r="209" spans="2:41" ht="14.25">
      <c r="B209" s="164"/>
      <c r="C209" s="164"/>
      <c r="D209" s="164"/>
      <c r="E209" s="164"/>
      <c r="F209" s="164"/>
      <c r="G209" s="164"/>
      <c r="H209" s="164"/>
      <c r="I209" s="164"/>
      <c r="J209" s="168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</row>
    <row r="210" spans="2:41" ht="14.25">
      <c r="B210" s="164"/>
      <c r="C210" s="164"/>
      <c r="D210" s="164"/>
      <c r="E210" s="164"/>
      <c r="F210" s="164"/>
      <c r="G210" s="164"/>
      <c r="H210" s="164"/>
      <c r="I210" s="164"/>
      <c r="J210" s="168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</row>
    <row r="211" spans="2:41">
      <c r="B211" s="234"/>
      <c r="C211" s="234"/>
      <c r="D211" s="234"/>
      <c r="E211" s="234"/>
      <c r="F211" s="234"/>
      <c r="G211" s="234"/>
      <c r="H211" s="234"/>
      <c r="I211" s="234"/>
      <c r="J211" s="168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</row>
    <row r="212" spans="2:41">
      <c r="B212" s="234"/>
      <c r="C212" s="234"/>
      <c r="D212" s="234"/>
      <c r="E212" s="234"/>
      <c r="F212" s="234"/>
      <c r="G212" s="234"/>
      <c r="H212" s="234"/>
      <c r="I212" s="234"/>
      <c r="J212" s="168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</row>
    <row r="213" spans="2:41">
      <c r="B213" s="234"/>
      <c r="C213" s="234"/>
      <c r="D213" s="234"/>
      <c r="E213" s="234"/>
      <c r="F213" s="234"/>
      <c r="G213" s="234"/>
      <c r="H213" s="234"/>
      <c r="I213" s="234"/>
      <c r="J213" s="168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</row>
    <row r="214" spans="2:41">
      <c r="B214" s="234"/>
      <c r="C214" s="234"/>
      <c r="D214" s="234"/>
      <c r="E214" s="234"/>
      <c r="F214" s="234"/>
      <c r="G214" s="234"/>
      <c r="H214" s="234"/>
      <c r="I214" s="234"/>
      <c r="J214" s="168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</row>
    <row r="215" spans="2:41">
      <c r="B215" s="234"/>
      <c r="C215" s="234"/>
      <c r="D215" s="234"/>
      <c r="E215" s="234"/>
      <c r="F215" s="234"/>
      <c r="G215" s="234"/>
      <c r="H215" s="234"/>
      <c r="I215" s="234"/>
      <c r="J215" s="168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</row>
    <row r="216" spans="2:41">
      <c r="B216" s="234"/>
      <c r="C216" s="234"/>
      <c r="D216" s="234"/>
      <c r="E216" s="234"/>
      <c r="F216" s="234"/>
      <c r="G216" s="234"/>
      <c r="H216" s="234"/>
      <c r="I216" s="234"/>
      <c r="J216" s="168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</row>
    <row r="217" spans="2:41">
      <c r="B217" s="234"/>
      <c r="C217" s="234"/>
      <c r="D217" s="234"/>
      <c r="E217" s="234"/>
      <c r="F217" s="234"/>
      <c r="G217" s="234"/>
      <c r="H217" s="234"/>
      <c r="I217" s="234"/>
      <c r="J217" s="168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</row>
    <row r="218" spans="2:41">
      <c r="B218" s="234"/>
      <c r="C218" s="234"/>
      <c r="D218" s="234"/>
      <c r="E218" s="234"/>
      <c r="F218" s="234"/>
      <c r="G218" s="234"/>
      <c r="H218" s="234"/>
      <c r="I218" s="234"/>
      <c r="J218" s="168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</row>
    <row r="219" spans="2:41">
      <c r="B219" s="234"/>
      <c r="C219" s="234"/>
      <c r="D219" s="234"/>
      <c r="E219" s="234"/>
      <c r="F219" s="234"/>
      <c r="G219" s="234"/>
      <c r="H219" s="234"/>
      <c r="I219" s="234"/>
      <c r="J219" s="168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</row>
    <row r="220" spans="2:41">
      <c r="B220" s="234"/>
      <c r="C220" s="234"/>
      <c r="D220" s="234"/>
      <c r="E220" s="234"/>
      <c r="F220" s="234"/>
      <c r="G220" s="234"/>
      <c r="H220" s="234"/>
      <c r="I220" s="234"/>
      <c r="J220" s="168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</row>
    <row r="221" spans="2:41">
      <c r="B221" s="234"/>
      <c r="C221" s="234"/>
      <c r="D221" s="234"/>
      <c r="E221" s="234"/>
      <c r="F221" s="234"/>
      <c r="G221" s="234"/>
      <c r="H221" s="234"/>
      <c r="I221" s="234"/>
      <c r="J221" s="168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</row>
    <row r="222" spans="2:41">
      <c r="B222" s="234"/>
      <c r="C222" s="234"/>
      <c r="D222" s="234"/>
      <c r="E222" s="234"/>
      <c r="F222" s="234"/>
      <c r="G222" s="234"/>
      <c r="H222" s="234"/>
      <c r="I222" s="234"/>
      <c r="J222" s="168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</row>
    <row r="223" spans="2:41">
      <c r="B223" s="234"/>
      <c r="C223" s="234"/>
      <c r="D223" s="234"/>
      <c r="E223" s="234"/>
      <c r="F223" s="234"/>
      <c r="G223" s="234"/>
      <c r="H223" s="234"/>
      <c r="I223" s="234"/>
      <c r="J223" s="168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</row>
    <row r="224" spans="2:41">
      <c r="B224" s="234"/>
      <c r="C224" s="234"/>
      <c r="D224" s="234"/>
      <c r="E224" s="234"/>
      <c r="F224" s="234"/>
      <c r="G224" s="234"/>
      <c r="H224" s="234"/>
      <c r="I224" s="234"/>
      <c r="J224" s="168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</row>
    <row r="225" spans="2:41">
      <c r="B225" s="234"/>
      <c r="C225" s="234"/>
      <c r="D225" s="234"/>
      <c r="E225" s="234"/>
      <c r="F225" s="234"/>
      <c r="G225" s="234"/>
      <c r="H225" s="234"/>
      <c r="I225" s="234"/>
      <c r="J225" s="168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</row>
    <row r="226" spans="2:41">
      <c r="B226" s="234"/>
      <c r="C226" s="234"/>
      <c r="D226" s="234"/>
      <c r="E226" s="234"/>
      <c r="F226" s="234"/>
      <c r="G226" s="234"/>
      <c r="H226" s="234"/>
      <c r="I226" s="234"/>
      <c r="J226" s="168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</row>
    <row r="227" spans="2:41">
      <c r="B227" s="234"/>
      <c r="C227" s="234"/>
      <c r="D227" s="234"/>
      <c r="E227" s="234"/>
      <c r="F227" s="234"/>
      <c r="G227" s="234"/>
      <c r="H227" s="234"/>
      <c r="I227" s="234"/>
      <c r="J227" s="168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</row>
    <row r="228" spans="2:41">
      <c r="B228" s="234"/>
      <c r="C228" s="234"/>
      <c r="D228" s="234"/>
      <c r="E228" s="234"/>
      <c r="F228" s="234"/>
      <c r="G228" s="234"/>
      <c r="H228" s="234"/>
      <c r="I228" s="234"/>
      <c r="J228" s="168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</row>
    <row r="229" spans="2:41">
      <c r="B229" s="234"/>
      <c r="C229" s="234"/>
      <c r="D229" s="234"/>
      <c r="E229" s="234"/>
      <c r="F229" s="234"/>
      <c r="G229" s="234"/>
      <c r="H229" s="234"/>
      <c r="I229" s="234"/>
      <c r="J229" s="168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</row>
    <row r="230" spans="2:41">
      <c r="B230" s="234"/>
      <c r="C230" s="234"/>
      <c r="D230" s="234"/>
      <c r="E230" s="234"/>
      <c r="F230" s="234"/>
      <c r="G230" s="234"/>
      <c r="H230" s="234"/>
      <c r="I230" s="234"/>
      <c r="J230" s="168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</row>
    <row r="231" spans="2:41">
      <c r="B231" s="234"/>
      <c r="C231" s="234"/>
      <c r="D231" s="234"/>
      <c r="E231" s="234"/>
      <c r="F231" s="234"/>
      <c r="G231" s="234"/>
      <c r="H231" s="234"/>
      <c r="I231" s="234"/>
      <c r="J231" s="168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</row>
    <row r="232" spans="2:41">
      <c r="B232" s="84"/>
      <c r="C232" s="84"/>
      <c r="D232" s="84"/>
      <c r="E232" s="84"/>
      <c r="F232" s="84"/>
      <c r="G232" s="84"/>
      <c r="H232" s="84"/>
      <c r="I232" s="84"/>
      <c r="J232" s="168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</row>
    <row r="233" spans="2:41">
      <c r="B233" s="84"/>
      <c r="C233" s="84"/>
      <c r="D233" s="84"/>
      <c r="E233" s="84"/>
      <c r="F233" s="84"/>
      <c r="G233" s="84"/>
      <c r="H233" s="84"/>
      <c r="I233" s="84"/>
      <c r="J233" s="168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</row>
    <row r="234" spans="2:41">
      <c r="B234" s="84"/>
      <c r="C234" s="84"/>
      <c r="D234" s="84"/>
      <c r="E234" s="84"/>
      <c r="F234" s="84"/>
      <c r="G234" s="84"/>
      <c r="H234" s="84"/>
      <c r="I234" s="84"/>
      <c r="J234" s="168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</row>
    <row r="235" spans="2:41">
      <c r="B235" s="84"/>
      <c r="C235" s="84"/>
      <c r="D235" s="84"/>
      <c r="E235" s="84"/>
      <c r="F235" s="84"/>
      <c r="G235" s="84"/>
      <c r="H235" s="84"/>
      <c r="I235" s="84"/>
      <c r="J235" s="168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</row>
    <row r="236" spans="2:41">
      <c r="B236" s="84"/>
      <c r="C236" s="84"/>
      <c r="D236" s="84"/>
      <c r="E236" s="84"/>
      <c r="F236" s="84"/>
      <c r="G236" s="84"/>
      <c r="H236" s="84"/>
      <c r="I236" s="84"/>
      <c r="J236" s="168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</row>
    <row r="237" spans="2:41">
      <c r="B237" s="84"/>
      <c r="C237" s="84"/>
      <c r="D237" s="84"/>
      <c r="E237" s="84"/>
      <c r="F237" s="84"/>
      <c r="G237" s="84"/>
      <c r="H237" s="84"/>
      <c r="I237" s="84"/>
      <c r="J237" s="168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</row>
    <row r="238" spans="2:41">
      <c r="B238" s="84"/>
      <c r="C238" s="84"/>
      <c r="D238" s="84"/>
      <c r="E238" s="84"/>
      <c r="F238" s="84"/>
      <c r="G238" s="84"/>
      <c r="H238" s="84"/>
      <c r="I238" s="84"/>
      <c r="J238" s="168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</row>
    <row r="239" spans="2:41">
      <c r="B239" s="84"/>
      <c r="C239" s="84"/>
      <c r="D239" s="84"/>
      <c r="E239" s="84"/>
      <c r="F239" s="84"/>
      <c r="G239" s="84"/>
      <c r="H239" s="84"/>
      <c r="I239" s="84"/>
      <c r="J239" s="168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</row>
    <row r="240" spans="2:41">
      <c r="B240" s="84"/>
      <c r="C240" s="84"/>
      <c r="D240" s="84"/>
      <c r="E240" s="84"/>
      <c r="F240" s="84"/>
      <c r="G240" s="84"/>
      <c r="H240" s="84"/>
      <c r="I240" s="84"/>
      <c r="J240" s="168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</row>
    <row r="241" spans="2:41">
      <c r="B241" s="84"/>
      <c r="C241" s="84"/>
      <c r="D241" s="84"/>
      <c r="E241" s="84"/>
      <c r="F241" s="84"/>
      <c r="G241" s="84"/>
      <c r="H241" s="84"/>
      <c r="I241" s="84"/>
      <c r="J241" s="168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</row>
    <row r="242" spans="2:41">
      <c r="B242" s="84"/>
      <c r="C242" s="84"/>
      <c r="D242" s="84"/>
      <c r="E242" s="84"/>
      <c r="F242" s="84"/>
      <c r="G242" s="84"/>
      <c r="H242" s="84"/>
      <c r="I242" s="84"/>
      <c r="J242" s="168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</row>
    <row r="243" spans="2:41">
      <c r="B243" s="84"/>
      <c r="C243" s="84"/>
      <c r="D243" s="84"/>
      <c r="E243" s="84"/>
      <c r="F243" s="84"/>
      <c r="G243" s="84"/>
      <c r="H243" s="84"/>
      <c r="I243" s="84"/>
      <c r="J243" s="168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</row>
    <row r="244" spans="2:41">
      <c r="B244" s="84"/>
      <c r="C244" s="84"/>
      <c r="D244" s="84"/>
      <c r="E244" s="84"/>
      <c r="F244" s="84"/>
      <c r="G244" s="84"/>
      <c r="H244" s="84"/>
      <c r="I244" s="84"/>
      <c r="J244" s="168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</row>
    <row r="245" spans="2:41">
      <c r="B245" s="84"/>
      <c r="C245" s="84"/>
      <c r="D245" s="84"/>
      <c r="E245" s="84"/>
      <c r="F245" s="84"/>
      <c r="G245" s="84"/>
      <c r="H245" s="84"/>
      <c r="I245" s="84"/>
      <c r="J245" s="168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</row>
    <row r="246" spans="2:41">
      <c r="B246" s="84"/>
      <c r="C246" s="84"/>
      <c r="D246" s="84"/>
      <c r="E246" s="84"/>
      <c r="F246" s="84"/>
      <c r="G246" s="84"/>
      <c r="H246" s="84"/>
      <c r="I246" s="84"/>
      <c r="J246" s="168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</row>
    <row r="247" spans="2:41">
      <c r="B247" s="83"/>
      <c r="C247" s="83"/>
      <c r="D247" s="83"/>
      <c r="E247" s="83"/>
      <c r="F247" s="83"/>
      <c r="G247" s="83"/>
      <c r="H247" s="83"/>
      <c r="I247" s="83"/>
      <c r="J247" s="168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</row>
    <row r="248" spans="2:41">
      <c r="B248" s="83"/>
      <c r="C248" s="83"/>
      <c r="D248" s="83"/>
      <c r="E248" s="83"/>
      <c r="F248" s="83"/>
      <c r="G248" s="83"/>
      <c r="H248" s="83"/>
      <c r="I248" s="83"/>
      <c r="J248" s="168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</row>
    <row r="249" spans="2:41">
      <c r="B249" s="83"/>
      <c r="C249" s="83"/>
      <c r="D249" s="83"/>
      <c r="E249" s="83"/>
      <c r="F249" s="83"/>
      <c r="G249" s="83"/>
      <c r="H249" s="83"/>
      <c r="I249" s="83"/>
      <c r="J249" s="168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</row>
    <row r="250" spans="2:41">
      <c r="B250" s="83"/>
      <c r="C250" s="83"/>
      <c r="D250" s="83"/>
      <c r="E250" s="83"/>
      <c r="F250" s="83"/>
      <c r="G250" s="83"/>
      <c r="H250" s="83"/>
      <c r="I250" s="83"/>
      <c r="J250" s="168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</row>
    <row r="251" spans="2:41">
      <c r="B251" s="83"/>
      <c r="C251" s="83"/>
      <c r="D251" s="83"/>
      <c r="E251" s="83"/>
      <c r="F251" s="83"/>
      <c r="G251" s="83"/>
      <c r="H251" s="83"/>
      <c r="I251" s="83"/>
      <c r="J251" s="168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</row>
    <row r="252" spans="2:41">
      <c r="B252" s="83"/>
      <c r="C252" s="83"/>
      <c r="D252" s="83"/>
      <c r="E252" s="83"/>
      <c r="F252" s="83"/>
      <c r="G252" s="83"/>
      <c r="H252" s="83"/>
      <c r="I252" s="83"/>
      <c r="J252" s="168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</row>
    <row r="253" spans="2:41">
      <c r="B253" s="83"/>
      <c r="C253" s="83"/>
      <c r="D253" s="83"/>
      <c r="E253" s="83"/>
      <c r="F253" s="83"/>
      <c r="G253" s="83"/>
      <c r="H253" s="83"/>
      <c r="I253" s="83"/>
      <c r="J253" s="168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</row>
    <row r="254" spans="2:41">
      <c r="B254" s="83"/>
      <c r="C254" s="83"/>
      <c r="D254" s="83"/>
      <c r="E254" s="83"/>
      <c r="F254" s="83"/>
      <c r="G254" s="83"/>
      <c r="H254" s="83"/>
      <c r="I254" s="83"/>
      <c r="J254" s="168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</row>
    <row r="255" spans="2:41">
      <c r="B255" s="83"/>
      <c r="C255" s="83"/>
      <c r="D255" s="83"/>
      <c r="E255" s="83"/>
      <c r="F255" s="83"/>
      <c r="G255" s="83"/>
      <c r="H255" s="83"/>
      <c r="I255" s="83"/>
      <c r="J255" s="168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</row>
    <row r="256" spans="2:41">
      <c r="B256" s="83"/>
      <c r="C256" s="83"/>
      <c r="D256" s="83"/>
      <c r="E256" s="83"/>
      <c r="F256" s="83"/>
      <c r="G256" s="83"/>
      <c r="H256" s="83"/>
      <c r="I256" s="83"/>
      <c r="J256" s="168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</row>
    <row r="257" spans="2:41">
      <c r="B257" s="83"/>
      <c r="C257" s="83"/>
      <c r="D257" s="83"/>
      <c r="E257" s="83"/>
      <c r="F257" s="83"/>
      <c r="G257" s="83"/>
      <c r="H257" s="83"/>
      <c r="I257" s="83"/>
      <c r="J257" s="168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</row>
    <row r="258" spans="2:41">
      <c r="B258" s="83"/>
      <c r="C258" s="83"/>
      <c r="D258" s="83"/>
      <c r="E258" s="83"/>
      <c r="F258" s="83"/>
      <c r="G258" s="83"/>
      <c r="H258" s="83"/>
      <c r="I258" s="83"/>
      <c r="J258" s="168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</row>
    <row r="259" spans="2:41">
      <c r="B259" s="83"/>
      <c r="C259" s="83"/>
      <c r="D259" s="83"/>
      <c r="E259" s="83"/>
      <c r="F259" s="83"/>
      <c r="G259" s="83"/>
      <c r="H259" s="83"/>
      <c r="I259" s="83"/>
      <c r="J259" s="168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</row>
    <row r="260" spans="2:41">
      <c r="B260" s="83"/>
      <c r="C260" s="83"/>
      <c r="D260" s="83"/>
      <c r="E260" s="83"/>
      <c r="F260" s="83"/>
      <c r="G260" s="83"/>
      <c r="H260" s="83"/>
      <c r="I260" s="83"/>
      <c r="J260" s="168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</row>
    <row r="261" spans="2:41">
      <c r="B261" s="83"/>
      <c r="C261" s="83"/>
      <c r="D261" s="83"/>
      <c r="E261" s="83"/>
      <c r="F261" s="83"/>
      <c r="G261" s="83"/>
      <c r="H261" s="83"/>
      <c r="I261" s="83"/>
      <c r="J261" s="168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</row>
    <row r="262" spans="2:41">
      <c r="B262" s="83"/>
      <c r="C262" s="83"/>
      <c r="D262" s="83"/>
      <c r="E262" s="83"/>
      <c r="F262" s="83"/>
      <c r="G262" s="83"/>
      <c r="H262" s="83"/>
      <c r="I262" s="83"/>
      <c r="J262" s="168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</row>
    <row r="263" spans="2:41">
      <c r="B263" s="83"/>
      <c r="C263" s="83"/>
      <c r="D263" s="83"/>
      <c r="E263" s="83"/>
      <c r="F263" s="83"/>
      <c r="G263" s="83"/>
      <c r="H263" s="83"/>
      <c r="I263" s="83"/>
      <c r="J263" s="168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</row>
    <row r="264" spans="2:41">
      <c r="B264" s="83"/>
      <c r="C264" s="83"/>
      <c r="D264" s="83"/>
      <c r="E264" s="83"/>
      <c r="F264" s="83"/>
      <c r="G264" s="83"/>
      <c r="H264" s="83"/>
      <c r="I264" s="83"/>
      <c r="J264" s="168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</row>
    <row r="265" spans="2:41">
      <c r="B265" s="83"/>
      <c r="C265" s="83"/>
      <c r="D265" s="83"/>
      <c r="E265" s="83"/>
      <c r="F265" s="83"/>
      <c r="G265" s="83"/>
      <c r="H265" s="83"/>
      <c r="I265" s="83"/>
      <c r="J265" s="168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</row>
    <row r="266" spans="2:41">
      <c r="B266" s="83"/>
      <c r="C266" s="83"/>
      <c r="D266" s="83"/>
      <c r="E266" s="83"/>
      <c r="F266" s="83"/>
      <c r="G266" s="83"/>
      <c r="H266" s="83"/>
      <c r="I266" s="83"/>
      <c r="J266" s="168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</row>
    <row r="267" spans="2:41">
      <c r="B267" s="83"/>
      <c r="C267" s="83"/>
      <c r="D267" s="83"/>
      <c r="E267" s="83"/>
      <c r="F267" s="83"/>
      <c r="G267" s="83"/>
      <c r="H267" s="83"/>
      <c r="I267" s="83"/>
      <c r="J267" s="168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</row>
    <row r="268" spans="2:41">
      <c r="B268" s="83"/>
      <c r="C268" s="83"/>
      <c r="D268" s="83"/>
      <c r="E268" s="83"/>
      <c r="F268" s="83"/>
      <c r="G268" s="83"/>
      <c r="H268" s="83"/>
      <c r="I268" s="83"/>
      <c r="J268" s="168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</row>
    <row r="269" spans="2:41">
      <c r="B269" s="83"/>
      <c r="C269" s="83"/>
      <c r="D269" s="83"/>
      <c r="E269" s="83"/>
      <c r="F269" s="83"/>
      <c r="G269" s="83"/>
      <c r="H269" s="83"/>
      <c r="I269" s="83"/>
      <c r="J269" s="168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</row>
    <row r="270" spans="2:41">
      <c r="B270" s="83"/>
      <c r="C270" s="83"/>
      <c r="D270" s="83"/>
      <c r="E270" s="83"/>
      <c r="F270" s="83"/>
      <c r="G270" s="83"/>
      <c r="H270" s="83"/>
      <c r="I270" s="83"/>
      <c r="J270" s="168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</row>
    <row r="271" spans="2:41">
      <c r="B271" s="83"/>
      <c r="C271" s="83"/>
      <c r="D271" s="83"/>
      <c r="E271" s="83"/>
      <c r="F271" s="83"/>
      <c r="G271" s="83"/>
      <c r="H271" s="83"/>
      <c r="I271" s="83"/>
      <c r="J271" s="168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</row>
    <row r="272" spans="2:41">
      <c r="B272" s="83"/>
      <c r="C272" s="83"/>
      <c r="D272" s="83"/>
      <c r="E272" s="83"/>
      <c r="F272" s="83"/>
      <c r="G272" s="83"/>
      <c r="H272" s="83"/>
      <c r="I272" s="83"/>
      <c r="J272" s="168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</row>
    <row r="273" spans="2:41">
      <c r="B273" s="83"/>
      <c r="C273" s="83"/>
      <c r="D273" s="83"/>
      <c r="E273" s="83"/>
      <c r="F273" s="83"/>
      <c r="G273" s="83"/>
      <c r="H273" s="83"/>
      <c r="I273" s="83"/>
      <c r="J273" s="168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</row>
    <row r="274" spans="2:41">
      <c r="B274" s="83"/>
      <c r="C274" s="83"/>
      <c r="D274" s="83"/>
      <c r="E274" s="83"/>
      <c r="F274" s="83"/>
      <c r="G274" s="83"/>
      <c r="H274" s="83"/>
      <c r="I274" s="83"/>
      <c r="J274" s="168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</row>
    <row r="275" spans="2:41">
      <c r="B275" s="83"/>
      <c r="C275" s="83"/>
      <c r="D275" s="83"/>
      <c r="E275" s="83"/>
      <c r="F275" s="83"/>
      <c r="G275" s="83"/>
      <c r="H275" s="83"/>
      <c r="I275" s="83"/>
      <c r="J275" s="168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</row>
    <row r="276" spans="2:41">
      <c r="B276" s="83"/>
      <c r="C276" s="83"/>
      <c r="D276" s="83"/>
      <c r="E276" s="83"/>
      <c r="F276" s="83"/>
      <c r="G276" s="83"/>
      <c r="H276" s="83"/>
      <c r="I276" s="83"/>
      <c r="J276" s="168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</row>
    <row r="277" spans="2:41">
      <c r="B277" s="83"/>
      <c r="C277" s="83"/>
      <c r="D277" s="83"/>
      <c r="E277" s="83"/>
      <c r="F277" s="83"/>
      <c r="G277" s="83"/>
      <c r="H277" s="83"/>
      <c r="I277" s="83"/>
      <c r="J277" s="168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</row>
    <row r="278" spans="2:41">
      <c r="B278" s="83"/>
      <c r="C278" s="83"/>
      <c r="D278" s="83"/>
      <c r="E278" s="83"/>
      <c r="F278" s="83"/>
      <c r="G278" s="83"/>
      <c r="H278" s="83"/>
      <c r="I278" s="83"/>
      <c r="J278" s="168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</row>
    <row r="279" spans="2:41">
      <c r="B279" s="83"/>
      <c r="C279" s="83"/>
      <c r="D279" s="83"/>
      <c r="E279" s="83"/>
      <c r="F279" s="83"/>
      <c r="G279" s="83"/>
      <c r="H279" s="83"/>
      <c r="I279" s="83"/>
      <c r="J279" s="168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</row>
    <row r="280" spans="2:41">
      <c r="B280" s="83"/>
      <c r="C280" s="83"/>
      <c r="D280" s="83"/>
      <c r="E280" s="83"/>
      <c r="F280" s="83"/>
      <c r="G280" s="83"/>
      <c r="H280" s="83"/>
      <c r="I280" s="83"/>
      <c r="J280" s="168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</row>
    <row r="281" spans="2:41">
      <c r="B281" s="83"/>
      <c r="C281" s="83"/>
      <c r="D281" s="83"/>
      <c r="E281" s="83"/>
      <c r="F281" s="83"/>
      <c r="G281" s="83"/>
      <c r="H281" s="83"/>
      <c r="I281" s="83"/>
      <c r="J281" s="168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</row>
    <row r="282" spans="2:41">
      <c r="B282" s="83"/>
      <c r="C282" s="83"/>
      <c r="D282" s="83"/>
      <c r="E282" s="83"/>
      <c r="F282" s="83"/>
      <c r="G282" s="83"/>
      <c r="H282" s="83"/>
      <c r="I282" s="83"/>
      <c r="J282" s="168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</row>
    <row r="283" spans="2:41">
      <c r="B283" s="83"/>
      <c r="C283" s="83"/>
      <c r="D283" s="83"/>
      <c r="E283" s="83"/>
      <c r="F283" s="83"/>
      <c r="G283" s="83"/>
      <c r="H283" s="83"/>
      <c r="I283" s="83"/>
      <c r="J283" s="168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</row>
    <row r="284" spans="2:41">
      <c r="B284" s="83"/>
      <c r="C284" s="83"/>
      <c r="D284" s="83"/>
      <c r="E284" s="83"/>
      <c r="F284" s="83"/>
      <c r="G284" s="83"/>
      <c r="H284" s="83"/>
      <c r="I284" s="83"/>
      <c r="J284" s="168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</row>
    <row r="285" spans="2:41">
      <c r="B285" s="83"/>
      <c r="C285" s="83"/>
      <c r="D285" s="83"/>
      <c r="E285" s="83"/>
      <c r="F285" s="83"/>
      <c r="G285" s="83"/>
      <c r="H285" s="83"/>
      <c r="I285" s="83"/>
      <c r="J285" s="168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</row>
    <row r="286" spans="2:41">
      <c r="B286" s="83"/>
      <c r="C286" s="83"/>
      <c r="D286" s="83"/>
      <c r="E286" s="83"/>
      <c r="F286" s="83"/>
      <c r="G286" s="83"/>
      <c r="H286" s="83"/>
      <c r="I286" s="83"/>
      <c r="J286" s="168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</row>
    <row r="287" spans="2:41">
      <c r="B287" s="83"/>
      <c r="C287" s="83"/>
      <c r="D287" s="83"/>
      <c r="E287" s="83"/>
      <c r="F287" s="83"/>
      <c r="G287" s="83"/>
      <c r="H287" s="83"/>
      <c r="I287" s="83"/>
      <c r="J287" s="168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</row>
    <row r="288" spans="2:41">
      <c r="B288" s="83"/>
      <c r="C288" s="83"/>
      <c r="D288" s="83"/>
      <c r="E288" s="83"/>
      <c r="F288" s="83"/>
      <c r="G288" s="83"/>
      <c r="H288" s="83"/>
      <c r="I288" s="83"/>
      <c r="J288" s="168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</row>
    <row r="289" spans="2:41">
      <c r="B289" s="83"/>
      <c r="C289" s="83"/>
      <c r="D289" s="83"/>
      <c r="E289" s="83"/>
      <c r="F289" s="83"/>
      <c r="G289" s="83"/>
      <c r="H289" s="83"/>
      <c r="I289" s="83"/>
      <c r="J289" s="168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</row>
    <row r="290" spans="2:41">
      <c r="B290" s="83"/>
      <c r="C290" s="83"/>
      <c r="D290" s="83"/>
      <c r="E290" s="83"/>
      <c r="F290" s="83"/>
      <c r="G290" s="83"/>
      <c r="H290" s="83"/>
      <c r="I290" s="83"/>
      <c r="J290" s="168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</row>
    <row r="291" spans="2:41">
      <c r="B291" s="83"/>
      <c r="C291" s="83"/>
      <c r="D291" s="83"/>
      <c r="E291" s="83"/>
      <c r="F291" s="83"/>
      <c r="G291" s="83"/>
      <c r="H291" s="83"/>
      <c r="I291" s="83"/>
      <c r="J291" s="168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</row>
    <row r="292" spans="2:41">
      <c r="B292" s="83"/>
      <c r="C292" s="83"/>
      <c r="D292" s="83"/>
      <c r="E292" s="83"/>
      <c r="F292" s="83"/>
      <c r="G292" s="83"/>
      <c r="H292" s="83"/>
      <c r="I292" s="83"/>
      <c r="J292" s="168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</row>
    <row r="293" spans="2:41">
      <c r="B293" s="83"/>
      <c r="C293" s="83"/>
      <c r="D293" s="83"/>
      <c r="E293" s="83"/>
      <c r="F293" s="83"/>
      <c r="G293" s="83"/>
      <c r="H293" s="83"/>
      <c r="I293" s="83"/>
      <c r="J293" s="168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</row>
    <row r="294" spans="2:41">
      <c r="B294" s="83"/>
      <c r="C294" s="83"/>
      <c r="D294" s="83"/>
      <c r="E294" s="83"/>
      <c r="F294" s="83"/>
      <c r="G294" s="83"/>
      <c r="H294" s="83"/>
      <c r="I294" s="83"/>
      <c r="J294" s="168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</row>
    <row r="295" spans="2:41">
      <c r="B295" s="83"/>
      <c r="C295" s="83"/>
      <c r="D295" s="83"/>
      <c r="E295" s="83"/>
      <c r="F295" s="83"/>
      <c r="G295" s="83"/>
      <c r="H295" s="83"/>
      <c r="I295" s="83"/>
      <c r="J295" s="168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</row>
    <row r="296" spans="2:41">
      <c r="B296" s="83"/>
      <c r="C296" s="83"/>
      <c r="D296" s="83"/>
      <c r="E296" s="83"/>
      <c r="F296" s="83"/>
      <c r="G296" s="83"/>
      <c r="H296" s="83"/>
      <c r="I296" s="83"/>
      <c r="J296" s="168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</row>
    <row r="297" spans="2:41">
      <c r="B297" s="83"/>
      <c r="C297" s="83"/>
      <c r="D297" s="83"/>
      <c r="E297" s="83"/>
      <c r="F297" s="83"/>
      <c r="G297" s="83"/>
      <c r="H297" s="83"/>
      <c r="I297" s="83"/>
      <c r="J297" s="168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</row>
    <row r="298" spans="2:41">
      <c r="B298" s="83"/>
      <c r="C298" s="83"/>
      <c r="D298" s="83"/>
      <c r="E298" s="83"/>
      <c r="F298" s="83"/>
      <c r="G298" s="83"/>
      <c r="H298" s="83"/>
      <c r="I298" s="83"/>
      <c r="J298" s="168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</row>
    <row r="299" spans="2:41">
      <c r="B299" s="83"/>
      <c r="C299" s="83"/>
      <c r="D299" s="83"/>
      <c r="E299" s="83"/>
      <c r="F299" s="83"/>
      <c r="G299" s="83"/>
      <c r="H299" s="83"/>
      <c r="I299" s="83"/>
      <c r="J299" s="168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</row>
    <row r="300" spans="2:41">
      <c r="B300" s="83"/>
      <c r="C300" s="83"/>
      <c r="D300" s="83"/>
      <c r="E300" s="83"/>
      <c r="F300" s="83"/>
      <c r="G300" s="83"/>
      <c r="H300" s="83"/>
      <c r="I300" s="83"/>
      <c r="J300" s="168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</row>
    <row r="301" spans="2:41">
      <c r="B301" s="83"/>
      <c r="C301" s="83"/>
      <c r="D301" s="83"/>
      <c r="E301" s="83"/>
      <c r="F301" s="83"/>
      <c r="G301" s="83"/>
      <c r="H301" s="83"/>
      <c r="I301" s="83"/>
      <c r="J301" s="168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</row>
    <row r="302" spans="2:41">
      <c r="B302" s="83"/>
      <c r="C302" s="83"/>
      <c r="D302" s="83"/>
      <c r="E302" s="83"/>
      <c r="F302" s="83"/>
      <c r="G302" s="83"/>
      <c r="H302" s="83"/>
      <c r="I302" s="83"/>
      <c r="J302" s="168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</row>
    <row r="303" spans="2:41">
      <c r="B303" s="83"/>
      <c r="C303" s="83"/>
      <c r="D303" s="83"/>
      <c r="E303" s="83"/>
      <c r="F303" s="83"/>
      <c r="G303" s="83"/>
      <c r="H303" s="83"/>
      <c r="I303" s="83"/>
      <c r="J303" s="168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</row>
    <row r="304" spans="2:41">
      <c r="B304" s="83"/>
      <c r="C304" s="83"/>
      <c r="D304" s="83"/>
      <c r="E304" s="83"/>
      <c r="F304" s="83"/>
      <c r="G304" s="83"/>
      <c r="H304" s="83"/>
      <c r="I304" s="83"/>
      <c r="J304" s="168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</row>
    <row r="305" spans="2:41">
      <c r="B305" s="83"/>
      <c r="C305" s="83"/>
      <c r="D305" s="83"/>
      <c r="E305" s="83"/>
      <c r="F305" s="83"/>
      <c r="G305" s="83"/>
      <c r="H305" s="83"/>
      <c r="I305" s="83"/>
      <c r="J305" s="168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</row>
    <row r="306" spans="2:41">
      <c r="B306" s="83"/>
      <c r="C306" s="83"/>
      <c r="D306" s="83"/>
      <c r="E306" s="83"/>
      <c r="F306" s="83"/>
      <c r="G306" s="83"/>
      <c r="H306" s="83"/>
      <c r="I306" s="83"/>
      <c r="J306" s="168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</row>
    <row r="307" spans="2:41">
      <c r="B307" s="83"/>
      <c r="C307" s="83"/>
      <c r="D307" s="83"/>
      <c r="E307" s="83"/>
      <c r="F307" s="83"/>
      <c r="G307" s="83"/>
      <c r="H307" s="83"/>
      <c r="I307" s="83"/>
      <c r="J307" s="168"/>
      <c r="K307" s="169"/>
      <c r="L307" s="169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</row>
    <row r="308" spans="2:41">
      <c r="B308" s="83"/>
      <c r="C308" s="83"/>
      <c r="D308" s="83"/>
      <c r="E308" s="83"/>
      <c r="F308" s="83"/>
      <c r="G308" s="83"/>
      <c r="H308" s="83"/>
      <c r="I308" s="83"/>
      <c r="J308" s="168"/>
      <c r="K308" s="169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</row>
    <row r="309" spans="2:41">
      <c r="B309" s="83"/>
      <c r="C309" s="83"/>
      <c r="D309" s="83"/>
      <c r="E309" s="83"/>
      <c r="F309" s="83"/>
      <c r="G309" s="83"/>
      <c r="H309" s="83"/>
      <c r="I309" s="83"/>
      <c r="J309" s="168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</row>
    <row r="310" spans="2:41">
      <c r="B310" s="83"/>
      <c r="C310" s="83"/>
      <c r="D310" s="83"/>
      <c r="E310" s="83"/>
      <c r="F310" s="83"/>
      <c r="G310" s="83"/>
      <c r="H310" s="83"/>
      <c r="I310" s="83"/>
      <c r="J310" s="168"/>
      <c r="K310" s="169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</row>
    <row r="311" spans="2:41">
      <c r="B311" s="83"/>
      <c r="C311" s="83"/>
      <c r="D311" s="83"/>
      <c r="E311" s="83"/>
      <c r="F311" s="83"/>
      <c r="G311" s="83"/>
      <c r="H311" s="83"/>
      <c r="I311" s="83"/>
      <c r="J311" s="168"/>
      <c r="K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</row>
    <row r="312" spans="2:41">
      <c r="B312" s="83"/>
      <c r="C312" s="83"/>
      <c r="D312" s="83"/>
      <c r="E312" s="83"/>
      <c r="F312" s="83"/>
      <c r="G312" s="83"/>
      <c r="H312" s="83"/>
      <c r="I312" s="83"/>
      <c r="J312" s="168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</row>
    <row r="313" spans="2:41">
      <c r="B313" s="83"/>
      <c r="C313" s="83"/>
      <c r="D313" s="83"/>
      <c r="E313" s="83"/>
      <c r="F313" s="83"/>
      <c r="G313" s="83"/>
      <c r="H313" s="83"/>
      <c r="I313" s="83"/>
      <c r="J313" s="168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</row>
    <row r="314" spans="2:41">
      <c r="B314" s="83"/>
      <c r="C314" s="83"/>
      <c r="D314" s="83"/>
      <c r="E314" s="83"/>
      <c r="F314" s="83"/>
      <c r="G314" s="83"/>
      <c r="H314" s="83"/>
      <c r="I314" s="83"/>
      <c r="J314" s="168"/>
      <c r="K314" s="169"/>
      <c r="L314" s="169"/>
      <c r="M314" s="169"/>
      <c r="N314" s="169"/>
      <c r="O314" s="169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</row>
    <row r="315" spans="2:41">
      <c r="B315" s="83"/>
      <c r="C315" s="83"/>
      <c r="D315" s="83"/>
      <c r="E315" s="83"/>
      <c r="F315" s="83"/>
      <c r="G315" s="83"/>
      <c r="H315" s="83"/>
      <c r="I315" s="83"/>
      <c r="J315" s="168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</row>
  </sheetData>
  <mergeCells count="10">
    <mergeCell ref="B1:I1"/>
    <mergeCell ref="B3:I3"/>
    <mergeCell ref="B4:I4"/>
    <mergeCell ref="B5:I5"/>
    <mergeCell ref="B6:B7"/>
    <mergeCell ref="C6:D6"/>
    <mergeCell ref="E6:E7"/>
    <mergeCell ref="F6:G6"/>
    <mergeCell ref="H6:H7"/>
    <mergeCell ref="I6:I7"/>
  </mergeCells>
  <printOptions horizontalCentered="1"/>
  <pageMargins left="0" right="0" top="0" bottom="0" header="0" footer="0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DGII (EST)</vt:lpstr>
      <vt:lpstr>DGA (EST)</vt:lpstr>
      <vt:lpstr>TESORERIA (EST)</vt:lpstr>
      <vt:lpstr>'DGII (EST)'!Área_de_impresión</vt:lpstr>
      <vt:lpstr>'TESORERIA (EST)'!Área_de_impresión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2021-03-25T21:33:52Z</dcterms:created>
  <dcterms:modified xsi:type="dcterms:W3CDTF">2021-03-25T21:35:17Z</dcterms:modified>
</cp:coreProperties>
</file>