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90" windowWidth="20055" windowHeight="6660"/>
  </bookViews>
  <sheets>
    <sheet name="DGA" sheetId="1" r:id="rId1"/>
  </sheets>
  <externalReferences>
    <externalReference r:id="rId2"/>
    <externalReference r:id="rId3"/>
  </externalReferences>
  <definedNames>
    <definedName name="__123Graph_B" hidden="1">[2]FLUJO!$B$7929:$C$7929</definedName>
    <definedName name="__123Graph_C" hidden="1">[2]FLUJO!$B$7936:$C$7936</definedName>
    <definedName name="__123Graph_D" hidden="1">[2]FLUJO!$B$7942:$C$7942</definedName>
    <definedName name="__123Graph_X" hidden="1">[2]FLUJO!$B$7906:$C$7906</definedName>
    <definedName name="_1">#N/A</definedName>
    <definedName name="_1987">#N/A</definedName>
    <definedName name="_Order1" hidden="1">255</definedName>
    <definedName name="AccessDatabase" hidden="1">"\\De2kp-42538\BOLETIN\Claga\CLAGA2000.mdb"</definedName>
    <definedName name="ACUMULADO">#N/A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  <definedName name="_ROS1">#N/A</definedName>
    <definedName name="_ROS2">#N/A</definedName>
    <definedName name="_ROS3">#N/A</definedName>
    <definedName name="_ROS4">#N/A</definedName>
  </definedNames>
  <calcPr calcId="125725"/>
</workbook>
</file>

<file path=xl/calcChain.xml><?xml version="1.0" encoding="utf-8"?>
<calcChain xmlns="http://schemas.openxmlformats.org/spreadsheetml/2006/main">
  <c r="AC34" i="1"/>
  <c r="AB34"/>
  <c r="O34"/>
  <c r="AB32"/>
  <c r="AC32" s="1"/>
  <c r="O32"/>
  <c r="AB31"/>
  <c r="AC31" s="1"/>
  <c r="AD31" s="1"/>
  <c r="O31"/>
  <c r="AB30"/>
  <c r="AC30" s="1"/>
  <c r="AD30" s="1"/>
  <c r="AA30"/>
  <c r="Z30"/>
  <c r="Y30"/>
  <c r="X30"/>
  <c r="W30"/>
  <c r="V30"/>
  <c r="U30"/>
  <c r="T30"/>
  <c r="S30"/>
  <c r="R30"/>
  <c r="Q30"/>
  <c r="P30"/>
  <c r="O30"/>
  <c r="N30"/>
  <c r="M30"/>
  <c r="L30"/>
  <c r="K30"/>
  <c r="J30"/>
  <c r="I30"/>
  <c r="H30"/>
  <c r="G30"/>
  <c r="F30"/>
  <c r="E30"/>
  <c r="D30"/>
  <c r="C30"/>
  <c r="AB29"/>
  <c r="AC29" s="1"/>
  <c r="AD29" s="1"/>
  <c r="AA29"/>
  <c r="Z29"/>
  <c r="Y29"/>
  <c r="X29"/>
  <c r="W29"/>
  <c r="V29"/>
  <c r="U29"/>
  <c r="T29"/>
  <c r="S29"/>
  <c r="R29"/>
  <c r="Q29"/>
  <c r="P29"/>
  <c r="O29"/>
  <c r="N29"/>
  <c r="M29"/>
  <c r="L29"/>
  <c r="K29"/>
  <c r="J29"/>
  <c r="I29"/>
  <c r="H29"/>
  <c r="G29"/>
  <c r="F29"/>
  <c r="E29"/>
  <c r="D29"/>
  <c r="C29"/>
  <c r="AA28"/>
  <c r="Z28"/>
  <c r="Y28"/>
  <c r="X28"/>
  <c r="W28"/>
  <c r="V28"/>
  <c r="U28"/>
  <c r="T28"/>
  <c r="S28"/>
  <c r="R28"/>
  <c r="Q28"/>
  <c r="P28"/>
  <c r="AB28" s="1"/>
  <c r="M28"/>
  <c r="L28"/>
  <c r="K28"/>
  <c r="K27" s="1"/>
  <c r="G28"/>
  <c r="F28"/>
  <c r="E28"/>
  <c r="D28"/>
  <c r="C28"/>
  <c r="O28" s="1"/>
  <c r="O27" s="1"/>
  <c r="AA27"/>
  <c r="Z27"/>
  <c r="Y27"/>
  <c r="X27"/>
  <c r="W27"/>
  <c r="V27"/>
  <c r="U27"/>
  <c r="T27"/>
  <c r="S27"/>
  <c r="R27"/>
  <c r="Q27"/>
  <c r="P27"/>
  <c r="N27"/>
  <c r="M27"/>
  <c r="L27"/>
  <c r="J27"/>
  <c r="I27"/>
  <c r="H27"/>
  <c r="G27"/>
  <c r="F27"/>
  <c r="E27"/>
  <c r="D27"/>
  <c r="C27"/>
  <c r="AB26"/>
  <c r="AC26" s="1"/>
  <c r="O26"/>
  <c r="AB25"/>
  <c r="AC25" s="1"/>
  <c r="AD25" s="1"/>
  <c r="O25"/>
  <c r="AB24"/>
  <c r="AC24" s="1"/>
  <c r="AD24" s="1"/>
  <c r="AA24"/>
  <c r="Z24"/>
  <c r="Y24"/>
  <c r="X24"/>
  <c r="W24"/>
  <c r="V24"/>
  <c r="U24"/>
  <c r="T24"/>
  <c r="S24"/>
  <c r="R24"/>
  <c r="Q24"/>
  <c r="P24"/>
  <c r="O24"/>
  <c r="N24"/>
  <c r="M24"/>
  <c r="L24"/>
  <c r="K24"/>
  <c r="J24"/>
  <c r="I24"/>
  <c r="H24"/>
  <c r="G24"/>
  <c r="F24"/>
  <c r="E24"/>
  <c r="D24"/>
  <c r="C24"/>
  <c r="AA23"/>
  <c r="Z23"/>
  <c r="Y23"/>
  <c r="X23"/>
  <c r="W23"/>
  <c r="V23"/>
  <c r="U23"/>
  <c r="T23"/>
  <c r="S23"/>
  <c r="R23"/>
  <c r="Q23"/>
  <c r="P23"/>
  <c r="AB23" s="1"/>
  <c r="N23"/>
  <c r="M23"/>
  <c r="L23"/>
  <c r="K23"/>
  <c r="J23"/>
  <c r="I23"/>
  <c r="H23"/>
  <c r="G23"/>
  <c r="F23"/>
  <c r="E23"/>
  <c r="D23"/>
  <c r="C23"/>
  <c r="O23" s="1"/>
  <c r="AA22"/>
  <c r="Z22"/>
  <c r="Y22"/>
  <c r="X22"/>
  <c r="W22"/>
  <c r="V22"/>
  <c r="U22"/>
  <c r="T22"/>
  <c r="S22"/>
  <c r="R22"/>
  <c r="Q22"/>
  <c r="P22"/>
  <c r="AB22" s="1"/>
  <c r="AC22" s="1"/>
  <c r="AD22" s="1"/>
  <c r="O22"/>
  <c r="AA21"/>
  <c r="Z21"/>
  <c r="Y21"/>
  <c r="X21"/>
  <c r="W21"/>
  <c r="V21"/>
  <c r="U21"/>
  <c r="T21"/>
  <c r="S21"/>
  <c r="R21"/>
  <c r="Q21"/>
  <c r="P21"/>
  <c r="AB21" s="1"/>
  <c r="N21"/>
  <c r="M21"/>
  <c r="L21"/>
  <c r="K21"/>
  <c r="J21"/>
  <c r="I21"/>
  <c r="H21"/>
  <c r="G21"/>
  <c r="F21"/>
  <c r="E21"/>
  <c r="D21"/>
  <c r="C21"/>
  <c r="O21" s="1"/>
  <c r="O20" s="1"/>
  <c r="O19" s="1"/>
  <c r="AA20"/>
  <c r="Z20"/>
  <c r="Y20"/>
  <c r="X20"/>
  <c r="W20"/>
  <c r="V20"/>
  <c r="U20"/>
  <c r="T20"/>
  <c r="S20"/>
  <c r="R20"/>
  <c r="Q20"/>
  <c r="P20"/>
  <c r="N20"/>
  <c r="M20"/>
  <c r="L20"/>
  <c r="K20"/>
  <c r="J20"/>
  <c r="I20"/>
  <c r="H20"/>
  <c r="G20"/>
  <c r="F20"/>
  <c r="E20"/>
  <c r="D20"/>
  <c r="C20"/>
  <c r="AA19"/>
  <c r="AA8" s="1"/>
  <c r="AA33" s="1"/>
  <c r="Z19"/>
  <c r="Z8" s="1"/>
  <c r="Z33" s="1"/>
  <c r="Y19"/>
  <c r="X19"/>
  <c r="W19"/>
  <c r="W8" s="1"/>
  <c r="W33" s="1"/>
  <c r="V19"/>
  <c r="V8" s="1"/>
  <c r="V33" s="1"/>
  <c r="U19"/>
  <c r="T19"/>
  <c r="S19"/>
  <c r="S8" s="1"/>
  <c r="S33" s="1"/>
  <c r="R19"/>
  <c r="R8" s="1"/>
  <c r="R33" s="1"/>
  <c r="Q19"/>
  <c r="P19"/>
  <c r="N19"/>
  <c r="N8" s="1"/>
  <c r="N33" s="1"/>
  <c r="M19"/>
  <c r="L19"/>
  <c r="K19"/>
  <c r="K8" s="1"/>
  <c r="K33" s="1"/>
  <c r="J19"/>
  <c r="J8" s="1"/>
  <c r="J33" s="1"/>
  <c r="I19"/>
  <c r="H19"/>
  <c r="G19"/>
  <c r="G8" s="1"/>
  <c r="G33" s="1"/>
  <c r="F19"/>
  <c r="F8" s="1"/>
  <c r="F33" s="1"/>
  <c r="E19"/>
  <c r="D19"/>
  <c r="C19"/>
  <c r="C8" s="1"/>
  <c r="C33" s="1"/>
  <c r="AB18"/>
  <c r="AC18" s="1"/>
  <c r="AD18" s="1"/>
  <c r="O18"/>
  <c r="AC17"/>
  <c r="AB17"/>
  <c r="O17"/>
  <c r="AD16"/>
  <c r="AC16"/>
  <c r="AB16"/>
  <c r="O16"/>
  <c r="AD15"/>
  <c r="AC15"/>
  <c r="AB15"/>
  <c r="O15"/>
  <c r="AC14"/>
  <c r="AB14"/>
  <c r="O14"/>
  <c r="AC13"/>
  <c r="AD13" s="1"/>
  <c r="AB13"/>
  <c r="O13"/>
  <c r="AC12"/>
  <c r="AD12" s="1"/>
  <c r="AB12"/>
  <c r="AA12"/>
  <c r="Z12"/>
  <c r="Y12"/>
  <c r="X12"/>
  <c r="W12"/>
  <c r="V12"/>
  <c r="U12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AA11"/>
  <c r="Z11"/>
  <c r="Y11"/>
  <c r="X11"/>
  <c r="W11"/>
  <c r="V11"/>
  <c r="U11"/>
  <c r="T11"/>
  <c r="S11"/>
  <c r="R11"/>
  <c r="Q11"/>
  <c r="P11"/>
  <c r="AB11" s="1"/>
  <c r="N11"/>
  <c r="M11"/>
  <c r="L11"/>
  <c r="K11"/>
  <c r="J11"/>
  <c r="I11"/>
  <c r="H11"/>
  <c r="G11"/>
  <c r="F11"/>
  <c r="E11"/>
  <c r="D11"/>
  <c r="C11"/>
  <c r="O11" s="1"/>
  <c r="AA10"/>
  <c r="Z10"/>
  <c r="Y10"/>
  <c r="X10"/>
  <c r="W10"/>
  <c r="V10"/>
  <c r="U10"/>
  <c r="T10"/>
  <c r="S10"/>
  <c r="R10"/>
  <c r="Q10"/>
  <c r="P10"/>
  <c r="N10"/>
  <c r="M10"/>
  <c r="L10"/>
  <c r="K10"/>
  <c r="J10"/>
  <c r="I10"/>
  <c r="H10"/>
  <c r="G10"/>
  <c r="F10"/>
  <c r="E10"/>
  <c r="D10"/>
  <c r="C10"/>
  <c r="AA9"/>
  <c r="Z9"/>
  <c r="Y9"/>
  <c r="X9"/>
  <c r="W9"/>
  <c r="V9"/>
  <c r="U9"/>
  <c r="T9"/>
  <c r="S9"/>
  <c r="R9"/>
  <c r="Q9"/>
  <c r="P9"/>
  <c r="N9"/>
  <c r="M9"/>
  <c r="L9"/>
  <c r="K9"/>
  <c r="J9"/>
  <c r="I9"/>
  <c r="H9"/>
  <c r="G9"/>
  <c r="F9"/>
  <c r="E9"/>
  <c r="D9"/>
  <c r="C9"/>
  <c r="Y8"/>
  <c r="Y33" s="1"/>
  <c r="X8"/>
  <c r="X33" s="1"/>
  <c r="U8"/>
  <c r="U33" s="1"/>
  <c r="T8"/>
  <c r="T33" s="1"/>
  <c r="Q8"/>
  <c r="Q33" s="1"/>
  <c r="P8"/>
  <c r="P33" s="1"/>
  <c r="M8"/>
  <c r="M33" s="1"/>
  <c r="L8"/>
  <c r="L33" s="1"/>
  <c r="I8"/>
  <c r="I33" s="1"/>
  <c r="H8"/>
  <c r="H33" s="1"/>
  <c r="E8"/>
  <c r="E33" s="1"/>
  <c r="D8"/>
  <c r="D33" s="1"/>
  <c r="AC23" l="1"/>
  <c r="AD23" s="1"/>
  <c r="AB20"/>
  <c r="AC21"/>
  <c r="AD21" s="1"/>
  <c r="O10"/>
  <c r="O9"/>
  <c r="O8" s="1"/>
  <c r="O33" s="1"/>
  <c r="AB10"/>
  <c r="AB9"/>
  <c r="AC11"/>
  <c r="AD11" s="1"/>
  <c r="AC28"/>
  <c r="AD28" s="1"/>
  <c r="AB27"/>
  <c r="AC27" s="1"/>
  <c r="AD27" s="1"/>
  <c r="AB8" l="1"/>
  <c r="AC9"/>
  <c r="AD9" s="1"/>
  <c r="AB19"/>
  <c r="AC19" s="1"/>
  <c r="AD19" s="1"/>
  <c r="AC20"/>
  <c r="AD20" s="1"/>
  <c r="AC10"/>
  <c r="AD10" s="1"/>
  <c r="AB33" l="1"/>
  <c r="AC8"/>
  <c r="AD8" s="1"/>
  <c r="AC33" l="1"/>
  <c r="AD33" s="1"/>
</calcChain>
</file>

<file path=xl/sharedStrings.xml><?xml version="1.0" encoding="utf-8"?>
<sst xmlns="http://schemas.openxmlformats.org/spreadsheetml/2006/main" count="65" uniqueCount="50">
  <si>
    <t xml:space="preserve"> CUADRO No.3</t>
  </si>
  <si>
    <t>INGRESOS FISCALES COMPARADOS POR PARTIDAS, DIRECCION GENERAL DE ADUANAS</t>
  </si>
  <si>
    <t>ENERO-DICIEMBRE  2014/2013</t>
  </si>
  <si>
    <r>
      <t xml:space="preserve">(En millones RD$) </t>
    </r>
    <r>
      <rPr>
        <i/>
        <vertAlign val="superscript"/>
        <sz val="11"/>
        <color indexed="8"/>
        <rFont val="Arial"/>
        <family val="2"/>
      </rPr>
      <t>(1)</t>
    </r>
  </si>
  <si>
    <t>PARTIDAS</t>
  </si>
  <si>
    <t>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</si>
  <si>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</si>
  <si>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</si>
  <si>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</si>
  <si>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</si>
  <si>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</si>
  <si>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</si>
  <si>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</si>
  <si>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</si>
  <si>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</si>
  <si>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</si>
  <si>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</si>
  <si>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</si>
  <si>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Abs.</t>
  </si>
  <si>
    <t>%</t>
  </si>
  <si>
    <t>I) IMPUESTOS</t>
  </si>
  <si>
    <t>1) IMPUESTOS INTERNOS SOBRE MERCANCIAS Y SERVICIOS</t>
  </si>
  <si>
    <t>- Impuestos sobre los Bienes y Servicios</t>
  </si>
  <si>
    <t>- Impuestos Transferencias de Bienes Industrializados y Servicios</t>
  </si>
  <si>
    <t>- Impuestos Adicionales y Selectivos sobre Bienes y Servicios</t>
  </si>
  <si>
    <t>- Impuestos Selectivos a Productos Derivados del Alcohol</t>
  </si>
  <si>
    <t>- Impuesto Selectivo a los Cervezas</t>
  </si>
  <si>
    <t>- Impuesto Selectivo al Tabaco y los Cigarrillos</t>
  </si>
  <si>
    <t>- Impuesto Selectivo a las demás Mercancías</t>
  </si>
  <si>
    <t>- Otros</t>
  </si>
  <si>
    <t>-</t>
  </si>
  <si>
    <t>- Accesorios sobre Impuestos Internos a  Mercancías y  Servicios</t>
  </si>
  <si>
    <t>2) IMPUESTOS SOBRE EL COMERCIO Y LAS TRANSACCIONES/COMERCIO EXTERIOR</t>
  </si>
  <si>
    <t>- Impuestos sobre las Importaciones</t>
  </si>
  <si>
    <t>- Impuestos Arancelarios</t>
  </si>
  <si>
    <t>- Subasta contingentes arancelarios</t>
  </si>
  <si>
    <t>- Impuestos sobre las Exportaciones</t>
  </si>
  <si>
    <t>- Otros Impuestos sobre el Comercio Exterior</t>
  </si>
  <si>
    <t>- Salida de Pasajeros por la Región Fronteriza</t>
  </si>
  <si>
    <t>II) TRANFERENCIAS CORRIENTES</t>
  </si>
  <si>
    <t>-  Contribución Zonas Francas</t>
  </si>
  <si>
    <t>III) INGRESOS POR CONTRAPRESTACION</t>
  </si>
  <si>
    <t>- Ventas de Bienes y Servicios</t>
  </si>
  <si>
    <t>- Ventas Servicios del Estado</t>
  </si>
  <si>
    <t>IV) OTROS INGRESOS</t>
  </si>
  <si>
    <t>TOTAL</t>
  </si>
  <si>
    <t xml:space="preserve">Fondo para Registro y Devolución de los Depósitos en excesos en la Cuenta Única del Tesoro </t>
  </si>
  <si>
    <t>(1) Cifras sujetas a rectificación.</t>
  </si>
  <si>
    <r>
      <t xml:space="preserve">   </t>
    </r>
    <r>
      <rPr>
        <sz val="10"/>
        <color indexed="8"/>
        <rFont val="Arial"/>
        <family val="2"/>
      </rPr>
      <t xml:space="preserve">  Incluye los dólares convertidos a la tasa oficial.</t>
    </r>
    <r>
      <rPr>
        <b/>
        <sz val="10"/>
        <color indexed="8"/>
        <rFont val="Arial"/>
        <family val="2"/>
      </rPr>
      <t xml:space="preserve"> </t>
    </r>
  </si>
  <si>
    <t>FUENTE: Ministerio de Hacienda, Sistema Integrado de Gestión Financiera (SIGEF), Informe de Ejecución de Ingresos.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</si>
</sst>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#,##0.0_);\(#,##0.0\)"/>
    <numFmt numFmtId="165" formatCode="0.0"/>
    <numFmt numFmtId="166" formatCode="* _(#,##0.0_)\ _P_-;* \(#,##0.0\)\ _P_-;_-* &quot;-&quot;??\ _P_-;_-@_-"/>
    <numFmt numFmtId="167" formatCode="_ * #,##0.00_ ;_ * \-#,##0.00_ ;_ * &quot;-&quot;??_ ;_ @_ "/>
    <numFmt numFmtId="168" formatCode="_([$€-2]* #,##0.00_);_([$€-2]* \(#,##0.00\);_([$€-2]* &quot;-&quot;??_)"/>
  </numFmts>
  <fonts count="39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2"/>
      <color indexed="8"/>
      <name val="Arial"/>
      <family val="2"/>
    </font>
    <font>
      <i/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1"/>
      <color indexed="8"/>
      <name val="Arial"/>
      <family val="2"/>
    </font>
    <font>
      <i/>
      <vertAlign val="superscript"/>
      <sz val="11"/>
      <color indexed="8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2"/>
      <name val="Courier"/>
      <family val="3"/>
    </font>
    <font>
      <b/>
      <sz val="10"/>
      <name val="Arial"/>
      <family val="2"/>
    </font>
    <font>
      <sz val="9"/>
      <color indexed="8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u/>
      <sz val="10"/>
      <color indexed="12"/>
      <name val="Arial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71">
    <xf numFmtId="0" fontId="0" fillId="0" borderId="0"/>
    <xf numFmtId="39" fontId="11" fillId="0" borderId="0"/>
    <xf numFmtId="0" fontId="2" fillId="0" borderId="0"/>
    <xf numFmtId="0" fontId="15" fillId="2" borderId="0" applyNumberFormat="0" applyBorder="0" applyAlignment="0" applyProtection="0"/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5" borderId="0" applyNumberFormat="0" applyBorder="0" applyAlignment="0" applyProtection="0"/>
    <xf numFmtId="0" fontId="15" fillId="8" borderId="0" applyNumberFormat="0" applyBorder="0" applyAlignment="0" applyProtection="0"/>
    <xf numFmtId="0" fontId="15" fillId="11" borderId="0" applyNumberFormat="0" applyBorder="0" applyAlignment="0" applyProtection="0"/>
    <xf numFmtId="0" fontId="16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15" borderId="0" applyNumberFormat="0" applyBorder="0" applyAlignment="0" applyProtection="0"/>
    <xf numFmtId="0" fontId="17" fillId="0" borderId="11">
      <protection hidden="1"/>
    </xf>
    <xf numFmtId="0" fontId="18" fillId="16" borderId="11" applyNumberFormat="0" applyFont="0" applyBorder="0" applyAlignment="0" applyProtection="0">
      <protection hidden="1"/>
    </xf>
    <xf numFmtId="0" fontId="17" fillId="0" borderId="11">
      <protection hidden="1"/>
    </xf>
    <xf numFmtId="166" fontId="8" fillId="0" borderId="18" applyBorder="0">
      <alignment horizontal="center" vertical="center"/>
    </xf>
    <xf numFmtId="0" fontId="19" fillId="4" borderId="0" applyNumberFormat="0" applyBorder="0" applyAlignment="0" applyProtection="0"/>
    <xf numFmtId="0" fontId="20" fillId="16" borderId="19" applyNumberFormat="0" applyAlignment="0" applyProtection="0"/>
    <xf numFmtId="0" fontId="21" fillId="17" borderId="20" applyNumberFormat="0" applyAlignment="0" applyProtection="0"/>
    <xf numFmtId="0" fontId="22" fillId="0" borderId="21" applyNumberFormat="0" applyFill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6" fillId="18" borderId="0" applyNumberFormat="0" applyBorder="0" applyAlignment="0" applyProtection="0"/>
    <xf numFmtId="0" fontId="16" fillId="19" borderId="0" applyNumberFormat="0" applyBorder="0" applyAlignment="0" applyProtection="0"/>
    <xf numFmtId="0" fontId="16" fillId="20" borderId="0" applyNumberFormat="0" applyBorder="0" applyAlignment="0" applyProtection="0"/>
    <xf numFmtId="0" fontId="16" fillId="13" borderId="0" applyNumberFormat="0" applyBorder="0" applyAlignment="0" applyProtection="0"/>
    <xf numFmtId="0" fontId="16" fillId="14" borderId="0" applyNumberFormat="0" applyBorder="0" applyAlignment="0" applyProtection="0"/>
    <xf numFmtId="0" fontId="16" fillId="21" borderId="0" applyNumberFormat="0" applyBorder="0" applyAlignment="0" applyProtection="0"/>
    <xf numFmtId="0" fontId="24" fillId="7" borderId="19" applyNumberFormat="0" applyAlignment="0" applyProtection="0"/>
    <xf numFmtId="168" fontId="2" fillId="0" borderId="0" applyFont="0" applyFill="0" applyBorder="0" applyAlignment="0" applyProtection="0"/>
    <xf numFmtId="0" fontId="25" fillId="0" borderId="0" applyNumberFormat="0" applyFill="0" applyBorder="0" applyAlignment="0" applyProtection="0">
      <alignment vertical="top"/>
      <protection locked="0"/>
    </xf>
    <xf numFmtId="0" fontId="26" fillId="3" borderId="0" applyNumberFormat="0" applyBorder="0" applyAlignment="0" applyProtection="0"/>
    <xf numFmtId="0" fontId="27" fillId="0" borderId="11">
      <alignment horizontal="left"/>
      <protection locked="0"/>
    </xf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5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22" borderId="0" applyNumberFormat="0" applyBorder="0" applyAlignment="0" applyProtection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15" fillId="0" borderId="0"/>
    <xf numFmtId="0" fontId="2" fillId="0" borderId="0"/>
    <xf numFmtId="0" fontId="2" fillId="0" borderId="0"/>
    <xf numFmtId="0" fontId="10" fillId="0" borderId="0">
      <alignment vertical="top"/>
    </xf>
    <xf numFmtId="0" fontId="2" fillId="0" borderId="0"/>
    <xf numFmtId="0" fontId="15" fillId="0" borderId="0"/>
    <xf numFmtId="0" fontId="2" fillId="0" borderId="0"/>
    <xf numFmtId="39" fontId="29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1" fillId="0" borderId="0"/>
    <xf numFmtId="0" fontId="15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1" fillId="0" borderId="0"/>
    <xf numFmtId="0" fontId="15" fillId="0" borderId="0"/>
    <xf numFmtId="0" fontId="1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23" borderId="22" applyNumberFormat="0" applyFont="0" applyAlignment="0" applyProtection="0"/>
    <xf numFmtId="0" fontId="2" fillId="23" borderId="22" applyNumberFormat="0" applyFont="0" applyAlignment="0" applyProtection="0"/>
    <xf numFmtId="0" fontId="2" fillId="23" borderId="22" applyNumberFormat="0" applyFont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0" fillId="0" borderId="11" applyNumberFormat="0" applyFill="0" applyBorder="0" applyAlignment="0" applyProtection="0">
      <protection hidden="1"/>
    </xf>
    <xf numFmtId="0" fontId="31" fillId="16" borderId="23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4" applyNumberFormat="0" applyFill="0" applyAlignment="0" applyProtection="0"/>
    <xf numFmtId="0" fontId="35" fillId="0" borderId="25" applyNumberFormat="0" applyFill="0" applyAlignment="0" applyProtection="0"/>
    <xf numFmtId="0" fontId="23" fillId="0" borderId="26" applyNumberFormat="0" applyFill="0" applyAlignment="0" applyProtection="0"/>
    <xf numFmtId="0" fontId="36" fillId="0" borderId="0" applyNumberFormat="0" applyFill="0" applyBorder="0" applyAlignment="0" applyProtection="0"/>
    <xf numFmtId="0" fontId="37" fillId="16" borderId="11"/>
    <xf numFmtId="0" fontId="38" fillId="0" borderId="27" applyNumberFormat="0" applyFill="0" applyAlignment="0" applyProtection="0"/>
  </cellStyleXfs>
  <cellXfs count="80">
    <xf numFmtId="0" fontId="0" fillId="0" borderId="0" xfId="0"/>
    <xf numFmtId="0" fontId="3" fillId="0" borderId="0" xfId="0" applyFont="1" applyFill="1" applyAlignment="1" applyProtection="1">
      <alignment horizontal="center"/>
    </xf>
    <xf numFmtId="0" fontId="2" fillId="0" borderId="0" xfId="0" applyFont="1"/>
    <xf numFmtId="0" fontId="3" fillId="0" borderId="0" xfId="0" applyFont="1" applyFill="1" applyAlignment="1" applyProtection="1">
      <alignment horizontal="center"/>
    </xf>
    <xf numFmtId="0" fontId="4" fillId="0" borderId="0" xfId="0" applyFont="1" applyFill="1" applyBorder="1"/>
    <xf numFmtId="0" fontId="5" fillId="0" borderId="0" xfId="0" applyFont="1" applyFill="1" applyAlignment="1" applyProtection="1">
      <alignment horizontal="center"/>
    </xf>
    <xf numFmtId="0" fontId="5" fillId="0" borderId="0" xfId="0" applyFont="1" applyFill="1" applyBorder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8" fillId="0" borderId="0" xfId="0" applyFont="1" applyBorder="1"/>
    <xf numFmtId="0" fontId="0" fillId="0" borderId="0" xfId="0" applyFill="1" applyBorder="1"/>
    <xf numFmtId="0" fontId="9" fillId="0" borderId="1" xfId="0" applyFont="1" applyFill="1" applyBorder="1" applyAlignment="1" applyProtection="1">
      <alignment horizontal="center" vertical="center"/>
    </xf>
    <xf numFmtId="0" fontId="9" fillId="0" borderId="2" xfId="0" applyFont="1" applyFill="1" applyBorder="1" applyAlignment="1" applyProtection="1">
      <alignment horizontal="center" vertical="center"/>
    </xf>
    <xf numFmtId="0" fontId="9" fillId="0" borderId="3" xfId="0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 applyProtection="1">
      <alignment horizontal="center" vertical="center"/>
    </xf>
    <xf numFmtId="0" fontId="10" fillId="0" borderId="0" xfId="0" applyFont="1" applyFill="1" applyBorder="1"/>
    <xf numFmtId="0" fontId="2" fillId="0" borderId="0" xfId="0" applyFont="1" applyFill="1" applyBorder="1"/>
    <xf numFmtId="0" fontId="9" fillId="0" borderId="5" xfId="0" applyFont="1" applyFill="1" applyBorder="1" applyAlignment="1" applyProtection="1">
      <alignment horizontal="center" vertical="center"/>
    </xf>
    <xf numFmtId="0" fontId="9" fillId="0" borderId="6" xfId="0" applyFont="1" applyFill="1" applyBorder="1" applyAlignment="1" applyProtection="1">
      <alignment horizontal="center" vertical="center"/>
    </xf>
    <xf numFmtId="0" fontId="9" fillId="0" borderId="7" xfId="0" applyFont="1" applyFill="1" applyBorder="1" applyAlignment="1" applyProtection="1">
      <alignment horizontal="center" vertical="center"/>
    </xf>
    <xf numFmtId="0" fontId="9" fillId="0" borderId="8" xfId="0" applyFont="1" applyFill="1" applyBorder="1" applyAlignment="1" applyProtection="1">
      <alignment horizontal="center" vertical="center"/>
    </xf>
    <xf numFmtId="39" fontId="9" fillId="0" borderId="9" xfId="1" applyFont="1" applyFill="1" applyBorder="1" applyAlignment="1" applyProtection="1"/>
    <xf numFmtId="164" fontId="9" fillId="0" borderId="10" xfId="2" applyNumberFormat="1" applyFont="1" applyFill="1" applyBorder="1"/>
    <xf numFmtId="164" fontId="9" fillId="0" borderId="9" xfId="2" applyNumberFormat="1" applyFont="1" applyFill="1" applyBorder="1"/>
    <xf numFmtId="164" fontId="9" fillId="0" borderId="0" xfId="2" applyNumberFormat="1" applyFont="1" applyFill="1" applyBorder="1"/>
    <xf numFmtId="164" fontId="10" fillId="0" borderId="0" xfId="0" applyNumberFormat="1" applyFont="1" applyFill="1" applyBorder="1"/>
    <xf numFmtId="164" fontId="2" fillId="0" borderId="0" xfId="0" applyNumberFormat="1" applyFont="1" applyFill="1" applyBorder="1"/>
    <xf numFmtId="49" fontId="9" fillId="0" borderId="9" xfId="1" applyNumberFormat="1" applyFont="1" applyFill="1" applyBorder="1" applyAlignment="1" applyProtection="1"/>
    <xf numFmtId="164" fontId="9" fillId="0" borderId="11" xfId="2" applyNumberFormat="1" applyFont="1" applyFill="1" applyBorder="1"/>
    <xf numFmtId="49" fontId="9" fillId="0" borderId="9" xfId="1" applyNumberFormat="1" applyFont="1" applyFill="1" applyBorder="1" applyAlignment="1" applyProtection="1">
      <alignment horizontal="left" indent="1"/>
    </xf>
    <xf numFmtId="0" fontId="2" fillId="0" borderId="9" xfId="2" applyFont="1" applyFill="1" applyBorder="1" applyAlignment="1" applyProtection="1">
      <alignment horizontal="left" indent="2"/>
    </xf>
    <xf numFmtId="164" fontId="2" fillId="0" borderId="11" xfId="2" applyNumberFormat="1" applyFont="1" applyFill="1" applyBorder="1" applyAlignment="1" applyProtection="1">
      <alignment horizontal="right"/>
    </xf>
    <xf numFmtId="164" fontId="2" fillId="0" borderId="9" xfId="2" applyNumberFormat="1" applyFont="1" applyFill="1" applyBorder="1" applyAlignment="1" applyProtection="1">
      <alignment horizontal="right"/>
    </xf>
    <xf numFmtId="164" fontId="2" fillId="0" borderId="0" xfId="2" applyNumberFormat="1" applyFont="1" applyFill="1" applyBorder="1" applyAlignment="1" applyProtection="1">
      <alignment horizontal="right"/>
    </xf>
    <xf numFmtId="49" fontId="9" fillId="0" borderId="9" xfId="2" applyNumberFormat="1" applyFont="1" applyFill="1" applyBorder="1" applyAlignment="1" applyProtection="1">
      <alignment horizontal="left" indent="1"/>
    </xf>
    <xf numFmtId="164" fontId="12" fillId="0" borderId="11" xfId="2" applyNumberFormat="1" applyFont="1" applyFill="1" applyBorder="1" applyAlignment="1" applyProtection="1">
      <alignment horizontal="right"/>
    </xf>
    <xf numFmtId="164" fontId="12" fillId="0" borderId="0" xfId="2" applyNumberFormat="1" applyFont="1" applyFill="1" applyBorder="1" applyAlignment="1" applyProtection="1">
      <alignment horizontal="right"/>
    </xf>
    <xf numFmtId="49" fontId="10" fillId="0" borderId="9" xfId="1" applyNumberFormat="1" applyFont="1" applyFill="1" applyBorder="1" applyAlignment="1" applyProtection="1">
      <alignment horizontal="left" indent="2"/>
    </xf>
    <xf numFmtId="164" fontId="2" fillId="0" borderId="0" xfId="2" applyNumberFormat="1" applyFont="1" applyFill="1" applyBorder="1" applyAlignment="1" applyProtection="1">
      <alignment horizontal="right" indent="1"/>
    </xf>
    <xf numFmtId="164" fontId="9" fillId="0" borderId="9" xfId="1" applyNumberFormat="1" applyFont="1" applyFill="1" applyBorder="1" applyAlignment="1" applyProtection="1">
      <alignment horizontal="left" indent="1"/>
    </xf>
    <xf numFmtId="164" fontId="12" fillId="0" borderId="9" xfId="2" applyNumberFormat="1" applyFont="1" applyFill="1" applyBorder="1" applyAlignment="1" applyProtection="1">
      <alignment horizontal="right"/>
    </xf>
    <xf numFmtId="0" fontId="12" fillId="0" borderId="9" xfId="0" applyFont="1" applyBorder="1"/>
    <xf numFmtId="49" fontId="10" fillId="0" borderId="9" xfId="2" applyNumberFormat="1" applyFont="1" applyFill="1" applyBorder="1" applyAlignment="1" applyProtection="1">
      <alignment horizontal="left" indent="2"/>
    </xf>
    <xf numFmtId="164" fontId="2" fillId="0" borderId="11" xfId="2" applyNumberFormat="1" applyFont="1" applyFill="1" applyBorder="1"/>
    <xf numFmtId="164" fontId="2" fillId="0" borderId="9" xfId="2" applyNumberFormat="1" applyFont="1" applyFill="1" applyBorder="1"/>
    <xf numFmtId="164" fontId="12" fillId="0" borderId="11" xfId="2" applyNumberFormat="1" applyFont="1" applyFill="1" applyBorder="1"/>
    <xf numFmtId="164" fontId="9" fillId="0" borderId="11" xfId="2" applyNumberFormat="1" applyFont="1" applyFill="1" applyBorder="1" applyProtection="1"/>
    <xf numFmtId="164" fontId="9" fillId="0" borderId="9" xfId="2" applyNumberFormat="1" applyFont="1" applyFill="1" applyBorder="1" applyProtection="1"/>
    <xf numFmtId="164" fontId="9" fillId="0" borderId="0" xfId="2" applyNumberFormat="1" applyFont="1" applyFill="1" applyBorder="1" applyProtection="1"/>
    <xf numFmtId="164" fontId="10" fillId="0" borderId="11" xfId="2" applyNumberFormat="1" applyFont="1" applyFill="1" applyBorder="1" applyProtection="1"/>
    <xf numFmtId="164" fontId="10" fillId="0" borderId="9" xfId="2" applyNumberFormat="1" applyFont="1" applyFill="1" applyBorder="1" applyProtection="1"/>
    <xf numFmtId="49" fontId="2" fillId="0" borderId="9" xfId="2" applyNumberFormat="1" applyFont="1" applyFill="1" applyBorder="1" applyAlignment="1" applyProtection="1">
      <alignment horizontal="left" indent="2"/>
    </xf>
    <xf numFmtId="164" fontId="2" fillId="0" borderId="0" xfId="2" applyNumberFormat="1" applyFont="1" applyFill="1" applyBorder="1" applyAlignment="1" applyProtection="1">
      <alignment horizontal="right" indent="2"/>
    </xf>
    <xf numFmtId="39" fontId="9" fillId="0" borderId="9" xfId="1" applyFont="1" applyFill="1" applyBorder="1"/>
    <xf numFmtId="164" fontId="10" fillId="0" borderId="11" xfId="2" applyNumberFormat="1" applyFont="1" applyFill="1" applyBorder="1" applyAlignment="1" applyProtection="1"/>
    <xf numFmtId="49" fontId="12" fillId="0" borderId="9" xfId="2" applyNumberFormat="1" applyFont="1" applyFill="1" applyBorder="1" applyAlignment="1" applyProtection="1">
      <alignment horizontal="left"/>
    </xf>
    <xf numFmtId="164" fontId="9" fillId="0" borderId="11" xfId="2" applyNumberFormat="1" applyFont="1" applyFill="1" applyBorder="1" applyAlignment="1" applyProtection="1"/>
    <xf numFmtId="164" fontId="9" fillId="0" borderId="0" xfId="2" applyNumberFormat="1" applyFont="1" applyFill="1" applyBorder="1" applyAlignment="1" applyProtection="1"/>
    <xf numFmtId="164" fontId="9" fillId="0" borderId="0" xfId="0" applyNumberFormat="1" applyFont="1" applyFill="1" applyBorder="1"/>
    <xf numFmtId="164" fontId="12" fillId="0" borderId="0" xfId="0" applyNumberFormat="1" applyFont="1" applyFill="1" applyBorder="1"/>
    <xf numFmtId="39" fontId="9" fillId="0" borderId="9" xfId="1" applyFont="1" applyFill="1" applyBorder="1" applyAlignment="1" applyProtection="1">
      <alignment horizontal="left" indent="1"/>
    </xf>
    <xf numFmtId="39" fontId="10" fillId="0" borderId="9" xfId="1" applyFont="1" applyFill="1" applyBorder="1" applyAlignment="1" applyProtection="1">
      <alignment horizontal="left" indent="2"/>
    </xf>
    <xf numFmtId="164" fontId="10" fillId="0" borderId="11" xfId="2" applyNumberFormat="1" applyFont="1" applyFill="1" applyBorder="1"/>
    <xf numFmtId="164" fontId="10" fillId="0" borderId="9" xfId="2" applyNumberFormat="1" applyFont="1" applyFill="1" applyBorder="1"/>
    <xf numFmtId="0" fontId="8" fillId="0" borderId="0" xfId="0" applyFont="1" applyFill="1" applyBorder="1"/>
    <xf numFmtId="0" fontId="9" fillId="0" borderId="7" xfId="2" applyFont="1" applyFill="1" applyBorder="1" applyAlignment="1" applyProtection="1">
      <alignment horizontal="center" vertical="center"/>
    </xf>
    <xf numFmtId="164" fontId="9" fillId="0" borderId="12" xfId="2" applyNumberFormat="1" applyFont="1" applyFill="1" applyBorder="1" applyAlignment="1" applyProtection="1">
      <alignment vertical="center"/>
    </xf>
    <xf numFmtId="164" fontId="9" fillId="0" borderId="7" xfId="2" applyNumberFormat="1" applyFont="1" applyFill="1" applyBorder="1" applyAlignment="1" applyProtection="1">
      <alignment vertical="center"/>
    </xf>
    <xf numFmtId="164" fontId="9" fillId="0" borderId="13" xfId="2" applyNumberFormat="1" applyFont="1" applyFill="1" applyBorder="1" applyAlignment="1" applyProtection="1">
      <alignment vertical="center"/>
    </xf>
    <xf numFmtId="0" fontId="10" fillId="0" borderId="14" xfId="2" applyFont="1" applyFill="1" applyBorder="1" applyAlignment="1" applyProtection="1">
      <alignment horizontal="center" vertical="center"/>
    </xf>
    <xf numFmtId="164" fontId="10" fillId="0" borderId="15" xfId="2" applyNumberFormat="1" applyFont="1" applyFill="1" applyBorder="1" applyAlignment="1" applyProtection="1">
      <alignment vertical="center"/>
    </xf>
    <xf numFmtId="164" fontId="10" fillId="0" borderId="16" xfId="2" applyNumberFormat="1" applyFont="1" applyFill="1" applyBorder="1" applyAlignment="1" applyProtection="1">
      <alignment vertical="center"/>
    </xf>
    <xf numFmtId="164" fontId="2" fillId="0" borderId="17" xfId="2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Border="1" applyAlignment="1" applyProtection="1"/>
    <xf numFmtId="0" fontId="2" fillId="0" borderId="0" xfId="0" applyFont="1" applyBorder="1"/>
    <xf numFmtId="0" fontId="9" fillId="0" borderId="0" xfId="0" applyFont="1" applyFill="1" applyBorder="1" applyAlignment="1" applyProtection="1"/>
    <xf numFmtId="0" fontId="13" fillId="0" borderId="0" xfId="0" applyFont="1" applyFill="1" applyAlignment="1" applyProtection="1"/>
    <xf numFmtId="165" fontId="2" fillId="0" borderId="0" xfId="0" applyNumberFormat="1" applyFont="1" applyFill="1" applyBorder="1"/>
    <xf numFmtId="0" fontId="14" fillId="0" borderId="0" xfId="0" applyFont="1" applyFill="1" applyAlignment="1" applyProtection="1"/>
    <xf numFmtId="39" fontId="2" fillId="0" borderId="0" xfId="0" applyNumberFormat="1" applyFont="1" applyFill="1" applyBorder="1"/>
    <xf numFmtId="0" fontId="0" fillId="0" borderId="0" xfId="0" applyBorder="1"/>
  </cellXfs>
  <cellStyles count="171">
    <cellStyle name="20% - Énfasis1 2" xfId="3"/>
    <cellStyle name="20% - Énfasis2 2" xfId="4"/>
    <cellStyle name="20% - Énfasis3 2" xfId="5"/>
    <cellStyle name="20% - Énfasis4 2" xfId="6"/>
    <cellStyle name="20% - Énfasis5 2" xfId="7"/>
    <cellStyle name="20% - Énfasis6 2" xfId="8"/>
    <cellStyle name="40% - Énfasis1 2" xfId="9"/>
    <cellStyle name="40% - Énfasis2 2" xfId="10"/>
    <cellStyle name="40% - Énfasis3 2" xfId="11"/>
    <cellStyle name="40% - Énfasis4 2" xfId="12"/>
    <cellStyle name="40% - Énfasis5 2" xfId="13"/>
    <cellStyle name="40% - Énfasis6 2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Array" xfId="21"/>
    <cellStyle name="Array Enter" xfId="22"/>
    <cellStyle name="Array_Sheet1" xfId="23"/>
    <cellStyle name="base paren" xfId="24"/>
    <cellStyle name="Buena 2" xfId="25"/>
    <cellStyle name="Cálculo 2" xfId="26"/>
    <cellStyle name="Celda de comprobación 2" xfId="27"/>
    <cellStyle name="Celda vinculada 2" xfId="28"/>
    <cellStyle name="Comma 2" xfId="29"/>
    <cellStyle name="Comma 2 2" xfId="30"/>
    <cellStyle name="Comma 2 3" xfId="31"/>
    <cellStyle name="Comma 2_Sheet1" xfId="32"/>
    <cellStyle name="Comma 3" xfId="33"/>
    <cellStyle name="Comma 3 2" xfId="34"/>
    <cellStyle name="Comma 3 3" xfId="35"/>
    <cellStyle name="Comma 4" xfId="36"/>
    <cellStyle name="Comma 4 2" xfId="37"/>
    <cellStyle name="Comma 4 3" xfId="38"/>
    <cellStyle name="Comma 5" xfId="39"/>
    <cellStyle name="Comma 6" xfId="40"/>
    <cellStyle name="Comma 7" xfId="41"/>
    <cellStyle name="Comma 8" xfId="42"/>
    <cellStyle name="Comma 9" xfId="43"/>
    <cellStyle name="Comma 9 2" xfId="44"/>
    <cellStyle name="Encabezado 4 2" xfId="45"/>
    <cellStyle name="Énfasis1 2" xfId="46"/>
    <cellStyle name="Énfasis2 2" xfId="47"/>
    <cellStyle name="Énfasis3 2" xfId="48"/>
    <cellStyle name="Énfasis4 2" xfId="49"/>
    <cellStyle name="Énfasis5 2" xfId="50"/>
    <cellStyle name="Énfasis6 2" xfId="51"/>
    <cellStyle name="Entrada 2" xfId="52"/>
    <cellStyle name="Euro" xfId="53"/>
    <cellStyle name="Hipervínculo 2" xfId="54"/>
    <cellStyle name="Incorrecto 2" xfId="55"/>
    <cellStyle name="MacroCode" xfId="56"/>
    <cellStyle name="Millares 10" xfId="57"/>
    <cellStyle name="Millares 10 2" xfId="58"/>
    <cellStyle name="Millares 10 2 2" xfId="59"/>
    <cellStyle name="Millares 10 3" xfId="60"/>
    <cellStyle name="Millares 10 4" xfId="61"/>
    <cellStyle name="Millares 10 5" xfId="62"/>
    <cellStyle name="Millares 10 6" xfId="63"/>
    <cellStyle name="Millares 11" xfId="64"/>
    <cellStyle name="Millares 11 2" xfId="65"/>
    <cellStyle name="Millares 12" xfId="66"/>
    <cellStyle name="Millares 13" xfId="67"/>
    <cellStyle name="Millares 2" xfId="68"/>
    <cellStyle name="Millares 2 2" xfId="69"/>
    <cellStyle name="Millares 2 2 2" xfId="70"/>
    <cellStyle name="Millares 2 2 3" xfId="71"/>
    <cellStyle name="Millares 2 3" xfId="72"/>
    <cellStyle name="Millares 2 4" xfId="73"/>
    <cellStyle name="Millares 2 5" xfId="74"/>
    <cellStyle name="Millares 2_DGA" xfId="75"/>
    <cellStyle name="Millares 3" xfId="76"/>
    <cellStyle name="Millares 3 2" xfId="77"/>
    <cellStyle name="Millares 3 2 2" xfId="78"/>
    <cellStyle name="Millares 3 2 3" xfId="79"/>
    <cellStyle name="Millares 3 3" xfId="80"/>
    <cellStyle name="Millares 3 4" xfId="81"/>
    <cellStyle name="Millares 3 5" xfId="82"/>
    <cellStyle name="Millares 3_DGA" xfId="83"/>
    <cellStyle name="Millares 4" xfId="84"/>
    <cellStyle name="Millares 4 2" xfId="85"/>
    <cellStyle name="Millares 4 3" xfId="86"/>
    <cellStyle name="Millares 4 4" xfId="87"/>
    <cellStyle name="Millares 4 5" xfId="88"/>
    <cellStyle name="Millares 4 6" xfId="89"/>
    <cellStyle name="Millares 4_DGA" xfId="90"/>
    <cellStyle name="Millares 5" xfId="91"/>
    <cellStyle name="Millares 5 2" xfId="92"/>
    <cellStyle name="Millares 5 3" xfId="93"/>
    <cellStyle name="Millares 5_DGA" xfId="94"/>
    <cellStyle name="Millares 6" xfId="95"/>
    <cellStyle name="Millares 7" xfId="96"/>
    <cellStyle name="Millares 7 2" xfId="97"/>
    <cellStyle name="Millares 8" xfId="98"/>
    <cellStyle name="Millares 8 2" xfId="99"/>
    <cellStyle name="Millares 8 3" xfId="100"/>
    <cellStyle name="Millares 9" xfId="101"/>
    <cellStyle name="Millares 9 2" xfId="102"/>
    <cellStyle name="Millares 9 2 2" xfId="103"/>
    <cellStyle name="Millares 9 3" xfId="104"/>
    <cellStyle name="Millares 9 4" xfId="105"/>
    <cellStyle name="Millares 9 5" xfId="106"/>
    <cellStyle name="Millares 9 6" xfId="107"/>
    <cellStyle name="Neutral 2" xfId="108"/>
    <cellStyle name="Normal" xfId="0" builtinId="0"/>
    <cellStyle name="Normal 10" xfId="109"/>
    <cellStyle name="Normal 2" xfId="110"/>
    <cellStyle name="Normal 2 2" xfId="111"/>
    <cellStyle name="Normal 2 2 2" xfId="112"/>
    <cellStyle name="Normal 2 3" xfId="113"/>
    <cellStyle name="Normal 2 4" xfId="114"/>
    <cellStyle name="Normal 2_DGA" xfId="115"/>
    <cellStyle name="Normal 3" xfId="116"/>
    <cellStyle name="Normal 3 2" xfId="117"/>
    <cellStyle name="Normal 3 3" xfId="118"/>
    <cellStyle name="Normal 3 4" xfId="119"/>
    <cellStyle name="Normal 3 5" xfId="120"/>
    <cellStyle name="Normal 3_Sheet1" xfId="121"/>
    <cellStyle name="Normal 4" xfId="122"/>
    <cellStyle name="Normal 5" xfId="123"/>
    <cellStyle name="Normal 5 2" xfId="124"/>
    <cellStyle name="Normal 5 3" xfId="125"/>
    <cellStyle name="Normal 5 4" xfId="126"/>
    <cellStyle name="Normal 6" xfId="127"/>
    <cellStyle name="Normal 6 2" xfId="128"/>
    <cellStyle name="Normal 6 2 2" xfId="129"/>
    <cellStyle name="Normal 6 2 3" xfId="130"/>
    <cellStyle name="Normal 6 3" xfId="131"/>
    <cellStyle name="Normal 6 4" xfId="132"/>
    <cellStyle name="Normal 7" xfId="133"/>
    <cellStyle name="Normal 7 2" xfId="134"/>
    <cellStyle name="Normal 7 2 2" xfId="135"/>
    <cellStyle name="Normal 7 3" xfId="136"/>
    <cellStyle name="Normal 7 4" xfId="137"/>
    <cellStyle name="Normal 7 5" xfId="138"/>
    <cellStyle name="Normal 8" xfId="139"/>
    <cellStyle name="Normal 8 2" xfId="140"/>
    <cellStyle name="Normal 9" xfId="141"/>
    <cellStyle name="Normal 9 2" xfId="142"/>
    <cellStyle name="Normal 9 3" xfId="143"/>
    <cellStyle name="Normal_COMPARACION 2002-2001" xfId="2"/>
    <cellStyle name="Normal_Hoja6" xfId="1"/>
    <cellStyle name="Notas 2" xfId="144"/>
    <cellStyle name="Notas 2 2" xfId="145"/>
    <cellStyle name="Notas 2_Sheet1" xfId="146"/>
    <cellStyle name="Percent 2" xfId="147"/>
    <cellStyle name="Percent 2 2" xfId="148"/>
    <cellStyle name="Percent 3" xfId="149"/>
    <cellStyle name="Percent 4" xfId="150"/>
    <cellStyle name="Percent 5" xfId="151"/>
    <cellStyle name="Percent 6" xfId="152"/>
    <cellStyle name="Percent 7" xfId="153"/>
    <cellStyle name="Percent 7 2" xfId="154"/>
    <cellStyle name="Porcentual 2" xfId="155"/>
    <cellStyle name="Porcentual 2 2" xfId="156"/>
    <cellStyle name="Porcentual 2 3" xfId="157"/>
    <cellStyle name="Porcentual 3" xfId="158"/>
    <cellStyle name="Porcentual 3 2" xfId="159"/>
    <cellStyle name="Porcentual 4" xfId="160"/>
    <cellStyle name="Red Text" xfId="161"/>
    <cellStyle name="Salida 2" xfId="162"/>
    <cellStyle name="Texto de advertencia 2" xfId="163"/>
    <cellStyle name="Texto explicativo 2" xfId="164"/>
    <cellStyle name="Título 1 2" xfId="165"/>
    <cellStyle name="Título 2 2" xfId="166"/>
    <cellStyle name="Título 3 2" xfId="167"/>
    <cellStyle name="Título 4" xfId="168"/>
    <cellStyle name="TopGrey" xfId="169"/>
    <cellStyle name="Total 2" xfId="17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ACUMULADOS%202014/ENERO-DICIEMBRE%2020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FINANCIERO (2013-2014)"/>
      <sheetName val="FINANCIERO (2014 Est. 2014) "/>
      <sheetName val="2014 (fondo)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14 (REC)"/>
      <sheetName val="2014 (RESUMEN"/>
      <sheetName val="2014 REC- EST "/>
      <sheetName val="2014 REC-EST RESUMEN"/>
      <sheetName val="Gráfico1"/>
      <sheetName val="PP (3)"/>
      <sheetName val="Gráfico2"/>
      <sheetName val="PP (4)"/>
    </sheetNames>
    <sheetDataSet>
      <sheetData sheetId="0"/>
      <sheetData sheetId="1"/>
      <sheetData sheetId="2"/>
      <sheetData sheetId="3"/>
      <sheetData sheetId="4">
        <row r="28">
          <cell r="C28">
            <v>3340.3</v>
          </cell>
          <cell r="D28">
            <v>3250.2</v>
          </cell>
          <cell r="E28">
            <v>3623.8</v>
          </cell>
          <cell r="F28">
            <v>3412.6</v>
          </cell>
          <cell r="G28">
            <v>3748.2</v>
          </cell>
          <cell r="H28">
            <v>3632.3</v>
          </cell>
          <cell r="I28">
            <v>3905.2</v>
          </cell>
          <cell r="J28">
            <v>3902.5</v>
          </cell>
          <cell r="K28">
            <v>3609</v>
          </cell>
          <cell r="L28">
            <v>4617.3</v>
          </cell>
          <cell r="M28">
            <v>4505.1000000000004</v>
          </cell>
          <cell r="N28">
            <v>4211.8999999999996</v>
          </cell>
          <cell r="P28">
            <v>3637.5</v>
          </cell>
          <cell r="Q28">
            <v>3406</v>
          </cell>
          <cell r="R28">
            <v>4188.3</v>
          </cell>
          <cell r="S28">
            <v>4521.3999999999996</v>
          </cell>
          <cell r="T28">
            <v>4599.8</v>
          </cell>
          <cell r="U28">
            <v>4245.2</v>
          </cell>
          <cell r="V28">
            <v>4705.5</v>
          </cell>
          <cell r="W28">
            <v>4467.3</v>
          </cell>
          <cell r="X28">
            <v>4337.1000000000004</v>
          </cell>
          <cell r="Y28">
            <v>5344.1</v>
          </cell>
          <cell r="Z28">
            <v>4778.7</v>
          </cell>
          <cell r="AA28">
            <v>5133.5</v>
          </cell>
        </row>
        <row r="48">
          <cell r="C48">
            <v>1435.4</v>
          </cell>
          <cell r="D48">
            <v>1424.4</v>
          </cell>
          <cell r="E48">
            <v>1531.1</v>
          </cell>
          <cell r="F48">
            <v>1350.1</v>
          </cell>
          <cell r="G48">
            <v>1594</v>
          </cell>
          <cell r="H48">
            <v>1476.7</v>
          </cell>
          <cell r="I48">
            <v>1594.9</v>
          </cell>
          <cell r="J48">
            <v>1526.3</v>
          </cell>
          <cell r="K48">
            <v>1461.8</v>
          </cell>
          <cell r="L48">
            <v>1885.3</v>
          </cell>
          <cell r="M48">
            <v>1834.7</v>
          </cell>
          <cell r="N48">
            <v>1801.6</v>
          </cell>
          <cell r="P48">
            <v>1420.1</v>
          </cell>
          <cell r="Q48">
            <v>1308.2</v>
          </cell>
          <cell r="R48">
            <v>1651.9</v>
          </cell>
          <cell r="S48">
            <v>1704.6</v>
          </cell>
          <cell r="T48">
            <v>1848.2</v>
          </cell>
          <cell r="U48">
            <v>1676.6</v>
          </cell>
          <cell r="V48">
            <v>1899.4</v>
          </cell>
          <cell r="W48">
            <v>1773.7</v>
          </cell>
          <cell r="X48">
            <v>1731.9</v>
          </cell>
          <cell r="Y48">
            <v>2136.6</v>
          </cell>
          <cell r="Z48">
            <v>2014</v>
          </cell>
          <cell r="AA48">
            <v>2073.1</v>
          </cell>
        </row>
        <row r="49">
          <cell r="P49">
            <v>9.6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86.6</v>
          </cell>
          <cell r="AA49">
            <v>-20</v>
          </cell>
        </row>
        <row r="50">
          <cell r="C50">
            <v>25.6</v>
          </cell>
          <cell r="D50">
            <v>0</v>
          </cell>
          <cell r="E50">
            <v>2.5</v>
          </cell>
          <cell r="F50">
            <v>2.1</v>
          </cell>
          <cell r="G50">
            <v>0</v>
          </cell>
          <cell r="H50">
            <v>1.3</v>
          </cell>
          <cell r="I50">
            <v>0</v>
          </cell>
          <cell r="J50">
            <v>0</v>
          </cell>
          <cell r="K50">
            <v>0.7</v>
          </cell>
          <cell r="L50">
            <v>0</v>
          </cell>
          <cell r="M50">
            <v>1.6</v>
          </cell>
          <cell r="N50">
            <v>0</v>
          </cell>
          <cell r="P50">
            <v>0.5</v>
          </cell>
          <cell r="Q50">
            <v>0.5</v>
          </cell>
          <cell r="R50">
            <v>0</v>
          </cell>
          <cell r="S50">
            <v>0.4</v>
          </cell>
          <cell r="T50">
            <v>0</v>
          </cell>
          <cell r="U50">
            <v>4.8</v>
          </cell>
          <cell r="V50">
            <v>1.4</v>
          </cell>
          <cell r="W50">
            <v>1.5</v>
          </cell>
          <cell r="X50">
            <v>0</v>
          </cell>
          <cell r="Y50">
            <v>0.9</v>
          </cell>
          <cell r="Z50">
            <v>0</v>
          </cell>
          <cell r="AA50">
            <v>2.2000000000000002</v>
          </cell>
        </row>
        <row r="58">
          <cell r="C58">
            <v>0</v>
          </cell>
          <cell r="D58">
            <v>1.8</v>
          </cell>
          <cell r="E58">
            <v>0.1</v>
          </cell>
          <cell r="F58">
            <v>0.5</v>
          </cell>
          <cell r="G58">
            <v>0.5</v>
          </cell>
          <cell r="K58">
            <v>0.8</v>
          </cell>
          <cell r="L58">
            <v>0.4</v>
          </cell>
          <cell r="M58">
            <v>0.5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7"/>
      <sheetData sheetId="19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21"/>
  <sheetViews>
    <sheetView showGridLines="0" tabSelected="1" topLeftCell="R1" workbookViewId="0">
      <selection activeCell="B43" sqref="B43"/>
    </sheetView>
  </sheetViews>
  <sheetFormatPr baseColWidth="10" defaultColWidth="11.42578125" defaultRowHeight="12.75"/>
  <cols>
    <col min="1" max="1" width="1.28515625" customWidth="1"/>
    <col min="2" max="2" width="81.85546875" customWidth="1"/>
    <col min="3" max="10" width="11.42578125" customWidth="1"/>
    <col min="11" max="13" width="14.5703125" customWidth="1"/>
    <col min="14" max="14" width="12.85546875" customWidth="1"/>
    <col min="15" max="23" width="11.42578125" customWidth="1"/>
    <col min="24" max="26" width="12.28515625" customWidth="1"/>
    <col min="27" max="27" width="13.5703125" customWidth="1"/>
    <col min="28" max="29" width="11.42578125" customWidth="1"/>
    <col min="30" max="30" width="9" customWidth="1"/>
    <col min="31" max="31" width="4.5703125" style="79" customWidth="1"/>
  </cols>
  <sheetData>
    <row r="1" spans="1:79" ht="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79" ht="16.5" customHeight="1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79" ht="16.5" customHeight="1">
      <c r="B4" s="7" t="s">
        <v>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4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</row>
    <row r="5" spans="1:79" ht="16.5">
      <c r="B5" s="7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8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</row>
    <row r="6" spans="1:79" ht="18.75" customHeight="1">
      <c r="A6" s="9"/>
      <c r="B6" s="10" t="s">
        <v>4</v>
      </c>
      <c r="C6" s="11">
        <v>2013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3"/>
      <c r="O6" s="10">
        <v>2013</v>
      </c>
      <c r="P6" s="11">
        <v>2014</v>
      </c>
      <c r="Q6" s="12"/>
      <c r="R6" s="12"/>
      <c r="S6" s="12"/>
      <c r="T6" s="12"/>
      <c r="U6" s="12"/>
      <c r="V6" s="12"/>
      <c r="W6" s="12"/>
      <c r="X6" s="12"/>
      <c r="Y6" s="12"/>
      <c r="Z6" s="12"/>
      <c r="AA6" s="13"/>
      <c r="AB6" s="10">
        <v>2014</v>
      </c>
      <c r="AC6" s="12" t="s">
        <v>5</v>
      </c>
      <c r="AD6" s="12"/>
      <c r="AE6" s="14"/>
      <c r="AF6" s="15"/>
      <c r="AG6" s="15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</row>
    <row r="7" spans="1:79" ht="19.5" customHeight="1" thickBot="1">
      <c r="A7" s="9"/>
      <c r="B7" s="16"/>
      <c r="C7" s="17" t="s">
        <v>6</v>
      </c>
      <c r="D7" s="17" t="s">
        <v>7</v>
      </c>
      <c r="E7" s="17" t="s">
        <v>8</v>
      </c>
      <c r="F7" s="17" t="s">
        <v>9</v>
      </c>
      <c r="G7" s="17" t="s">
        <v>10</v>
      </c>
      <c r="H7" s="17" t="s">
        <v>11</v>
      </c>
      <c r="I7" s="17" t="s">
        <v>12</v>
      </c>
      <c r="J7" s="17" t="s">
        <v>13</v>
      </c>
      <c r="K7" s="17" t="s">
        <v>14</v>
      </c>
      <c r="L7" s="17" t="s">
        <v>15</v>
      </c>
      <c r="M7" s="17" t="s">
        <v>16</v>
      </c>
      <c r="N7" s="17" t="s">
        <v>17</v>
      </c>
      <c r="O7" s="16"/>
      <c r="P7" s="17" t="s">
        <v>6</v>
      </c>
      <c r="Q7" s="17" t="s">
        <v>7</v>
      </c>
      <c r="R7" s="17" t="s">
        <v>8</v>
      </c>
      <c r="S7" s="17" t="s">
        <v>9</v>
      </c>
      <c r="T7" s="17" t="s">
        <v>10</v>
      </c>
      <c r="U7" s="17" t="s">
        <v>11</v>
      </c>
      <c r="V7" s="17" t="s">
        <v>12</v>
      </c>
      <c r="W7" s="17" t="s">
        <v>13</v>
      </c>
      <c r="X7" s="17" t="s">
        <v>14</v>
      </c>
      <c r="Y7" s="17" t="s">
        <v>15</v>
      </c>
      <c r="Z7" s="17" t="s">
        <v>16</v>
      </c>
      <c r="AA7" s="17" t="s">
        <v>17</v>
      </c>
      <c r="AB7" s="16"/>
      <c r="AC7" s="18" t="s">
        <v>18</v>
      </c>
      <c r="AD7" s="19" t="s">
        <v>19</v>
      </c>
      <c r="AE7" s="14"/>
      <c r="AF7" s="15"/>
      <c r="AG7" s="15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</row>
    <row r="8" spans="1:79" ht="24.75" customHeight="1" thickTop="1">
      <c r="A8" s="9"/>
      <c r="B8" s="20" t="s">
        <v>20</v>
      </c>
      <c r="C8" s="21">
        <f t="shared" ref="C8:AB8" si="0">+C9+C19</f>
        <v>5069.3</v>
      </c>
      <c r="D8" s="22">
        <f t="shared" si="0"/>
        <v>4960.3</v>
      </c>
      <c r="E8" s="22">
        <f t="shared" si="0"/>
        <v>5516.4</v>
      </c>
      <c r="F8" s="22">
        <f t="shared" si="0"/>
        <v>5114.7</v>
      </c>
      <c r="G8" s="22">
        <f t="shared" si="0"/>
        <v>5715</v>
      </c>
      <c r="H8" s="22">
        <f t="shared" si="0"/>
        <v>5480.9</v>
      </c>
      <c r="I8" s="22">
        <f t="shared" si="0"/>
        <v>6031.8</v>
      </c>
      <c r="J8" s="22">
        <f t="shared" si="0"/>
        <v>5866.7</v>
      </c>
      <c r="K8" s="22">
        <f t="shared" si="0"/>
        <v>5544.9</v>
      </c>
      <c r="L8" s="22">
        <f t="shared" si="0"/>
        <v>7199.7999999999993</v>
      </c>
      <c r="M8" s="22">
        <f t="shared" si="0"/>
        <v>7248.6000000000013</v>
      </c>
      <c r="N8" s="22">
        <f t="shared" si="0"/>
        <v>6845.7999999999993</v>
      </c>
      <c r="O8" s="22">
        <f t="shared" si="0"/>
        <v>70594.2</v>
      </c>
      <c r="P8" s="21">
        <f t="shared" si="0"/>
        <v>5439</v>
      </c>
      <c r="Q8" s="21">
        <f t="shared" si="0"/>
        <v>5037.1000000000004</v>
      </c>
      <c r="R8" s="21">
        <f t="shared" si="0"/>
        <v>6247.5</v>
      </c>
      <c r="S8" s="21">
        <f t="shared" si="0"/>
        <v>6897</v>
      </c>
      <c r="T8" s="21">
        <f t="shared" si="0"/>
        <v>6991.3</v>
      </c>
      <c r="U8" s="21">
        <f t="shared" si="0"/>
        <v>6465.5999999999995</v>
      </c>
      <c r="V8" s="21">
        <f t="shared" si="0"/>
        <v>7060.9</v>
      </c>
      <c r="W8" s="22">
        <f t="shared" si="0"/>
        <v>6680.8</v>
      </c>
      <c r="X8" s="22">
        <f t="shared" si="0"/>
        <v>6676.6</v>
      </c>
      <c r="Y8" s="22">
        <f t="shared" si="0"/>
        <v>8287.8000000000011</v>
      </c>
      <c r="Z8" s="22">
        <f t="shared" si="0"/>
        <v>7672.2</v>
      </c>
      <c r="AA8" s="22">
        <f t="shared" si="0"/>
        <v>7831</v>
      </c>
      <c r="AB8" s="22">
        <f t="shared" si="0"/>
        <v>81286.799999999988</v>
      </c>
      <c r="AC8" s="21">
        <f>+AB8-O8</f>
        <v>10692.599999999991</v>
      </c>
      <c r="AD8" s="23">
        <f>+AC8/O8*100</f>
        <v>15.146570114825286</v>
      </c>
      <c r="AE8" s="24"/>
      <c r="AF8" s="25"/>
      <c r="AG8" s="15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</row>
    <row r="9" spans="1:79" ht="23.25" customHeight="1">
      <c r="A9" s="9"/>
      <c r="B9" s="26" t="s">
        <v>21</v>
      </c>
      <c r="C9" s="27">
        <f t="shared" ref="C9:AB9" si="1">+C11+C12+C18</f>
        <v>3574.6</v>
      </c>
      <c r="D9" s="22">
        <f t="shared" si="1"/>
        <v>3518.9</v>
      </c>
      <c r="E9" s="22">
        <f t="shared" si="1"/>
        <v>3955.1</v>
      </c>
      <c r="F9" s="22">
        <f t="shared" si="1"/>
        <v>3733.9</v>
      </c>
      <c r="G9" s="22">
        <f t="shared" si="1"/>
        <v>4083.7</v>
      </c>
      <c r="H9" s="22">
        <f t="shared" si="1"/>
        <v>3983.5</v>
      </c>
      <c r="I9" s="22">
        <f t="shared" si="1"/>
        <v>4314.2</v>
      </c>
      <c r="J9" s="22">
        <f t="shared" si="1"/>
        <v>4319</v>
      </c>
      <c r="K9" s="22">
        <f t="shared" si="1"/>
        <v>4061.6</v>
      </c>
      <c r="L9" s="22">
        <f t="shared" si="1"/>
        <v>5295.0999999999995</v>
      </c>
      <c r="M9" s="22">
        <f t="shared" si="1"/>
        <v>5396.8000000000011</v>
      </c>
      <c r="N9" s="22">
        <f t="shared" si="1"/>
        <v>5021.8999999999996</v>
      </c>
      <c r="O9" s="22">
        <f t="shared" si="1"/>
        <v>51258.3</v>
      </c>
      <c r="P9" s="27">
        <f t="shared" si="1"/>
        <v>3981.7000000000003</v>
      </c>
      <c r="Q9" s="27">
        <f t="shared" si="1"/>
        <v>3710</v>
      </c>
      <c r="R9" s="27">
        <f t="shared" si="1"/>
        <v>4574.0999999999995</v>
      </c>
      <c r="S9" s="27">
        <f t="shared" si="1"/>
        <v>5169.8999999999996</v>
      </c>
      <c r="T9" s="27">
        <f t="shared" si="1"/>
        <v>5122.6000000000004</v>
      </c>
      <c r="U9" s="27">
        <f t="shared" si="1"/>
        <v>4766.3999999999996</v>
      </c>
      <c r="V9" s="27">
        <f t="shared" si="1"/>
        <v>5141.7</v>
      </c>
      <c r="W9" s="22">
        <f t="shared" si="1"/>
        <v>4886.6000000000004</v>
      </c>
      <c r="X9" s="22">
        <f t="shared" si="1"/>
        <v>4922.1000000000004</v>
      </c>
      <c r="Y9" s="22">
        <f t="shared" si="1"/>
        <v>6132.7000000000007</v>
      </c>
      <c r="Z9" s="22">
        <f t="shared" si="1"/>
        <v>5556.7</v>
      </c>
      <c r="AA9" s="22">
        <f t="shared" si="1"/>
        <v>5755.9</v>
      </c>
      <c r="AB9" s="22">
        <f t="shared" si="1"/>
        <v>59720.399999999994</v>
      </c>
      <c r="AC9" s="27">
        <f t="shared" ref="AC9:AC33" si="2">+AB9-O9</f>
        <v>8462.0999999999913</v>
      </c>
      <c r="AD9" s="23">
        <f t="shared" ref="AD9:AD33" si="3">+AC9/O9*100</f>
        <v>16.508741023404973</v>
      </c>
      <c r="AE9" s="24"/>
      <c r="AF9" s="25"/>
      <c r="AG9" s="15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</row>
    <row r="10" spans="1:79" ht="21" customHeight="1">
      <c r="A10" s="9"/>
      <c r="B10" s="28" t="s">
        <v>22</v>
      </c>
      <c r="C10" s="27">
        <f t="shared" ref="C10:AB10" si="4">+C11</f>
        <v>3340.3</v>
      </c>
      <c r="D10" s="22">
        <f t="shared" si="4"/>
        <v>3250.2</v>
      </c>
      <c r="E10" s="22">
        <f t="shared" si="4"/>
        <v>3623.8</v>
      </c>
      <c r="F10" s="22">
        <f t="shared" si="4"/>
        <v>3412.6</v>
      </c>
      <c r="G10" s="22">
        <f t="shared" si="4"/>
        <v>3748.2</v>
      </c>
      <c r="H10" s="22">
        <f t="shared" si="4"/>
        <v>3632.3</v>
      </c>
      <c r="I10" s="22">
        <f t="shared" si="4"/>
        <v>3905.2</v>
      </c>
      <c r="J10" s="22">
        <f t="shared" si="4"/>
        <v>3902.5</v>
      </c>
      <c r="K10" s="22">
        <f t="shared" si="4"/>
        <v>3609</v>
      </c>
      <c r="L10" s="22">
        <f t="shared" si="4"/>
        <v>4617.3</v>
      </c>
      <c r="M10" s="22">
        <f t="shared" si="4"/>
        <v>4505.1000000000004</v>
      </c>
      <c r="N10" s="22">
        <f t="shared" si="4"/>
        <v>4211.8999999999996</v>
      </c>
      <c r="O10" s="22">
        <f t="shared" si="4"/>
        <v>45758.400000000001</v>
      </c>
      <c r="P10" s="27">
        <f t="shared" si="4"/>
        <v>3637.5</v>
      </c>
      <c r="Q10" s="27">
        <f t="shared" si="4"/>
        <v>3406</v>
      </c>
      <c r="R10" s="27">
        <f t="shared" si="4"/>
        <v>4188.3</v>
      </c>
      <c r="S10" s="27">
        <f t="shared" si="4"/>
        <v>4521.3999999999996</v>
      </c>
      <c r="T10" s="27">
        <f t="shared" si="4"/>
        <v>4599.8</v>
      </c>
      <c r="U10" s="27">
        <f t="shared" si="4"/>
        <v>4245.2</v>
      </c>
      <c r="V10" s="27">
        <f t="shared" si="4"/>
        <v>4705.5</v>
      </c>
      <c r="W10" s="22">
        <f t="shared" si="4"/>
        <v>4467.3</v>
      </c>
      <c r="X10" s="22">
        <f t="shared" si="4"/>
        <v>4337.1000000000004</v>
      </c>
      <c r="Y10" s="22">
        <f t="shared" si="4"/>
        <v>5344.1</v>
      </c>
      <c r="Z10" s="22">
        <f t="shared" si="4"/>
        <v>4778.7</v>
      </c>
      <c r="AA10" s="22">
        <f t="shared" si="4"/>
        <v>5133.5</v>
      </c>
      <c r="AB10" s="22">
        <f t="shared" si="4"/>
        <v>53364.399999999994</v>
      </c>
      <c r="AC10" s="27">
        <f t="shared" si="2"/>
        <v>7605.9999999999927</v>
      </c>
      <c r="AD10" s="23">
        <f t="shared" si="3"/>
        <v>16.622084688275798</v>
      </c>
      <c r="AE10" s="24"/>
      <c r="AF10" s="25"/>
      <c r="AG10" s="15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</row>
    <row r="11" spans="1:79" ht="18.75" customHeight="1">
      <c r="A11" s="9"/>
      <c r="B11" s="29" t="s">
        <v>23</v>
      </c>
      <c r="C11" s="30">
        <f>+[1]PP!C28</f>
        <v>3340.3</v>
      </c>
      <c r="D11" s="30">
        <f>+[1]PP!D28</f>
        <v>3250.2</v>
      </c>
      <c r="E11" s="30">
        <f>+[1]PP!E28</f>
        <v>3623.8</v>
      </c>
      <c r="F11" s="30">
        <f>+[1]PP!F28</f>
        <v>3412.6</v>
      </c>
      <c r="G11" s="30">
        <f>+[1]PP!G28</f>
        <v>3748.2</v>
      </c>
      <c r="H11" s="30">
        <f>+[1]PP!H28</f>
        <v>3632.3</v>
      </c>
      <c r="I11" s="30">
        <f>+[1]PP!I28</f>
        <v>3905.2</v>
      </c>
      <c r="J11" s="30">
        <f>+[1]PP!J28</f>
        <v>3902.5</v>
      </c>
      <c r="K11" s="30">
        <f>+[1]PP!K28</f>
        <v>3609</v>
      </c>
      <c r="L11" s="30">
        <f>+[1]PP!L28</f>
        <v>4617.3</v>
      </c>
      <c r="M11" s="30">
        <f>+[1]PP!M28</f>
        <v>4505.1000000000004</v>
      </c>
      <c r="N11" s="30">
        <f>+[1]PP!N28</f>
        <v>4211.8999999999996</v>
      </c>
      <c r="O11" s="31">
        <f>SUM(C11:N11)</f>
        <v>45758.400000000001</v>
      </c>
      <c r="P11" s="30">
        <f>+[1]PP!P28</f>
        <v>3637.5</v>
      </c>
      <c r="Q11" s="30">
        <f>+[1]PP!Q28</f>
        <v>3406</v>
      </c>
      <c r="R11" s="30">
        <f>+[1]PP!R28</f>
        <v>4188.3</v>
      </c>
      <c r="S11" s="30">
        <f>+[1]PP!S28</f>
        <v>4521.3999999999996</v>
      </c>
      <c r="T11" s="30">
        <f>+[1]PP!T28</f>
        <v>4599.8</v>
      </c>
      <c r="U11" s="30">
        <f>+[1]PP!U28</f>
        <v>4245.2</v>
      </c>
      <c r="V11" s="30">
        <f>+[1]PP!V28</f>
        <v>4705.5</v>
      </c>
      <c r="W11" s="30">
        <f>+[1]PP!W28</f>
        <v>4467.3</v>
      </c>
      <c r="X11" s="30">
        <f>+[1]PP!X28</f>
        <v>4337.1000000000004</v>
      </c>
      <c r="Y11" s="30">
        <f>+[1]PP!Y28</f>
        <v>5344.1</v>
      </c>
      <c r="Z11" s="30">
        <f>+[1]PP!Z28</f>
        <v>4778.7</v>
      </c>
      <c r="AA11" s="30">
        <f>+[1]PP!AA28</f>
        <v>5133.5</v>
      </c>
      <c r="AB11" s="31">
        <f>SUM(P11:AA11)</f>
        <v>53364.399999999994</v>
      </c>
      <c r="AC11" s="30">
        <f t="shared" si="2"/>
        <v>7605.9999999999927</v>
      </c>
      <c r="AD11" s="32">
        <f t="shared" si="3"/>
        <v>16.622084688275798</v>
      </c>
      <c r="AE11" s="24"/>
      <c r="AF11" s="25"/>
      <c r="AG11" s="15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</row>
    <row r="12" spans="1:79" ht="18.75" customHeight="1">
      <c r="A12" s="9"/>
      <c r="B12" s="33" t="s">
        <v>24</v>
      </c>
      <c r="C12" s="34">
        <f>SUM(C13:C17)</f>
        <v>213.10000000000002</v>
      </c>
      <c r="D12" s="34">
        <f t="shared" ref="D12:AB12" si="5">SUM(D13:D17)</f>
        <v>250.90000000000003</v>
      </c>
      <c r="E12" s="34">
        <f t="shared" si="5"/>
        <v>313.60000000000002</v>
      </c>
      <c r="F12" s="34">
        <f t="shared" si="5"/>
        <v>291</v>
      </c>
      <c r="G12" s="34">
        <f t="shared" si="5"/>
        <v>319.2</v>
      </c>
      <c r="H12" s="34">
        <f t="shared" si="5"/>
        <v>337.2</v>
      </c>
      <c r="I12" s="34">
        <f t="shared" si="5"/>
        <v>390.7</v>
      </c>
      <c r="J12" s="34">
        <f t="shared" si="5"/>
        <v>398.6</v>
      </c>
      <c r="K12" s="34">
        <f t="shared" si="5"/>
        <v>431.1</v>
      </c>
      <c r="L12" s="34">
        <f t="shared" si="5"/>
        <v>634.59999999999991</v>
      </c>
      <c r="M12" s="34">
        <f t="shared" si="5"/>
        <v>840.1</v>
      </c>
      <c r="N12" s="34">
        <f t="shared" si="5"/>
        <v>763.8</v>
      </c>
      <c r="O12" s="34">
        <f t="shared" si="5"/>
        <v>5183.8999999999996</v>
      </c>
      <c r="P12" s="34">
        <f t="shared" si="5"/>
        <v>314.3</v>
      </c>
      <c r="Q12" s="34">
        <f t="shared" si="5"/>
        <v>280.7</v>
      </c>
      <c r="R12" s="34">
        <f t="shared" si="5"/>
        <v>354.4</v>
      </c>
      <c r="S12" s="34">
        <f t="shared" si="5"/>
        <v>619</v>
      </c>
      <c r="T12" s="34">
        <f t="shared" si="5"/>
        <v>488.1</v>
      </c>
      <c r="U12" s="34">
        <f t="shared" si="5"/>
        <v>494.79999999999995</v>
      </c>
      <c r="V12" s="34">
        <f t="shared" si="5"/>
        <v>408.29999999999995</v>
      </c>
      <c r="W12" s="34">
        <f t="shared" si="5"/>
        <v>393.09999999999997</v>
      </c>
      <c r="X12" s="34">
        <f t="shared" si="5"/>
        <v>557.5</v>
      </c>
      <c r="Y12" s="34">
        <f t="shared" si="5"/>
        <v>762.1</v>
      </c>
      <c r="Z12" s="34">
        <f t="shared" si="5"/>
        <v>758.1</v>
      </c>
      <c r="AA12" s="34">
        <f t="shared" si="5"/>
        <v>591.5</v>
      </c>
      <c r="AB12" s="34">
        <f t="shared" si="5"/>
        <v>6021.9</v>
      </c>
      <c r="AC12" s="34">
        <f t="shared" si="2"/>
        <v>838</v>
      </c>
      <c r="AD12" s="35">
        <f t="shared" si="3"/>
        <v>16.165435290032601</v>
      </c>
      <c r="AE12" s="24"/>
      <c r="AF12" s="25"/>
      <c r="AG12" s="15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</row>
    <row r="13" spans="1:79" ht="18.75" customHeight="1">
      <c r="A13" s="9"/>
      <c r="B13" s="36" t="s">
        <v>25</v>
      </c>
      <c r="C13" s="30">
        <v>127.4</v>
      </c>
      <c r="D13" s="31">
        <v>122.9</v>
      </c>
      <c r="E13" s="31">
        <v>164.7</v>
      </c>
      <c r="F13" s="31">
        <v>146.9</v>
      </c>
      <c r="G13" s="31">
        <v>168.9</v>
      </c>
      <c r="H13" s="31">
        <v>154.80000000000001</v>
      </c>
      <c r="I13" s="31">
        <v>202</v>
      </c>
      <c r="J13" s="31">
        <v>251.4</v>
      </c>
      <c r="K13" s="31">
        <v>300.60000000000002</v>
      </c>
      <c r="L13" s="31">
        <v>511.5</v>
      </c>
      <c r="M13" s="31">
        <v>719.7</v>
      </c>
      <c r="N13" s="31">
        <v>597.4</v>
      </c>
      <c r="O13" s="31">
        <f t="shared" ref="O13:O18" si="6">SUM(C13:N13)</f>
        <v>3468.2000000000003</v>
      </c>
      <c r="P13" s="30">
        <v>197.1</v>
      </c>
      <c r="Q13" s="30">
        <v>187.4</v>
      </c>
      <c r="R13" s="31">
        <v>240.2</v>
      </c>
      <c r="S13" s="31">
        <v>459.3</v>
      </c>
      <c r="T13" s="31">
        <v>321.3</v>
      </c>
      <c r="U13" s="31">
        <v>359.3</v>
      </c>
      <c r="V13" s="31">
        <v>231.5</v>
      </c>
      <c r="W13" s="31">
        <v>253.7</v>
      </c>
      <c r="X13" s="31">
        <v>428</v>
      </c>
      <c r="Y13" s="31">
        <v>615.6</v>
      </c>
      <c r="Z13" s="31">
        <v>604.70000000000005</v>
      </c>
      <c r="AA13" s="31">
        <v>449.7</v>
      </c>
      <c r="AB13" s="31">
        <f t="shared" ref="AB13:AB18" si="7">SUM(P13:AA13)</f>
        <v>4347.7999999999993</v>
      </c>
      <c r="AC13" s="30">
        <f t="shared" si="2"/>
        <v>879.599999999999</v>
      </c>
      <c r="AD13" s="32">
        <f t="shared" si="3"/>
        <v>25.361859177671388</v>
      </c>
      <c r="AE13" s="24"/>
      <c r="AF13" s="25"/>
      <c r="AG13" s="15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</row>
    <row r="14" spans="1:79" ht="18.75" customHeight="1">
      <c r="A14" s="9"/>
      <c r="B14" s="36" t="s">
        <v>26</v>
      </c>
      <c r="C14" s="30">
        <v>0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53.2</v>
      </c>
      <c r="J14" s="31">
        <v>0</v>
      </c>
      <c r="K14" s="31">
        <v>0</v>
      </c>
      <c r="L14" s="31">
        <v>0</v>
      </c>
      <c r="M14" s="31">
        <v>0</v>
      </c>
      <c r="N14" s="31">
        <v>0</v>
      </c>
      <c r="O14" s="31">
        <f t="shared" si="6"/>
        <v>53.2</v>
      </c>
      <c r="P14" s="30">
        <v>0</v>
      </c>
      <c r="Q14" s="30">
        <v>0</v>
      </c>
      <c r="R14" s="31">
        <v>0</v>
      </c>
      <c r="S14" s="31">
        <v>0</v>
      </c>
      <c r="T14" s="31">
        <v>0</v>
      </c>
      <c r="U14" s="31">
        <v>0</v>
      </c>
      <c r="V14" s="31">
        <v>0</v>
      </c>
      <c r="W14" s="31">
        <v>0</v>
      </c>
      <c r="X14" s="31">
        <v>0</v>
      </c>
      <c r="Y14" s="31">
        <v>0</v>
      </c>
      <c r="Z14" s="31">
        <v>0.1</v>
      </c>
      <c r="AA14" s="31">
        <v>0</v>
      </c>
      <c r="AB14" s="31">
        <f t="shared" si="7"/>
        <v>0.1</v>
      </c>
      <c r="AC14" s="30">
        <f t="shared" si="2"/>
        <v>-53.1</v>
      </c>
      <c r="AD14" s="32">
        <v>0</v>
      </c>
      <c r="AE14" s="24"/>
      <c r="AF14" s="25"/>
      <c r="AG14" s="15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</row>
    <row r="15" spans="1:79" ht="18.75" customHeight="1">
      <c r="A15" s="9"/>
      <c r="B15" s="36" t="s">
        <v>27</v>
      </c>
      <c r="C15" s="30">
        <v>12</v>
      </c>
      <c r="D15" s="31">
        <v>48.7</v>
      </c>
      <c r="E15" s="31">
        <v>35.299999999999997</v>
      </c>
      <c r="F15" s="31">
        <v>32.9</v>
      </c>
      <c r="G15" s="31">
        <v>32.6</v>
      </c>
      <c r="H15" s="31">
        <v>45.5</v>
      </c>
      <c r="I15" s="31">
        <v>31.3</v>
      </c>
      <c r="J15" s="31">
        <v>39.700000000000003</v>
      </c>
      <c r="K15" s="31">
        <v>50.7</v>
      </c>
      <c r="L15" s="31">
        <v>34.299999999999997</v>
      </c>
      <c r="M15" s="31">
        <v>23.5</v>
      </c>
      <c r="N15" s="31">
        <v>49.6</v>
      </c>
      <c r="O15" s="31">
        <f t="shared" si="6"/>
        <v>436.1</v>
      </c>
      <c r="P15" s="30">
        <v>48.9</v>
      </c>
      <c r="Q15" s="30">
        <v>39.9</v>
      </c>
      <c r="R15" s="31">
        <v>35.700000000000003</v>
      </c>
      <c r="S15" s="31">
        <v>52.2</v>
      </c>
      <c r="T15" s="31">
        <v>46.9</v>
      </c>
      <c r="U15" s="31">
        <v>54.4</v>
      </c>
      <c r="V15" s="31">
        <v>39.200000000000003</v>
      </c>
      <c r="W15" s="31">
        <v>21.9</v>
      </c>
      <c r="X15" s="31">
        <v>32.1</v>
      </c>
      <c r="Y15" s="31">
        <v>25.6</v>
      </c>
      <c r="Z15" s="31">
        <v>32</v>
      </c>
      <c r="AA15" s="31">
        <v>34.6</v>
      </c>
      <c r="AB15" s="31">
        <f t="shared" si="7"/>
        <v>463.40000000000003</v>
      </c>
      <c r="AC15" s="30">
        <f t="shared" si="2"/>
        <v>27.300000000000011</v>
      </c>
      <c r="AD15" s="32">
        <f t="shared" si="3"/>
        <v>6.2600321027287338</v>
      </c>
      <c r="AE15" s="24"/>
      <c r="AF15" s="25"/>
      <c r="AG15" s="15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ht="18.75" customHeight="1">
      <c r="A16" s="9"/>
      <c r="B16" s="36" t="s">
        <v>28</v>
      </c>
      <c r="C16" s="30">
        <v>73.7</v>
      </c>
      <c r="D16" s="31">
        <v>79.3</v>
      </c>
      <c r="E16" s="31">
        <v>113.6</v>
      </c>
      <c r="F16" s="31">
        <v>111.2</v>
      </c>
      <c r="G16" s="31">
        <v>117.7</v>
      </c>
      <c r="H16" s="31">
        <v>134</v>
      </c>
      <c r="I16" s="31">
        <v>104.2</v>
      </c>
      <c r="J16" s="31">
        <v>107.5</v>
      </c>
      <c r="K16" s="31">
        <v>79.8</v>
      </c>
      <c r="L16" s="31">
        <v>88.8</v>
      </c>
      <c r="M16" s="31">
        <v>96.9</v>
      </c>
      <c r="N16" s="31">
        <v>116.8</v>
      </c>
      <c r="O16" s="31">
        <f t="shared" si="6"/>
        <v>1223.5</v>
      </c>
      <c r="P16" s="30">
        <v>68.3</v>
      </c>
      <c r="Q16" s="30">
        <v>53.4</v>
      </c>
      <c r="R16" s="31">
        <v>78.400000000000006</v>
      </c>
      <c r="S16" s="31">
        <v>107.5</v>
      </c>
      <c r="T16" s="31">
        <v>119.9</v>
      </c>
      <c r="U16" s="31">
        <v>81.099999999999994</v>
      </c>
      <c r="V16" s="31">
        <v>137.6</v>
      </c>
      <c r="W16" s="31">
        <v>117.5</v>
      </c>
      <c r="X16" s="31">
        <v>97.4</v>
      </c>
      <c r="Y16" s="31">
        <v>120.9</v>
      </c>
      <c r="Z16" s="31">
        <v>121.3</v>
      </c>
      <c r="AA16" s="31">
        <v>107.2</v>
      </c>
      <c r="AB16" s="31">
        <f t="shared" si="7"/>
        <v>1210.5</v>
      </c>
      <c r="AC16" s="30">
        <f t="shared" si="2"/>
        <v>-13</v>
      </c>
      <c r="AD16" s="32">
        <f t="shared" si="3"/>
        <v>-1.0625255414793624</v>
      </c>
      <c r="AE16" s="24"/>
      <c r="AF16" s="25"/>
      <c r="AG16" s="15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</row>
    <row r="17" spans="1:79" ht="18.75" customHeight="1">
      <c r="A17" s="9"/>
      <c r="B17" s="36" t="s">
        <v>29</v>
      </c>
      <c r="C17" s="30">
        <v>0</v>
      </c>
      <c r="D17" s="31">
        <v>0</v>
      </c>
      <c r="E17" s="31">
        <v>0</v>
      </c>
      <c r="F17" s="31">
        <v>0</v>
      </c>
      <c r="G17" s="31">
        <v>0</v>
      </c>
      <c r="H17" s="31">
        <v>2.9</v>
      </c>
      <c r="I17" s="31">
        <v>0</v>
      </c>
      <c r="J17" s="31">
        <v>0</v>
      </c>
      <c r="K17" s="31">
        <v>0</v>
      </c>
      <c r="L17" s="31">
        <v>0</v>
      </c>
      <c r="M17" s="31">
        <v>0</v>
      </c>
      <c r="N17" s="31">
        <v>0</v>
      </c>
      <c r="O17" s="31">
        <f t="shared" si="6"/>
        <v>2.9</v>
      </c>
      <c r="P17" s="30">
        <v>0</v>
      </c>
      <c r="Q17" s="30">
        <v>0</v>
      </c>
      <c r="R17" s="31">
        <v>0.1</v>
      </c>
      <c r="S17" s="31">
        <v>0</v>
      </c>
      <c r="T17" s="31">
        <v>0</v>
      </c>
      <c r="U17" s="31">
        <v>0</v>
      </c>
      <c r="V17" s="31">
        <v>0</v>
      </c>
      <c r="W17" s="31">
        <v>0</v>
      </c>
      <c r="X17" s="31">
        <v>0</v>
      </c>
      <c r="Y17" s="31">
        <v>0</v>
      </c>
      <c r="Z17" s="31">
        <v>0</v>
      </c>
      <c r="AA17" s="31">
        <v>0</v>
      </c>
      <c r="AB17" s="31">
        <f t="shared" si="7"/>
        <v>0.1</v>
      </c>
      <c r="AC17" s="30">
        <f t="shared" si="2"/>
        <v>-2.8</v>
      </c>
      <c r="AD17" s="37" t="s">
        <v>30</v>
      </c>
      <c r="AE17" s="24"/>
      <c r="AF17" s="25"/>
      <c r="AG17" s="15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ht="18" customHeight="1">
      <c r="A18" s="9"/>
      <c r="B18" s="38" t="s">
        <v>31</v>
      </c>
      <c r="C18" s="34">
        <v>21.2</v>
      </c>
      <c r="D18" s="39">
        <v>17.8</v>
      </c>
      <c r="E18" s="39">
        <v>17.7</v>
      </c>
      <c r="F18" s="39">
        <v>30.3</v>
      </c>
      <c r="G18" s="39">
        <v>16.3</v>
      </c>
      <c r="H18" s="39">
        <v>14</v>
      </c>
      <c r="I18" s="39">
        <v>18.3</v>
      </c>
      <c r="J18" s="39">
        <v>17.899999999999999</v>
      </c>
      <c r="K18" s="39">
        <v>21.5</v>
      </c>
      <c r="L18" s="39">
        <v>43.2</v>
      </c>
      <c r="M18" s="39">
        <v>51.6</v>
      </c>
      <c r="N18" s="39">
        <v>46.2</v>
      </c>
      <c r="O18" s="39">
        <f t="shared" si="6"/>
        <v>316</v>
      </c>
      <c r="P18" s="34">
        <v>29.9</v>
      </c>
      <c r="Q18" s="34">
        <v>23.3</v>
      </c>
      <c r="R18" s="39">
        <v>31.4</v>
      </c>
      <c r="S18" s="39">
        <v>29.5</v>
      </c>
      <c r="T18" s="39">
        <v>34.700000000000003</v>
      </c>
      <c r="U18" s="39">
        <v>26.4</v>
      </c>
      <c r="V18" s="39">
        <v>27.9</v>
      </c>
      <c r="W18" s="39">
        <v>26.2</v>
      </c>
      <c r="X18" s="39">
        <v>27.5</v>
      </c>
      <c r="Y18" s="39">
        <v>26.5</v>
      </c>
      <c r="Z18" s="39">
        <v>19.899999999999999</v>
      </c>
      <c r="AA18" s="39">
        <v>30.9</v>
      </c>
      <c r="AB18" s="39">
        <f t="shared" si="7"/>
        <v>334.09999999999997</v>
      </c>
      <c r="AC18" s="34">
        <f t="shared" si="2"/>
        <v>18.099999999999966</v>
      </c>
      <c r="AD18" s="35">
        <f t="shared" si="3"/>
        <v>5.7278481012658116</v>
      </c>
      <c r="AE18" s="24"/>
      <c r="AF18" s="25"/>
      <c r="AG18" s="15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ht="20.25" customHeight="1">
      <c r="A19" s="9"/>
      <c r="B19" s="40" t="s">
        <v>32</v>
      </c>
      <c r="C19" s="34">
        <f t="shared" ref="C19:AB19" si="8">+C20+C23+C24</f>
        <v>1494.7</v>
      </c>
      <c r="D19" s="39">
        <f t="shared" si="8"/>
        <v>1441.4</v>
      </c>
      <c r="E19" s="39">
        <f t="shared" si="8"/>
        <v>1561.3</v>
      </c>
      <c r="F19" s="39">
        <f t="shared" si="8"/>
        <v>1380.7999999999997</v>
      </c>
      <c r="G19" s="39">
        <f t="shared" si="8"/>
        <v>1631.3</v>
      </c>
      <c r="H19" s="39">
        <f t="shared" si="8"/>
        <v>1497.4</v>
      </c>
      <c r="I19" s="39">
        <f t="shared" si="8"/>
        <v>1717.6000000000001</v>
      </c>
      <c r="J19" s="39">
        <f t="shared" si="8"/>
        <v>1547.6999999999998</v>
      </c>
      <c r="K19" s="39">
        <f t="shared" si="8"/>
        <v>1483.3</v>
      </c>
      <c r="L19" s="39">
        <f t="shared" si="8"/>
        <v>1904.7</v>
      </c>
      <c r="M19" s="39">
        <f t="shared" si="8"/>
        <v>1851.8</v>
      </c>
      <c r="N19" s="39">
        <f t="shared" si="8"/>
        <v>1823.8999999999999</v>
      </c>
      <c r="O19" s="39">
        <f t="shared" si="8"/>
        <v>19335.899999999998</v>
      </c>
      <c r="P19" s="34">
        <f t="shared" si="8"/>
        <v>1457.2999999999997</v>
      </c>
      <c r="Q19" s="34">
        <f t="shared" si="8"/>
        <v>1327.1000000000001</v>
      </c>
      <c r="R19" s="34">
        <f t="shared" si="8"/>
        <v>1673.4</v>
      </c>
      <c r="S19" s="34">
        <f t="shared" si="8"/>
        <v>1727.1</v>
      </c>
      <c r="T19" s="34">
        <f t="shared" si="8"/>
        <v>1868.7</v>
      </c>
      <c r="U19" s="34">
        <f t="shared" si="8"/>
        <v>1699.1999999999998</v>
      </c>
      <c r="V19" s="34">
        <f t="shared" si="8"/>
        <v>1919.2000000000003</v>
      </c>
      <c r="W19" s="39">
        <f t="shared" si="8"/>
        <v>1794.2</v>
      </c>
      <c r="X19" s="39">
        <f t="shared" si="8"/>
        <v>1754.5</v>
      </c>
      <c r="Y19" s="39">
        <f t="shared" si="8"/>
        <v>2155.1</v>
      </c>
      <c r="Z19" s="39">
        <f t="shared" si="8"/>
        <v>2115.5</v>
      </c>
      <c r="AA19" s="39">
        <f t="shared" si="8"/>
        <v>2075.1</v>
      </c>
      <c r="AB19" s="39">
        <f t="shared" si="8"/>
        <v>21566.400000000001</v>
      </c>
      <c r="AC19" s="34">
        <f t="shared" si="2"/>
        <v>2230.5000000000036</v>
      </c>
      <c r="AD19" s="35">
        <f t="shared" si="3"/>
        <v>11.535537523466733</v>
      </c>
      <c r="AE19" s="24"/>
      <c r="AF19" s="25"/>
      <c r="AG19" s="15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ht="17.25" customHeight="1">
      <c r="A20" s="9"/>
      <c r="B20" s="28" t="s">
        <v>33</v>
      </c>
      <c r="C20" s="34">
        <f t="shared" ref="C20:AB20" si="9">+C21+C22</f>
        <v>1447.6000000000001</v>
      </c>
      <c r="D20" s="39">
        <f t="shared" si="9"/>
        <v>1424.4</v>
      </c>
      <c r="E20" s="39">
        <f t="shared" si="9"/>
        <v>1531.1</v>
      </c>
      <c r="F20" s="39">
        <f t="shared" si="9"/>
        <v>1350.1</v>
      </c>
      <c r="G20" s="39">
        <f t="shared" si="9"/>
        <v>1610.7</v>
      </c>
      <c r="H20" s="39">
        <f t="shared" si="9"/>
        <v>1477.4</v>
      </c>
      <c r="I20" s="39">
        <f t="shared" si="9"/>
        <v>1690.9</v>
      </c>
      <c r="J20" s="39">
        <f t="shared" si="9"/>
        <v>1527.1</v>
      </c>
      <c r="K20" s="39">
        <f t="shared" si="9"/>
        <v>1461.8</v>
      </c>
      <c r="L20" s="39">
        <f t="shared" si="9"/>
        <v>1885.3</v>
      </c>
      <c r="M20" s="39">
        <f t="shared" si="9"/>
        <v>1834.7</v>
      </c>
      <c r="N20" s="39">
        <f t="shared" si="9"/>
        <v>1801.6</v>
      </c>
      <c r="O20" s="39">
        <f t="shared" si="9"/>
        <v>19042.699999999997</v>
      </c>
      <c r="P20" s="34">
        <f t="shared" si="9"/>
        <v>1429.6999999999998</v>
      </c>
      <c r="Q20" s="34">
        <f t="shared" si="9"/>
        <v>1308.2</v>
      </c>
      <c r="R20" s="34">
        <f t="shared" si="9"/>
        <v>1651.9</v>
      </c>
      <c r="S20" s="34">
        <f t="shared" si="9"/>
        <v>1704.6</v>
      </c>
      <c r="T20" s="34">
        <f t="shared" si="9"/>
        <v>1848.2</v>
      </c>
      <c r="U20" s="34">
        <f t="shared" si="9"/>
        <v>1676.6</v>
      </c>
      <c r="V20" s="34">
        <f t="shared" si="9"/>
        <v>1899.4</v>
      </c>
      <c r="W20" s="39">
        <f t="shared" si="9"/>
        <v>1773.7</v>
      </c>
      <c r="X20" s="39">
        <f t="shared" si="9"/>
        <v>1731.9</v>
      </c>
      <c r="Y20" s="39">
        <f t="shared" si="9"/>
        <v>2136.6</v>
      </c>
      <c r="Z20" s="39">
        <f t="shared" si="9"/>
        <v>2100.6</v>
      </c>
      <c r="AA20" s="39">
        <f t="shared" si="9"/>
        <v>2053.1</v>
      </c>
      <c r="AB20" s="39">
        <f t="shared" si="9"/>
        <v>21314.5</v>
      </c>
      <c r="AC20" s="34">
        <f t="shared" si="2"/>
        <v>2271.8000000000029</v>
      </c>
      <c r="AD20" s="35">
        <f t="shared" si="3"/>
        <v>11.930030930487815</v>
      </c>
      <c r="AE20" s="24"/>
      <c r="AF20" s="25"/>
      <c r="AG20" s="15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ht="17.25" customHeight="1">
      <c r="A21" s="9"/>
      <c r="B21" s="41" t="s">
        <v>34</v>
      </c>
      <c r="C21" s="30">
        <f>+[1]PP!C48</f>
        <v>1435.4</v>
      </c>
      <c r="D21" s="30">
        <f>+[1]PP!D48</f>
        <v>1424.4</v>
      </c>
      <c r="E21" s="30">
        <f>+[1]PP!E48</f>
        <v>1531.1</v>
      </c>
      <c r="F21" s="30">
        <f>+[1]PP!F48</f>
        <v>1350.1</v>
      </c>
      <c r="G21" s="30">
        <f>+[1]PP!G48</f>
        <v>1594</v>
      </c>
      <c r="H21" s="30">
        <f>+[1]PP!H48</f>
        <v>1476.7</v>
      </c>
      <c r="I21" s="30">
        <f>+[1]PP!I48</f>
        <v>1594.9</v>
      </c>
      <c r="J21" s="30">
        <f>+[1]PP!J48</f>
        <v>1526.3</v>
      </c>
      <c r="K21" s="30">
        <f>+[1]PP!K48</f>
        <v>1461.8</v>
      </c>
      <c r="L21" s="30">
        <f>+[1]PP!L48</f>
        <v>1885.3</v>
      </c>
      <c r="M21" s="30">
        <f>+[1]PP!M48</f>
        <v>1834.7</v>
      </c>
      <c r="N21" s="30">
        <f>+[1]PP!N48</f>
        <v>1801.6</v>
      </c>
      <c r="O21" s="31">
        <f t="shared" ref="O21:O28" si="10">SUM(C21:N21)</f>
        <v>18916.299999999996</v>
      </c>
      <c r="P21" s="30">
        <f>+[1]PP!P48</f>
        <v>1420.1</v>
      </c>
      <c r="Q21" s="30">
        <f>+[1]PP!Q48</f>
        <v>1308.2</v>
      </c>
      <c r="R21" s="30">
        <f>+[1]PP!R48</f>
        <v>1651.9</v>
      </c>
      <c r="S21" s="30">
        <f>+[1]PP!S48</f>
        <v>1704.6</v>
      </c>
      <c r="T21" s="30">
        <f>+[1]PP!T48</f>
        <v>1848.2</v>
      </c>
      <c r="U21" s="30">
        <f>+[1]PP!U48</f>
        <v>1676.6</v>
      </c>
      <c r="V21" s="30">
        <f>+[1]PP!V48</f>
        <v>1899.4</v>
      </c>
      <c r="W21" s="30">
        <f>+[1]PP!W48</f>
        <v>1773.7</v>
      </c>
      <c r="X21" s="30">
        <f>+[1]PP!X48</f>
        <v>1731.9</v>
      </c>
      <c r="Y21" s="30">
        <f>+[1]PP!Y48</f>
        <v>2136.6</v>
      </c>
      <c r="Z21" s="30">
        <f>+[1]PP!Z48</f>
        <v>2014</v>
      </c>
      <c r="AA21" s="30">
        <f>+[1]PP!AA48</f>
        <v>2073.1</v>
      </c>
      <c r="AB21" s="31">
        <f>SUM(P21:AA21)</f>
        <v>21238.3</v>
      </c>
      <c r="AC21" s="30">
        <f t="shared" si="2"/>
        <v>2322.0000000000036</v>
      </c>
      <c r="AD21" s="32">
        <f t="shared" si="3"/>
        <v>12.275127799834028</v>
      </c>
      <c r="AE21" s="24"/>
      <c r="AF21" s="25"/>
      <c r="AG21" s="15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ht="17.25" customHeight="1">
      <c r="A22" s="9"/>
      <c r="B22" s="41" t="s">
        <v>35</v>
      </c>
      <c r="C22" s="42">
        <v>12.2</v>
      </c>
      <c r="D22" s="43">
        <v>0</v>
      </c>
      <c r="E22" s="43">
        <v>0</v>
      </c>
      <c r="F22" s="43">
        <v>0</v>
      </c>
      <c r="G22" s="43">
        <v>16.7</v>
      </c>
      <c r="H22" s="43">
        <v>0.7</v>
      </c>
      <c r="I22" s="43">
        <v>96</v>
      </c>
      <c r="J22" s="43">
        <v>0.8</v>
      </c>
      <c r="K22" s="43">
        <v>0</v>
      </c>
      <c r="L22" s="43">
        <v>0</v>
      </c>
      <c r="M22" s="43">
        <v>0</v>
      </c>
      <c r="N22" s="43">
        <v>0</v>
      </c>
      <c r="O22" s="31">
        <f t="shared" si="10"/>
        <v>126.39999999999999</v>
      </c>
      <c r="P22" s="30">
        <f>+[1]PP!P49</f>
        <v>9.6</v>
      </c>
      <c r="Q22" s="30">
        <f>+[1]PP!Q49</f>
        <v>0</v>
      </c>
      <c r="R22" s="30">
        <f>+[1]PP!R49</f>
        <v>0</v>
      </c>
      <c r="S22" s="30">
        <f>+[1]PP!S49</f>
        <v>0</v>
      </c>
      <c r="T22" s="30">
        <f>+[1]PP!T49</f>
        <v>0</v>
      </c>
      <c r="U22" s="30">
        <f>+[1]PP!U49</f>
        <v>0</v>
      </c>
      <c r="V22" s="30">
        <f>+[1]PP!V49</f>
        <v>0</v>
      </c>
      <c r="W22" s="30">
        <f>+[1]PP!W49</f>
        <v>0</v>
      </c>
      <c r="X22" s="30">
        <f>+[1]PP!X49</f>
        <v>0</v>
      </c>
      <c r="Y22" s="30">
        <f>+[1]PP!Y49</f>
        <v>0</v>
      </c>
      <c r="Z22" s="30">
        <f>+[1]PP!Z49</f>
        <v>86.6</v>
      </c>
      <c r="AA22" s="30">
        <f>+[1]PP!AA49</f>
        <v>-20</v>
      </c>
      <c r="AB22" s="31">
        <f>SUM(P22:AA22)</f>
        <v>76.199999999999989</v>
      </c>
      <c r="AC22" s="30">
        <f t="shared" si="2"/>
        <v>-50.2</v>
      </c>
      <c r="AD22" s="32">
        <f t="shared" si="3"/>
        <v>-39.715189873417728</v>
      </c>
      <c r="AE22" s="24"/>
      <c r="AF22" s="25"/>
      <c r="AG22" s="15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ht="22.5" customHeight="1">
      <c r="A23" s="9"/>
      <c r="B23" s="28" t="s">
        <v>36</v>
      </c>
      <c r="C23" s="44">
        <f>+[1]PP!C50</f>
        <v>25.6</v>
      </c>
      <c r="D23" s="44">
        <f>+[1]PP!D50</f>
        <v>0</v>
      </c>
      <c r="E23" s="44">
        <f>+[1]PP!E50</f>
        <v>2.5</v>
      </c>
      <c r="F23" s="44">
        <f>+[1]PP!F50</f>
        <v>2.1</v>
      </c>
      <c r="G23" s="44">
        <f>+[1]PP!G50</f>
        <v>0</v>
      </c>
      <c r="H23" s="44">
        <f>+[1]PP!H50</f>
        <v>1.3</v>
      </c>
      <c r="I23" s="44">
        <f>+[1]PP!I50</f>
        <v>0</v>
      </c>
      <c r="J23" s="44">
        <f>+[1]PP!J50</f>
        <v>0</v>
      </c>
      <c r="K23" s="44">
        <f>+[1]PP!K50</f>
        <v>0.7</v>
      </c>
      <c r="L23" s="44">
        <f>+[1]PP!L50</f>
        <v>0</v>
      </c>
      <c r="M23" s="44">
        <f>+[1]PP!M50</f>
        <v>1.6</v>
      </c>
      <c r="N23" s="44">
        <f>+[1]PP!N50</f>
        <v>0</v>
      </c>
      <c r="O23" s="39">
        <f t="shared" si="10"/>
        <v>33.800000000000004</v>
      </c>
      <c r="P23" s="34">
        <f>+[1]PP!P50</f>
        <v>0.5</v>
      </c>
      <c r="Q23" s="34">
        <f>+[1]PP!Q50</f>
        <v>0.5</v>
      </c>
      <c r="R23" s="34">
        <f>+[1]PP!R50</f>
        <v>0</v>
      </c>
      <c r="S23" s="34">
        <f>+[1]PP!S50</f>
        <v>0.4</v>
      </c>
      <c r="T23" s="34">
        <f>+[1]PP!T50</f>
        <v>0</v>
      </c>
      <c r="U23" s="34">
        <f>+[1]PP!U50</f>
        <v>4.8</v>
      </c>
      <c r="V23" s="34">
        <f>+[1]PP!V50</f>
        <v>1.4</v>
      </c>
      <c r="W23" s="34">
        <f>+[1]PP!W50</f>
        <v>1.5</v>
      </c>
      <c r="X23" s="34">
        <f>+[1]PP!X50</f>
        <v>0</v>
      </c>
      <c r="Y23" s="34">
        <f>+[1]PP!Y50</f>
        <v>0.9</v>
      </c>
      <c r="Z23" s="34">
        <f>+[1]PP!Z50</f>
        <v>0</v>
      </c>
      <c r="AA23" s="34">
        <f>+[1]PP!AA50</f>
        <v>2.2000000000000002</v>
      </c>
      <c r="AB23" s="39">
        <f>SUM(P23:AA23)</f>
        <v>12.2</v>
      </c>
      <c r="AC23" s="34">
        <f t="shared" si="2"/>
        <v>-21.600000000000005</v>
      </c>
      <c r="AD23" s="35">
        <f t="shared" si="3"/>
        <v>-63.905325443786985</v>
      </c>
      <c r="AE23" s="24"/>
      <c r="AF23" s="25"/>
      <c r="AG23" s="15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ht="18.75" customHeight="1">
      <c r="A24" s="9"/>
      <c r="B24" s="28" t="s">
        <v>37</v>
      </c>
      <c r="C24" s="45">
        <f t="shared" ref="C24:AB24" si="11">+C25+C26</f>
        <v>21.5</v>
      </c>
      <c r="D24" s="46">
        <f t="shared" si="11"/>
        <v>17</v>
      </c>
      <c r="E24" s="46">
        <f t="shared" si="11"/>
        <v>27.700000000000003</v>
      </c>
      <c r="F24" s="46">
        <f t="shared" si="11"/>
        <v>28.6</v>
      </c>
      <c r="G24" s="46">
        <f t="shared" si="11"/>
        <v>20.6</v>
      </c>
      <c r="H24" s="46">
        <f t="shared" si="11"/>
        <v>18.7</v>
      </c>
      <c r="I24" s="46">
        <f t="shared" si="11"/>
        <v>26.7</v>
      </c>
      <c r="J24" s="46">
        <f t="shared" si="11"/>
        <v>20.6</v>
      </c>
      <c r="K24" s="46">
        <f t="shared" si="11"/>
        <v>20.8</v>
      </c>
      <c r="L24" s="46">
        <f t="shared" si="11"/>
        <v>19.399999999999999</v>
      </c>
      <c r="M24" s="46">
        <f t="shared" si="11"/>
        <v>15.5</v>
      </c>
      <c r="N24" s="46">
        <f t="shared" si="11"/>
        <v>22.3</v>
      </c>
      <c r="O24" s="46">
        <f t="shared" si="11"/>
        <v>259.40000000000003</v>
      </c>
      <c r="P24" s="45">
        <f t="shared" si="11"/>
        <v>27.1</v>
      </c>
      <c r="Q24" s="45">
        <f t="shared" si="11"/>
        <v>18.399999999999999</v>
      </c>
      <c r="R24" s="45">
        <f t="shared" si="11"/>
        <v>21.5</v>
      </c>
      <c r="S24" s="45">
        <f t="shared" si="11"/>
        <v>22.1</v>
      </c>
      <c r="T24" s="45">
        <f t="shared" si="11"/>
        <v>20.5</v>
      </c>
      <c r="U24" s="45">
        <f t="shared" si="11"/>
        <v>17.8</v>
      </c>
      <c r="V24" s="45">
        <f t="shared" si="11"/>
        <v>18.399999999999999</v>
      </c>
      <c r="W24" s="46">
        <f>+W25+W26</f>
        <v>19</v>
      </c>
      <c r="X24" s="46">
        <f>+X25+X26</f>
        <v>22.6</v>
      </c>
      <c r="Y24" s="46">
        <f>+Y25+Y26</f>
        <v>17.600000000000001</v>
      </c>
      <c r="Z24" s="46">
        <f>+Z25+Z26</f>
        <v>14.9</v>
      </c>
      <c r="AA24" s="46">
        <f t="shared" si="11"/>
        <v>19.799999999999997</v>
      </c>
      <c r="AB24" s="46">
        <f t="shared" si="11"/>
        <v>239.7</v>
      </c>
      <c r="AC24" s="45">
        <f t="shared" si="2"/>
        <v>-19.700000000000045</v>
      </c>
      <c r="AD24" s="47">
        <f t="shared" si="3"/>
        <v>-7.5944487278334778</v>
      </c>
      <c r="AE24" s="24"/>
      <c r="AF24" s="25"/>
      <c r="AG24" s="15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ht="15" customHeight="1">
      <c r="A25" s="9"/>
      <c r="B25" s="41" t="s">
        <v>38</v>
      </c>
      <c r="C25" s="48">
        <v>19.399999999999999</v>
      </c>
      <c r="D25" s="49">
        <v>14.1</v>
      </c>
      <c r="E25" s="49">
        <v>15.8</v>
      </c>
      <c r="F25" s="49">
        <v>15.7</v>
      </c>
      <c r="G25" s="49">
        <v>15.4</v>
      </c>
      <c r="H25" s="49">
        <v>13.3</v>
      </c>
      <c r="I25" s="49">
        <v>18.399999999999999</v>
      </c>
      <c r="J25" s="49">
        <v>17.100000000000001</v>
      </c>
      <c r="K25" s="49">
        <v>14.9</v>
      </c>
      <c r="L25" s="49">
        <v>12.8</v>
      </c>
      <c r="M25" s="49">
        <v>11.1</v>
      </c>
      <c r="N25" s="49">
        <v>14.8</v>
      </c>
      <c r="O25" s="31">
        <f t="shared" si="10"/>
        <v>182.8</v>
      </c>
      <c r="P25" s="48">
        <v>16.7</v>
      </c>
      <c r="Q25" s="48">
        <v>12.2</v>
      </c>
      <c r="R25" s="49">
        <v>14.3</v>
      </c>
      <c r="S25" s="49">
        <v>12.8</v>
      </c>
      <c r="T25" s="49">
        <v>13.5</v>
      </c>
      <c r="U25" s="49">
        <v>12.1</v>
      </c>
      <c r="V25" s="49">
        <v>14.3</v>
      </c>
      <c r="W25" s="49">
        <v>13.2</v>
      </c>
      <c r="X25" s="49">
        <v>13.6</v>
      </c>
      <c r="Y25" s="49">
        <v>12.2</v>
      </c>
      <c r="Z25" s="49">
        <v>11.4</v>
      </c>
      <c r="AA25" s="49">
        <v>16.399999999999999</v>
      </c>
      <c r="AB25" s="31">
        <f>SUM(P25:AA25)</f>
        <v>162.69999999999999</v>
      </c>
      <c r="AC25" s="30">
        <f t="shared" si="2"/>
        <v>-20.100000000000023</v>
      </c>
      <c r="AD25" s="32">
        <f t="shared" si="3"/>
        <v>-10.995623632385133</v>
      </c>
      <c r="AE25" s="24"/>
      <c r="AF25" s="25"/>
      <c r="AG25" s="15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ht="15.75" customHeight="1">
      <c r="A26" s="9"/>
      <c r="B26" s="50" t="s">
        <v>29</v>
      </c>
      <c r="C26" s="48">
        <v>2.1</v>
      </c>
      <c r="D26" s="49">
        <v>2.9</v>
      </c>
      <c r="E26" s="49">
        <v>11.9</v>
      </c>
      <c r="F26" s="49">
        <v>12.9</v>
      </c>
      <c r="G26" s="49">
        <v>5.2</v>
      </c>
      <c r="H26" s="49">
        <v>5.3999999999999995</v>
      </c>
      <c r="I26" s="49">
        <v>8.3000000000000007</v>
      </c>
      <c r="J26" s="49">
        <v>3.5</v>
      </c>
      <c r="K26" s="49">
        <v>5.9</v>
      </c>
      <c r="L26" s="49">
        <v>6.6</v>
      </c>
      <c r="M26" s="49">
        <v>4.4000000000000004</v>
      </c>
      <c r="N26" s="49">
        <v>7.5</v>
      </c>
      <c r="O26" s="31">
        <f>SUM(C26:N26)</f>
        <v>76.600000000000009</v>
      </c>
      <c r="P26" s="48">
        <v>10.4</v>
      </c>
      <c r="Q26" s="48">
        <v>6.2</v>
      </c>
      <c r="R26" s="48">
        <v>7.2</v>
      </c>
      <c r="S26" s="49">
        <v>9.3000000000000007</v>
      </c>
      <c r="T26" s="49">
        <v>7</v>
      </c>
      <c r="U26" s="49">
        <v>5.7</v>
      </c>
      <c r="V26" s="49">
        <v>4.0999999999999996</v>
      </c>
      <c r="W26" s="49">
        <v>5.8</v>
      </c>
      <c r="X26" s="49">
        <v>9</v>
      </c>
      <c r="Y26" s="49">
        <v>5.4</v>
      </c>
      <c r="Z26" s="49">
        <v>3.5</v>
      </c>
      <c r="AA26" s="49">
        <v>3.4</v>
      </c>
      <c r="AB26" s="31">
        <f>SUM(P26:AA26)</f>
        <v>77.000000000000014</v>
      </c>
      <c r="AC26" s="30">
        <f t="shared" si="2"/>
        <v>0.40000000000000568</v>
      </c>
      <c r="AD26" s="51" t="s">
        <v>30</v>
      </c>
      <c r="AE26" s="24"/>
      <c r="AF26" s="25"/>
      <c r="AG26" s="15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ht="15.75" customHeight="1">
      <c r="A27" s="9"/>
      <c r="B27" s="52" t="s">
        <v>39</v>
      </c>
      <c r="C27" s="45">
        <f t="shared" ref="C27:AB27" si="12">+C28</f>
        <v>0</v>
      </c>
      <c r="D27" s="46">
        <f t="shared" si="12"/>
        <v>1.8</v>
      </c>
      <c r="E27" s="46">
        <f t="shared" si="12"/>
        <v>0.1</v>
      </c>
      <c r="F27" s="46">
        <f t="shared" si="12"/>
        <v>0.5</v>
      </c>
      <c r="G27" s="46">
        <f t="shared" si="12"/>
        <v>0.5</v>
      </c>
      <c r="H27" s="46">
        <f t="shared" si="12"/>
        <v>0.5</v>
      </c>
      <c r="I27" s="46">
        <f t="shared" si="12"/>
        <v>0.7</v>
      </c>
      <c r="J27" s="46">
        <f t="shared" si="12"/>
        <v>0.5</v>
      </c>
      <c r="K27" s="46">
        <f t="shared" si="12"/>
        <v>0.8</v>
      </c>
      <c r="L27" s="46">
        <f t="shared" si="12"/>
        <v>0.4</v>
      </c>
      <c r="M27" s="46">
        <f t="shared" si="12"/>
        <v>0.5</v>
      </c>
      <c r="N27" s="46">
        <f t="shared" si="12"/>
        <v>0.6</v>
      </c>
      <c r="O27" s="46">
        <f t="shared" si="12"/>
        <v>6.9</v>
      </c>
      <c r="P27" s="45">
        <f t="shared" si="12"/>
        <v>0</v>
      </c>
      <c r="Q27" s="45">
        <f t="shared" si="12"/>
        <v>0</v>
      </c>
      <c r="R27" s="45">
        <f t="shared" si="12"/>
        <v>0</v>
      </c>
      <c r="S27" s="45">
        <f t="shared" si="12"/>
        <v>0</v>
      </c>
      <c r="T27" s="45">
        <f t="shared" si="12"/>
        <v>0</v>
      </c>
      <c r="U27" s="45">
        <f t="shared" si="12"/>
        <v>0</v>
      </c>
      <c r="V27" s="45">
        <f t="shared" si="12"/>
        <v>0</v>
      </c>
      <c r="W27" s="46">
        <f t="shared" si="12"/>
        <v>0</v>
      </c>
      <c r="X27" s="46">
        <f t="shared" si="12"/>
        <v>0</v>
      </c>
      <c r="Y27" s="46">
        <f t="shared" si="12"/>
        <v>0</v>
      </c>
      <c r="Z27" s="46">
        <f t="shared" si="12"/>
        <v>0</v>
      </c>
      <c r="AA27" s="46">
        <f t="shared" si="12"/>
        <v>0</v>
      </c>
      <c r="AB27" s="46">
        <f t="shared" si="12"/>
        <v>0</v>
      </c>
      <c r="AC27" s="45">
        <f t="shared" si="2"/>
        <v>-6.9</v>
      </c>
      <c r="AD27" s="47">
        <f t="shared" si="3"/>
        <v>-100</v>
      </c>
      <c r="AE27" s="24"/>
      <c r="AF27" s="25"/>
      <c r="AG27" s="15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ht="15.75" customHeight="1">
      <c r="A28" s="9"/>
      <c r="B28" s="50" t="s">
        <v>40</v>
      </c>
      <c r="C28" s="53">
        <f>+[1]PP!C58</f>
        <v>0</v>
      </c>
      <c r="D28" s="53">
        <f>+[1]PP!D58</f>
        <v>1.8</v>
      </c>
      <c r="E28" s="53">
        <f>+[1]PP!E58</f>
        <v>0.1</v>
      </c>
      <c r="F28" s="53">
        <f>+[1]PP!F58</f>
        <v>0.5</v>
      </c>
      <c r="G28" s="53">
        <f>+[1]PP!G58</f>
        <v>0.5</v>
      </c>
      <c r="H28" s="53">
        <v>0.5</v>
      </c>
      <c r="I28" s="53">
        <v>0.7</v>
      </c>
      <c r="J28" s="53">
        <v>0.5</v>
      </c>
      <c r="K28" s="53">
        <f>+[1]PP!K58</f>
        <v>0.8</v>
      </c>
      <c r="L28" s="53">
        <f>+[1]PP!L58</f>
        <v>0.4</v>
      </c>
      <c r="M28" s="53">
        <f>+[1]PP!M58</f>
        <v>0.5</v>
      </c>
      <c r="N28" s="53">
        <v>0.6</v>
      </c>
      <c r="O28" s="31">
        <f t="shared" si="10"/>
        <v>6.9</v>
      </c>
      <c r="P28" s="53">
        <f>+[1]PP!P58</f>
        <v>0</v>
      </c>
      <c r="Q28" s="53">
        <f>+[1]PP!Q58</f>
        <v>0</v>
      </c>
      <c r="R28" s="53">
        <f>+[1]PP!R58</f>
        <v>0</v>
      </c>
      <c r="S28" s="53">
        <f>+[1]PP!S58</f>
        <v>0</v>
      </c>
      <c r="T28" s="53">
        <f>+[1]PP!T58</f>
        <v>0</v>
      </c>
      <c r="U28" s="53">
        <f>+[1]PP!U58</f>
        <v>0</v>
      </c>
      <c r="V28" s="53">
        <f>+[1]PP!V58</f>
        <v>0</v>
      </c>
      <c r="W28" s="53">
        <f>+[1]PP!W58</f>
        <v>0</v>
      </c>
      <c r="X28" s="53">
        <f>+[1]PP!X58</f>
        <v>0</v>
      </c>
      <c r="Y28" s="53">
        <f>+[1]PP!Y58</f>
        <v>0</v>
      </c>
      <c r="Z28" s="53">
        <f>+[1]PP!Z58</f>
        <v>0</v>
      </c>
      <c r="AA28" s="53">
        <f>+[1]PP!AA58</f>
        <v>0</v>
      </c>
      <c r="AB28" s="31">
        <f>SUM(P28:AA28)</f>
        <v>0</v>
      </c>
      <c r="AC28" s="30">
        <f t="shared" si="2"/>
        <v>-6.9</v>
      </c>
      <c r="AD28" s="32">
        <f t="shared" si="3"/>
        <v>-100</v>
      </c>
      <c r="AE28" s="24"/>
      <c r="AF28" s="25"/>
      <c r="AG28" s="15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ht="18" customHeight="1">
      <c r="A29" s="9"/>
      <c r="B29" s="54" t="s">
        <v>41</v>
      </c>
      <c r="C29" s="55">
        <f>+C30</f>
        <v>3.8</v>
      </c>
      <c r="D29" s="55">
        <f t="shared" ref="D29:AB29" si="13">+D30</f>
        <v>3.2</v>
      </c>
      <c r="E29" s="55">
        <f t="shared" si="13"/>
        <v>3.3</v>
      </c>
      <c r="F29" s="55">
        <f t="shared" si="13"/>
        <v>3.4</v>
      </c>
      <c r="G29" s="55">
        <f t="shared" si="13"/>
        <v>3.7</v>
      </c>
      <c r="H29" s="55">
        <f t="shared" si="13"/>
        <v>3.5</v>
      </c>
      <c r="I29" s="55">
        <f t="shared" si="13"/>
        <v>4.0999999999999996</v>
      </c>
      <c r="J29" s="55">
        <f t="shared" si="13"/>
        <v>3.9</v>
      </c>
      <c r="K29" s="55">
        <f t="shared" si="13"/>
        <v>3.7</v>
      </c>
      <c r="L29" s="55">
        <f t="shared" si="13"/>
        <v>4.9000000000000004</v>
      </c>
      <c r="M29" s="55">
        <f t="shared" si="13"/>
        <v>4</v>
      </c>
      <c r="N29" s="55">
        <f t="shared" si="13"/>
        <v>4</v>
      </c>
      <c r="O29" s="55">
        <f t="shared" si="13"/>
        <v>45.5</v>
      </c>
      <c r="P29" s="55">
        <f t="shared" si="13"/>
        <v>4.4000000000000004</v>
      </c>
      <c r="Q29" s="55">
        <f t="shared" si="13"/>
        <v>3.5</v>
      </c>
      <c r="R29" s="55">
        <f t="shared" si="13"/>
        <v>4.7</v>
      </c>
      <c r="S29" s="55">
        <f t="shared" si="13"/>
        <v>11.9</v>
      </c>
      <c r="T29" s="55">
        <f t="shared" si="13"/>
        <v>5.3</v>
      </c>
      <c r="U29" s="55">
        <f t="shared" si="13"/>
        <v>4.2</v>
      </c>
      <c r="V29" s="55">
        <f t="shared" si="13"/>
        <v>5.0999999999999996</v>
      </c>
      <c r="W29" s="55">
        <f t="shared" si="13"/>
        <v>7</v>
      </c>
      <c r="X29" s="55">
        <f t="shared" si="13"/>
        <v>5</v>
      </c>
      <c r="Y29" s="55">
        <f t="shared" si="13"/>
        <v>5.4</v>
      </c>
      <c r="Z29" s="55">
        <f t="shared" si="13"/>
        <v>5</v>
      </c>
      <c r="AA29" s="55">
        <f t="shared" si="13"/>
        <v>5.6</v>
      </c>
      <c r="AB29" s="55">
        <f t="shared" si="13"/>
        <v>67.099999999999994</v>
      </c>
      <c r="AC29" s="55">
        <f t="shared" si="2"/>
        <v>21.599999999999994</v>
      </c>
      <c r="AD29" s="56">
        <f t="shared" si="3"/>
        <v>47.47252747252746</v>
      </c>
      <c r="AE29" s="57"/>
      <c r="AF29" s="58"/>
      <c r="AG29" s="15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ht="19.5" customHeight="1">
      <c r="A30" s="9"/>
      <c r="B30" s="59" t="s">
        <v>42</v>
      </c>
      <c r="C30" s="27">
        <f t="shared" ref="C30:AB30" si="14">+C31</f>
        <v>3.8</v>
      </c>
      <c r="D30" s="22">
        <f t="shared" si="14"/>
        <v>3.2</v>
      </c>
      <c r="E30" s="22">
        <f t="shared" si="14"/>
        <v>3.3</v>
      </c>
      <c r="F30" s="22">
        <f t="shared" si="14"/>
        <v>3.4</v>
      </c>
      <c r="G30" s="22">
        <f t="shared" si="14"/>
        <v>3.7</v>
      </c>
      <c r="H30" s="22">
        <f t="shared" si="14"/>
        <v>3.5</v>
      </c>
      <c r="I30" s="22">
        <f t="shared" si="14"/>
        <v>4.0999999999999996</v>
      </c>
      <c r="J30" s="22">
        <f t="shared" si="14"/>
        <v>3.9</v>
      </c>
      <c r="K30" s="22">
        <f t="shared" si="14"/>
        <v>3.7</v>
      </c>
      <c r="L30" s="22">
        <f t="shared" si="14"/>
        <v>4.9000000000000004</v>
      </c>
      <c r="M30" s="22">
        <f t="shared" si="14"/>
        <v>4</v>
      </c>
      <c r="N30" s="22">
        <f t="shared" si="14"/>
        <v>4</v>
      </c>
      <c r="O30" s="22">
        <f t="shared" si="14"/>
        <v>45.5</v>
      </c>
      <c r="P30" s="27">
        <f t="shared" si="14"/>
        <v>4.4000000000000004</v>
      </c>
      <c r="Q30" s="27">
        <f t="shared" si="14"/>
        <v>3.5</v>
      </c>
      <c r="R30" s="27">
        <f t="shared" si="14"/>
        <v>4.7</v>
      </c>
      <c r="S30" s="27">
        <f t="shared" si="14"/>
        <v>11.9</v>
      </c>
      <c r="T30" s="27">
        <f t="shared" si="14"/>
        <v>5.3</v>
      </c>
      <c r="U30" s="27">
        <f t="shared" si="14"/>
        <v>4.2</v>
      </c>
      <c r="V30" s="27">
        <f t="shared" si="14"/>
        <v>5.0999999999999996</v>
      </c>
      <c r="W30" s="22">
        <f t="shared" si="14"/>
        <v>7</v>
      </c>
      <c r="X30" s="22">
        <f t="shared" si="14"/>
        <v>5</v>
      </c>
      <c r="Y30" s="22">
        <f t="shared" si="14"/>
        <v>5.4</v>
      </c>
      <c r="Z30" s="22">
        <f t="shared" si="14"/>
        <v>5</v>
      </c>
      <c r="AA30" s="22">
        <f t="shared" si="14"/>
        <v>5.6</v>
      </c>
      <c r="AB30" s="22">
        <f t="shared" si="14"/>
        <v>67.099999999999994</v>
      </c>
      <c r="AC30" s="27">
        <f t="shared" si="2"/>
        <v>21.599999999999994</v>
      </c>
      <c r="AD30" s="23">
        <f t="shared" si="3"/>
        <v>47.47252747252746</v>
      </c>
      <c r="AE30" s="24"/>
      <c r="AF30" s="25"/>
      <c r="AG30" s="15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 ht="14.25" customHeight="1">
      <c r="A31" s="9"/>
      <c r="B31" s="60" t="s">
        <v>43</v>
      </c>
      <c r="C31" s="61">
        <v>3.8</v>
      </c>
      <c r="D31" s="62">
        <v>3.2</v>
      </c>
      <c r="E31" s="62">
        <v>3.3</v>
      </c>
      <c r="F31" s="62">
        <v>3.4</v>
      </c>
      <c r="G31" s="62">
        <v>3.7</v>
      </c>
      <c r="H31" s="62">
        <v>3.5</v>
      </c>
      <c r="I31" s="62">
        <v>4.0999999999999996</v>
      </c>
      <c r="J31" s="62">
        <v>3.9</v>
      </c>
      <c r="K31" s="62">
        <v>3.7</v>
      </c>
      <c r="L31" s="62">
        <v>4.9000000000000004</v>
      </c>
      <c r="M31" s="62">
        <v>4</v>
      </c>
      <c r="N31" s="62">
        <v>4</v>
      </c>
      <c r="O31" s="31">
        <f>SUM(C31:N31)</f>
        <v>45.5</v>
      </c>
      <c r="P31" s="61">
        <v>4.4000000000000004</v>
      </c>
      <c r="Q31" s="61">
        <v>3.5</v>
      </c>
      <c r="R31" s="62">
        <v>4.7</v>
      </c>
      <c r="S31" s="62">
        <v>11.9</v>
      </c>
      <c r="T31" s="62">
        <v>5.3</v>
      </c>
      <c r="U31" s="62">
        <v>4.2</v>
      </c>
      <c r="V31" s="62">
        <v>5.0999999999999996</v>
      </c>
      <c r="W31" s="62">
        <v>7</v>
      </c>
      <c r="X31" s="62">
        <v>5</v>
      </c>
      <c r="Y31" s="62">
        <v>5.4</v>
      </c>
      <c r="Z31" s="62">
        <v>5</v>
      </c>
      <c r="AA31" s="62">
        <v>5.6</v>
      </c>
      <c r="AB31" s="31">
        <f>SUM(P31:AA31)</f>
        <v>67.099999999999994</v>
      </c>
      <c r="AC31" s="30">
        <f t="shared" si="2"/>
        <v>21.599999999999994</v>
      </c>
      <c r="AD31" s="32">
        <f t="shared" si="3"/>
        <v>47.47252747252746</v>
      </c>
      <c r="AE31" s="25"/>
      <c r="AF31" s="25"/>
      <c r="AG31" s="15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ht="18.75" customHeight="1">
      <c r="A32" s="9"/>
      <c r="B32" s="40" t="s">
        <v>44</v>
      </c>
      <c r="C32" s="27">
        <v>0</v>
      </c>
      <c r="D32" s="22">
        <v>0</v>
      </c>
      <c r="E32" s="22">
        <v>0</v>
      </c>
      <c r="F32" s="22">
        <v>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39">
        <f>SUM(C32:N32)</f>
        <v>0</v>
      </c>
      <c r="P32" s="27">
        <v>0</v>
      </c>
      <c r="Q32" s="27">
        <v>0</v>
      </c>
      <c r="R32" s="27">
        <v>0</v>
      </c>
      <c r="S32" s="27">
        <v>0</v>
      </c>
      <c r="T32" s="27">
        <v>0</v>
      </c>
      <c r="U32" s="27">
        <v>0</v>
      </c>
      <c r="V32" s="27">
        <v>0</v>
      </c>
      <c r="W32" s="22">
        <v>0</v>
      </c>
      <c r="X32" s="22">
        <v>0</v>
      </c>
      <c r="Y32" s="22">
        <v>0</v>
      </c>
      <c r="Z32" s="22">
        <v>0</v>
      </c>
      <c r="AA32" s="22">
        <v>0</v>
      </c>
      <c r="AB32" s="39">
        <f>SUM(P32:AA32)</f>
        <v>0</v>
      </c>
      <c r="AC32" s="34">
        <f t="shared" si="2"/>
        <v>0</v>
      </c>
      <c r="AD32" s="35">
        <v>0</v>
      </c>
      <c r="AE32" s="15"/>
      <c r="AF32" s="15"/>
      <c r="AG32" s="15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ht="24" customHeight="1" thickBot="1">
      <c r="A33" s="63"/>
      <c r="B33" s="64" t="s">
        <v>45</v>
      </c>
      <c r="C33" s="65">
        <f t="shared" ref="C33:AB33" si="15">+C8+C27+C29+C32</f>
        <v>5073.1000000000004</v>
      </c>
      <c r="D33" s="66">
        <f t="shared" si="15"/>
        <v>4965.3</v>
      </c>
      <c r="E33" s="66">
        <f t="shared" si="15"/>
        <v>5519.8</v>
      </c>
      <c r="F33" s="66">
        <f t="shared" si="15"/>
        <v>5118.5999999999995</v>
      </c>
      <c r="G33" s="66">
        <f t="shared" si="15"/>
        <v>5719.2</v>
      </c>
      <c r="H33" s="66">
        <f t="shared" si="15"/>
        <v>5484.9</v>
      </c>
      <c r="I33" s="66">
        <f t="shared" si="15"/>
        <v>6036.6</v>
      </c>
      <c r="J33" s="66">
        <f t="shared" si="15"/>
        <v>5871.0999999999995</v>
      </c>
      <c r="K33" s="66">
        <f t="shared" si="15"/>
        <v>5549.4</v>
      </c>
      <c r="L33" s="66">
        <f t="shared" si="15"/>
        <v>7205.0999999999985</v>
      </c>
      <c r="M33" s="66">
        <f t="shared" si="15"/>
        <v>7253.1000000000013</v>
      </c>
      <c r="N33" s="66">
        <f t="shared" si="15"/>
        <v>6850.4</v>
      </c>
      <c r="O33" s="66">
        <f t="shared" si="15"/>
        <v>70646.599999999991</v>
      </c>
      <c r="P33" s="65">
        <f t="shared" si="15"/>
        <v>5443.4</v>
      </c>
      <c r="Q33" s="65">
        <f t="shared" si="15"/>
        <v>5040.6000000000004</v>
      </c>
      <c r="R33" s="65">
        <f t="shared" si="15"/>
        <v>6252.2</v>
      </c>
      <c r="S33" s="65">
        <f t="shared" si="15"/>
        <v>6908.9</v>
      </c>
      <c r="T33" s="65">
        <f t="shared" si="15"/>
        <v>6996.6</v>
      </c>
      <c r="U33" s="65">
        <f t="shared" si="15"/>
        <v>6469.7999999999993</v>
      </c>
      <c r="V33" s="65">
        <f t="shared" si="15"/>
        <v>7066</v>
      </c>
      <c r="W33" s="66">
        <f t="shared" si="15"/>
        <v>6687.8</v>
      </c>
      <c r="X33" s="66">
        <f t="shared" si="15"/>
        <v>6681.6</v>
      </c>
      <c r="Y33" s="66">
        <f t="shared" si="15"/>
        <v>8293.2000000000007</v>
      </c>
      <c r="Z33" s="66">
        <f t="shared" si="15"/>
        <v>7677.2</v>
      </c>
      <c r="AA33" s="66">
        <f t="shared" si="15"/>
        <v>7836.6</v>
      </c>
      <c r="AB33" s="66">
        <f t="shared" si="15"/>
        <v>81353.899999999994</v>
      </c>
      <c r="AC33" s="65">
        <f t="shared" si="2"/>
        <v>10707.300000000003</v>
      </c>
      <c r="AD33" s="67">
        <f t="shared" si="3"/>
        <v>15.156143395435882</v>
      </c>
      <c r="AE33" s="15"/>
      <c r="AF33" s="15"/>
      <c r="AG33" s="15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ht="24" customHeight="1" thickTop="1" thickBot="1">
      <c r="A34" s="63"/>
      <c r="B34" s="68" t="s">
        <v>46</v>
      </c>
      <c r="C34" s="69">
        <v>0</v>
      </c>
      <c r="D34" s="70">
        <v>0</v>
      </c>
      <c r="E34" s="70">
        <v>0</v>
      </c>
      <c r="F34" s="70">
        <v>0</v>
      </c>
      <c r="G34" s="70">
        <v>0</v>
      </c>
      <c r="H34" s="70">
        <v>0</v>
      </c>
      <c r="I34" s="70">
        <v>0</v>
      </c>
      <c r="J34" s="70">
        <v>0</v>
      </c>
      <c r="K34" s="70">
        <v>0</v>
      </c>
      <c r="L34" s="70">
        <v>0</v>
      </c>
      <c r="M34" s="70"/>
      <c r="N34" s="70">
        <v>0</v>
      </c>
      <c r="O34" s="70">
        <f>SUM(C34:N34)</f>
        <v>0</v>
      </c>
      <c r="P34" s="70">
        <v>0</v>
      </c>
      <c r="Q34" s="70">
        <v>0</v>
      </c>
      <c r="R34" s="70">
        <v>0</v>
      </c>
      <c r="S34" s="70">
        <v>0</v>
      </c>
      <c r="T34" s="70">
        <v>0</v>
      </c>
      <c r="U34" s="70">
        <v>0</v>
      </c>
      <c r="V34" s="70">
        <v>0</v>
      </c>
      <c r="W34" s="70">
        <v>0</v>
      </c>
      <c r="X34" s="70">
        <v>0</v>
      </c>
      <c r="Y34" s="70">
        <v>0</v>
      </c>
      <c r="Z34" s="70">
        <v>0</v>
      </c>
      <c r="AA34" s="70">
        <v>0</v>
      </c>
      <c r="AB34" s="70">
        <f>SUM(P34:AA34)</f>
        <v>0</v>
      </c>
      <c r="AC34" s="70">
        <f>+AB34-O34</f>
        <v>0</v>
      </c>
      <c r="AD34" s="71" t="s">
        <v>30</v>
      </c>
      <c r="AE34" s="15"/>
      <c r="AF34" s="15"/>
      <c r="AG34" s="15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</row>
    <row r="35" spans="1:79" ht="13.5" thickTop="1">
      <c r="A35" s="9"/>
      <c r="B35" s="72" t="s">
        <v>47</v>
      </c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15"/>
      <c r="AF35" s="15"/>
      <c r="AG35" s="15"/>
      <c r="AH35" s="73"/>
      <c r="AI35" s="73"/>
      <c r="AJ35" s="73"/>
      <c r="AK35" s="73"/>
      <c r="AL35" s="73"/>
      <c r="AM35" s="73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</row>
    <row r="36" spans="1:79">
      <c r="A36" s="9"/>
      <c r="B36" s="74" t="s">
        <v>48</v>
      </c>
      <c r="C36" s="25"/>
      <c r="D36" s="25"/>
      <c r="E36" s="25"/>
      <c r="F36" s="25"/>
      <c r="G36" s="25"/>
      <c r="H36" s="25"/>
      <c r="I36" s="25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5"/>
      <c r="AC36" s="25"/>
      <c r="AD36" s="25"/>
      <c r="AE36" s="15"/>
      <c r="AF36" s="15"/>
      <c r="AG36" s="15"/>
      <c r="AH36" s="73"/>
      <c r="AI36" s="73"/>
      <c r="AJ36" s="73"/>
      <c r="AK36" s="73"/>
      <c r="AL36" s="73"/>
      <c r="AM36" s="73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>
      <c r="A37" s="9"/>
      <c r="B37" s="75"/>
      <c r="C37" s="25"/>
      <c r="D37" s="25"/>
      <c r="E37" s="25"/>
      <c r="F37" s="25"/>
      <c r="G37" s="25"/>
      <c r="H37" s="25"/>
      <c r="I37" s="25"/>
      <c r="J37" s="25"/>
      <c r="K37" s="25"/>
      <c r="L37" s="25"/>
      <c r="M37" s="25"/>
      <c r="N37" s="25"/>
      <c r="O37" s="15"/>
      <c r="P37" s="76"/>
      <c r="Q37" s="76"/>
      <c r="R37" s="76"/>
      <c r="S37" s="76"/>
      <c r="T37" s="76"/>
      <c r="U37" s="76"/>
      <c r="V37" s="76"/>
      <c r="W37" s="76"/>
      <c r="X37" s="76"/>
      <c r="Y37" s="76"/>
      <c r="Z37" s="76"/>
      <c r="AA37" s="76"/>
      <c r="AB37" s="15"/>
      <c r="AC37" s="15"/>
      <c r="AD37" s="15"/>
      <c r="AE37" s="15"/>
      <c r="AF37" s="15"/>
      <c r="AG37" s="15"/>
      <c r="AH37" s="73"/>
      <c r="AI37" s="73"/>
      <c r="AJ37" s="73"/>
      <c r="AK37" s="73"/>
      <c r="AL37" s="73"/>
      <c r="AM37" s="73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 ht="15">
      <c r="A38" s="9"/>
      <c r="B38" s="77" t="s">
        <v>49</v>
      </c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1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15"/>
      <c r="AC38" s="15"/>
      <c r="AD38" s="15"/>
      <c r="AE38" s="15"/>
      <c r="AF38" s="15"/>
      <c r="AG38" s="15"/>
      <c r="AH38" s="73"/>
      <c r="AI38" s="73"/>
      <c r="AJ38" s="73"/>
      <c r="AK38" s="73"/>
      <c r="AL38" s="73"/>
      <c r="AM38" s="73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>
      <c r="A39" s="9"/>
      <c r="B39" s="15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15"/>
      <c r="P39" s="78"/>
      <c r="Q39" s="78"/>
      <c r="R39" s="78"/>
      <c r="S39" s="78"/>
      <c r="T39" s="78"/>
      <c r="U39" s="78"/>
      <c r="V39" s="78"/>
      <c r="W39" s="78"/>
      <c r="X39" s="78"/>
      <c r="Y39" s="78"/>
      <c r="Z39" s="78"/>
      <c r="AA39" s="78"/>
      <c r="AB39" s="15"/>
      <c r="AC39" s="15"/>
      <c r="AD39" s="15"/>
      <c r="AE39" s="15"/>
      <c r="AF39" s="15"/>
      <c r="AG39" s="15"/>
      <c r="AH39" s="73"/>
      <c r="AI39" s="73"/>
      <c r="AJ39" s="73"/>
      <c r="AK39" s="73"/>
      <c r="AL39" s="73"/>
      <c r="AM39" s="73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>
      <c r="A40" s="9"/>
      <c r="B40" s="15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15"/>
      <c r="P40" s="76"/>
      <c r="Q40" s="76"/>
      <c r="R40" s="76"/>
      <c r="S40" s="76"/>
      <c r="T40" s="76"/>
      <c r="U40" s="76"/>
      <c r="V40" s="76"/>
      <c r="W40" s="76"/>
      <c r="X40" s="76"/>
      <c r="Y40" s="76"/>
      <c r="Z40" s="76"/>
      <c r="AA40" s="76"/>
      <c r="AB40" s="15"/>
      <c r="AC40" s="15"/>
      <c r="AD40" s="15"/>
      <c r="AE40" s="15"/>
      <c r="AF40" s="15"/>
      <c r="AG40" s="15"/>
      <c r="AH40" s="73"/>
      <c r="AI40" s="73"/>
      <c r="AJ40" s="73"/>
      <c r="AK40" s="73"/>
      <c r="AL40" s="73"/>
      <c r="AM40" s="73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>
      <c r="A41" s="9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25"/>
      <c r="Q41" s="25"/>
      <c r="R41" s="25"/>
      <c r="S41" s="25"/>
      <c r="T41" s="25"/>
      <c r="U41" s="25"/>
      <c r="V41" s="25"/>
      <c r="W41" s="25"/>
      <c r="X41" s="25"/>
      <c r="Y41" s="25"/>
      <c r="Z41" s="25"/>
      <c r="AA41" s="25"/>
      <c r="AB41" s="15"/>
      <c r="AC41" s="15"/>
      <c r="AD41" s="15"/>
      <c r="AE41" s="15"/>
      <c r="AF41" s="15"/>
      <c r="AG41" s="15"/>
      <c r="AH41" s="73"/>
      <c r="AI41" s="73"/>
      <c r="AJ41" s="73"/>
      <c r="AK41" s="73"/>
      <c r="AL41" s="73"/>
      <c r="AM41" s="73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>
      <c r="A42" s="9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15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6"/>
      <c r="AA42" s="76"/>
      <c r="AB42" s="15"/>
      <c r="AC42" s="15"/>
      <c r="AD42" s="15"/>
      <c r="AE42" s="15"/>
      <c r="AF42" s="15"/>
      <c r="AG42" s="15"/>
      <c r="AH42" s="73"/>
      <c r="AI42" s="73"/>
      <c r="AJ42" s="73"/>
      <c r="AK42" s="73"/>
      <c r="AL42" s="73"/>
      <c r="AM42" s="73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>
      <c r="A43" s="9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/>
      <c r="AD43" s="15"/>
      <c r="AE43" s="15"/>
      <c r="AF43" s="15"/>
      <c r="AG43" s="15"/>
      <c r="AH43" s="73"/>
      <c r="AI43" s="73"/>
      <c r="AJ43" s="73"/>
      <c r="AK43" s="73"/>
      <c r="AL43" s="73"/>
      <c r="AM43" s="73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>
      <c r="A44" s="9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/>
      <c r="AD44" s="15"/>
      <c r="AE44" s="15"/>
      <c r="AF44" s="15"/>
      <c r="AG44" s="15"/>
      <c r="AH44" s="73"/>
      <c r="AI44" s="73"/>
      <c r="AJ44" s="73"/>
      <c r="AK44" s="73"/>
      <c r="AL44" s="73"/>
      <c r="AM44" s="73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>
      <c r="A45" s="9"/>
      <c r="B45" s="15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/>
      <c r="AD45" s="15"/>
      <c r="AE45" s="15"/>
      <c r="AF45" s="15"/>
      <c r="AG45" s="15"/>
      <c r="AH45" s="73"/>
      <c r="AI45" s="73"/>
      <c r="AJ45" s="73"/>
      <c r="AK45" s="73"/>
      <c r="AL45" s="73"/>
      <c r="AM45" s="73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>
      <c r="A46" s="9"/>
      <c r="B46" s="15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/>
      <c r="AD46" s="15"/>
      <c r="AE46" s="15"/>
      <c r="AF46" s="15"/>
      <c r="AG46" s="15"/>
      <c r="AH46" s="73"/>
      <c r="AI46" s="73"/>
      <c r="AJ46" s="73"/>
      <c r="AK46" s="73"/>
      <c r="AL46" s="73"/>
      <c r="AM46" s="73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</row>
    <row r="47" spans="1:79">
      <c r="A47" s="9"/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/>
      <c r="AD47" s="15"/>
      <c r="AE47" s="15"/>
      <c r="AF47" s="15"/>
      <c r="AG47" s="15"/>
      <c r="AH47" s="73"/>
      <c r="AI47" s="73"/>
      <c r="AJ47" s="73"/>
      <c r="AK47" s="73"/>
      <c r="AL47" s="73"/>
      <c r="AM47" s="73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</row>
    <row r="48" spans="1:79">
      <c r="A48" s="9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/>
      <c r="AD48" s="15"/>
      <c r="AE48" s="15"/>
      <c r="AF48" s="15"/>
      <c r="AG48" s="15"/>
      <c r="AH48" s="73"/>
      <c r="AI48" s="73"/>
      <c r="AJ48" s="73"/>
      <c r="AK48" s="73"/>
      <c r="AL48" s="73"/>
      <c r="AM48" s="73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</row>
    <row r="49" spans="1:79">
      <c r="A49" s="9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/>
      <c r="AD49" s="15"/>
      <c r="AE49" s="15"/>
      <c r="AF49" s="15"/>
      <c r="AG49" s="15"/>
      <c r="AH49" s="73"/>
      <c r="AI49" s="73"/>
      <c r="AJ49" s="73"/>
      <c r="AK49" s="73"/>
      <c r="AL49" s="73"/>
      <c r="AM49" s="73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</row>
    <row r="50" spans="1:79">
      <c r="A50" s="9"/>
      <c r="B50" s="15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/>
      <c r="AD50" s="15"/>
      <c r="AE50" s="15"/>
      <c r="AF50" s="15"/>
      <c r="AG50" s="15"/>
      <c r="AH50" s="73"/>
      <c r="AI50" s="73"/>
      <c r="AJ50" s="73"/>
      <c r="AK50" s="73"/>
      <c r="AL50" s="73"/>
      <c r="AM50" s="73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</row>
    <row r="51" spans="1:79">
      <c r="A51" s="9"/>
      <c r="B51" s="15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/>
      <c r="AD51" s="15"/>
      <c r="AE51" s="15"/>
      <c r="AF51" s="15"/>
      <c r="AG51" s="15"/>
      <c r="AH51" s="73"/>
      <c r="AI51" s="73"/>
      <c r="AJ51" s="73"/>
      <c r="AK51" s="73"/>
      <c r="AL51" s="73"/>
      <c r="AM51" s="73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</row>
    <row r="52" spans="1:79">
      <c r="A52" s="9"/>
      <c r="B52" s="15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/>
      <c r="AD52" s="15"/>
      <c r="AE52" s="15"/>
      <c r="AF52" s="15"/>
      <c r="AG52" s="15"/>
      <c r="AH52" s="73"/>
      <c r="AI52" s="73"/>
      <c r="AJ52" s="73"/>
      <c r="AK52" s="73"/>
      <c r="AL52" s="73"/>
      <c r="AM52" s="73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</row>
    <row r="53" spans="1:79">
      <c r="A53" s="9"/>
      <c r="B53" s="15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/>
      <c r="AD53" s="15"/>
      <c r="AE53" s="15"/>
      <c r="AF53" s="15"/>
      <c r="AG53" s="15"/>
      <c r="AH53" s="73"/>
      <c r="AI53" s="73"/>
      <c r="AJ53" s="73"/>
      <c r="AK53" s="73"/>
      <c r="AL53" s="73"/>
      <c r="AM53" s="73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</row>
    <row r="54" spans="1:79">
      <c r="A54" s="9"/>
      <c r="B54" s="15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/>
      <c r="AD54" s="15"/>
      <c r="AE54" s="15"/>
      <c r="AF54" s="15"/>
      <c r="AG54" s="15"/>
      <c r="AH54" s="73"/>
      <c r="AI54" s="73"/>
      <c r="AJ54" s="73"/>
      <c r="AK54" s="73"/>
      <c r="AL54" s="73"/>
      <c r="AM54" s="73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</row>
    <row r="55" spans="1:79">
      <c r="A55" s="9"/>
      <c r="B55" s="15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/>
      <c r="AD55" s="15"/>
      <c r="AE55" s="15"/>
      <c r="AF55" s="15"/>
      <c r="AG55" s="15"/>
      <c r="AH55" s="73"/>
      <c r="AI55" s="73"/>
      <c r="AJ55" s="73"/>
      <c r="AK55" s="73"/>
      <c r="AL55" s="73"/>
      <c r="AM55" s="73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</row>
    <row r="56" spans="1:79">
      <c r="A56" s="9"/>
      <c r="B56" s="15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73"/>
      <c r="AI56" s="73"/>
      <c r="AJ56" s="73"/>
      <c r="AK56" s="73"/>
      <c r="AL56" s="73"/>
      <c r="AM56" s="73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</row>
    <row r="57" spans="1:79">
      <c r="A57" s="9"/>
      <c r="B57" s="15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/>
      <c r="V57" s="15"/>
      <c r="W57" s="15"/>
      <c r="X57" s="15"/>
      <c r="Y57" s="15"/>
      <c r="Z57" s="15"/>
      <c r="AA57" s="15"/>
      <c r="AB57" s="15"/>
      <c r="AC57" s="15"/>
      <c r="AD57" s="15"/>
      <c r="AE57" s="15"/>
      <c r="AF57" s="15"/>
      <c r="AG57" s="15"/>
      <c r="AH57" s="73"/>
      <c r="AI57" s="73"/>
      <c r="AJ57" s="73"/>
      <c r="AK57" s="73"/>
      <c r="AL57" s="73"/>
      <c r="AM57" s="73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</row>
    <row r="58" spans="1:79">
      <c r="A58" s="9"/>
      <c r="B58" s="15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73"/>
      <c r="AI58" s="73"/>
      <c r="AJ58" s="73"/>
      <c r="AK58" s="73"/>
      <c r="AL58" s="73"/>
      <c r="AM58" s="73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</row>
    <row r="59" spans="1:79">
      <c r="A59" s="9"/>
      <c r="B59" s="15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73"/>
      <c r="AI59" s="73"/>
      <c r="AJ59" s="73"/>
      <c r="AK59" s="73"/>
      <c r="AL59" s="73"/>
      <c r="AM59" s="73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</row>
    <row r="60" spans="1:79">
      <c r="A60" s="9"/>
      <c r="B60" s="15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73"/>
      <c r="AI60" s="73"/>
      <c r="AJ60" s="73"/>
      <c r="AK60" s="73"/>
      <c r="AL60" s="73"/>
      <c r="AM60" s="73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</row>
    <row r="61" spans="1:79">
      <c r="A61" s="9"/>
      <c r="B61" s="15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73"/>
      <c r="AI61" s="73"/>
      <c r="AJ61" s="73"/>
      <c r="AK61" s="73"/>
      <c r="AL61" s="73"/>
      <c r="AM61" s="73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</row>
    <row r="62" spans="1:79">
      <c r="A62" s="9"/>
      <c r="B62" s="15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73"/>
      <c r="AI62" s="73"/>
      <c r="AJ62" s="73"/>
      <c r="AK62" s="73"/>
      <c r="AL62" s="73"/>
      <c r="AM62" s="73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</row>
    <row r="63" spans="1:79">
      <c r="A63" s="9"/>
      <c r="B63" s="15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73"/>
      <c r="AI63" s="73"/>
      <c r="AJ63" s="73"/>
      <c r="AK63" s="73"/>
      <c r="AL63" s="73"/>
      <c r="AM63" s="73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</row>
    <row r="64" spans="1:79">
      <c r="A64" s="9"/>
      <c r="B64" s="15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/>
      <c r="AD64" s="15"/>
      <c r="AE64" s="15"/>
      <c r="AF64" s="15"/>
      <c r="AG64" s="15"/>
      <c r="AH64" s="73"/>
      <c r="AI64" s="73"/>
      <c r="AJ64" s="73"/>
      <c r="AK64" s="73"/>
      <c r="AL64" s="73"/>
      <c r="AM64" s="73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</row>
    <row r="65" spans="1:79">
      <c r="A65" s="9"/>
      <c r="B65" s="15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73"/>
      <c r="AI65" s="73"/>
      <c r="AJ65" s="73"/>
      <c r="AK65" s="73"/>
      <c r="AL65" s="73"/>
      <c r="AM65" s="73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</row>
    <row r="66" spans="1:79">
      <c r="A66" s="9"/>
      <c r="B66" s="15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/>
      <c r="AD66" s="15"/>
      <c r="AE66" s="15"/>
      <c r="AF66" s="15"/>
      <c r="AG66" s="15"/>
      <c r="AH66" s="73"/>
      <c r="AI66" s="73"/>
      <c r="AJ66" s="73"/>
      <c r="AK66" s="73"/>
      <c r="AL66" s="73"/>
      <c r="AM66" s="73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</row>
    <row r="67" spans="1:79">
      <c r="A67" s="9"/>
      <c r="B67" s="15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/>
      <c r="AD67" s="15"/>
      <c r="AE67" s="15"/>
      <c r="AF67" s="15"/>
      <c r="AG67" s="15"/>
      <c r="AH67" s="73"/>
      <c r="AI67" s="73"/>
      <c r="AJ67" s="73"/>
      <c r="AK67" s="73"/>
      <c r="AL67" s="73"/>
      <c r="AM67" s="73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</row>
    <row r="68" spans="1:79">
      <c r="A68" s="9"/>
      <c r="B68" s="15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/>
      <c r="AD68" s="15"/>
      <c r="AE68" s="15"/>
      <c r="AF68" s="15"/>
      <c r="AG68" s="15"/>
      <c r="AH68" s="73"/>
      <c r="AI68" s="73"/>
      <c r="AJ68" s="73"/>
      <c r="AK68" s="73"/>
      <c r="AL68" s="73"/>
      <c r="AM68" s="73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</row>
    <row r="69" spans="1:79">
      <c r="A69" s="9"/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73"/>
      <c r="AI69" s="73"/>
      <c r="AJ69" s="73"/>
      <c r="AK69" s="73"/>
      <c r="AL69" s="73"/>
      <c r="AM69" s="73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</row>
    <row r="70" spans="1:79">
      <c r="A70" s="9"/>
      <c r="B70" s="15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/>
      <c r="AD70" s="15"/>
      <c r="AE70" s="15"/>
      <c r="AF70" s="15"/>
      <c r="AG70" s="15"/>
      <c r="AH70" s="73"/>
      <c r="AI70" s="73"/>
      <c r="AJ70" s="73"/>
      <c r="AK70" s="73"/>
      <c r="AL70" s="73"/>
      <c r="AM70" s="73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</row>
    <row r="71" spans="1:79">
      <c r="A71" s="9"/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/>
      <c r="AD71" s="15"/>
      <c r="AE71" s="15"/>
      <c r="AF71" s="15"/>
      <c r="AG71" s="15"/>
      <c r="AH71" s="73"/>
      <c r="AI71" s="73"/>
      <c r="AJ71" s="73"/>
      <c r="AK71" s="73"/>
      <c r="AL71" s="73"/>
      <c r="AM71" s="73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</row>
    <row r="72" spans="1:79">
      <c r="A72" s="9"/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/>
      <c r="AD72" s="15"/>
      <c r="AE72" s="15"/>
      <c r="AF72" s="15"/>
      <c r="AG72" s="15"/>
      <c r="AH72" s="73"/>
      <c r="AI72" s="73"/>
      <c r="AJ72" s="73"/>
      <c r="AK72" s="73"/>
      <c r="AL72" s="73"/>
      <c r="AM72" s="73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</row>
    <row r="73" spans="1:79">
      <c r="A73" s="9"/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/>
      <c r="AD73" s="15"/>
      <c r="AE73" s="15"/>
      <c r="AF73" s="15"/>
      <c r="AG73" s="15"/>
      <c r="AH73" s="73"/>
      <c r="AI73" s="73"/>
      <c r="AJ73" s="73"/>
      <c r="AK73" s="73"/>
      <c r="AL73" s="73"/>
      <c r="AM73" s="73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</row>
    <row r="74" spans="1:79">
      <c r="A74" s="9"/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/>
      <c r="AD74" s="15"/>
      <c r="AE74" s="15"/>
      <c r="AF74" s="15"/>
      <c r="AG74" s="15"/>
      <c r="AH74" s="73"/>
      <c r="AI74" s="73"/>
      <c r="AJ74" s="73"/>
      <c r="AK74" s="73"/>
      <c r="AL74" s="73"/>
      <c r="AM74" s="73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</row>
    <row r="75" spans="1:79">
      <c r="A75" s="9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/>
      <c r="AD75" s="15"/>
      <c r="AE75" s="15"/>
      <c r="AF75" s="15"/>
      <c r="AG75" s="15"/>
      <c r="AH75" s="73"/>
      <c r="AI75" s="73"/>
      <c r="AJ75" s="73"/>
      <c r="AK75" s="73"/>
      <c r="AL75" s="73"/>
      <c r="AM75" s="73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</row>
    <row r="76" spans="1:79">
      <c r="A76" s="9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/>
      <c r="AD76" s="15"/>
      <c r="AE76" s="15"/>
      <c r="AF76" s="15"/>
      <c r="AG76" s="15"/>
      <c r="AH76" s="73"/>
      <c r="AI76" s="73"/>
      <c r="AJ76" s="73"/>
      <c r="AK76" s="73"/>
      <c r="AL76" s="73"/>
      <c r="AM76" s="73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</row>
    <row r="77" spans="1:79">
      <c r="A77" s="9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/>
      <c r="AD77" s="15"/>
      <c r="AE77" s="15"/>
      <c r="AF77" s="15"/>
      <c r="AG77" s="15"/>
      <c r="AH77" s="73"/>
      <c r="AI77" s="73"/>
      <c r="AJ77" s="73"/>
      <c r="AK77" s="73"/>
      <c r="AL77" s="73"/>
      <c r="AM77" s="73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</row>
    <row r="78" spans="1:79">
      <c r="A78" s="9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/>
      <c r="AD78" s="15"/>
      <c r="AE78" s="15"/>
      <c r="AF78" s="15"/>
      <c r="AG78" s="15"/>
      <c r="AH78" s="73"/>
      <c r="AI78" s="73"/>
      <c r="AJ78" s="73"/>
      <c r="AK78" s="73"/>
      <c r="AL78" s="73"/>
      <c r="AM78" s="73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</row>
    <row r="79" spans="1:79">
      <c r="A79" s="9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/>
      <c r="AD79" s="15"/>
      <c r="AE79" s="15"/>
      <c r="AF79" s="15"/>
      <c r="AG79" s="15"/>
      <c r="AH79" s="73"/>
      <c r="AI79" s="73"/>
      <c r="AJ79" s="73"/>
      <c r="AK79" s="73"/>
      <c r="AL79" s="73"/>
      <c r="AM79" s="73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</row>
    <row r="80" spans="1:79">
      <c r="A80" s="9"/>
      <c r="B80" s="15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73"/>
      <c r="AI80" s="73"/>
      <c r="AJ80" s="73"/>
      <c r="AK80" s="73"/>
      <c r="AL80" s="73"/>
      <c r="AM80" s="73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</row>
    <row r="81" spans="1:79">
      <c r="A81" s="9"/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15"/>
      <c r="AG81" s="15"/>
      <c r="AH81" s="73"/>
      <c r="AI81" s="73"/>
      <c r="AJ81" s="73"/>
      <c r="AK81" s="73"/>
      <c r="AL81" s="73"/>
      <c r="AM81" s="73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</row>
    <row r="82" spans="1:79">
      <c r="A82" s="9"/>
      <c r="B82" s="15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73"/>
      <c r="AI82" s="73"/>
      <c r="AJ82" s="73"/>
      <c r="AK82" s="73"/>
      <c r="AL82" s="73"/>
      <c r="AM82" s="73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</row>
    <row r="83" spans="1:79">
      <c r="A83" s="9"/>
      <c r="B83" s="15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73"/>
      <c r="AI83" s="73"/>
      <c r="AJ83" s="73"/>
      <c r="AK83" s="73"/>
      <c r="AL83" s="73"/>
      <c r="AM83" s="73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</row>
    <row r="84" spans="1:79">
      <c r="A84" s="9"/>
      <c r="B84" s="15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73"/>
      <c r="AI84" s="73"/>
      <c r="AJ84" s="73"/>
      <c r="AK84" s="73"/>
      <c r="AL84" s="73"/>
      <c r="AM84" s="73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</row>
    <row r="85" spans="1:79">
      <c r="A85" s="9"/>
      <c r="B85" s="15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/>
      <c r="AD85" s="15"/>
      <c r="AE85" s="15"/>
      <c r="AF85" s="15"/>
      <c r="AG85" s="15"/>
      <c r="AH85" s="73"/>
      <c r="AI85" s="73"/>
      <c r="AJ85" s="73"/>
      <c r="AK85" s="73"/>
      <c r="AL85" s="73"/>
      <c r="AM85" s="73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</row>
    <row r="86" spans="1:79">
      <c r="A86" s="9"/>
      <c r="B86" s="15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15"/>
      <c r="P86" s="15"/>
      <c r="Q86" s="15"/>
      <c r="R86" s="15"/>
      <c r="S86" s="15"/>
      <c r="T86" s="15"/>
      <c r="U86" s="15"/>
      <c r="V86" s="15"/>
      <c r="W86" s="15"/>
      <c r="X86" s="15"/>
      <c r="Y86" s="15"/>
      <c r="Z86" s="15"/>
      <c r="AA86" s="15"/>
      <c r="AB86" s="15"/>
      <c r="AC86" s="15"/>
      <c r="AD86" s="15"/>
      <c r="AE86" s="15"/>
      <c r="AF86" s="15"/>
      <c r="AG86" s="15"/>
      <c r="AH86" s="73"/>
      <c r="AI86" s="73"/>
      <c r="AJ86" s="73"/>
      <c r="AK86" s="73"/>
      <c r="AL86" s="73"/>
      <c r="AM86" s="73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</row>
    <row r="87" spans="1:79">
      <c r="A87" s="9"/>
      <c r="B87" s="15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73"/>
      <c r="AI87" s="73"/>
      <c r="AJ87" s="73"/>
      <c r="AK87" s="73"/>
      <c r="AL87" s="73"/>
      <c r="AM87" s="73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</row>
    <row r="88" spans="1:79">
      <c r="A88" s="9"/>
      <c r="B88" s="15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73"/>
      <c r="AI88" s="73"/>
      <c r="AJ88" s="73"/>
      <c r="AK88" s="73"/>
      <c r="AL88" s="73"/>
      <c r="AM88" s="73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</row>
    <row r="89" spans="1:79">
      <c r="A89" s="9"/>
      <c r="B89" s="15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73"/>
      <c r="AI89" s="73"/>
      <c r="AJ89" s="73"/>
      <c r="AK89" s="73"/>
      <c r="AL89" s="73"/>
      <c r="AM89" s="73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</row>
    <row r="90" spans="1:79">
      <c r="A90" s="9"/>
      <c r="B90" s="15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73"/>
      <c r="AI90" s="73"/>
      <c r="AJ90" s="73"/>
      <c r="AK90" s="73"/>
      <c r="AL90" s="73"/>
      <c r="AM90" s="73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</row>
    <row r="91" spans="1:79">
      <c r="A91" s="9"/>
      <c r="B91" s="15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73"/>
      <c r="AI91" s="73"/>
      <c r="AJ91" s="73"/>
      <c r="AK91" s="73"/>
      <c r="AL91" s="73"/>
      <c r="AM91" s="73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</row>
    <row r="92" spans="1:79">
      <c r="A92" s="9"/>
      <c r="B92" s="15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73"/>
      <c r="AI92" s="73"/>
      <c r="AJ92" s="73"/>
      <c r="AK92" s="73"/>
      <c r="AL92" s="73"/>
      <c r="AM92" s="73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</row>
    <row r="93" spans="1:79">
      <c r="A93" s="9"/>
      <c r="B93" s="15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73"/>
      <c r="AI93" s="73"/>
      <c r="AJ93" s="73"/>
      <c r="AK93" s="73"/>
      <c r="AL93" s="73"/>
      <c r="AM93" s="73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</row>
    <row r="94" spans="1:79">
      <c r="A94" s="9"/>
      <c r="B94" s="15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73"/>
      <c r="AI94" s="73"/>
      <c r="AJ94" s="73"/>
      <c r="AK94" s="73"/>
      <c r="AL94" s="73"/>
      <c r="AM94" s="73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</row>
    <row r="95" spans="1:79">
      <c r="A95" s="9"/>
      <c r="B95" s="15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/>
      <c r="AD95" s="15"/>
      <c r="AE95" s="15"/>
      <c r="AF95" s="15"/>
      <c r="AG95" s="15"/>
      <c r="AH95" s="73"/>
      <c r="AI95" s="73"/>
      <c r="AJ95" s="73"/>
      <c r="AK95" s="73"/>
      <c r="AL95" s="73"/>
      <c r="AM95" s="73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</row>
    <row r="96" spans="1:79">
      <c r="A96" s="9"/>
      <c r="B96" s="15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73"/>
      <c r="AI96" s="73"/>
      <c r="AJ96" s="73"/>
      <c r="AK96" s="73"/>
      <c r="AL96" s="73"/>
      <c r="AM96" s="73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</row>
    <row r="97" spans="1:79">
      <c r="A97" s="9"/>
      <c r="B97" s="15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/>
      <c r="AD97" s="15"/>
      <c r="AE97" s="15"/>
      <c r="AF97" s="15"/>
      <c r="AG97" s="15"/>
      <c r="AH97" s="73"/>
      <c r="AI97" s="73"/>
      <c r="AJ97" s="73"/>
      <c r="AK97" s="73"/>
      <c r="AL97" s="73"/>
      <c r="AM97" s="73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</row>
    <row r="98" spans="1:79">
      <c r="A98" s="9"/>
      <c r="B98" s="15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73"/>
      <c r="AI98" s="73"/>
      <c r="AJ98" s="73"/>
      <c r="AK98" s="73"/>
      <c r="AL98" s="73"/>
      <c r="AM98" s="73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</row>
    <row r="99" spans="1:79">
      <c r="A99" s="9"/>
      <c r="B99" s="15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/>
      <c r="AD99" s="15"/>
      <c r="AE99" s="15"/>
      <c r="AF99" s="15"/>
      <c r="AG99" s="15"/>
      <c r="AH99" s="73"/>
      <c r="AI99" s="73"/>
      <c r="AJ99" s="73"/>
      <c r="AK99" s="73"/>
      <c r="AL99" s="73"/>
      <c r="AM99" s="73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</row>
    <row r="100" spans="1:79">
      <c r="A100" s="9"/>
      <c r="B100" s="15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/>
      <c r="AD100" s="15"/>
      <c r="AE100" s="15"/>
      <c r="AF100" s="15"/>
      <c r="AG100" s="15"/>
      <c r="AH100" s="73"/>
      <c r="AI100" s="73"/>
      <c r="AJ100" s="73"/>
      <c r="AK100" s="73"/>
      <c r="AL100" s="73"/>
      <c r="AM100" s="73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</row>
    <row r="101" spans="1:79">
      <c r="A101" s="9"/>
      <c r="B101" s="15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/>
      <c r="AD101" s="15"/>
      <c r="AE101" s="15"/>
      <c r="AF101" s="15"/>
      <c r="AG101" s="15"/>
      <c r="AH101" s="73"/>
      <c r="AI101" s="73"/>
      <c r="AJ101" s="73"/>
      <c r="AK101" s="73"/>
      <c r="AL101" s="73"/>
      <c r="AM101" s="73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</row>
    <row r="102" spans="1:79">
      <c r="A102" s="9"/>
      <c r="B102" s="15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/>
      <c r="AD102" s="15"/>
      <c r="AE102" s="15"/>
      <c r="AF102" s="15"/>
      <c r="AG102" s="15"/>
      <c r="AH102" s="73"/>
      <c r="AI102" s="73"/>
      <c r="AJ102" s="73"/>
      <c r="AK102" s="73"/>
      <c r="AL102" s="73"/>
      <c r="AM102" s="73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</row>
    <row r="103" spans="1:79">
      <c r="A103" s="9"/>
      <c r="B103" s="15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/>
      <c r="AD103" s="15"/>
      <c r="AE103" s="15"/>
      <c r="AF103" s="15"/>
      <c r="AG103" s="15"/>
      <c r="AH103" s="73"/>
      <c r="AI103" s="73"/>
      <c r="AJ103" s="73"/>
      <c r="AK103" s="73"/>
      <c r="AL103" s="73"/>
      <c r="AM103" s="73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</row>
    <row r="104" spans="1:79">
      <c r="A104" s="9"/>
      <c r="B104" s="15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73"/>
      <c r="AI104" s="73"/>
      <c r="AJ104" s="73"/>
      <c r="AK104" s="73"/>
      <c r="AL104" s="73"/>
      <c r="AM104" s="73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</row>
    <row r="105" spans="1:79">
      <c r="A105" s="9"/>
      <c r="B105" s="15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/>
      <c r="AD105" s="15"/>
      <c r="AE105" s="15"/>
      <c r="AF105" s="15"/>
      <c r="AG105" s="15"/>
      <c r="AH105" s="73"/>
      <c r="AI105" s="73"/>
      <c r="AJ105" s="73"/>
      <c r="AK105" s="73"/>
      <c r="AL105" s="73"/>
      <c r="AM105" s="73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</row>
    <row r="106" spans="1:79">
      <c r="A106" s="9"/>
      <c r="B106" s="15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73"/>
      <c r="AI106" s="73"/>
      <c r="AJ106" s="73"/>
      <c r="AK106" s="73"/>
      <c r="AL106" s="73"/>
      <c r="AM106" s="73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</row>
    <row r="107" spans="1:79">
      <c r="A107" s="9"/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73"/>
      <c r="AI107" s="73"/>
      <c r="AJ107" s="73"/>
      <c r="AK107" s="73"/>
      <c r="AL107" s="73"/>
      <c r="AM107" s="73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</row>
    <row r="108" spans="1:79">
      <c r="B108" s="73"/>
      <c r="C108" s="73"/>
      <c r="D108" s="73"/>
      <c r="E108" s="73"/>
      <c r="F108" s="73"/>
      <c r="G108" s="73"/>
      <c r="H108" s="73"/>
      <c r="I108" s="73"/>
      <c r="J108" s="73"/>
      <c r="K108" s="73"/>
      <c r="L108" s="73"/>
      <c r="M108" s="73"/>
      <c r="N108" s="73"/>
      <c r="O108" s="73"/>
      <c r="P108" s="73"/>
      <c r="Q108" s="73"/>
      <c r="R108" s="73"/>
      <c r="S108" s="73"/>
      <c r="T108" s="73"/>
      <c r="U108" s="73"/>
      <c r="V108" s="73"/>
      <c r="W108" s="73"/>
      <c r="X108" s="73"/>
      <c r="Y108" s="73"/>
      <c r="Z108" s="73"/>
      <c r="AA108" s="73"/>
      <c r="AB108" s="73"/>
      <c r="AC108" s="73"/>
      <c r="AD108" s="73"/>
      <c r="AE108" s="73"/>
      <c r="AF108" s="73"/>
      <c r="AG108" s="73"/>
      <c r="AH108" s="73"/>
      <c r="AI108" s="73"/>
      <c r="AJ108" s="73"/>
      <c r="AK108" s="73"/>
      <c r="AL108" s="73"/>
      <c r="AM108" s="73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</row>
    <row r="109" spans="1:79">
      <c r="B109" s="73"/>
      <c r="C109" s="73"/>
      <c r="D109" s="73"/>
      <c r="E109" s="73"/>
      <c r="F109" s="73"/>
      <c r="G109" s="73"/>
      <c r="H109" s="73"/>
      <c r="I109" s="73"/>
      <c r="J109" s="73"/>
      <c r="K109" s="73"/>
      <c r="L109" s="73"/>
      <c r="M109" s="73"/>
      <c r="N109" s="73"/>
      <c r="O109" s="73"/>
      <c r="P109" s="73"/>
      <c r="Q109" s="73"/>
      <c r="R109" s="73"/>
      <c r="S109" s="73"/>
      <c r="T109" s="73"/>
      <c r="U109" s="73"/>
      <c r="V109" s="73"/>
      <c r="W109" s="73"/>
      <c r="X109" s="73"/>
      <c r="Y109" s="73"/>
      <c r="Z109" s="73"/>
      <c r="AA109" s="73"/>
      <c r="AB109" s="73"/>
      <c r="AC109" s="73"/>
      <c r="AD109" s="73"/>
      <c r="AE109" s="73"/>
      <c r="AF109" s="73"/>
      <c r="AG109" s="73"/>
      <c r="AH109" s="73"/>
      <c r="AI109" s="73"/>
      <c r="AJ109" s="73"/>
      <c r="AK109" s="73"/>
      <c r="AL109" s="73"/>
      <c r="AM109" s="73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</row>
    <row r="110" spans="1:79">
      <c r="B110" s="73"/>
      <c r="C110" s="73"/>
      <c r="D110" s="73"/>
      <c r="E110" s="73"/>
      <c r="F110" s="73"/>
      <c r="G110" s="73"/>
      <c r="H110" s="73"/>
      <c r="I110" s="73"/>
      <c r="J110" s="73"/>
      <c r="K110" s="73"/>
      <c r="L110" s="73"/>
      <c r="M110" s="73"/>
      <c r="N110" s="73"/>
      <c r="O110" s="73"/>
      <c r="P110" s="73"/>
      <c r="Q110" s="73"/>
      <c r="R110" s="73"/>
      <c r="S110" s="73"/>
      <c r="T110" s="73"/>
      <c r="U110" s="73"/>
      <c r="V110" s="73"/>
      <c r="W110" s="73"/>
      <c r="X110" s="73"/>
      <c r="Y110" s="73"/>
      <c r="Z110" s="73"/>
      <c r="AA110" s="73"/>
      <c r="AB110" s="73"/>
      <c r="AC110" s="73"/>
      <c r="AD110" s="73"/>
      <c r="AE110" s="73"/>
      <c r="AF110" s="73"/>
      <c r="AG110" s="73"/>
      <c r="AH110" s="73"/>
      <c r="AI110" s="73"/>
      <c r="AJ110" s="73"/>
      <c r="AK110" s="73"/>
      <c r="AL110" s="73"/>
      <c r="AM110" s="73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</row>
    <row r="111" spans="1:79">
      <c r="B111" s="73"/>
      <c r="C111" s="73"/>
      <c r="D111" s="73"/>
      <c r="E111" s="73"/>
      <c r="F111" s="73"/>
      <c r="G111" s="73"/>
      <c r="H111" s="73"/>
      <c r="I111" s="73"/>
      <c r="J111" s="73"/>
      <c r="K111" s="73"/>
      <c r="L111" s="73"/>
      <c r="M111" s="73"/>
      <c r="N111" s="73"/>
      <c r="O111" s="73"/>
      <c r="P111" s="73"/>
      <c r="Q111" s="73"/>
      <c r="R111" s="73"/>
      <c r="S111" s="73"/>
      <c r="T111" s="73"/>
      <c r="U111" s="73"/>
      <c r="V111" s="73"/>
      <c r="W111" s="73"/>
      <c r="X111" s="73"/>
      <c r="Y111" s="73"/>
      <c r="Z111" s="73"/>
      <c r="AA111" s="73"/>
      <c r="AB111" s="73"/>
      <c r="AC111" s="73"/>
      <c r="AD111" s="73"/>
      <c r="AE111" s="73"/>
      <c r="AF111" s="73"/>
      <c r="AG111" s="73"/>
      <c r="AH111" s="73"/>
      <c r="AI111" s="73"/>
      <c r="AJ111" s="73"/>
      <c r="AK111" s="73"/>
      <c r="AL111" s="73"/>
      <c r="AM111" s="73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</row>
    <row r="112" spans="1:79">
      <c r="B112" s="73"/>
      <c r="C112" s="73"/>
      <c r="D112" s="73"/>
      <c r="E112" s="73"/>
      <c r="F112" s="73"/>
      <c r="G112" s="73"/>
      <c r="H112" s="73"/>
      <c r="I112" s="73"/>
      <c r="J112" s="73"/>
      <c r="K112" s="73"/>
      <c r="L112" s="73"/>
      <c r="M112" s="73"/>
      <c r="N112" s="73"/>
      <c r="O112" s="73"/>
      <c r="P112" s="73"/>
      <c r="Q112" s="73"/>
      <c r="R112" s="73"/>
      <c r="S112" s="73"/>
      <c r="T112" s="73"/>
      <c r="U112" s="73"/>
      <c r="V112" s="73"/>
      <c r="W112" s="73"/>
      <c r="X112" s="73"/>
      <c r="Y112" s="73"/>
      <c r="Z112" s="73"/>
      <c r="AA112" s="73"/>
      <c r="AB112" s="73"/>
      <c r="AC112" s="73"/>
      <c r="AD112" s="73"/>
      <c r="AE112" s="73"/>
      <c r="AF112" s="73"/>
      <c r="AG112" s="73"/>
      <c r="AH112" s="73"/>
      <c r="AI112" s="73"/>
      <c r="AJ112" s="73"/>
      <c r="AK112" s="73"/>
      <c r="AL112" s="73"/>
      <c r="AM112" s="73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</row>
    <row r="113" spans="2:79"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3"/>
      <c r="N113" s="73"/>
      <c r="O113" s="73"/>
      <c r="P113" s="73"/>
      <c r="Q113" s="73"/>
      <c r="R113" s="73"/>
      <c r="S113" s="73"/>
      <c r="T113" s="73"/>
      <c r="U113" s="73"/>
      <c r="V113" s="73"/>
      <c r="W113" s="73"/>
      <c r="X113" s="73"/>
      <c r="Y113" s="73"/>
      <c r="Z113" s="73"/>
      <c r="AA113" s="73"/>
      <c r="AB113" s="73"/>
      <c r="AC113" s="73"/>
      <c r="AD113" s="73"/>
      <c r="AE113" s="73"/>
      <c r="AF113" s="73"/>
      <c r="AG113" s="73"/>
      <c r="AH113" s="73"/>
      <c r="AI113" s="73"/>
      <c r="AJ113" s="73"/>
      <c r="AK113" s="73"/>
      <c r="AL113" s="73"/>
      <c r="AM113" s="73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</row>
    <row r="114" spans="2:79">
      <c r="B114" s="73"/>
      <c r="C114" s="73"/>
      <c r="D114" s="73"/>
      <c r="E114" s="73"/>
      <c r="F114" s="73"/>
      <c r="G114" s="73"/>
      <c r="H114" s="73"/>
      <c r="I114" s="73"/>
      <c r="J114" s="73"/>
      <c r="K114" s="73"/>
      <c r="L114" s="73"/>
      <c r="M114" s="73"/>
      <c r="N114" s="73"/>
      <c r="O114" s="73"/>
      <c r="P114" s="73"/>
      <c r="Q114" s="73"/>
      <c r="R114" s="73"/>
      <c r="S114" s="73"/>
      <c r="T114" s="73"/>
      <c r="U114" s="73"/>
      <c r="V114" s="73"/>
      <c r="W114" s="73"/>
      <c r="X114" s="73"/>
      <c r="Y114" s="73"/>
      <c r="Z114" s="73"/>
      <c r="AA114" s="73"/>
      <c r="AB114" s="73"/>
      <c r="AC114" s="73"/>
      <c r="AD114" s="73"/>
      <c r="AE114" s="73"/>
      <c r="AF114" s="73"/>
      <c r="AG114" s="73"/>
      <c r="AH114" s="73"/>
      <c r="AI114" s="73"/>
      <c r="AJ114" s="73"/>
      <c r="AK114" s="73"/>
      <c r="AL114" s="73"/>
      <c r="AM114" s="73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</row>
    <row r="115" spans="2:79">
      <c r="B115" s="73"/>
      <c r="C115" s="73"/>
      <c r="D115" s="73"/>
      <c r="E115" s="73"/>
      <c r="F115" s="73"/>
      <c r="G115" s="73"/>
      <c r="H115" s="73"/>
      <c r="I115" s="73"/>
      <c r="J115" s="73"/>
      <c r="K115" s="73"/>
      <c r="L115" s="73"/>
      <c r="M115" s="73"/>
      <c r="N115" s="73"/>
      <c r="O115" s="73"/>
      <c r="P115" s="73"/>
      <c r="Q115" s="73"/>
      <c r="R115" s="73"/>
      <c r="S115" s="73"/>
      <c r="T115" s="73"/>
      <c r="U115" s="73"/>
      <c r="V115" s="73"/>
      <c r="W115" s="73"/>
      <c r="X115" s="73"/>
      <c r="Y115" s="73"/>
      <c r="Z115" s="73"/>
      <c r="AA115" s="73"/>
      <c r="AB115" s="73"/>
      <c r="AC115" s="73"/>
      <c r="AD115" s="73"/>
      <c r="AE115" s="73"/>
      <c r="AF115" s="73"/>
      <c r="AG115" s="73"/>
      <c r="AH115" s="73"/>
      <c r="AI115" s="73"/>
      <c r="AJ115" s="73"/>
      <c r="AK115" s="73"/>
      <c r="AL115" s="73"/>
      <c r="AM115" s="73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</row>
    <row r="116" spans="2:79">
      <c r="B116" s="73"/>
      <c r="C116" s="73"/>
      <c r="D116" s="73"/>
      <c r="E116" s="73"/>
      <c r="F116" s="73"/>
      <c r="G116" s="73"/>
      <c r="H116" s="73"/>
      <c r="I116" s="73"/>
      <c r="J116" s="73"/>
      <c r="K116" s="73"/>
      <c r="L116" s="73"/>
      <c r="M116" s="73"/>
      <c r="N116" s="73"/>
      <c r="O116" s="73"/>
      <c r="P116" s="73"/>
      <c r="Q116" s="73"/>
      <c r="R116" s="73"/>
      <c r="S116" s="73"/>
      <c r="T116" s="73"/>
      <c r="U116" s="73"/>
      <c r="V116" s="73"/>
      <c r="W116" s="73"/>
      <c r="X116" s="73"/>
      <c r="Y116" s="73"/>
      <c r="Z116" s="73"/>
      <c r="AA116" s="73"/>
      <c r="AB116" s="73"/>
      <c r="AC116" s="73"/>
      <c r="AD116" s="73"/>
      <c r="AE116" s="73"/>
      <c r="AF116" s="73"/>
      <c r="AG116" s="73"/>
      <c r="AH116" s="73"/>
      <c r="AI116" s="73"/>
      <c r="AJ116" s="73"/>
      <c r="AK116" s="73"/>
      <c r="AL116" s="73"/>
      <c r="AM116" s="73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</row>
    <row r="117" spans="2:79">
      <c r="B117" s="73"/>
      <c r="C117" s="73"/>
      <c r="D117" s="73"/>
      <c r="E117" s="73"/>
      <c r="F117" s="73"/>
      <c r="G117" s="73"/>
      <c r="H117" s="73"/>
      <c r="I117" s="73"/>
      <c r="J117" s="73"/>
      <c r="K117" s="73"/>
      <c r="L117" s="73"/>
      <c r="M117" s="73"/>
      <c r="N117" s="73"/>
      <c r="O117" s="73"/>
      <c r="P117" s="73"/>
      <c r="Q117" s="73"/>
      <c r="R117" s="73"/>
      <c r="S117" s="73"/>
      <c r="T117" s="73"/>
      <c r="U117" s="73"/>
      <c r="V117" s="73"/>
      <c r="W117" s="73"/>
      <c r="X117" s="73"/>
      <c r="Y117" s="73"/>
      <c r="Z117" s="73"/>
      <c r="AA117" s="73"/>
      <c r="AB117" s="73"/>
      <c r="AC117" s="73"/>
      <c r="AD117" s="73"/>
      <c r="AE117" s="73"/>
      <c r="AF117" s="73"/>
      <c r="AG117" s="73"/>
      <c r="AH117" s="73"/>
      <c r="AI117" s="73"/>
      <c r="AJ117" s="73"/>
      <c r="AK117" s="73"/>
      <c r="AL117" s="73"/>
      <c r="AM117" s="73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</row>
    <row r="118" spans="2:79">
      <c r="B118" s="73"/>
      <c r="C118" s="73"/>
      <c r="D118" s="73"/>
      <c r="E118" s="73"/>
      <c r="F118" s="73"/>
      <c r="G118" s="73"/>
      <c r="H118" s="73"/>
      <c r="I118" s="73"/>
      <c r="J118" s="73"/>
      <c r="K118" s="73"/>
      <c r="L118" s="73"/>
      <c r="M118" s="73"/>
      <c r="N118" s="73"/>
      <c r="O118" s="73"/>
      <c r="P118" s="73"/>
      <c r="Q118" s="73"/>
      <c r="R118" s="73"/>
      <c r="S118" s="73"/>
      <c r="T118" s="73"/>
      <c r="U118" s="73"/>
      <c r="V118" s="73"/>
      <c r="W118" s="73"/>
      <c r="X118" s="73"/>
      <c r="Y118" s="73"/>
      <c r="Z118" s="73"/>
      <c r="AA118" s="73"/>
      <c r="AB118" s="73"/>
      <c r="AC118" s="73"/>
      <c r="AD118" s="73"/>
      <c r="AE118" s="73"/>
      <c r="AF118" s="73"/>
      <c r="AG118" s="73"/>
      <c r="AH118" s="73"/>
      <c r="AI118" s="73"/>
      <c r="AJ118" s="73"/>
      <c r="AK118" s="73"/>
      <c r="AL118" s="73"/>
      <c r="AM118" s="73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</row>
    <row r="119" spans="2:79">
      <c r="B119" s="73"/>
      <c r="C119" s="73"/>
      <c r="D119" s="73"/>
      <c r="E119" s="73"/>
      <c r="F119" s="73"/>
      <c r="G119" s="73"/>
      <c r="H119" s="73"/>
      <c r="I119" s="73"/>
      <c r="J119" s="73"/>
      <c r="K119" s="73"/>
      <c r="L119" s="73"/>
      <c r="M119" s="73"/>
      <c r="N119" s="73"/>
      <c r="O119" s="73"/>
      <c r="P119" s="73"/>
      <c r="Q119" s="73"/>
      <c r="R119" s="73"/>
      <c r="S119" s="73"/>
      <c r="T119" s="73"/>
      <c r="U119" s="73"/>
      <c r="V119" s="73"/>
      <c r="W119" s="73"/>
      <c r="X119" s="73"/>
      <c r="Y119" s="73"/>
      <c r="Z119" s="73"/>
      <c r="AA119" s="73"/>
      <c r="AB119" s="73"/>
      <c r="AC119" s="73"/>
      <c r="AD119" s="73"/>
      <c r="AE119" s="73"/>
      <c r="AF119" s="73"/>
      <c r="AG119" s="73"/>
      <c r="AH119" s="73"/>
      <c r="AI119" s="73"/>
      <c r="AJ119" s="73"/>
      <c r="AK119" s="73"/>
      <c r="AL119" s="73"/>
      <c r="AM119" s="73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</row>
    <row r="120" spans="2:79">
      <c r="B120" s="73"/>
      <c r="C120" s="73"/>
      <c r="D120" s="73"/>
      <c r="E120" s="73"/>
      <c r="F120" s="73"/>
      <c r="G120" s="73"/>
      <c r="H120" s="73"/>
      <c r="I120" s="73"/>
      <c r="J120" s="73"/>
      <c r="K120" s="73"/>
      <c r="L120" s="73"/>
      <c r="M120" s="73"/>
      <c r="N120" s="73"/>
      <c r="O120" s="73"/>
      <c r="P120" s="73"/>
      <c r="Q120" s="73"/>
      <c r="R120" s="73"/>
      <c r="S120" s="73"/>
      <c r="T120" s="73"/>
      <c r="U120" s="73"/>
      <c r="V120" s="73"/>
      <c r="W120" s="73"/>
      <c r="X120" s="73"/>
      <c r="Y120" s="73"/>
      <c r="Z120" s="73"/>
      <c r="AA120" s="73"/>
      <c r="AB120" s="73"/>
      <c r="AC120" s="73"/>
      <c r="AD120" s="73"/>
      <c r="AE120" s="73"/>
      <c r="AF120" s="73"/>
      <c r="AG120" s="73"/>
      <c r="AH120" s="73"/>
      <c r="AI120" s="73"/>
      <c r="AJ120" s="73"/>
      <c r="AK120" s="73"/>
      <c r="AL120" s="73"/>
      <c r="AM120" s="73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</row>
    <row r="121" spans="2:79">
      <c r="B121" s="73"/>
      <c r="C121" s="73"/>
      <c r="D121" s="73"/>
      <c r="E121" s="73"/>
      <c r="F121" s="73"/>
      <c r="G121" s="73"/>
      <c r="H121" s="73"/>
      <c r="I121" s="73"/>
      <c r="J121" s="73"/>
      <c r="K121" s="73"/>
      <c r="L121" s="73"/>
      <c r="M121" s="73"/>
      <c r="N121" s="73"/>
      <c r="O121" s="73"/>
      <c r="P121" s="73"/>
      <c r="Q121" s="73"/>
      <c r="R121" s="73"/>
      <c r="S121" s="73"/>
      <c r="T121" s="73"/>
      <c r="U121" s="73"/>
      <c r="V121" s="73"/>
      <c r="W121" s="73"/>
      <c r="X121" s="73"/>
      <c r="Y121" s="73"/>
      <c r="Z121" s="73"/>
      <c r="AA121" s="73"/>
      <c r="AB121" s="73"/>
      <c r="AC121" s="73"/>
      <c r="AD121" s="73"/>
      <c r="AE121" s="73"/>
      <c r="AF121" s="73"/>
      <c r="AG121" s="73"/>
      <c r="AH121" s="73"/>
      <c r="AI121" s="73"/>
      <c r="AJ121" s="73"/>
      <c r="AK121" s="73"/>
      <c r="AL121" s="73"/>
      <c r="AM121" s="73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</row>
    <row r="122" spans="2:79">
      <c r="B122" s="73"/>
      <c r="C122" s="73"/>
      <c r="D122" s="73"/>
      <c r="E122" s="73"/>
      <c r="F122" s="73"/>
      <c r="G122" s="73"/>
      <c r="H122" s="73"/>
      <c r="I122" s="73"/>
      <c r="J122" s="73"/>
      <c r="K122" s="73"/>
      <c r="L122" s="73"/>
      <c r="M122" s="73"/>
      <c r="N122" s="73"/>
      <c r="O122" s="73"/>
      <c r="P122" s="73"/>
      <c r="Q122" s="73"/>
      <c r="R122" s="73"/>
      <c r="S122" s="73"/>
      <c r="T122" s="73"/>
      <c r="U122" s="73"/>
      <c r="V122" s="73"/>
      <c r="W122" s="73"/>
      <c r="X122" s="73"/>
      <c r="Y122" s="73"/>
      <c r="Z122" s="73"/>
      <c r="AA122" s="73"/>
      <c r="AB122" s="73"/>
      <c r="AC122" s="73"/>
      <c r="AD122" s="73"/>
      <c r="AE122" s="73"/>
      <c r="AF122" s="73"/>
      <c r="AG122" s="73"/>
      <c r="AH122" s="73"/>
      <c r="AI122" s="73"/>
      <c r="AJ122" s="73"/>
      <c r="AK122" s="73"/>
      <c r="AL122" s="73"/>
      <c r="AM122" s="73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</row>
    <row r="123" spans="2:79">
      <c r="B123" s="73"/>
      <c r="C123" s="73"/>
      <c r="D123" s="73"/>
      <c r="E123" s="73"/>
      <c r="F123" s="73"/>
      <c r="G123" s="73"/>
      <c r="H123" s="73"/>
      <c r="I123" s="73"/>
      <c r="J123" s="73"/>
      <c r="K123" s="73"/>
      <c r="L123" s="73"/>
      <c r="M123" s="73"/>
      <c r="N123" s="73"/>
      <c r="O123" s="73"/>
      <c r="P123" s="73"/>
      <c r="Q123" s="73"/>
      <c r="R123" s="73"/>
      <c r="S123" s="73"/>
      <c r="T123" s="73"/>
      <c r="U123" s="73"/>
      <c r="V123" s="73"/>
      <c r="W123" s="73"/>
      <c r="X123" s="73"/>
      <c r="Y123" s="73"/>
      <c r="Z123" s="73"/>
      <c r="AA123" s="73"/>
      <c r="AB123" s="73"/>
      <c r="AC123" s="73"/>
      <c r="AD123" s="73"/>
      <c r="AE123" s="73"/>
      <c r="AF123" s="73"/>
      <c r="AG123" s="73"/>
      <c r="AH123" s="73"/>
      <c r="AI123" s="73"/>
      <c r="AJ123" s="73"/>
      <c r="AK123" s="73"/>
      <c r="AL123" s="73"/>
      <c r="AM123" s="73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</row>
    <row r="124" spans="2:79">
      <c r="B124" s="73"/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</row>
    <row r="125" spans="2:79">
      <c r="B125" s="73"/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</row>
    <row r="126" spans="2:79">
      <c r="B126" s="73"/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</row>
    <row r="127" spans="2:79">
      <c r="B127" s="73"/>
      <c r="C127" s="73"/>
      <c r="D127" s="73"/>
      <c r="E127" s="73"/>
      <c r="F127" s="73"/>
      <c r="G127" s="73"/>
      <c r="H127" s="73"/>
      <c r="I127" s="73"/>
      <c r="J127" s="73"/>
      <c r="K127" s="73"/>
      <c r="L127" s="73"/>
      <c r="M127" s="73"/>
      <c r="N127" s="73"/>
      <c r="O127" s="73"/>
      <c r="P127" s="73"/>
      <c r="Q127" s="73"/>
      <c r="R127" s="73"/>
      <c r="S127" s="73"/>
      <c r="T127" s="73"/>
      <c r="U127" s="73"/>
      <c r="V127" s="73"/>
      <c r="W127" s="73"/>
      <c r="X127" s="73"/>
      <c r="Y127" s="73"/>
      <c r="Z127" s="73"/>
      <c r="AA127" s="73"/>
      <c r="AB127" s="73"/>
      <c r="AC127" s="73"/>
      <c r="AD127" s="73"/>
      <c r="AE127" s="73"/>
      <c r="AF127" s="73"/>
      <c r="AG127" s="73"/>
      <c r="AH127" s="73"/>
      <c r="AI127" s="73"/>
      <c r="AJ127" s="73"/>
      <c r="AK127" s="73"/>
      <c r="AL127" s="73"/>
      <c r="AM127" s="73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</row>
    <row r="128" spans="2:79">
      <c r="B128" s="73"/>
      <c r="C128" s="73"/>
      <c r="D128" s="73"/>
      <c r="E128" s="73"/>
      <c r="F128" s="73"/>
      <c r="G128" s="73"/>
      <c r="H128" s="73"/>
      <c r="I128" s="73"/>
      <c r="J128" s="73"/>
      <c r="K128" s="73"/>
      <c r="L128" s="73"/>
      <c r="M128" s="73"/>
      <c r="N128" s="73"/>
      <c r="O128" s="73"/>
      <c r="P128" s="73"/>
      <c r="Q128" s="73"/>
      <c r="R128" s="73"/>
      <c r="S128" s="73"/>
      <c r="T128" s="73"/>
      <c r="U128" s="73"/>
      <c r="V128" s="73"/>
      <c r="W128" s="73"/>
      <c r="X128" s="73"/>
      <c r="Y128" s="73"/>
      <c r="Z128" s="73"/>
      <c r="AA128" s="73"/>
      <c r="AB128" s="73"/>
      <c r="AC128" s="73"/>
      <c r="AD128" s="73"/>
      <c r="AE128" s="73"/>
      <c r="AF128" s="73"/>
      <c r="AG128" s="73"/>
      <c r="AH128" s="73"/>
      <c r="AI128" s="73"/>
      <c r="AJ128" s="73"/>
      <c r="AK128" s="73"/>
      <c r="AL128" s="73"/>
      <c r="AM128" s="73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</row>
    <row r="129" spans="2:79">
      <c r="B129" s="73"/>
      <c r="C129" s="73"/>
      <c r="D129" s="73"/>
      <c r="E129" s="73"/>
      <c r="F129" s="73"/>
      <c r="G129" s="73"/>
      <c r="H129" s="73"/>
      <c r="I129" s="73"/>
      <c r="J129" s="73"/>
      <c r="K129" s="73"/>
      <c r="L129" s="73"/>
      <c r="M129" s="73"/>
      <c r="N129" s="73"/>
      <c r="O129" s="73"/>
      <c r="P129" s="73"/>
      <c r="Q129" s="73"/>
      <c r="R129" s="73"/>
      <c r="S129" s="73"/>
      <c r="T129" s="73"/>
      <c r="U129" s="73"/>
      <c r="V129" s="73"/>
      <c r="W129" s="73"/>
      <c r="X129" s="73"/>
      <c r="Y129" s="73"/>
      <c r="Z129" s="73"/>
      <c r="AA129" s="73"/>
      <c r="AB129" s="73"/>
      <c r="AC129" s="73"/>
      <c r="AD129" s="73"/>
      <c r="AE129" s="73"/>
      <c r="AF129" s="73"/>
      <c r="AG129" s="73"/>
      <c r="AH129" s="73"/>
      <c r="AI129" s="73"/>
      <c r="AJ129" s="73"/>
      <c r="AK129" s="73"/>
      <c r="AL129" s="73"/>
      <c r="AM129" s="73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</row>
    <row r="130" spans="2:79">
      <c r="B130" s="73"/>
      <c r="C130" s="73"/>
      <c r="D130" s="73"/>
      <c r="E130" s="73"/>
      <c r="F130" s="73"/>
      <c r="G130" s="73"/>
      <c r="H130" s="73"/>
      <c r="I130" s="73"/>
      <c r="J130" s="73"/>
      <c r="K130" s="73"/>
      <c r="L130" s="73"/>
      <c r="M130" s="73"/>
      <c r="N130" s="73"/>
      <c r="O130" s="73"/>
      <c r="P130" s="73"/>
      <c r="Q130" s="73"/>
      <c r="R130" s="73"/>
      <c r="S130" s="73"/>
      <c r="T130" s="73"/>
      <c r="U130" s="73"/>
      <c r="V130" s="73"/>
      <c r="W130" s="73"/>
      <c r="X130" s="73"/>
      <c r="Y130" s="73"/>
      <c r="Z130" s="73"/>
      <c r="AA130" s="73"/>
      <c r="AB130" s="73"/>
      <c r="AC130" s="73"/>
      <c r="AD130" s="73"/>
      <c r="AE130" s="73"/>
      <c r="AF130" s="73"/>
      <c r="AG130" s="73"/>
      <c r="AH130" s="73"/>
      <c r="AI130" s="73"/>
      <c r="AJ130" s="73"/>
      <c r="AK130" s="73"/>
      <c r="AL130" s="73"/>
      <c r="AM130" s="73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</row>
    <row r="131" spans="2:79"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  <c r="P131" s="73"/>
      <c r="Q131" s="73"/>
      <c r="R131" s="73"/>
      <c r="S131" s="73"/>
      <c r="T131" s="73"/>
      <c r="U131" s="73"/>
      <c r="V131" s="73"/>
      <c r="W131" s="73"/>
      <c r="X131" s="73"/>
      <c r="Y131" s="73"/>
      <c r="Z131" s="73"/>
      <c r="AA131" s="73"/>
      <c r="AB131" s="73"/>
      <c r="AC131" s="73"/>
      <c r="AD131" s="73"/>
      <c r="AE131" s="73"/>
      <c r="AF131" s="73"/>
      <c r="AG131" s="73"/>
      <c r="AH131" s="73"/>
      <c r="AI131" s="73"/>
      <c r="AJ131" s="73"/>
      <c r="AK131" s="73"/>
      <c r="AL131" s="73"/>
      <c r="AM131" s="73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</row>
    <row r="132" spans="2:79">
      <c r="B132" s="73"/>
      <c r="C132" s="73"/>
      <c r="D132" s="73"/>
      <c r="E132" s="73"/>
      <c r="F132" s="73"/>
      <c r="G132" s="73"/>
      <c r="H132" s="73"/>
      <c r="I132" s="73"/>
      <c r="J132" s="73"/>
      <c r="K132" s="73"/>
      <c r="L132" s="73"/>
      <c r="M132" s="73"/>
      <c r="N132" s="73"/>
      <c r="O132" s="73"/>
      <c r="P132" s="73"/>
      <c r="Q132" s="73"/>
      <c r="R132" s="73"/>
      <c r="S132" s="73"/>
      <c r="T132" s="73"/>
      <c r="U132" s="73"/>
      <c r="V132" s="73"/>
      <c r="W132" s="73"/>
      <c r="X132" s="73"/>
      <c r="Y132" s="73"/>
      <c r="Z132" s="73"/>
      <c r="AA132" s="73"/>
      <c r="AB132" s="73"/>
      <c r="AC132" s="73"/>
      <c r="AD132" s="73"/>
      <c r="AE132" s="73"/>
      <c r="AF132" s="73"/>
      <c r="AG132" s="73"/>
      <c r="AH132" s="73"/>
      <c r="AI132" s="73"/>
      <c r="AJ132" s="73"/>
      <c r="AK132" s="73"/>
      <c r="AL132" s="73"/>
      <c r="AM132" s="73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</row>
    <row r="133" spans="2:79">
      <c r="B133" s="73"/>
      <c r="C133" s="73"/>
      <c r="D133" s="73"/>
      <c r="E133" s="73"/>
      <c r="F133" s="73"/>
      <c r="G133" s="73"/>
      <c r="H133" s="73"/>
      <c r="I133" s="73"/>
      <c r="J133" s="73"/>
      <c r="K133" s="73"/>
      <c r="L133" s="73"/>
      <c r="M133" s="73"/>
      <c r="N133" s="73"/>
      <c r="O133" s="73"/>
      <c r="P133" s="73"/>
      <c r="Q133" s="73"/>
      <c r="R133" s="73"/>
      <c r="S133" s="73"/>
      <c r="T133" s="73"/>
      <c r="U133" s="73"/>
      <c r="V133" s="73"/>
      <c r="W133" s="73"/>
      <c r="X133" s="73"/>
      <c r="Y133" s="73"/>
      <c r="Z133" s="73"/>
      <c r="AA133" s="73"/>
      <c r="AB133" s="73"/>
      <c r="AC133" s="73"/>
      <c r="AD133" s="73"/>
      <c r="AE133" s="73"/>
      <c r="AF133" s="73"/>
      <c r="AG133" s="73"/>
      <c r="AH133" s="73"/>
      <c r="AI133" s="73"/>
      <c r="AJ133" s="73"/>
      <c r="AK133" s="73"/>
      <c r="AL133" s="73"/>
      <c r="AM133" s="73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</row>
    <row r="134" spans="2:79">
      <c r="B134" s="73"/>
      <c r="C134" s="73"/>
      <c r="D134" s="73"/>
      <c r="E134" s="73"/>
      <c r="F134" s="73"/>
      <c r="G134" s="73"/>
      <c r="H134" s="73"/>
      <c r="I134" s="73"/>
      <c r="J134" s="73"/>
      <c r="K134" s="73"/>
      <c r="L134" s="73"/>
      <c r="M134" s="73"/>
      <c r="N134" s="73"/>
      <c r="O134" s="73"/>
      <c r="P134" s="73"/>
      <c r="Q134" s="73"/>
      <c r="R134" s="73"/>
      <c r="S134" s="73"/>
      <c r="T134" s="73"/>
      <c r="U134" s="73"/>
      <c r="V134" s="73"/>
      <c r="W134" s="73"/>
      <c r="X134" s="73"/>
      <c r="Y134" s="73"/>
      <c r="Z134" s="73"/>
      <c r="AA134" s="73"/>
      <c r="AB134" s="73"/>
      <c r="AC134" s="73"/>
      <c r="AD134" s="73"/>
      <c r="AE134" s="73"/>
      <c r="AF134" s="73"/>
      <c r="AG134" s="73"/>
      <c r="AH134" s="73"/>
      <c r="AI134" s="73"/>
      <c r="AJ134" s="73"/>
      <c r="AK134" s="73"/>
      <c r="AL134" s="73"/>
      <c r="AM134" s="73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</row>
    <row r="135" spans="2:79">
      <c r="B135" s="73"/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</row>
    <row r="136" spans="2:79">
      <c r="B136" s="73"/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</row>
    <row r="137" spans="2:79">
      <c r="B137" s="73"/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</row>
    <row r="138" spans="2:79">
      <c r="B138" s="73"/>
      <c r="C138" s="73"/>
      <c r="D138" s="73"/>
      <c r="E138" s="73"/>
      <c r="F138" s="73"/>
      <c r="G138" s="73"/>
      <c r="H138" s="73"/>
      <c r="I138" s="73"/>
      <c r="J138" s="73"/>
      <c r="K138" s="73"/>
      <c r="L138" s="73"/>
      <c r="M138" s="73"/>
      <c r="N138" s="73"/>
      <c r="O138" s="73"/>
      <c r="P138" s="73"/>
      <c r="Q138" s="73"/>
      <c r="R138" s="73"/>
      <c r="S138" s="73"/>
      <c r="T138" s="73"/>
      <c r="U138" s="73"/>
      <c r="V138" s="73"/>
      <c r="W138" s="73"/>
      <c r="X138" s="73"/>
      <c r="Y138" s="73"/>
      <c r="Z138" s="73"/>
      <c r="AA138" s="73"/>
      <c r="AB138" s="73"/>
      <c r="AC138" s="73"/>
      <c r="AD138" s="73"/>
      <c r="AE138" s="73"/>
      <c r="AF138" s="73"/>
      <c r="AG138" s="73"/>
      <c r="AH138" s="73"/>
      <c r="AI138" s="73"/>
      <c r="AJ138" s="73"/>
      <c r="AK138" s="73"/>
      <c r="AL138" s="73"/>
      <c r="AM138" s="73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</row>
    <row r="139" spans="2:79">
      <c r="B139" s="73"/>
      <c r="C139" s="73"/>
      <c r="D139" s="73"/>
      <c r="E139" s="73"/>
      <c r="F139" s="73"/>
      <c r="G139" s="73"/>
      <c r="H139" s="73"/>
      <c r="I139" s="73"/>
      <c r="J139" s="73"/>
      <c r="K139" s="73"/>
      <c r="L139" s="73"/>
      <c r="M139" s="73"/>
      <c r="N139" s="73"/>
      <c r="O139" s="73"/>
      <c r="P139" s="73"/>
      <c r="Q139" s="73"/>
      <c r="R139" s="73"/>
      <c r="S139" s="73"/>
      <c r="T139" s="73"/>
      <c r="U139" s="73"/>
      <c r="V139" s="73"/>
      <c r="W139" s="73"/>
      <c r="X139" s="73"/>
      <c r="Y139" s="73"/>
      <c r="Z139" s="73"/>
      <c r="AA139" s="73"/>
      <c r="AB139" s="73"/>
      <c r="AC139" s="73"/>
      <c r="AD139" s="73"/>
      <c r="AE139" s="73"/>
      <c r="AF139" s="73"/>
      <c r="AG139" s="73"/>
      <c r="AH139" s="73"/>
      <c r="AI139" s="73"/>
      <c r="AJ139" s="73"/>
      <c r="AK139" s="73"/>
      <c r="AL139" s="73"/>
      <c r="AM139" s="73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</row>
    <row r="140" spans="2:79">
      <c r="B140" s="73"/>
      <c r="C140" s="73"/>
      <c r="D140" s="73"/>
      <c r="E140" s="73"/>
      <c r="F140" s="73"/>
      <c r="G140" s="73"/>
      <c r="H140" s="73"/>
      <c r="I140" s="73"/>
      <c r="J140" s="73"/>
      <c r="K140" s="73"/>
      <c r="L140" s="73"/>
      <c r="M140" s="73"/>
      <c r="N140" s="73"/>
      <c r="O140" s="73"/>
      <c r="P140" s="73"/>
      <c r="Q140" s="73"/>
      <c r="R140" s="73"/>
      <c r="S140" s="73"/>
      <c r="T140" s="73"/>
      <c r="U140" s="73"/>
      <c r="V140" s="73"/>
      <c r="W140" s="73"/>
      <c r="X140" s="73"/>
      <c r="Y140" s="73"/>
      <c r="Z140" s="73"/>
      <c r="AA140" s="73"/>
      <c r="AB140" s="73"/>
      <c r="AC140" s="73"/>
      <c r="AD140" s="73"/>
      <c r="AE140" s="73"/>
      <c r="AF140" s="73"/>
      <c r="AG140" s="73"/>
      <c r="AH140" s="73"/>
      <c r="AI140" s="73"/>
      <c r="AJ140" s="73"/>
      <c r="AK140" s="73"/>
      <c r="AL140" s="73"/>
      <c r="AM140" s="73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</row>
    <row r="141" spans="2:79"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3"/>
      <c r="O141" s="73"/>
      <c r="P141" s="73"/>
      <c r="Q141" s="73"/>
      <c r="R141" s="73"/>
      <c r="S141" s="73"/>
      <c r="T141" s="73"/>
      <c r="U141" s="73"/>
      <c r="V141" s="73"/>
      <c r="W141" s="73"/>
      <c r="X141" s="73"/>
      <c r="Y141" s="73"/>
      <c r="Z141" s="73"/>
      <c r="AA141" s="73"/>
      <c r="AB141" s="73"/>
      <c r="AC141" s="73"/>
      <c r="AD141" s="73"/>
      <c r="AE141" s="73"/>
      <c r="AF141" s="73"/>
      <c r="AG141" s="73"/>
      <c r="AH141" s="73"/>
      <c r="AI141" s="73"/>
      <c r="AJ141" s="73"/>
      <c r="AK141" s="73"/>
      <c r="AL141" s="73"/>
      <c r="AM141" s="73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</row>
    <row r="142" spans="2:79">
      <c r="B142" s="73"/>
      <c r="C142" s="73"/>
      <c r="D142" s="73"/>
      <c r="E142" s="73"/>
      <c r="F142" s="73"/>
      <c r="G142" s="73"/>
      <c r="H142" s="73"/>
      <c r="I142" s="73"/>
      <c r="J142" s="73"/>
      <c r="K142" s="73"/>
      <c r="L142" s="73"/>
      <c r="M142" s="73"/>
      <c r="N142" s="73"/>
      <c r="O142" s="73"/>
      <c r="P142" s="73"/>
      <c r="Q142" s="73"/>
      <c r="R142" s="73"/>
      <c r="S142" s="73"/>
      <c r="T142" s="73"/>
      <c r="U142" s="73"/>
      <c r="V142" s="73"/>
      <c r="W142" s="73"/>
      <c r="X142" s="73"/>
      <c r="Y142" s="73"/>
      <c r="Z142" s="73"/>
      <c r="AA142" s="73"/>
      <c r="AB142" s="73"/>
      <c r="AC142" s="73"/>
      <c r="AD142" s="73"/>
      <c r="AE142" s="73"/>
      <c r="AF142" s="73"/>
      <c r="AG142" s="73"/>
      <c r="AH142" s="73"/>
      <c r="AI142" s="73"/>
      <c r="AJ142" s="73"/>
      <c r="AK142" s="73"/>
      <c r="AL142" s="73"/>
      <c r="AM142" s="73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</row>
    <row r="143" spans="2:79">
      <c r="B143" s="73"/>
      <c r="C143" s="73"/>
      <c r="D143" s="73"/>
      <c r="E143" s="73"/>
      <c r="F143" s="73"/>
      <c r="G143" s="73"/>
      <c r="H143" s="73"/>
      <c r="I143" s="73"/>
      <c r="J143" s="73"/>
      <c r="K143" s="73"/>
      <c r="L143" s="73"/>
      <c r="M143" s="73"/>
      <c r="N143" s="73"/>
      <c r="O143" s="73"/>
      <c r="P143" s="73"/>
      <c r="Q143" s="73"/>
      <c r="R143" s="73"/>
      <c r="S143" s="73"/>
      <c r="T143" s="73"/>
      <c r="U143" s="73"/>
      <c r="V143" s="73"/>
      <c r="W143" s="73"/>
      <c r="X143" s="73"/>
      <c r="Y143" s="73"/>
      <c r="Z143" s="73"/>
      <c r="AA143" s="73"/>
      <c r="AB143" s="73"/>
      <c r="AC143" s="73"/>
      <c r="AD143" s="73"/>
      <c r="AE143" s="73"/>
      <c r="AF143" s="73"/>
      <c r="AG143" s="73"/>
      <c r="AH143" s="73"/>
      <c r="AI143" s="73"/>
      <c r="AJ143" s="73"/>
      <c r="AK143" s="73"/>
      <c r="AL143" s="73"/>
      <c r="AM143" s="73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</row>
    <row r="144" spans="2:79">
      <c r="B144" s="73"/>
      <c r="C144" s="73"/>
      <c r="D144" s="73"/>
      <c r="E144" s="73"/>
      <c r="F144" s="73"/>
      <c r="G144" s="73"/>
      <c r="H144" s="73"/>
      <c r="I144" s="73"/>
      <c r="J144" s="73"/>
      <c r="K144" s="73"/>
      <c r="L144" s="73"/>
      <c r="M144" s="73"/>
      <c r="N144" s="73"/>
      <c r="O144" s="73"/>
      <c r="P144" s="73"/>
      <c r="Q144" s="73"/>
      <c r="R144" s="73"/>
      <c r="S144" s="73"/>
      <c r="T144" s="73"/>
      <c r="U144" s="73"/>
      <c r="V144" s="73"/>
      <c r="W144" s="73"/>
      <c r="X144" s="73"/>
      <c r="Y144" s="73"/>
      <c r="Z144" s="73"/>
      <c r="AA144" s="73"/>
      <c r="AB144" s="73"/>
      <c r="AC144" s="73"/>
      <c r="AD144" s="73"/>
      <c r="AE144" s="73"/>
      <c r="AF144" s="73"/>
      <c r="AG144" s="73"/>
      <c r="AH144" s="73"/>
      <c r="AI144" s="73"/>
      <c r="AJ144" s="73"/>
      <c r="AK144" s="73"/>
      <c r="AL144" s="73"/>
      <c r="AM144" s="73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</row>
    <row r="145" spans="2:79">
      <c r="B145" s="73"/>
      <c r="C145" s="73"/>
      <c r="D145" s="73"/>
      <c r="E145" s="73"/>
      <c r="F145" s="73"/>
      <c r="G145" s="73"/>
      <c r="H145" s="73"/>
      <c r="I145" s="73"/>
      <c r="J145" s="73"/>
      <c r="K145" s="73"/>
      <c r="L145" s="73"/>
      <c r="M145" s="73"/>
      <c r="N145" s="73"/>
      <c r="O145" s="73"/>
      <c r="P145" s="73"/>
      <c r="Q145" s="73"/>
      <c r="R145" s="73"/>
      <c r="S145" s="73"/>
      <c r="T145" s="73"/>
      <c r="U145" s="73"/>
      <c r="V145" s="73"/>
      <c r="W145" s="73"/>
      <c r="X145" s="73"/>
      <c r="Y145" s="73"/>
      <c r="Z145" s="73"/>
      <c r="AA145" s="73"/>
      <c r="AB145" s="73"/>
      <c r="AC145" s="73"/>
      <c r="AD145" s="73"/>
      <c r="AE145" s="73"/>
      <c r="AF145" s="73"/>
      <c r="AG145" s="73"/>
      <c r="AH145" s="73"/>
      <c r="AI145" s="73"/>
      <c r="AJ145" s="73"/>
      <c r="AK145" s="73"/>
      <c r="AL145" s="73"/>
      <c r="AM145" s="73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</row>
    <row r="146" spans="2:79">
      <c r="B146" s="73"/>
      <c r="C146" s="73"/>
      <c r="D146" s="73"/>
      <c r="E146" s="73"/>
      <c r="F146" s="73"/>
      <c r="G146" s="73"/>
      <c r="H146" s="73"/>
      <c r="I146" s="73"/>
      <c r="J146" s="73"/>
      <c r="K146" s="73"/>
      <c r="L146" s="73"/>
      <c r="M146" s="73"/>
      <c r="N146" s="73"/>
      <c r="O146" s="73"/>
      <c r="P146" s="73"/>
      <c r="Q146" s="73"/>
      <c r="R146" s="73"/>
      <c r="S146" s="73"/>
      <c r="T146" s="73"/>
      <c r="U146" s="73"/>
      <c r="V146" s="73"/>
      <c r="W146" s="73"/>
      <c r="X146" s="73"/>
      <c r="Y146" s="73"/>
      <c r="Z146" s="73"/>
      <c r="AA146" s="73"/>
      <c r="AB146" s="73"/>
      <c r="AC146" s="73"/>
      <c r="AD146" s="73"/>
      <c r="AE146" s="73"/>
      <c r="AF146" s="73"/>
      <c r="AG146" s="73"/>
      <c r="AH146" s="73"/>
      <c r="AI146" s="73"/>
      <c r="AJ146" s="73"/>
      <c r="AK146" s="73"/>
      <c r="AL146" s="73"/>
      <c r="AM146" s="73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</row>
    <row r="147" spans="2:79">
      <c r="B147" s="73"/>
      <c r="C147" s="73"/>
      <c r="D147" s="73"/>
      <c r="E147" s="73"/>
      <c r="F147" s="73"/>
      <c r="G147" s="73"/>
      <c r="H147" s="73"/>
      <c r="I147" s="73"/>
      <c r="J147" s="73"/>
      <c r="K147" s="73"/>
      <c r="L147" s="73"/>
      <c r="M147" s="73"/>
      <c r="N147" s="73"/>
      <c r="O147" s="73"/>
      <c r="P147" s="73"/>
      <c r="Q147" s="73"/>
      <c r="R147" s="73"/>
      <c r="S147" s="73"/>
      <c r="T147" s="73"/>
      <c r="U147" s="73"/>
      <c r="V147" s="73"/>
      <c r="W147" s="73"/>
      <c r="X147" s="73"/>
      <c r="Y147" s="73"/>
      <c r="Z147" s="73"/>
      <c r="AA147" s="73"/>
      <c r="AB147" s="73"/>
      <c r="AC147" s="73"/>
      <c r="AD147" s="73"/>
      <c r="AE147" s="73"/>
      <c r="AF147" s="73"/>
      <c r="AG147" s="73"/>
      <c r="AH147" s="73"/>
      <c r="AI147" s="73"/>
      <c r="AJ147" s="73"/>
      <c r="AK147" s="73"/>
      <c r="AL147" s="73"/>
      <c r="AM147" s="73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</row>
    <row r="148" spans="2:79">
      <c r="B148" s="73"/>
      <c r="C148" s="73"/>
      <c r="D148" s="73"/>
      <c r="E148" s="73"/>
      <c r="F148" s="73"/>
      <c r="G148" s="73"/>
      <c r="H148" s="73"/>
      <c r="I148" s="73"/>
      <c r="J148" s="73"/>
      <c r="K148" s="73"/>
      <c r="L148" s="73"/>
      <c r="M148" s="73"/>
      <c r="N148" s="73"/>
      <c r="O148" s="73"/>
      <c r="P148" s="73"/>
      <c r="Q148" s="73"/>
      <c r="R148" s="73"/>
      <c r="S148" s="73"/>
      <c r="T148" s="73"/>
      <c r="U148" s="73"/>
      <c r="V148" s="73"/>
      <c r="W148" s="73"/>
      <c r="X148" s="73"/>
      <c r="Y148" s="73"/>
      <c r="Z148" s="73"/>
      <c r="AA148" s="73"/>
      <c r="AB148" s="73"/>
      <c r="AC148" s="73"/>
      <c r="AD148" s="73"/>
      <c r="AE148" s="73"/>
      <c r="AF148" s="73"/>
      <c r="AG148" s="73"/>
      <c r="AH148" s="73"/>
      <c r="AI148" s="73"/>
      <c r="AJ148" s="73"/>
      <c r="AK148" s="73"/>
      <c r="AL148" s="73"/>
      <c r="AM148" s="73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</row>
    <row r="149" spans="2:79">
      <c r="B149" s="73"/>
      <c r="C149" s="73"/>
      <c r="D149" s="73"/>
      <c r="E149" s="73"/>
      <c r="F149" s="73"/>
      <c r="G149" s="73"/>
      <c r="H149" s="73"/>
      <c r="I149" s="73"/>
      <c r="J149" s="73"/>
      <c r="K149" s="73"/>
      <c r="L149" s="73"/>
      <c r="M149" s="73"/>
      <c r="N149" s="73"/>
      <c r="O149" s="73"/>
      <c r="P149" s="73"/>
      <c r="Q149" s="73"/>
      <c r="R149" s="73"/>
      <c r="S149" s="73"/>
      <c r="T149" s="73"/>
      <c r="U149" s="73"/>
      <c r="V149" s="73"/>
      <c r="W149" s="73"/>
      <c r="X149" s="73"/>
      <c r="Y149" s="73"/>
      <c r="Z149" s="73"/>
      <c r="AA149" s="73"/>
      <c r="AB149" s="73"/>
      <c r="AC149" s="73"/>
      <c r="AD149" s="73"/>
      <c r="AE149" s="73"/>
      <c r="AF149" s="73"/>
      <c r="AG149" s="73"/>
      <c r="AH149" s="73"/>
      <c r="AI149" s="73"/>
      <c r="AJ149" s="73"/>
      <c r="AK149" s="73"/>
      <c r="AL149" s="73"/>
      <c r="AM149" s="73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</row>
    <row r="150" spans="2:79">
      <c r="B150" s="73"/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</row>
    <row r="151" spans="2:79">
      <c r="B151" s="73"/>
      <c r="C151" s="73"/>
      <c r="D151" s="73"/>
      <c r="E151" s="73"/>
      <c r="F151" s="73"/>
      <c r="G151" s="73"/>
      <c r="H151" s="73"/>
      <c r="I151" s="73"/>
      <c r="J151" s="73"/>
      <c r="K151" s="73"/>
      <c r="L151" s="73"/>
      <c r="M151" s="73"/>
      <c r="N151" s="73"/>
      <c r="O151" s="73"/>
      <c r="P151" s="73"/>
      <c r="Q151" s="73"/>
      <c r="R151" s="73"/>
      <c r="S151" s="73"/>
      <c r="T151" s="73"/>
      <c r="U151" s="73"/>
      <c r="V151" s="73"/>
      <c r="W151" s="73"/>
      <c r="X151" s="73"/>
      <c r="Y151" s="73"/>
      <c r="Z151" s="73"/>
      <c r="AA151" s="73"/>
      <c r="AB151" s="73"/>
      <c r="AC151" s="73"/>
      <c r="AD151" s="73"/>
      <c r="AE151" s="73"/>
      <c r="AF151" s="73"/>
      <c r="AG151" s="73"/>
      <c r="AH151" s="73"/>
      <c r="AI151" s="73"/>
      <c r="AJ151" s="73"/>
      <c r="AK151" s="73"/>
      <c r="AL151" s="73"/>
      <c r="AM151" s="73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</row>
    <row r="152" spans="2:79">
      <c r="B152" s="73"/>
      <c r="C152" s="73"/>
      <c r="D152" s="73"/>
      <c r="E152" s="73"/>
      <c r="F152" s="73"/>
      <c r="G152" s="73"/>
      <c r="H152" s="73"/>
      <c r="I152" s="73"/>
      <c r="J152" s="73"/>
      <c r="K152" s="73"/>
      <c r="L152" s="73"/>
      <c r="M152" s="73"/>
      <c r="N152" s="73"/>
      <c r="O152" s="73"/>
      <c r="P152" s="73"/>
      <c r="Q152" s="73"/>
      <c r="R152" s="73"/>
      <c r="S152" s="73"/>
      <c r="T152" s="73"/>
      <c r="U152" s="73"/>
      <c r="V152" s="73"/>
      <c r="W152" s="73"/>
      <c r="X152" s="73"/>
      <c r="Y152" s="73"/>
      <c r="Z152" s="73"/>
      <c r="AA152" s="73"/>
      <c r="AB152" s="73"/>
      <c r="AC152" s="73"/>
      <c r="AD152" s="73"/>
      <c r="AE152" s="73"/>
      <c r="AF152" s="73"/>
      <c r="AG152" s="73"/>
      <c r="AH152" s="73"/>
      <c r="AI152" s="73"/>
      <c r="AJ152" s="73"/>
      <c r="AK152" s="73"/>
      <c r="AL152" s="73"/>
      <c r="AM152" s="73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</row>
    <row r="153" spans="2:79">
      <c r="B153" s="73"/>
      <c r="C153" s="73"/>
      <c r="D153" s="73"/>
      <c r="E153" s="73"/>
      <c r="F153" s="73"/>
      <c r="G153" s="73"/>
      <c r="H153" s="73"/>
      <c r="I153" s="73"/>
      <c r="J153" s="73"/>
      <c r="K153" s="73"/>
      <c r="L153" s="73"/>
      <c r="M153" s="73"/>
      <c r="N153" s="73"/>
      <c r="O153" s="73"/>
      <c r="P153" s="73"/>
      <c r="Q153" s="73"/>
      <c r="R153" s="73"/>
      <c r="S153" s="73"/>
      <c r="T153" s="73"/>
      <c r="U153" s="73"/>
      <c r="V153" s="73"/>
      <c r="W153" s="73"/>
      <c r="X153" s="73"/>
      <c r="Y153" s="73"/>
      <c r="Z153" s="73"/>
      <c r="AA153" s="73"/>
      <c r="AB153" s="73"/>
      <c r="AC153" s="73"/>
      <c r="AD153" s="73"/>
      <c r="AE153" s="73"/>
      <c r="AF153" s="73"/>
      <c r="AG153" s="73"/>
      <c r="AH153" s="73"/>
      <c r="AI153" s="73"/>
      <c r="AJ153" s="73"/>
      <c r="AK153" s="73"/>
      <c r="AL153" s="73"/>
      <c r="AM153" s="73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</row>
    <row r="154" spans="2:79">
      <c r="B154" s="73"/>
      <c r="C154" s="73"/>
      <c r="D154" s="73"/>
      <c r="E154" s="73"/>
      <c r="F154" s="73"/>
      <c r="G154" s="73"/>
      <c r="H154" s="73"/>
      <c r="I154" s="73"/>
      <c r="J154" s="73"/>
      <c r="K154" s="73"/>
      <c r="L154" s="73"/>
      <c r="M154" s="73"/>
      <c r="N154" s="73"/>
      <c r="O154" s="73"/>
      <c r="P154" s="73"/>
      <c r="Q154" s="73"/>
      <c r="R154" s="73"/>
      <c r="S154" s="73"/>
      <c r="T154" s="73"/>
      <c r="U154" s="73"/>
      <c r="V154" s="73"/>
      <c r="W154" s="73"/>
      <c r="X154" s="73"/>
      <c r="Y154" s="73"/>
      <c r="Z154" s="73"/>
      <c r="AA154" s="73"/>
      <c r="AB154" s="73"/>
      <c r="AC154" s="73"/>
      <c r="AD154" s="73"/>
      <c r="AE154" s="73"/>
      <c r="AF154" s="73"/>
      <c r="AG154" s="73"/>
      <c r="AH154" s="73"/>
      <c r="AI154" s="73"/>
      <c r="AJ154" s="73"/>
      <c r="AK154" s="73"/>
      <c r="AL154" s="73"/>
      <c r="AM154" s="73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</row>
    <row r="155" spans="2:79">
      <c r="B155" s="73"/>
      <c r="C155" s="73"/>
      <c r="D155" s="73"/>
      <c r="E155" s="73"/>
      <c r="F155" s="73"/>
      <c r="G155" s="73"/>
      <c r="H155" s="73"/>
      <c r="I155" s="73"/>
      <c r="J155" s="73"/>
      <c r="K155" s="73"/>
      <c r="L155" s="73"/>
      <c r="M155" s="73"/>
      <c r="N155" s="73"/>
      <c r="O155" s="73"/>
      <c r="P155" s="73"/>
      <c r="Q155" s="73"/>
      <c r="R155" s="73"/>
      <c r="S155" s="73"/>
      <c r="T155" s="73"/>
      <c r="U155" s="73"/>
      <c r="V155" s="73"/>
      <c r="W155" s="73"/>
      <c r="X155" s="73"/>
      <c r="Y155" s="73"/>
      <c r="Z155" s="73"/>
      <c r="AA155" s="73"/>
      <c r="AB155" s="73"/>
      <c r="AC155" s="73"/>
      <c r="AD155" s="73"/>
      <c r="AE155" s="73"/>
      <c r="AF155" s="73"/>
      <c r="AG155" s="73"/>
      <c r="AH155" s="73"/>
      <c r="AI155" s="73"/>
      <c r="AJ155" s="73"/>
      <c r="AK155" s="73"/>
      <c r="AL155" s="73"/>
      <c r="AM155" s="73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</row>
    <row r="156" spans="2:79">
      <c r="B156" s="73"/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</row>
    <row r="157" spans="2:79">
      <c r="B157" s="73"/>
      <c r="C157" s="73"/>
      <c r="D157" s="73"/>
      <c r="E157" s="73"/>
      <c r="F157" s="73"/>
      <c r="G157" s="73"/>
      <c r="H157" s="73"/>
      <c r="I157" s="73"/>
      <c r="J157" s="73"/>
      <c r="K157" s="73"/>
      <c r="L157" s="73"/>
      <c r="M157" s="73"/>
      <c r="N157" s="73"/>
      <c r="O157" s="73"/>
      <c r="P157" s="73"/>
      <c r="Q157" s="73"/>
      <c r="R157" s="73"/>
      <c r="S157" s="73"/>
      <c r="T157" s="73"/>
      <c r="U157" s="73"/>
      <c r="V157" s="73"/>
      <c r="W157" s="73"/>
      <c r="X157" s="73"/>
      <c r="Y157" s="73"/>
      <c r="Z157" s="73"/>
      <c r="AA157" s="73"/>
      <c r="AB157" s="73"/>
      <c r="AC157" s="73"/>
      <c r="AD157" s="73"/>
      <c r="AE157" s="73"/>
      <c r="AF157" s="73"/>
      <c r="AG157" s="73"/>
      <c r="AH157" s="73"/>
      <c r="AI157" s="73"/>
      <c r="AJ157" s="73"/>
      <c r="AK157" s="73"/>
      <c r="AL157" s="73"/>
      <c r="AM157" s="73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</row>
    <row r="158" spans="2:79">
      <c r="B158" s="73"/>
      <c r="C158" s="73"/>
      <c r="D158" s="73"/>
      <c r="E158" s="73"/>
      <c r="F158" s="73"/>
      <c r="G158" s="73"/>
      <c r="H158" s="73"/>
      <c r="I158" s="73"/>
      <c r="J158" s="73"/>
      <c r="K158" s="73"/>
      <c r="L158" s="73"/>
      <c r="M158" s="73"/>
      <c r="N158" s="73"/>
      <c r="O158" s="73"/>
      <c r="P158" s="73"/>
      <c r="Q158" s="73"/>
      <c r="R158" s="73"/>
      <c r="S158" s="73"/>
      <c r="T158" s="73"/>
      <c r="U158" s="73"/>
      <c r="V158" s="73"/>
      <c r="W158" s="73"/>
      <c r="X158" s="73"/>
      <c r="Y158" s="73"/>
      <c r="Z158" s="73"/>
      <c r="AA158" s="73"/>
      <c r="AB158" s="73"/>
      <c r="AC158" s="73"/>
      <c r="AD158" s="73"/>
      <c r="AE158" s="73"/>
      <c r="AF158" s="73"/>
      <c r="AG158" s="73"/>
      <c r="AH158" s="73"/>
      <c r="AI158" s="73"/>
      <c r="AJ158" s="73"/>
      <c r="AK158" s="73"/>
      <c r="AL158" s="73"/>
      <c r="AM158" s="73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</row>
    <row r="159" spans="2:79">
      <c r="B159" s="73"/>
      <c r="C159" s="73"/>
      <c r="D159" s="73"/>
      <c r="E159" s="73"/>
      <c r="F159" s="73"/>
      <c r="G159" s="73"/>
      <c r="H159" s="73"/>
      <c r="I159" s="73"/>
      <c r="J159" s="73"/>
      <c r="K159" s="73"/>
      <c r="L159" s="73"/>
      <c r="M159" s="73"/>
      <c r="N159" s="73"/>
      <c r="O159" s="73"/>
      <c r="P159" s="73"/>
      <c r="Q159" s="73"/>
      <c r="R159" s="73"/>
      <c r="S159" s="73"/>
      <c r="T159" s="73"/>
      <c r="U159" s="73"/>
      <c r="V159" s="73"/>
      <c r="W159" s="73"/>
      <c r="X159" s="73"/>
      <c r="Y159" s="73"/>
      <c r="Z159" s="73"/>
      <c r="AA159" s="73"/>
      <c r="AB159" s="73"/>
      <c r="AC159" s="73"/>
      <c r="AD159" s="73"/>
      <c r="AE159" s="73"/>
      <c r="AF159" s="73"/>
      <c r="AG159" s="73"/>
      <c r="AH159" s="73"/>
      <c r="AI159" s="73"/>
      <c r="AJ159" s="73"/>
      <c r="AK159" s="73"/>
      <c r="AL159" s="73"/>
      <c r="AM159" s="73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</row>
    <row r="160" spans="2:79">
      <c r="B160" s="73"/>
      <c r="C160" s="73"/>
      <c r="D160" s="73"/>
      <c r="E160" s="73"/>
      <c r="F160" s="73"/>
      <c r="G160" s="73"/>
      <c r="H160" s="73"/>
      <c r="I160" s="73"/>
      <c r="J160" s="73"/>
      <c r="K160" s="73"/>
      <c r="L160" s="73"/>
      <c r="M160" s="73"/>
      <c r="N160" s="73"/>
      <c r="O160" s="73"/>
      <c r="P160" s="73"/>
      <c r="Q160" s="73"/>
      <c r="R160" s="73"/>
      <c r="S160" s="73"/>
      <c r="T160" s="73"/>
      <c r="U160" s="73"/>
      <c r="V160" s="73"/>
      <c r="W160" s="73"/>
      <c r="X160" s="73"/>
      <c r="Y160" s="73"/>
      <c r="Z160" s="73"/>
      <c r="AA160" s="73"/>
      <c r="AB160" s="73"/>
      <c r="AC160" s="73"/>
      <c r="AD160" s="73"/>
      <c r="AE160" s="73"/>
      <c r="AF160" s="73"/>
      <c r="AG160" s="73"/>
      <c r="AH160" s="73"/>
      <c r="AI160" s="73"/>
      <c r="AJ160" s="73"/>
      <c r="AK160" s="73"/>
      <c r="AL160" s="73"/>
      <c r="AM160" s="73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</row>
    <row r="161" spans="2:79">
      <c r="B161" s="73"/>
      <c r="C161" s="73"/>
      <c r="D161" s="73"/>
      <c r="E161" s="73"/>
      <c r="F161" s="73"/>
      <c r="G161" s="73"/>
      <c r="H161" s="73"/>
      <c r="I161" s="73"/>
      <c r="J161" s="73"/>
      <c r="K161" s="73"/>
      <c r="L161" s="73"/>
      <c r="M161" s="73"/>
      <c r="N161" s="73"/>
      <c r="O161" s="73"/>
      <c r="P161" s="73"/>
      <c r="Q161" s="73"/>
      <c r="R161" s="73"/>
      <c r="S161" s="73"/>
      <c r="T161" s="73"/>
      <c r="U161" s="73"/>
      <c r="V161" s="73"/>
      <c r="W161" s="73"/>
      <c r="X161" s="73"/>
      <c r="Y161" s="73"/>
      <c r="Z161" s="73"/>
      <c r="AA161" s="73"/>
      <c r="AB161" s="73"/>
      <c r="AC161" s="73"/>
      <c r="AD161" s="73"/>
      <c r="AE161" s="73"/>
      <c r="AF161" s="73"/>
      <c r="AG161" s="73"/>
      <c r="AH161" s="73"/>
      <c r="AI161" s="73"/>
      <c r="AJ161" s="73"/>
      <c r="AK161" s="73"/>
      <c r="AL161" s="73"/>
      <c r="AM161" s="73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</row>
    <row r="162" spans="2:79">
      <c r="B162" s="73"/>
      <c r="C162" s="73"/>
      <c r="D162" s="73"/>
      <c r="E162" s="73"/>
      <c r="F162" s="73"/>
      <c r="G162" s="73"/>
      <c r="H162" s="73"/>
      <c r="I162" s="73"/>
      <c r="J162" s="73"/>
      <c r="K162" s="73"/>
      <c r="L162" s="73"/>
      <c r="M162" s="73"/>
      <c r="N162" s="73"/>
      <c r="O162" s="73"/>
      <c r="P162" s="73"/>
      <c r="Q162" s="73"/>
      <c r="R162" s="73"/>
      <c r="S162" s="73"/>
      <c r="T162" s="73"/>
      <c r="U162" s="73"/>
      <c r="V162" s="73"/>
      <c r="W162" s="73"/>
      <c r="X162" s="73"/>
      <c r="Y162" s="73"/>
      <c r="Z162" s="73"/>
      <c r="AA162" s="73"/>
      <c r="AB162" s="73"/>
      <c r="AC162" s="73"/>
      <c r="AD162" s="73"/>
      <c r="AE162" s="73"/>
      <c r="AF162" s="73"/>
      <c r="AG162" s="73"/>
      <c r="AH162" s="73"/>
      <c r="AI162" s="73"/>
      <c r="AJ162" s="73"/>
      <c r="AK162" s="73"/>
      <c r="AL162" s="73"/>
      <c r="AM162" s="73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</row>
    <row r="163" spans="2:79">
      <c r="B163" s="73"/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</row>
    <row r="164" spans="2:79">
      <c r="B164" s="73"/>
      <c r="C164" s="73"/>
      <c r="D164" s="73"/>
      <c r="E164" s="73"/>
      <c r="F164" s="73"/>
      <c r="G164" s="73"/>
      <c r="H164" s="73"/>
      <c r="I164" s="73"/>
      <c r="J164" s="73"/>
      <c r="K164" s="73"/>
      <c r="L164" s="73"/>
      <c r="M164" s="73"/>
      <c r="N164" s="73"/>
      <c r="O164" s="73"/>
      <c r="P164" s="73"/>
      <c r="Q164" s="73"/>
      <c r="R164" s="73"/>
      <c r="S164" s="73"/>
      <c r="T164" s="73"/>
      <c r="U164" s="73"/>
      <c r="V164" s="73"/>
      <c r="W164" s="73"/>
      <c r="X164" s="73"/>
      <c r="Y164" s="73"/>
      <c r="Z164" s="73"/>
      <c r="AA164" s="73"/>
      <c r="AB164" s="73"/>
      <c r="AC164" s="73"/>
      <c r="AD164" s="73"/>
      <c r="AE164" s="73"/>
      <c r="AF164" s="73"/>
      <c r="AG164" s="73"/>
      <c r="AH164" s="73"/>
      <c r="AI164" s="73"/>
      <c r="AJ164" s="73"/>
      <c r="AK164" s="73"/>
      <c r="AL164" s="73"/>
      <c r="AM164" s="73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</row>
    <row r="165" spans="2:79">
      <c r="B165" s="73"/>
      <c r="C165" s="73"/>
      <c r="D165" s="73"/>
      <c r="E165" s="73"/>
      <c r="F165" s="73"/>
      <c r="G165" s="73"/>
      <c r="H165" s="73"/>
      <c r="I165" s="73"/>
      <c r="J165" s="73"/>
      <c r="K165" s="73"/>
      <c r="L165" s="73"/>
      <c r="M165" s="73"/>
      <c r="N165" s="73"/>
      <c r="O165" s="73"/>
      <c r="P165" s="73"/>
      <c r="Q165" s="73"/>
      <c r="R165" s="73"/>
      <c r="S165" s="73"/>
      <c r="T165" s="73"/>
      <c r="U165" s="73"/>
      <c r="V165" s="73"/>
      <c r="W165" s="73"/>
      <c r="X165" s="73"/>
      <c r="Y165" s="73"/>
      <c r="Z165" s="73"/>
      <c r="AA165" s="73"/>
      <c r="AB165" s="73"/>
      <c r="AC165" s="73"/>
      <c r="AD165" s="73"/>
      <c r="AE165" s="73"/>
      <c r="AF165" s="73"/>
      <c r="AG165" s="73"/>
      <c r="AH165" s="73"/>
      <c r="AI165" s="73"/>
      <c r="AJ165" s="73"/>
      <c r="AK165" s="73"/>
      <c r="AL165" s="73"/>
      <c r="AM165" s="73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</row>
    <row r="166" spans="2:79">
      <c r="B166" s="73"/>
      <c r="C166" s="73"/>
      <c r="D166" s="73"/>
      <c r="E166" s="73"/>
      <c r="F166" s="73"/>
      <c r="G166" s="73"/>
      <c r="H166" s="73"/>
      <c r="I166" s="73"/>
      <c r="J166" s="73"/>
      <c r="K166" s="73"/>
      <c r="L166" s="73"/>
      <c r="M166" s="73"/>
      <c r="N166" s="73"/>
      <c r="O166" s="73"/>
      <c r="P166" s="73"/>
      <c r="Q166" s="73"/>
      <c r="R166" s="73"/>
      <c r="S166" s="73"/>
      <c r="T166" s="73"/>
      <c r="U166" s="73"/>
      <c r="V166" s="73"/>
      <c r="W166" s="73"/>
      <c r="X166" s="73"/>
      <c r="Y166" s="73"/>
      <c r="Z166" s="73"/>
      <c r="AA166" s="73"/>
      <c r="AB166" s="73"/>
      <c r="AC166" s="73"/>
      <c r="AD166" s="73"/>
      <c r="AE166" s="73"/>
      <c r="AF166" s="73"/>
      <c r="AG166" s="73"/>
      <c r="AH166" s="73"/>
      <c r="AI166" s="73"/>
      <c r="AJ166" s="73"/>
      <c r="AK166" s="73"/>
      <c r="AL166" s="73"/>
      <c r="AM166" s="73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</row>
    <row r="167" spans="2:79">
      <c r="B167" s="73"/>
      <c r="C167" s="73"/>
      <c r="D167" s="73"/>
      <c r="E167" s="73"/>
      <c r="F167" s="73"/>
      <c r="G167" s="73"/>
      <c r="H167" s="73"/>
      <c r="I167" s="73"/>
      <c r="J167" s="73"/>
      <c r="K167" s="73"/>
      <c r="L167" s="73"/>
      <c r="M167" s="73"/>
      <c r="N167" s="73"/>
      <c r="O167" s="73"/>
      <c r="P167" s="73"/>
      <c r="Q167" s="73"/>
      <c r="R167" s="73"/>
      <c r="S167" s="73"/>
      <c r="T167" s="73"/>
      <c r="U167" s="73"/>
      <c r="V167" s="73"/>
      <c r="W167" s="73"/>
      <c r="X167" s="73"/>
      <c r="Y167" s="73"/>
      <c r="Z167" s="73"/>
      <c r="AA167" s="73"/>
      <c r="AB167" s="73"/>
      <c r="AC167" s="73"/>
      <c r="AD167" s="73"/>
      <c r="AE167" s="73"/>
      <c r="AF167" s="73"/>
      <c r="AG167" s="73"/>
      <c r="AH167" s="73"/>
      <c r="AI167" s="73"/>
      <c r="AJ167" s="73"/>
      <c r="AK167" s="73"/>
      <c r="AL167" s="73"/>
      <c r="AM167" s="73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</row>
    <row r="168" spans="2:79">
      <c r="B168" s="73"/>
      <c r="C168" s="73"/>
      <c r="D168" s="73"/>
      <c r="E168" s="73"/>
      <c r="F168" s="73"/>
      <c r="G168" s="73"/>
      <c r="H168" s="73"/>
      <c r="I168" s="73"/>
      <c r="J168" s="73"/>
      <c r="K168" s="73"/>
      <c r="L168" s="73"/>
      <c r="M168" s="73"/>
      <c r="N168" s="73"/>
      <c r="O168" s="73"/>
      <c r="P168" s="73"/>
      <c r="Q168" s="73"/>
      <c r="R168" s="73"/>
      <c r="S168" s="73"/>
      <c r="T168" s="73"/>
      <c r="U168" s="73"/>
      <c r="V168" s="73"/>
      <c r="W168" s="73"/>
      <c r="X168" s="73"/>
      <c r="Y168" s="73"/>
      <c r="Z168" s="73"/>
      <c r="AA168" s="73"/>
      <c r="AB168" s="73"/>
      <c r="AC168" s="73"/>
      <c r="AD168" s="73"/>
      <c r="AE168" s="73"/>
      <c r="AF168" s="73"/>
      <c r="AG168" s="73"/>
      <c r="AH168" s="73"/>
      <c r="AI168" s="73"/>
      <c r="AJ168" s="73"/>
      <c r="AK168" s="73"/>
      <c r="AL168" s="73"/>
      <c r="AM168" s="73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</row>
    <row r="169" spans="2:79">
      <c r="B169" s="73"/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</row>
    <row r="170" spans="2:79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73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</row>
    <row r="171" spans="2:79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73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</row>
    <row r="172" spans="2:79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73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</row>
    <row r="173" spans="2:79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73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</row>
    <row r="174" spans="2:79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73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</row>
    <row r="175" spans="2:79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73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</row>
    <row r="176" spans="2:79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73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</row>
    <row r="177" spans="2:79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73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</row>
    <row r="178" spans="2:79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73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</row>
    <row r="179" spans="2:79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73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</row>
    <row r="180" spans="2:79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73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</row>
    <row r="181" spans="2:79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73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</row>
    <row r="182" spans="2:79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73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</row>
    <row r="183" spans="2:79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73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</row>
    <row r="184" spans="2:79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73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</row>
    <row r="185" spans="2:79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73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</row>
    <row r="186" spans="2:79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73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</row>
    <row r="187" spans="2:79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73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</row>
    <row r="188" spans="2:79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73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</row>
    <row r="189" spans="2:79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73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</row>
    <row r="190" spans="2:79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73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</row>
    <row r="191" spans="2:79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73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</row>
    <row r="192" spans="2:79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73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</row>
    <row r="193" spans="2:79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73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</row>
    <row r="194" spans="2:79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73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</row>
    <row r="195" spans="2:79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73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</row>
    <row r="196" spans="2:79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73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</row>
    <row r="197" spans="2:79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73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</row>
    <row r="198" spans="2:79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73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</row>
    <row r="199" spans="2:79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73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</row>
    <row r="200" spans="2:79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73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</row>
    <row r="201" spans="2:79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73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</row>
    <row r="202" spans="2:79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73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</row>
    <row r="203" spans="2:79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73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</row>
    <row r="204" spans="2:79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73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</row>
    <row r="205" spans="2:79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73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</row>
    <row r="206" spans="2:79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73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</row>
    <row r="207" spans="2:79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73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</row>
    <row r="208" spans="2:79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73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</row>
    <row r="209" spans="2:79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73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</row>
    <row r="210" spans="2:79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73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</row>
    <row r="211" spans="2:79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73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</row>
    <row r="212" spans="2:79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73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</row>
    <row r="213" spans="2:79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73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</row>
    <row r="214" spans="2:79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73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</row>
    <row r="215" spans="2:79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73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</row>
    <row r="216" spans="2:79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73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</row>
    <row r="217" spans="2:79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73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</row>
    <row r="218" spans="2:79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73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</row>
    <row r="219" spans="2:79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73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</row>
    <row r="220" spans="2:79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73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</row>
    <row r="221" spans="2:79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73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</row>
  </sheetData>
  <mergeCells count="10">
    <mergeCell ref="B1:AE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.19685039370078741" bottom="0.19685039370078741" header="0" footer="0.19685039370078741"/>
  <pageSetup scale="2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DGA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fperez</cp:lastModifiedBy>
  <dcterms:created xsi:type="dcterms:W3CDTF">2015-02-24T15:47:30Z</dcterms:created>
  <dcterms:modified xsi:type="dcterms:W3CDTF">2015-02-24T15:48:46Z</dcterms:modified>
</cp:coreProperties>
</file>