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20055" windowHeight="7935"/>
  </bookViews>
  <sheets>
    <sheet name="DGII" sheetId="1" r:id="rId1"/>
  </sheets>
  <externalReferences>
    <externalReference r:id="rId2"/>
    <externalReference r:id="rId3"/>
  </externalReferences>
  <definedNames>
    <definedName name="__123Graph_B" hidden="1">[2]FLUJO!$B$7929:$C$7929</definedName>
    <definedName name="__123Graph_C" hidden="1">[2]FLUJO!$B$7936:$C$7936</definedName>
    <definedName name="__123Graph_D" hidden="1">[2]FLUJO!$B$7942:$C$7942</definedName>
    <definedName name="__123Graph_X" hidden="1">[2]FLUJO!$B$7906:$C$7906</definedName>
    <definedName name="_1">#N/A</definedName>
    <definedName name="_1987">#N/A</definedName>
    <definedName name="_Order1" hidden="1">255</definedName>
    <definedName name="AccessDatabase" hidden="1">"\\De2kp-42538\BOLETIN\Claga\CLAGA2000.mdb"</definedName>
    <definedName name="ACUMULADO">#N/A</definedName>
    <definedName name="_xlnm.Print_Area" localSheetId="0">DGII!$A$1:$AE$59</definedName>
    <definedName name="Button_13">"CLAGA2000_Consolidado_2001_List"</definedName>
    <definedName name="FORMATO">#N/A</definedName>
    <definedName name="FUENTE">#REF!</definedName>
    <definedName name="OCTUBRE">#N/A</definedName>
    <definedName name="ROS">#N/A</definedName>
    <definedName name="_ROS1">#N/A</definedName>
    <definedName name="_ROS2">#N/A</definedName>
    <definedName name="_ROS3">#N/A</definedName>
    <definedName name="_ROS4">#N/A</definedName>
  </definedNames>
  <calcPr calcId="125725"/>
</workbook>
</file>

<file path=xl/calcChain.xml><?xml version="1.0" encoding="utf-8"?>
<calcChain xmlns="http://schemas.openxmlformats.org/spreadsheetml/2006/main">
  <c r="AD44" i="1"/>
  <c r="AB55"/>
  <c r="AC55" s="1"/>
  <c r="AD55" s="1"/>
  <c r="O55"/>
  <c r="AB53"/>
  <c r="O53"/>
  <c r="AC53" s="1"/>
  <c r="AB52"/>
  <c r="AC52" s="1"/>
  <c r="O52"/>
  <c r="AB51"/>
  <c r="AC51" s="1"/>
  <c r="AD51" s="1"/>
  <c r="O51"/>
  <c r="AC50"/>
  <c r="AB50"/>
  <c r="O50"/>
  <c r="AA49"/>
  <c r="Z49"/>
  <c r="Y49"/>
  <c r="X49"/>
  <c r="W49"/>
  <c r="V49"/>
  <c r="U49"/>
  <c r="T49"/>
  <c r="S49"/>
  <c r="R49"/>
  <c r="Q49"/>
  <c r="P49"/>
  <c r="AB49" s="1"/>
  <c r="O49"/>
  <c r="AA48"/>
  <c r="Z48"/>
  <c r="Y48"/>
  <c r="X48"/>
  <c r="W48"/>
  <c r="V48"/>
  <c r="U48"/>
  <c r="T48"/>
  <c r="S48"/>
  <c r="R48"/>
  <c r="Q48"/>
  <c r="P48"/>
  <c r="O48"/>
  <c r="N48"/>
  <c r="M48"/>
  <c r="L48"/>
  <c r="K48"/>
  <c r="J48"/>
  <c r="I48"/>
  <c r="H48"/>
  <c r="G48"/>
  <c r="F48"/>
  <c r="E48"/>
  <c r="D48"/>
  <c r="C48"/>
  <c r="AC47"/>
  <c r="AD47" s="1"/>
  <c r="AB47"/>
  <c r="O47"/>
  <c r="AC46"/>
  <c r="AD46" s="1"/>
  <c r="AB46"/>
  <c r="O46"/>
  <c r="AA45"/>
  <c r="Z45"/>
  <c r="Y45"/>
  <c r="X45"/>
  <c r="W45"/>
  <c r="V45"/>
  <c r="U45"/>
  <c r="T45"/>
  <c r="S45"/>
  <c r="R45"/>
  <c r="Q45"/>
  <c r="P45"/>
  <c r="AB45" s="1"/>
  <c r="O45"/>
  <c r="AA44"/>
  <c r="Z44"/>
  <c r="Y44"/>
  <c r="X44"/>
  <c r="W44"/>
  <c r="V44"/>
  <c r="U44"/>
  <c r="T44"/>
  <c r="S44"/>
  <c r="R44"/>
  <c r="Q44"/>
  <c r="P44"/>
  <c r="O44"/>
  <c r="N44"/>
  <c r="M44"/>
  <c r="L44"/>
  <c r="K44"/>
  <c r="J44"/>
  <c r="I44"/>
  <c r="H44"/>
  <c r="G44"/>
  <c r="F44"/>
  <c r="E44"/>
  <c r="D44"/>
  <c r="C44"/>
  <c r="AA43"/>
  <c r="Z43"/>
  <c r="Y43"/>
  <c r="X43"/>
  <c r="W43"/>
  <c r="V43"/>
  <c r="U43"/>
  <c r="T43"/>
  <c r="S43"/>
  <c r="R43"/>
  <c r="Q43"/>
  <c r="P43"/>
  <c r="AB43" s="1"/>
  <c r="AC43" s="1"/>
  <c r="AD43" s="1"/>
  <c r="O43"/>
  <c r="AA42"/>
  <c r="Z42"/>
  <c r="Y42"/>
  <c r="X42"/>
  <c r="W42"/>
  <c r="V42"/>
  <c r="U42"/>
  <c r="T42"/>
  <c r="S42"/>
  <c r="R42"/>
  <c r="Q42"/>
  <c r="P42"/>
  <c r="AB42" s="1"/>
  <c r="AC42" s="1"/>
  <c r="AD42" s="1"/>
  <c r="O42"/>
  <c r="AA41"/>
  <c r="Z41"/>
  <c r="Y41"/>
  <c r="X41"/>
  <c r="W41"/>
  <c r="V41"/>
  <c r="U41"/>
  <c r="T41"/>
  <c r="S41"/>
  <c r="R41"/>
  <c r="Q41"/>
  <c r="P41"/>
  <c r="AB41" s="1"/>
  <c r="AC41" s="1"/>
  <c r="AD41" s="1"/>
  <c r="O41"/>
  <c r="AA40"/>
  <c r="Z40"/>
  <c r="Y40"/>
  <c r="X40"/>
  <c r="W40"/>
  <c r="V40"/>
  <c r="U40"/>
  <c r="T40"/>
  <c r="S40"/>
  <c r="R40"/>
  <c r="Q40"/>
  <c r="P40"/>
  <c r="AB40" s="1"/>
  <c r="O40"/>
  <c r="AA39"/>
  <c r="Z39"/>
  <c r="Y39"/>
  <c r="X39"/>
  <c r="W39"/>
  <c r="V39"/>
  <c r="U39"/>
  <c r="T39"/>
  <c r="S39"/>
  <c r="R39"/>
  <c r="Q39"/>
  <c r="P39"/>
  <c r="O39"/>
  <c r="N39"/>
  <c r="M39"/>
  <c r="L39"/>
  <c r="K39"/>
  <c r="J39"/>
  <c r="I39"/>
  <c r="H39"/>
  <c r="G39"/>
  <c r="F39"/>
  <c r="E39"/>
  <c r="D39"/>
  <c r="C39"/>
  <c r="AC38"/>
  <c r="AD38" s="1"/>
  <c r="AB38"/>
  <c r="O38"/>
  <c r="AA37"/>
  <c r="Z37"/>
  <c r="Y37"/>
  <c r="X37"/>
  <c r="W37"/>
  <c r="V37"/>
  <c r="U37"/>
  <c r="T37"/>
  <c r="S37"/>
  <c r="R37"/>
  <c r="Q37"/>
  <c r="P37"/>
  <c r="AB37" s="1"/>
  <c r="AC37" s="1"/>
  <c r="AD37" s="1"/>
  <c r="O37"/>
  <c r="AA36"/>
  <c r="Z36"/>
  <c r="Y36"/>
  <c r="X36"/>
  <c r="W36"/>
  <c r="V36"/>
  <c r="U36"/>
  <c r="T36"/>
  <c r="S36"/>
  <c r="R36"/>
  <c r="Q36"/>
  <c r="P36"/>
  <c r="AB36" s="1"/>
  <c r="AC36" s="1"/>
  <c r="AD36" s="1"/>
  <c r="O36"/>
  <c r="AA35"/>
  <c r="Z35"/>
  <c r="Y35"/>
  <c r="X35"/>
  <c r="W35"/>
  <c r="V35"/>
  <c r="U35"/>
  <c r="T35"/>
  <c r="S35"/>
  <c r="R35"/>
  <c r="Q35"/>
  <c r="P35"/>
  <c r="AB35" s="1"/>
  <c r="O35"/>
  <c r="AA34"/>
  <c r="AA23" s="1"/>
  <c r="AA9" s="1"/>
  <c r="Z34"/>
  <c r="Y34"/>
  <c r="Y23" s="1"/>
  <c r="Y9" s="1"/>
  <c r="X34"/>
  <c r="W34"/>
  <c r="W23" s="1"/>
  <c r="W9" s="1"/>
  <c r="V34"/>
  <c r="U34"/>
  <c r="U23" s="1"/>
  <c r="U9" s="1"/>
  <c r="T34"/>
  <c r="S34"/>
  <c r="S23" s="1"/>
  <c r="S9" s="1"/>
  <c r="R34"/>
  <c r="Q34"/>
  <c r="Q23" s="1"/>
  <c r="Q9" s="1"/>
  <c r="P34"/>
  <c r="O34"/>
  <c r="O23" s="1"/>
  <c r="O9" s="1"/>
  <c r="N34"/>
  <c r="M34"/>
  <c r="M23" s="1"/>
  <c r="M9" s="1"/>
  <c r="L34"/>
  <c r="K34"/>
  <c r="K23" s="1"/>
  <c r="K9" s="1"/>
  <c r="J34"/>
  <c r="I34"/>
  <c r="I23" s="1"/>
  <c r="I9" s="1"/>
  <c r="H34"/>
  <c r="G34"/>
  <c r="G23" s="1"/>
  <c r="G9" s="1"/>
  <c r="F34"/>
  <c r="E34"/>
  <c r="E23" s="1"/>
  <c r="E9" s="1"/>
  <c r="D34"/>
  <c r="C34"/>
  <c r="C23" s="1"/>
  <c r="C9" s="1"/>
  <c r="AB33"/>
  <c r="AC33" s="1"/>
  <c r="O33"/>
  <c r="AA32"/>
  <c r="Z32"/>
  <c r="Y32"/>
  <c r="X32"/>
  <c r="W32"/>
  <c r="V32"/>
  <c r="U32"/>
  <c r="T32"/>
  <c r="S32"/>
  <c r="R32"/>
  <c r="Q32"/>
  <c r="P32"/>
  <c r="AB32" s="1"/>
  <c r="AC32" s="1"/>
  <c r="AD32" s="1"/>
  <c r="O32"/>
  <c r="AA31"/>
  <c r="Z31"/>
  <c r="Y31"/>
  <c r="X31"/>
  <c r="W31"/>
  <c r="V31"/>
  <c r="U31"/>
  <c r="T31"/>
  <c r="S31"/>
  <c r="R31"/>
  <c r="Q31"/>
  <c r="P31"/>
  <c r="AB31" s="1"/>
  <c r="O31"/>
  <c r="AB30"/>
  <c r="AC30" s="1"/>
  <c r="AD30" s="1"/>
  <c r="O30"/>
  <c r="AB29"/>
  <c r="AC29" s="1"/>
  <c r="AD29" s="1"/>
  <c r="O29"/>
  <c r="AB28"/>
  <c r="AC28" s="1"/>
  <c r="AD28" s="1"/>
  <c r="O28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AB26"/>
  <c r="AC26" s="1"/>
  <c r="AD26" s="1"/>
  <c r="O26"/>
  <c r="AB25"/>
  <c r="AC25" s="1"/>
  <c r="AD25" s="1"/>
  <c r="O25"/>
  <c r="AB24"/>
  <c r="AC24" s="1"/>
  <c r="AD24" s="1"/>
  <c r="AA24"/>
  <c r="Z24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Z23"/>
  <c r="Z9" s="1"/>
  <c r="X23"/>
  <c r="X9" s="1"/>
  <c r="V23"/>
  <c r="V9" s="1"/>
  <c r="T23"/>
  <c r="T9" s="1"/>
  <c r="R23"/>
  <c r="R9" s="1"/>
  <c r="P23"/>
  <c r="P9" s="1"/>
  <c r="N23"/>
  <c r="N9" s="1"/>
  <c r="N54" s="1"/>
  <c r="L23"/>
  <c r="L9" s="1"/>
  <c r="L54" s="1"/>
  <c r="J23"/>
  <c r="J9" s="1"/>
  <c r="J54" s="1"/>
  <c r="H23"/>
  <c r="H9" s="1"/>
  <c r="H54" s="1"/>
  <c r="F23"/>
  <c r="F9" s="1"/>
  <c r="F54" s="1"/>
  <c r="D23"/>
  <c r="D9" s="1"/>
  <c r="D54" s="1"/>
  <c r="AB22"/>
  <c r="AC22" s="1"/>
  <c r="AD22" s="1"/>
  <c r="W22"/>
  <c r="O22"/>
  <c r="AC21"/>
  <c r="AD21" s="1"/>
  <c r="AB21"/>
  <c r="O21"/>
  <c r="AA20"/>
  <c r="Z20"/>
  <c r="Y20"/>
  <c r="X20"/>
  <c r="W20"/>
  <c r="V20"/>
  <c r="U20"/>
  <c r="T20"/>
  <c r="S20"/>
  <c r="R20"/>
  <c r="Q20"/>
  <c r="P20"/>
  <c r="AB20" s="1"/>
  <c r="AC20" s="1"/>
  <c r="AD20" s="1"/>
  <c r="O20"/>
  <c r="AA19"/>
  <c r="Z19"/>
  <c r="Y19"/>
  <c r="X19"/>
  <c r="W19"/>
  <c r="V19"/>
  <c r="U19"/>
  <c r="T19"/>
  <c r="S19"/>
  <c r="R19"/>
  <c r="Q19"/>
  <c r="P19"/>
  <c r="AB19" s="1"/>
  <c r="AC19" s="1"/>
  <c r="AD19" s="1"/>
  <c r="O19"/>
  <c r="AA18"/>
  <c r="Z18"/>
  <c r="Y18"/>
  <c r="X18"/>
  <c r="W18"/>
  <c r="V18"/>
  <c r="U18"/>
  <c r="T18"/>
  <c r="S18"/>
  <c r="R18"/>
  <c r="Q18"/>
  <c r="P18"/>
  <c r="AB18" s="1"/>
  <c r="AC18" s="1"/>
  <c r="AD18" s="1"/>
  <c r="O18"/>
  <c r="AA17"/>
  <c r="Z17"/>
  <c r="Y17"/>
  <c r="X17"/>
  <c r="W17"/>
  <c r="V17"/>
  <c r="U17"/>
  <c r="T17"/>
  <c r="S17"/>
  <c r="R17"/>
  <c r="Q17"/>
  <c r="P17"/>
  <c r="AB17" s="1"/>
  <c r="AC17" s="1"/>
  <c r="AD17" s="1"/>
  <c r="O17"/>
  <c r="AA16"/>
  <c r="Z16"/>
  <c r="Y16"/>
  <c r="X16"/>
  <c r="W16"/>
  <c r="V16"/>
  <c r="U16"/>
  <c r="T16"/>
  <c r="S16"/>
  <c r="R16"/>
  <c r="Q16"/>
  <c r="P16"/>
  <c r="AB16" s="1"/>
  <c r="AC16" s="1"/>
  <c r="AD16" s="1"/>
  <c r="O16"/>
  <c r="AA15"/>
  <c r="Z15"/>
  <c r="Y15"/>
  <c r="X15"/>
  <c r="W15"/>
  <c r="V15"/>
  <c r="U15"/>
  <c r="T15"/>
  <c r="S15"/>
  <c r="R15"/>
  <c r="Q15"/>
  <c r="P15"/>
  <c r="AB15" s="1"/>
  <c r="O15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AA13"/>
  <c r="Z13"/>
  <c r="Y13"/>
  <c r="X13"/>
  <c r="W13"/>
  <c r="V13"/>
  <c r="U13"/>
  <c r="T13"/>
  <c r="S13"/>
  <c r="R13"/>
  <c r="Q13"/>
  <c r="P13"/>
  <c r="AB13" s="1"/>
  <c r="AC13" s="1"/>
  <c r="AD13" s="1"/>
  <c r="O13"/>
  <c r="AA12"/>
  <c r="Z12"/>
  <c r="Y12"/>
  <c r="X12"/>
  <c r="W12"/>
  <c r="V12"/>
  <c r="U12"/>
  <c r="T12"/>
  <c r="S12"/>
  <c r="R12"/>
  <c r="Q12"/>
  <c r="P12"/>
  <c r="AB12" s="1"/>
  <c r="AC12" s="1"/>
  <c r="AD12" s="1"/>
  <c r="O12"/>
  <c r="AA11"/>
  <c r="Z11"/>
  <c r="Y11"/>
  <c r="X11"/>
  <c r="W11"/>
  <c r="V11"/>
  <c r="U11"/>
  <c r="T11"/>
  <c r="S11"/>
  <c r="R11"/>
  <c r="Q11"/>
  <c r="P11"/>
  <c r="AB11" s="1"/>
  <c r="O11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AB10" l="1"/>
  <c r="AC11"/>
  <c r="AD11" s="1"/>
  <c r="AB14"/>
  <c r="AC14" s="1"/>
  <c r="AD14" s="1"/>
  <c r="AC15"/>
  <c r="AD15" s="1"/>
  <c r="V54"/>
  <c r="T54"/>
  <c r="R54"/>
  <c r="Z54"/>
  <c r="AB34"/>
  <c r="AC34" s="1"/>
  <c r="AD34" s="1"/>
  <c r="AC35"/>
  <c r="AD35" s="1"/>
  <c r="AB44"/>
  <c r="AC45"/>
  <c r="AB48"/>
  <c r="AC49"/>
  <c r="AD49" s="1"/>
  <c r="C54"/>
  <c r="G54"/>
  <c r="K54"/>
  <c r="O54"/>
  <c r="S54"/>
  <c r="W54"/>
  <c r="AA54"/>
  <c r="E54"/>
  <c r="I54"/>
  <c r="M54"/>
  <c r="Q54"/>
  <c r="U54"/>
  <c r="Y54"/>
  <c r="P54"/>
  <c r="X54"/>
  <c r="AC31"/>
  <c r="AD31" s="1"/>
  <c r="AB27"/>
  <c r="AB39"/>
  <c r="AC39" s="1"/>
  <c r="AD39" s="1"/>
  <c r="AC40"/>
  <c r="AD40" s="1"/>
  <c r="AC27" l="1"/>
  <c r="AD27" s="1"/>
  <c r="AB23"/>
  <c r="AC23" s="1"/>
  <c r="AD23" s="1"/>
  <c r="AC48"/>
  <c r="AD48" s="1"/>
  <c r="AC10"/>
  <c r="AD10" s="1"/>
  <c r="AD45"/>
  <c r="AC44"/>
  <c r="AB9" l="1"/>
  <c r="AC9" l="1"/>
  <c r="AD9" s="1"/>
  <c r="AB54"/>
  <c r="AC54" s="1"/>
  <c r="AD54" s="1"/>
</calcChain>
</file>

<file path=xl/sharedStrings.xml><?xml version="1.0" encoding="utf-8"?>
<sst xmlns="http://schemas.openxmlformats.org/spreadsheetml/2006/main" count="246" uniqueCount="69">
  <si>
    <t xml:space="preserve"> CUADRO No.2</t>
  </si>
  <si>
    <t>INGRESOS FISCALES COMPARADOS POR PARTIDAS, DIRECCION GENERAL DE IMPUESTOS INTERNOS</t>
  </si>
  <si>
    <t>ENERO-DICIEMBRE 2013/2012</t>
  </si>
  <si>
    <r>
      <t xml:space="preserve">(En millones RD$) </t>
    </r>
    <r>
      <rPr>
        <i/>
        <vertAlign val="superscript"/>
        <sz val="11"/>
        <color indexed="8"/>
        <rFont val="Arial"/>
        <family val="2"/>
      </rPr>
      <t>(1)</t>
    </r>
  </si>
  <si>
    <t xml:space="preserve">      PARTIDAS</t>
  </si>
  <si>
    <t xml:space="preserve"> VARIACION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</si>
  <si>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</si>
  <si>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</si>
  <si>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</si>
  <si>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</si>
  <si>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</si>
  <si>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</si>
  <si>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</si>
  <si>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</si>
  <si>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</si>
  <si>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</si>
  <si>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</si>
  <si>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</si>
  <si>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Abs.</t>
  </si>
  <si>
    <t xml:space="preserve">   %</t>
  </si>
  <si>
    <t>I) INGRESOS TRIBUTARIOS</t>
  </si>
  <si>
    <t>1) IMPUESTOS SOBRE LOS INGRESOS</t>
  </si>
  <si>
    <t>- Impuestos sobre la Renta de las Personas</t>
  </si>
  <si>
    <t>- Impuestos sobre Los Ingresos de las Empresas</t>
  </si>
  <si>
    <t xml:space="preserve">                            </t>
  </si>
  <si>
    <t>- Otros Impuestos sobre los Ingresos</t>
  </si>
  <si>
    <t>2)  IMPUESTOS SOBRE LA PROPIEDAD</t>
  </si>
  <si>
    <t>- Operaciones Inmobiliarias</t>
  </si>
  <si>
    <t>- 17% Registro de Propiedad de Vehículos</t>
  </si>
  <si>
    <t>- Impuestos sobre los Activos (1%)</t>
  </si>
  <si>
    <t>- Impuestos sobre los Activos Financieros (Ley No.139-11)</t>
  </si>
  <si>
    <t>- Actos Traslativos</t>
  </si>
  <si>
    <t xml:space="preserve">- Impuestos a las Viviendas Suntuarias </t>
  </si>
  <si>
    <t>- Impuesto Sobre Sucesiones</t>
  </si>
  <si>
    <t>-  Otros</t>
  </si>
  <si>
    <t>3) IMPUESTOS SOBRE MERCANCIAS Y SERVICIOS</t>
  </si>
  <si>
    <t>- Impuestos Transferencias de Bienes Industrializados Y Servicios</t>
  </si>
  <si>
    <t>- ITBIS</t>
  </si>
  <si>
    <t>- Otros</t>
  </si>
  <si>
    <t>- Impuestos sobre Mercancías</t>
  </si>
  <si>
    <t>- Impuestos Selectivos a Productos Derivados del Alcohol</t>
  </si>
  <si>
    <t>- Impuesto Selectivo a las Cervezas</t>
  </si>
  <si>
    <t>- Impuesto Selectivo al Tabaco y los Cigarrillos</t>
  </si>
  <si>
    <t>- Impuestos Selectivo Especifico sobre Hidrocarburos (Ley No. 112)</t>
  </si>
  <si>
    <t>- Impuestos Selectivo Ad valorem sobre Hidrocarburos (Ley No.557-05)</t>
  </si>
  <si>
    <t>-</t>
  </si>
  <si>
    <t>- Impuestos sobre los Servicios</t>
  </si>
  <si>
    <t xml:space="preserve">- Impuesto sobre Cheques </t>
  </si>
  <si>
    <t xml:space="preserve">- Impuesto Selectivo sobre las Telecomunicaciones </t>
  </si>
  <si>
    <t>- Impuesto Selectivo sobre Pólizas de Seguros</t>
  </si>
  <si>
    <t>- Impuestos sobre el Uso de Bienes y Licencias</t>
  </si>
  <si>
    <t>- Derecho de Circulación Vehículos de Motor</t>
  </si>
  <si>
    <t>- Licencias sobre las  Máquinas Tragamonedas</t>
  </si>
  <si>
    <t>- Impuesto Específico a Banca de Apuestas</t>
  </si>
  <si>
    <t>4)  IMPUESTOS SOBRE EL COMERCIO EXTERIOR</t>
  </si>
  <si>
    <t xml:space="preserve">- Salida de Pasajeros al Exterior por Aeropuertos </t>
  </si>
  <si>
    <t>5) OTROS IMPUESTOS</t>
  </si>
  <si>
    <t>II)  INGRESOS NO TRIBUTARIOS</t>
  </si>
  <si>
    <t>- Tarjetas de Turismo</t>
  </si>
  <si>
    <t>- Impuesto Regalía Netas de Fundición</t>
  </si>
  <si>
    <t>III)  INGRESOS A ESPECIFICAR</t>
  </si>
  <si>
    <t>VI)  INGRESOS DE CAPITAL</t>
  </si>
  <si>
    <t xml:space="preserve">   TOTAL </t>
  </si>
  <si>
    <t xml:space="preserve">   Fondos Especiales y de Terceros</t>
  </si>
  <si>
    <t xml:space="preserve">(1) Cifras sujetas a rectificación. </t>
  </si>
  <si>
    <t xml:space="preserve">       Incluye los US$ expresados en RD$ a la tasa oficial.</t>
  </si>
  <si>
    <t xml:space="preserve">       Excluye los Fondos Especiales y de Terceros e Ingresos de otras Direcciones e Instituciones.</t>
  </si>
  <si>
    <t>FUENTE: Ministerio de Hacienda, Sistema Integrado de Gestión Financiera (SIGEF), Informe de Ejecución de Ingresos.</t>
  </si>
  <si>
    <t>C:\Documents and Settings\fperez\My Documents\Ingresos Mensuales 2004\Enero 2004.xls</t>
  </si>
</sst>
</file>

<file path=xl/styles.xml><?xml version="1.0" encoding="utf-8"?>
<styleSheet xmlns="http://schemas.openxmlformats.org/spreadsheetml/2006/main">
  <numFmts count="8">
    <numFmt numFmtId="43" formatCode="_(* #,##0.00_);_(* \(#,##0.00\);_(* &quot;-&quot;??_);_(@_)"/>
    <numFmt numFmtId="164" formatCode="0_);\(0\)"/>
    <numFmt numFmtId="165" formatCode="#,##0.0_);\(#,##0.0\)"/>
    <numFmt numFmtId="166" formatCode="_(* #,##0.0_);_(* \(#,##0.0\);_(* &quot;-&quot;??_);_(@_)"/>
    <numFmt numFmtId="167" formatCode="0.0"/>
    <numFmt numFmtId="168" formatCode="* _(#,##0.0_)\ _P_-;* \(#,##0.0\)\ _P_-;_-* &quot;-&quot;??\ _P_-;_-@_-"/>
    <numFmt numFmtId="169" formatCode="_ * #,##0.00_ ;_ * \-#,##0.00_ ;_ * &quot;-&quot;??_ ;_ @_ "/>
    <numFmt numFmtId="170" formatCode="_([$€-2]* #,##0.00_);_([$€-2]* \(#,##0.00\);_([$€-2]* &quot;-&quot;??_)"/>
  </numFmts>
  <fonts count="45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b/>
      <i/>
      <sz val="12"/>
      <color indexed="8"/>
      <name val="Arial"/>
      <family val="2"/>
    </font>
    <font>
      <b/>
      <sz val="12"/>
      <color indexed="8"/>
      <name val="Arial"/>
      <family val="2"/>
    </font>
    <font>
      <sz val="12"/>
      <name val="Arial"/>
      <family val="2"/>
    </font>
    <font>
      <i/>
      <sz val="11"/>
      <color indexed="8"/>
      <name val="Arial"/>
      <family val="2"/>
    </font>
    <font>
      <i/>
      <vertAlign val="superscript"/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u/>
      <sz val="7"/>
      <color indexed="12"/>
      <name val="Arial"/>
      <family val="2"/>
    </font>
    <font>
      <u/>
      <sz val="10"/>
      <color indexed="12"/>
      <name val="Arial"/>
      <family val="2"/>
    </font>
    <font>
      <b/>
      <u/>
      <sz val="7"/>
      <color indexed="12"/>
      <name val="Arial"/>
      <family val="2"/>
    </font>
    <font>
      <b/>
      <sz val="7"/>
      <name val="Arial"/>
      <family val="2"/>
    </font>
    <font>
      <sz val="10"/>
      <name val="Antique Olive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color indexed="12"/>
      <name val="Helv"/>
    </font>
    <font>
      <sz val="10"/>
      <name val="Geneva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8"/>
      <color indexed="8"/>
      <name val="Helv"/>
    </font>
    <font>
      <sz val="11"/>
      <color indexed="60"/>
      <name val="Calibri"/>
      <family val="2"/>
    </font>
    <font>
      <sz val="10"/>
      <name val="Courier"/>
      <family val="3"/>
    </font>
    <font>
      <sz val="10"/>
      <color indexed="10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sz val="8"/>
      <name val="Helv"/>
    </font>
    <font>
      <b/>
      <sz val="11"/>
      <color indexed="8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71">
    <xf numFmtId="0" fontId="0" fillId="0" borderId="0"/>
    <xf numFmtId="43" fontId="2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4" fillId="0" borderId="10">
      <protection hidden="1"/>
    </xf>
    <xf numFmtId="0" fontId="25" fillId="16" borderId="10" applyNumberFormat="0" applyFont="0" applyBorder="0" applyAlignment="0" applyProtection="0">
      <protection hidden="1"/>
    </xf>
    <xf numFmtId="0" fontId="24" fillId="0" borderId="10">
      <protection hidden="1"/>
    </xf>
    <xf numFmtId="168" fontId="6" fillId="0" borderId="18" applyBorder="0">
      <alignment horizontal="center" vertical="center"/>
    </xf>
    <xf numFmtId="0" fontId="26" fillId="4" borderId="0" applyNumberFormat="0" applyBorder="0" applyAlignment="0" applyProtection="0"/>
    <xf numFmtId="0" fontId="27" fillId="16" borderId="19" applyNumberFormat="0" applyAlignment="0" applyProtection="0"/>
    <xf numFmtId="0" fontId="28" fillId="17" borderId="20" applyNumberFormat="0" applyAlignment="0" applyProtection="0"/>
    <xf numFmtId="0" fontId="29" fillId="0" borderId="21" applyNumberFormat="0" applyFill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21" borderId="0" applyNumberFormat="0" applyBorder="0" applyAlignment="0" applyProtection="0"/>
    <xf numFmtId="0" fontId="31" fillId="7" borderId="19" applyNumberFormat="0" applyAlignment="0" applyProtection="0"/>
    <xf numFmtId="170" fontId="2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32" fillId="3" borderId="0" applyNumberFormat="0" applyBorder="0" applyAlignment="0" applyProtection="0"/>
    <xf numFmtId="0" fontId="33" fillId="0" borderId="10">
      <alignment horizontal="left"/>
      <protection locked="0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4" fillId="22" borderId="0" applyNumberFormat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13" fillId="0" borderId="0">
      <alignment vertical="top"/>
    </xf>
    <xf numFmtId="0" fontId="2" fillId="0" borderId="0"/>
    <xf numFmtId="0" fontId="22" fillId="0" borderId="0"/>
    <xf numFmtId="0" fontId="2" fillId="0" borderId="0"/>
    <xf numFmtId="39" fontId="35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23" borderId="22" applyNumberFormat="0" applyFont="0" applyAlignment="0" applyProtection="0"/>
    <xf numFmtId="0" fontId="2" fillId="23" borderId="22" applyNumberFormat="0" applyFont="0" applyAlignment="0" applyProtection="0"/>
    <xf numFmtId="0" fontId="2" fillId="23" borderId="22" applyNumberFormat="0" applyFont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6" fillId="0" borderId="10" applyNumberFormat="0" applyFill="0" applyBorder="0" applyAlignment="0" applyProtection="0">
      <protection hidden="1"/>
    </xf>
    <xf numFmtId="0" fontId="37" fillId="16" borderId="23" applyNumberFormat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24" applyNumberFormat="0" applyFill="0" applyAlignment="0" applyProtection="0"/>
    <xf numFmtId="0" fontId="41" fillId="0" borderId="25" applyNumberFormat="0" applyFill="0" applyAlignment="0" applyProtection="0"/>
    <xf numFmtId="0" fontId="30" fillId="0" borderId="26" applyNumberFormat="0" applyFill="0" applyAlignment="0" applyProtection="0"/>
    <xf numFmtId="0" fontId="42" fillId="0" borderId="0" applyNumberFormat="0" applyFill="0" applyBorder="0" applyAlignment="0" applyProtection="0"/>
    <xf numFmtId="0" fontId="43" fillId="16" borderId="10"/>
    <xf numFmtId="0" fontId="44" fillId="0" borderId="27" applyNumberFormat="0" applyFill="0" applyAlignment="0" applyProtection="0"/>
  </cellStyleXfs>
  <cellXfs count="84">
    <xf numFmtId="0" fontId="0" fillId="0" borderId="0" xfId="0"/>
    <xf numFmtId="0" fontId="3" fillId="0" borderId="0" xfId="0" applyFont="1" applyFill="1"/>
    <xf numFmtId="0" fontId="2" fillId="0" borderId="0" xfId="0" applyFont="1" applyFill="1" applyBorder="1"/>
    <xf numFmtId="0" fontId="2" fillId="0" borderId="0" xfId="0" applyFont="1" applyBorder="1"/>
    <xf numFmtId="0" fontId="2" fillId="0" borderId="0" xfId="0" applyFont="1"/>
    <xf numFmtId="0" fontId="4" fillId="0" borderId="0" xfId="0" applyFont="1" applyFill="1" applyAlignment="1" applyProtection="1">
      <alignment horizontal="center"/>
    </xf>
    <xf numFmtId="0" fontId="5" fillId="0" borderId="0" xfId="0" applyFont="1" applyFill="1"/>
    <xf numFmtId="0" fontId="6" fillId="0" borderId="0" xfId="0" applyFont="1" applyFill="1" applyBorder="1"/>
    <xf numFmtId="0" fontId="5" fillId="0" borderId="0" xfId="0" applyFont="1" applyFill="1" applyAlignment="1" applyProtection="1">
      <alignment horizontal="center"/>
    </xf>
    <xf numFmtId="0" fontId="7" fillId="0" borderId="0" xfId="0" applyFont="1" applyFill="1" applyAlignment="1" applyProtection="1">
      <alignment horizontal="center"/>
    </xf>
    <xf numFmtId="0" fontId="9" fillId="0" borderId="1" xfId="0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 vertical="center"/>
    </xf>
    <xf numFmtId="0" fontId="9" fillId="0" borderId="2" xfId="0" applyFont="1" applyFill="1" applyBorder="1" applyAlignment="1" applyProtection="1">
      <alignment horizontal="center"/>
    </xf>
    <xf numFmtId="0" fontId="9" fillId="0" borderId="3" xfId="0" applyFont="1" applyFill="1" applyBorder="1" applyAlignment="1" applyProtection="1">
      <alignment horizontal="center"/>
    </xf>
    <xf numFmtId="0" fontId="9" fillId="0" borderId="5" xfId="0" applyFont="1" applyFill="1" applyBorder="1" applyAlignment="1" applyProtection="1">
      <alignment horizontal="center" vertical="center"/>
    </xf>
    <xf numFmtId="164" fontId="9" fillId="0" borderId="6" xfId="0" applyNumberFormat="1" applyFont="1" applyFill="1" applyBorder="1" applyAlignment="1" applyProtection="1">
      <alignment horizontal="center"/>
    </xf>
    <xf numFmtId="0" fontId="11" fillId="0" borderId="7" xfId="0" applyFont="1" applyFill="1" applyBorder="1" applyAlignment="1">
      <alignment horizontal="center" vertical="center"/>
    </xf>
    <xf numFmtId="164" fontId="9" fillId="0" borderId="8" xfId="0" applyNumberFormat="1" applyFont="1" applyFill="1" applyBorder="1" applyAlignment="1" applyProtection="1">
      <alignment horizontal="center"/>
    </xf>
    <xf numFmtId="0" fontId="10" fillId="0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 applyProtection="1">
      <alignment horizontal="center"/>
    </xf>
    <xf numFmtId="0" fontId="9" fillId="0" borderId="9" xfId="0" applyFont="1" applyFill="1" applyBorder="1" applyAlignment="1" applyProtection="1">
      <alignment horizontal="center"/>
    </xf>
    <xf numFmtId="49" fontId="9" fillId="0" borderId="0" xfId="0" applyNumberFormat="1" applyFont="1" applyFill="1" applyBorder="1" applyAlignment="1" applyProtection="1"/>
    <xf numFmtId="165" fontId="9" fillId="0" borderId="10" xfId="0" applyNumberFormat="1" applyFont="1" applyFill="1" applyBorder="1" applyProtection="1"/>
    <xf numFmtId="165" fontId="9" fillId="0" borderId="11" xfId="0" applyNumberFormat="1" applyFont="1" applyFill="1" applyBorder="1" applyProtection="1"/>
    <xf numFmtId="165" fontId="9" fillId="0" borderId="12" xfId="0" applyNumberFormat="1" applyFont="1" applyFill="1" applyBorder="1" applyProtection="1"/>
    <xf numFmtId="165" fontId="9" fillId="0" borderId="0" xfId="0" applyNumberFormat="1" applyFont="1" applyFill="1" applyBorder="1" applyProtection="1"/>
    <xf numFmtId="49" fontId="9" fillId="0" borderId="0" xfId="0" applyNumberFormat="1" applyFont="1" applyFill="1" applyBorder="1" applyAlignment="1" applyProtection="1">
      <alignment horizontal="left" indent="1"/>
    </xf>
    <xf numFmtId="49" fontId="12" fillId="0" borderId="0" xfId="0" applyNumberFormat="1" applyFont="1" applyFill="1" applyBorder="1" applyAlignment="1" applyProtection="1">
      <alignment horizontal="left" indent="3"/>
    </xf>
    <xf numFmtId="165" fontId="12" fillId="0" borderId="10" xfId="0" applyNumberFormat="1" applyFont="1" applyFill="1" applyBorder="1"/>
    <xf numFmtId="165" fontId="12" fillId="0" borderId="0" xfId="0" applyNumberFormat="1" applyFont="1" applyFill="1" applyBorder="1" applyProtection="1"/>
    <xf numFmtId="165" fontId="12" fillId="0" borderId="10" xfId="0" applyNumberFormat="1" applyFont="1" applyFill="1" applyBorder="1" applyProtection="1"/>
    <xf numFmtId="165" fontId="11" fillId="0" borderId="10" xfId="0" applyNumberFormat="1" applyFont="1" applyBorder="1"/>
    <xf numFmtId="165" fontId="11" fillId="0" borderId="10" xfId="0" applyNumberFormat="1" applyFont="1" applyFill="1" applyBorder="1"/>
    <xf numFmtId="0" fontId="0" fillId="0" borderId="0" xfId="0" applyBorder="1"/>
    <xf numFmtId="49" fontId="9" fillId="0" borderId="0" xfId="0" applyNumberFormat="1" applyFont="1" applyFill="1" applyBorder="1" applyAlignment="1" applyProtection="1">
      <alignment horizontal="left" indent="2"/>
    </xf>
    <xf numFmtId="165" fontId="2" fillId="0" borderId="0" xfId="0" applyNumberFormat="1" applyFont="1" applyBorder="1"/>
    <xf numFmtId="165" fontId="12" fillId="0" borderId="12" xfId="0" applyNumberFormat="1" applyFont="1" applyFill="1" applyBorder="1" applyProtection="1"/>
    <xf numFmtId="166" fontId="2" fillId="0" borderId="0" xfId="1" applyNumberFormat="1" applyFont="1" applyBorder="1"/>
    <xf numFmtId="165" fontId="12" fillId="0" borderId="0" xfId="0" applyNumberFormat="1" applyFont="1" applyFill="1" applyBorder="1" applyAlignment="1" applyProtection="1">
      <alignment horizontal="left" indent="4"/>
    </xf>
    <xf numFmtId="165" fontId="12" fillId="0" borderId="0" xfId="0" applyNumberFormat="1" applyFont="1" applyFill="1" applyBorder="1"/>
    <xf numFmtId="165" fontId="10" fillId="0" borderId="10" xfId="0" applyNumberFormat="1" applyFont="1" applyFill="1" applyBorder="1"/>
    <xf numFmtId="165" fontId="10" fillId="0" borderId="10" xfId="0" applyNumberFormat="1" applyFont="1" applyBorder="1"/>
    <xf numFmtId="165" fontId="12" fillId="0" borderId="12" xfId="0" applyNumberFormat="1" applyFont="1" applyFill="1" applyBorder="1"/>
    <xf numFmtId="165" fontId="12" fillId="0" borderId="0" xfId="0" applyNumberFormat="1" applyFont="1" applyFill="1" applyBorder="1" applyAlignment="1" applyProtection="1">
      <alignment horizontal="left" indent="3"/>
    </xf>
    <xf numFmtId="165" fontId="11" fillId="0" borderId="12" xfId="0" applyNumberFormat="1" applyFont="1" applyFill="1" applyBorder="1"/>
    <xf numFmtId="165" fontId="10" fillId="0" borderId="12" xfId="0" applyNumberFormat="1" applyFont="1" applyBorder="1"/>
    <xf numFmtId="165" fontId="10" fillId="0" borderId="13" xfId="0" applyNumberFormat="1" applyFont="1" applyBorder="1"/>
    <xf numFmtId="49" fontId="9" fillId="0" borderId="14" xfId="0" applyNumberFormat="1" applyFont="1" applyFill="1" applyBorder="1" applyAlignment="1" applyProtection="1">
      <alignment horizontal="center" vertical="center"/>
    </xf>
    <xf numFmtId="165" fontId="9" fillId="0" borderId="6" xfId="0" applyNumberFormat="1" applyFont="1" applyFill="1" applyBorder="1" applyAlignment="1" applyProtection="1">
      <alignment vertical="center"/>
    </xf>
    <xf numFmtId="165" fontId="9" fillId="0" borderId="9" xfId="0" applyNumberFormat="1" applyFont="1" applyFill="1" applyBorder="1" applyAlignment="1" applyProtection="1">
      <alignment vertical="center"/>
    </xf>
    <xf numFmtId="0" fontId="0" fillId="0" borderId="0" xfId="0" applyAlignment="1">
      <alignment vertical="center"/>
    </xf>
    <xf numFmtId="0" fontId="3" fillId="0" borderId="15" xfId="0" applyFont="1" applyFill="1" applyBorder="1" applyAlignment="1" applyProtection="1"/>
    <xf numFmtId="165" fontId="9" fillId="0" borderId="16" xfId="0" applyNumberFormat="1" applyFont="1" applyFill="1" applyBorder="1" applyAlignment="1" applyProtection="1">
      <alignment vertical="center"/>
    </xf>
    <xf numFmtId="165" fontId="9" fillId="0" borderId="15" xfId="0" applyNumberFormat="1" applyFont="1" applyFill="1" applyBorder="1" applyAlignment="1" applyProtection="1">
      <alignment vertical="center"/>
    </xf>
    <xf numFmtId="165" fontId="9" fillId="0" borderId="17" xfId="0" applyNumberFormat="1" applyFont="1" applyFill="1" applyBorder="1" applyAlignment="1" applyProtection="1">
      <alignment vertical="center"/>
    </xf>
    <xf numFmtId="165" fontId="10" fillId="0" borderId="16" xfId="0" applyNumberFormat="1" applyFont="1" applyBorder="1" applyAlignment="1">
      <alignment vertical="center"/>
    </xf>
    <xf numFmtId="49" fontId="13" fillId="0" borderId="0" xfId="0" applyNumberFormat="1" applyFont="1" applyFill="1" applyBorder="1" applyAlignment="1" applyProtection="1"/>
    <xf numFmtId="166" fontId="2" fillId="0" borderId="0" xfId="1" applyNumberFormat="1" applyFont="1"/>
    <xf numFmtId="165" fontId="2" fillId="0" borderId="0" xfId="0" applyNumberFormat="1" applyFont="1"/>
    <xf numFmtId="0" fontId="14" fillId="0" borderId="0" xfId="0" applyFont="1" applyFill="1" applyAlignment="1" applyProtection="1"/>
    <xf numFmtId="165" fontId="0" fillId="0" borderId="0" xfId="0" applyNumberFormat="1"/>
    <xf numFmtId="165" fontId="13" fillId="0" borderId="0" xfId="0" applyNumberFormat="1" applyFont="1" applyFill="1"/>
    <xf numFmtId="165" fontId="15" fillId="0" borderId="0" xfId="0" applyNumberFormat="1" applyFont="1" applyFill="1" applyBorder="1"/>
    <xf numFmtId="0" fontId="11" fillId="0" borderId="0" xfId="0" applyFont="1"/>
    <xf numFmtId="0" fontId="5" fillId="0" borderId="0" xfId="0" applyFont="1" applyFill="1" applyAlignment="1" applyProtection="1"/>
    <xf numFmtId="0" fontId="12" fillId="0" borderId="0" xfId="0" applyFont="1" applyFill="1"/>
    <xf numFmtId="0" fontId="11" fillId="0" borderId="0" xfId="0" applyFont="1" applyBorder="1"/>
    <xf numFmtId="165" fontId="16" fillId="0" borderId="0" xfId="0" applyNumberFormat="1" applyFont="1" applyFill="1" applyBorder="1"/>
    <xf numFmtId="165" fontId="11" fillId="0" borderId="0" xfId="0" applyNumberFormat="1" applyFont="1" applyBorder="1"/>
    <xf numFmtId="0" fontId="11" fillId="0" borderId="0" xfId="0" applyFont="1" applyFill="1" applyBorder="1"/>
    <xf numFmtId="0" fontId="3" fillId="0" borderId="0" xfId="0" applyFont="1" applyFill="1" applyBorder="1"/>
    <xf numFmtId="0" fontId="13" fillId="0" borderId="0" xfId="0" applyFont="1" applyFill="1" applyBorder="1"/>
    <xf numFmtId="0" fontId="17" fillId="0" borderId="0" xfId="0" applyFont="1"/>
    <xf numFmtId="0" fontId="19" fillId="0" borderId="0" xfId="2" applyFont="1" applyAlignment="1" applyProtection="1"/>
    <xf numFmtId="165" fontId="20" fillId="0" borderId="0" xfId="2" applyNumberFormat="1" applyFont="1" applyAlignment="1" applyProtection="1"/>
    <xf numFmtId="0" fontId="19" fillId="0" borderId="0" xfId="2" applyFont="1" applyBorder="1" applyAlignment="1" applyProtection="1"/>
    <xf numFmtId="0" fontId="13" fillId="0" borderId="0" xfId="0" applyFont="1" applyFill="1" applyBorder="1" applyAlignment="1" applyProtection="1"/>
    <xf numFmtId="165" fontId="2" fillId="0" borderId="0" xfId="0" applyNumberFormat="1" applyFont="1" applyFill="1" applyBorder="1"/>
    <xf numFmtId="43" fontId="14" fillId="0" borderId="0" xfId="0" applyNumberFormat="1" applyFont="1" applyAlignment="1">
      <alignment horizontal="right"/>
    </xf>
    <xf numFmtId="167" fontId="2" fillId="0" borderId="0" xfId="0" applyNumberFormat="1" applyFont="1" applyFill="1" applyBorder="1"/>
    <xf numFmtId="0" fontId="21" fillId="0" borderId="0" xfId="0" applyFont="1" applyFill="1" applyBorder="1"/>
    <xf numFmtId="0" fontId="0" fillId="0" borderId="0" xfId="0" applyFill="1" applyBorder="1"/>
  </cellXfs>
  <cellStyles count="171">
    <cellStyle name="20% - Énfasis1 2" xfId="3"/>
    <cellStyle name="20% - Énfasis2 2" xfId="4"/>
    <cellStyle name="20% - Énfasis3 2" xfId="5"/>
    <cellStyle name="20% - Énfasis4 2" xfId="6"/>
    <cellStyle name="20% - Énfasis5 2" xfId="7"/>
    <cellStyle name="20% - Énfasis6 2" xfId="8"/>
    <cellStyle name="40% - Énfasis1 2" xfId="9"/>
    <cellStyle name="40% - Énfasis2 2" xfId="10"/>
    <cellStyle name="40% - Énfasis3 2" xfId="11"/>
    <cellStyle name="40% - Énfasis4 2" xfId="12"/>
    <cellStyle name="40% - Énfasis5 2" xfId="13"/>
    <cellStyle name="40% - Énfasis6 2" xfId="14"/>
    <cellStyle name="60% - Énfasis1 2" xfId="15"/>
    <cellStyle name="60% - Énfasis2 2" xfId="16"/>
    <cellStyle name="60% - Énfasis3 2" xfId="17"/>
    <cellStyle name="60% - Énfasis4 2" xfId="18"/>
    <cellStyle name="60% - Énfasis5 2" xfId="19"/>
    <cellStyle name="60% - Énfasis6 2" xfId="20"/>
    <cellStyle name="Array" xfId="21"/>
    <cellStyle name="Array Enter" xfId="22"/>
    <cellStyle name="Array_Sheet1" xfId="23"/>
    <cellStyle name="base paren" xfId="24"/>
    <cellStyle name="Buena 2" xfId="25"/>
    <cellStyle name="Cálculo 2" xfId="26"/>
    <cellStyle name="Celda de comprobación 2" xfId="27"/>
    <cellStyle name="Celda vinculada 2" xfId="28"/>
    <cellStyle name="Comma 2" xfId="29"/>
    <cellStyle name="Comma 2 2" xfId="30"/>
    <cellStyle name="Comma 2 3" xfId="31"/>
    <cellStyle name="Comma 2_Sheet1" xfId="32"/>
    <cellStyle name="Comma 3" xfId="33"/>
    <cellStyle name="Comma 3 2" xfId="34"/>
    <cellStyle name="Comma 3 3" xfId="35"/>
    <cellStyle name="Comma 4" xfId="36"/>
    <cellStyle name="Comma 4 2" xfId="37"/>
    <cellStyle name="Comma 4 3" xfId="38"/>
    <cellStyle name="Comma 5" xfId="39"/>
    <cellStyle name="Comma 6" xfId="40"/>
    <cellStyle name="Comma 7" xfId="41"/>
    <cellStyle name="Comma 8" xfId="42"/>
    <cellStyle name="Comma 9" xfId="43"/>
    <cellStyle name="Comma 9 2" xfId="44"/>
    <cellStyle name="Encabezado 4 2" xfId="45"/>
    <cellStyle name="Énfasis1 2" xfId="46"/>
    <cellStyle name="Énfasis2 2" xfId="47"/>
    <cellStyle name="Énfasis3 2" xfId="48"/>
    <cellStyle name="Énfasis4 2" xfId="49"/>
    <cellStyle name="Énfasis5 2" xfId="50"/>
    <cellStyle name="Énfasis6 2" xfId="51"/>
    <cellStyle name="Entrada 2" xfId="52"/>
    <cellStyle name="Euro" xfId="53"/>
    <cellStyle name="Hipervínculo" xfId="2" builtinId="8"/>
    <cellStyle name="Hipervínculo 2" xfId="54"/>
    <cellStyle name="Incorrecto 2" xfId="55"/>
    <cellStyle name="MacroCode" xfId="56"/>
    <cellStyle name="Millares" xfId="1" builtinId="3"/>
    <cellStyle name="Millares 10" xfId="57"/>
    <cellStyle name="Millares 10 2" xfId="58"/>
    <cellStyle name="Millares 10 2 2" xfId="59"/>
    <cellStyle name="Millares 10 3" xfId="60"/>
    <cellStyle name="Millares 10 4" xfId="61"/>
    <cellStyle name="Millares 10 5" xfId="62"/>
    <cellStyle name="Millares 10 6" xfId="63"/>
    <cellStyle name="Millares 11" xfId="64"/>
    <cellStyle name="Millares 11 2" xfId="65"/>
    <cellStyle name="Millares 12" xfId="66"/>
    <cellStyle name="Millares 13" xfId="67"/>
    <cellStyle name="Millares 2" xfId="68"/>
    <cellStyle name="Millares 2 2" xfId="69"/>
    <cellStyle name="Millares 2 2 2" xfId="70"/>
    <cellStyle name="Millares 2 2 3" xfId="71"/>
    <cellStyle name="Millares 2 3" xfId="72"/>
    <cellStyle name="Millares 2 4" xfId="73"/>
    <cellStyle name="Millares 2 5" xfId="74"/>
    <cellStyle name="Millares 2_DGA" xfId="75"/>
    <cellStyle name="Millares 3" xfId="76"/>
    <cellStyle name="Millares 3 2" xfId="77"/>
    <cellStyle name="Millares 3 2 2" xfId="78"/>
    <cellStyle name="Millares 3 2 3" xfId="79"/>
    <cellStyle name="Millares 3 3" xfId="80"/>
    <cellStyle name="Millares 3 4" xfId="81"/>
    <cellStyle name="Millares 3 5" xfId="82"/>
    <cellStyle name="Millares 3_DGA" xfId="83"/>
    <cellStyle name="Millares 4" xfId="84"/>
    <cellStyle name="Millares 4 2" xfId="85"/>
    <cellStyle name="Millares 4 3" xfId="86"/>
    <cellStyle name="Millares 4 4" xfId="87"/>
    <cellStyle name="Millares 4 5" xfId="88"/>
    <cellStyle name="Millares 4 6" xfId="89"/>
    <cellStyle name="Millares 4_DGA" xfId="90"/>
    <cellStyle name="Millares 5" xfId="91"/>
    <cellStyle name="Millares 5 2" xfId="92"/>
    <cellStyle name="Millares 5 3" xfId="93"/>
    <cellStyle name="Millares 5_DGA" xfId="94"/>
    <cellStyle name="Millares 6" xfId="95"/>
    <cellStyle name="Millares 7" xfId="96"/>
    <cellStyle name="Millares 7 2" xfId="97"/>
    <cellStyle name="Millares 8" xfId="98"/>
    <cellStyle name="Millares 8 2" xfId="99"/>
    <cellStyle name="Millares 8 3" xfId="100"/>
    <cellStyle name="Millares 9" xfId="101"/>
    <cellStyle name="Millares 9 2" xfId="102"/>
    <cellStyle name="Millares 9 2 2" xfId="103"/>
    <cellStyle name="Millares 9 3" xfId="104"/>
    <cellStyle name="Millares 9 4" xfId="105"/>
    <cellStyle name="Millares 9 5" xfId="106"/>
    <cellStyle name="Millares 9 6" xfId="107"/>
    <cellStyle name="Neutral 2" xfId="108"/>
    <cellStyle name="Normal" xfId="0" builtinId="0"/>
    <cellStyle name="Normal 10" xfId="109"/>
    <cellStyle name="Normal 2" xfId="110"/>
    <cellStyle name="Normal 2 2" xfId="111"/>
    <cellStyle name="Normal 2 2 2" xfId="112"/>
    <cellStyle name="Normal 2 3" xfId="113"/>
    <cellStyle name="Normal 2 4" xfId="114"/>
    <cellStyle name="Normal 2_DGA" xfId="115"/>
    <cellStyle name="Normal 3" xfId="116"/>
    <cellStyle name="Normal 3 2" xfId="117"/>
    <cellStyle name="Normal 3 3" xfId="118"/>
    <cellStyle name="Normal 3 4" xfId="119"/>
    <cellStyle name="Normal 3 5" xfId="120"/>
    <cellStyle name="Normal 3_Sheet1" xfId="121"/>
    <cellStyle name="Normal 4" xfId="122"/>
    <cellStyle name="Normal 5" xfId="123"/>
    <cellStyle name="Normal 5 2" xfId="124"/>
    <cellStyle name="Normal 5 3" xfId="125"/>
    <cellStyle name="Normal 5 4" xfId="126"/>
    <cellStyle name="Normal 6" xfId="127"/>
    <cellStyle name="Normal 6 2" xfId="128"/>
    <cellStyle name="Normal 6 2 2" xfId="129"/>
    <cellStyle name="Normal 6 2 3" xfId="130"/>
    <cellStyle name="Normal 6 3" xfId="131"/>
    <cellStyle name="Normal 6 4" xfId="132"/>
    <cellStyle name="Normal 7" xfId="133"/>
    <cellStyle name="Normal 7 2" xfId="134"/>
    <cellStyle name="Normal 7 2 2" xfId="135"/>
    <cellStyle name="Normal 7 3" xfId="136"/>
    <cellStyle name="Normal 7 4" xfId="137"/>
    <cellStyle name="Normal 7 5" xfId="138"/>
    <cellStyle name="Normal 8" xfId="139"/>
    <cellStyle name="Normal 8 2" xfId="140"/>
    <cellStyle name="Normal 9" xfId="141"/>
    <cellStyle name="Normal 9 2" xfId="142"/>
    <cellStyle name="Normal 9 3" xfId="143"/>
    <cellStyle name="Notas 2" xfId="144"/>
    <cellStyle name="Notas 2 2" xfId="145"/>
    <cellStyle name="Notas 2_Sheet1" xfId="146"/>
    <cellStyle name="Percent 2" xfId="147"/>
    <cellStyle name="Percent 2 2" xfId="148"/>
    <cellStyle name="Percent 3" xfId="149"/>
    <cellStyle name="Percent 4" xfId="150"/>
    <cellStyle name="Percent 5" xfId="151"/>
    <cellStyle name="Percent 6" xfId="152"/>
    <cellStyle name="Percent 7" xfId="153"/>
    <cellStyle name="Percent 7 2" xfId="154"/>
    <cellStyle name="Porcentual 2" xfId="155"/>
    <cellStyle name="Porcentual 2 2" xfId="156"/>
    <cellStyle name="Porcentual 2 3" xfId="157"/>
    <cellStyle name="Porcentual 3" xfId="158"/>
    <cellStyle name="Porcentual 3 2" xfId="159"/>
    <cellStyle name="Porcentual 4" xfId="160"/>
    <cellStyle name="Red Text" xfId="161"/>
    <cellStyle name="Salida 2" xfId="162"/>
    <cellStyle name="Texto de advertencia 2" xfId="163"/>
    <cellStyle name="Texto explicativo 2" xfId="164"/>
    <cellStyle name="Título 1 2" xfId="165"/>
    <cellStyle name="Título 2 2" xfId="166"/>
    <cellStyle name="Título 3 2" xfId="167"/>
    <cellStyle name="Título 4" xfId="168"/>
    <cellStyle name="TopGrey" xfId="169"/>
    <cellStyle name="Total 2" xfId="17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perez/Documents/My%20Documents%20Raulina%20Perez/INGRESOS%20ACUMULADOS%202013/ENERO-DICIEMBRE%20201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v2kp-47212\FISCAL\Cuadros%20Comparativos\CUADROS%20FISC.COMPARA902001-1er%20trimestr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INANCIERO (2012-2013)"/>
      <sheetName val="FINANCIERO 2013- est."/>
      <sheetName val="2013 (fondo)"/>
      <sheetName val="PP (2)"/>
      <sheetName val="PP"/>
      <sheetName val="PP (EST.)"/>
      <sheetName val="DGII"/>
      <sheetName val="DGII (estimacion)"/>
      <sheetName val="DGA"/>
      <sheetName val="DGA (EST.)"/>
      <sheetName val="TESORERIA"/>
      <sheetName val="TESORERIA (EST,)"/>
      <sheetName val="2013 RESUMEN"/>
      <sheetName val="2013 (REC)"/>
      <sheetName val="2013 REC-EST"/>
      <sheetName val="2013 REC-EST RESUMEN"/>
    </sheetNames>
    <sheetDataSet>
      <sheetData sheetId="0"/>
      <sheetData sheetId="1"/>
      <sheetData sheetId="2"/>
      <sheetData sheetId="3"/>
      <sheetData sheetId="4">
        <row r="11">
          <cell r="P11">
            <v>2689.6</v>
          </cell>
          <cell r="Q11">
            <v>2003.4</v>
          </cell>
          <cell r="R11">
            <v>2460.6999999999998</v>
          </cell>
          <cell r="S11">
            <v>2099.8000000000002</v>
          </cell>
          <cell r="T11">
            <v>2395.3000000000002</v>
          </cell>
          <cell r="U11">
            <v>1970.5</v>
          </cell>
          <cell r="V11">
            <v>1812.7</v>
          </cell>
          <cell r="W11">
            <v>2041.1</v>
          </cell>
          <cell r="X11">
            <v>1945</v>
          </cell>
          <cell r="Y11">
            <v>1723.2</v>
          </cell>
          <cell r="Z11">
            <v>1810.7</v>
          </cell>
          <cell r="AA11">
            <v>1975.5</v>
          </cell>
        </row>
        <row r="12">
          <cell r="P12">
            <v>2945</v>
          </cell>
          <cell r="Q12">
            <v>3430.4</v>
          </cell>
          <cell r="R12">
            <v>3622.3</v>
          </cell>
          <cell r="S12">
            <v>9780.1</v>
          </cell>
          <cell r="T12">
            <v>3446.3</v>
          </cell>
          <cell r="U12">
            <v>3647.6</v>
          </cell>
          <cell r="V12">
            <v>3976.9</v>
          </cell>
          <cell r="W12">
            <v>3477.2</v>
          </cell>
          <cell r="X12">
            <v>3292.8</v>
          </cell>
          <cell r="Y12">
            <v>4498.2</v>
          </cell>
          <cell r="Z12">
            <v>4346.7</v>
          </cell>
          <cell r="AA12">
            <v>4318.3999999999996</v>
          </cell>
        </row>
        <row r="13">
          <cell r="P13">
            <v>2051.9</v>
          </cell>
          <cell r="Q13">
            <v>1436.1</v>
          </cell>
          <cell r="R13">
            <v>1617</v>
          </cell>
          <cell r="S13">
            <v>2025.2</v>
          </cell>
          <cell r="T13">
            <v>2076.1999999999998</v>
          </cell>
          <cell r="U13">
            <v>2249.3000000000002</v>
          </cell>
          <cell r="V13">
            <v>1733.4</v>
          </cell>
          <cell r="W13">
            <v>1785.2</v>
          </cell>
          <cell r="X13">
            <v>1709.4</v>
          </cell>
          <cell r="Y13">
            <v>5341.2</v>
          </cell>
          <cell r="Z13">
            <v>4895.2</v>
          </cell>
          <cell r="AA13">
            <v>5618.9</v>
          </cell>
        </row>
        <row r="15">
          <cell r="P15">
            <v>431.5</v>
          </cell>
          <cell r="Q15">
            <v>605.79999999999995</v>
          </cell>
          <cell r="R15">
            <v>455.6</v>
          </cell>
          <cell r="S15">
            <v>422.1</v>
          </cell>
          <cell r="T15">
            <v>411.4</v>
          </cell>
          <cell r="U15">
            <v>385.2</v>
          </cell>
          <cell r="V15">
            <v>452.5</v>
          </cell>
          <cell r="W15">
            <v>414.7</v>
          </cell>
          <cell r="X15">
            <v>398.4</v>
          </cell>
          <cell r="Y15">
            <v>415.7</v>
          </cell>
          <cell r="Z15">
            <v>338.7</v>
          </cell>
          <cell r="AA15">
            <v>504.4</v>
          </cell>
        </row>
        <row r="16">
          <cell r="P16">
            <v>156.30000000000001</v>
          </cell>
          <cell r="Q16">
            <v>497.3</v>
          </cell>
          <cell r="R16">
            <v>452.5</v>
          </cell>
          <cell r="S16">
            <v>346.7</v>
          </cell>
          <cell r="T16">
            <v>442.3</v>
          </cell>
          <cell r="U16">
            <v>370.3</v>
          </cell>
          <cell r="V16">
            <v>416.1</v>
          </cell>
          <cell r="W16">
            <v>346.2</v>
          </cell>
          <cell r="X16">
            <v>329.5</v>
          </cell>
          <cell r="Y16">
            <v>408.7</v>
          </cell>
          <cell r="Z16">
            <v>385.3</v>
          </cell>
          <cell r="AA16">
            <v>444.1</v>
          </cell>
        </row>
        <row r="17">
          <cell r="P17">
            <v>141.80000000000001</v>
          </cell>
          <cell r="Q17">
            <v>92.2</v>
          </cell>
          <cell r="R17">
            <v>122.1</v>
          </cell>
          <cell r="S17">
            <v>1130.0999999999999</v>
          </cell>
          <cell r="T17">
            <v>162.9</v>
          </cell>
          <cell r="U17">
            <v>107.1</v>
          </cell>
          <cell r="V17">
            <v>179.8</v>
          </cell>
          <cell r="W17">
            <v>63.2</v>
          </cell>
          <cell r="X17">
            <v>72.3</v>
          </cell>
          <cell r="Y17">
            <v>1108.8</v>
          </cell>
          <cell r="Z17">
            <v>92.1</v>
          </cell>
          <cell r="AA17">
            <v>64.400000000000006</v>
          </cell>
        </row>
        <row r="18">
          <cell r="P18">
            <v>412.9</v>
          </cell>
          <cell r="Q18">
            <v>2927.4</v>
          </cell>
          <cell r="R18">
            <v>438.7</v>
          </cell>
          <cell r="S18">
            <v>463.4</v>
          </cell>
          <cell r="T18">
            <v>443.6</v>
          </cell>
          <cell r="U18">
            <v>316.5</v>
          </cell>
          <cell r="V18">
            <v>320.7</v>
          </cell>
          <cell r="W18">
            <v>1.3</v>
          </cell>
          <cell r="X18">
            <v>1.6</v>
          </cell>
          <cell r="Y18">
            <v>0.9</v>
          </cell>
          <cell r="Z18">
            <v>0.9</v>
          </cell>
          <cell r="AA18">
            <v>1</v>
          </cell>
        </row>
        <row r="19">
          <cell r="P19">
            <v>65.2</v>
          </cell>
          <cell r="Q19">
            <v>61.1</v>
          </cell>
          <cell r="R19">
            <v>75.2</v>
          </cell>
          <cell r="S19">
            <v>51.5</v>
          </cell>
          <cell r="T19">
            <v>69.2</v>
          </cell>
          <cell r="U19">
            <v>64.3</v>
          </cell>
          <cell r="V19">
            <v>66.3</v>
          </cell>
          <cell r="W19">
            <v>71.900000000000006</v>
          </cell>
          <cell r="X19">
            <v>74.5</v>
          </cell>
          <cell r="Y19">
            <v>70.900000000000006</v>
          </cell>
          <cell r="Z19">
            <v>61.2</v>
          </cell>
          <cell r="AA19">
            <v>73.7</v>
          </cell>
        </row>
        <row r="20">
          <cell r="P20">
            <v>33</v>
          </cell>
          <cell r="Q20">
            <v>71.400000000000006</v>
          </cell>
          <cell r="R20">
            <v>487.9</v>
          </cell>
          <cell r="S20">
            <v>99.4</v>
          </cell>
          <cell r="T20">
            <v>75.900000000000006</v>
          </cell>
          <cell r="U20">
            <v>55</v>
          </cell>
          <cell r="V20">
            <v>54.4</v>
          </cell>
          <cell r="W20">
            <v>84.4</v>
          </cell>
          <cell r="X20">
            <v>409.8</v>
          </cell>
          <cell r="Y20">
            <v>67.400000000000006</v>
          </cell>
          <cell r="Z20">
            <v>42.6</v>
          </cell>
          <cell r="AA20">
            <v>36.4</v>
          </cell>
        </row>
        <row r="29">
          <cell r="P29">
            <v>2502.5</v>
          </cell>
          <cell r="Q29">
            <v>1853.6</v>
          </cell>
          <cell r="R29">
            <v>1863</v>
          </cell>
          <cell r="S29">
            <v>1811.3</v>
          </cell>
          <cell r="T29">
            <v>2395.6999999999998</v>
          </cell>
          <cell r="U29">
            <v>1889.8</v>
          </cell>
          <cell r="V29">
            <v>1898.6</v>
          </cell>
          <cell r="W29">
            <v>2281.1999999999998</v>
          </cell>
          <cell r="X29">
            <v>1838</v>
          </cell>
          <cell r="Y29">
            <v>2234.9</v>
          </cell>
          <cell r="Z29">
            <v>1795.9</v>
          </cell>
          <cell r="AA29">
            <v>1956.6</v>
          </cell>
        </row>
        <row r="30">
          <cell r="P30">
            <v>1596.5</v>
          </cell>
          <cell r="Q30">
            <v>1318.8</v>
          </cell>
          <cell r="R30">
            <v>1363.8</v>
          </cell>
          <cell r="S30">
            <v>1332.9</v>
          </cell>
          <cell r="T30">
            <v>1686.5</v>
          </cell>
          <cell r="U30">
            <v>1356.1</v>
          </cell>
          <cell r="V30">
            <v>1425.2</v>
          </cell>
          <cell r="W30">
            <v>1694.9</v>
          </cell>
          <cell r="X30">
            <v>1427.4</v>
          </cell>
          <cell r="Y30">
            <v>1755.5</v>
          </cell>
          <cell r="Z30">
            <v>1399.4</v>
          </cell>
          <cell r="AA30">
            <v>1544.1</v>
          </cell>
        </row>
        <row r="33">
          <cell r="P33">
            <v>351.4</v>
          </cell>
          <cell r="Q33">
            <v>393.7</v>
          </cell>
          <cell r="R33">
            <v>376.9</v>
          </cell>
          <cell r="S33">
            <v>481.7</v>
          </cell>
          <cell r="T33">
            <v>482.7</v>
          </cell>
          <cell r="U33">
            <v>407</v>
          </cell>
          <cell r="V33">
            <v>395.4</v>
          </cell>
          <cell r="W33">
            <v>495.5</v>
          </cell>
          <cell r="X33">
            <v>396.3</v>
          </cell>
          <cell r="Y33">
            <v>405.5</v>
          </cell>
          <cell r="Z33">
            <v>493.8</v>
          </cell>
          <cell r="AA33">
            <v>487.6</v>
          </cell>
        </row>
        <row r="34">
          <cell r="P34">
            <v>529.9</v>
          </cell>
          <cell r="Q34">
            <v>449.9</v>
          </cell>
          <cell r="R34">
            <v>473.4</v>
          </cell>
          <cell r="S34">
            <v>476.5</v>
          </cell>
          <cell r="T34">
            <v>481.2</v>
          </cell>
          <cell r="U34">
            <v>495.6</v>
          </cell>
          <cell r="V34">
            <v>534.70000000000005</v>
          </cell>
          <cell r="W34">
            <v>499.5</v>
          </cell>
          <cell r="X34">
            <v>470.6</v>
          </cell>
          <cell r="Y34">
            <v>475.6</v>
          </cell>
          <cell r="Z34">
            <v>515.70000000000005</v>
          </cell>
          <cell r="AA34">
            <v>494.5</v>
          </cell>
        </row>
        <row r="35">
          <cell r="P35">
            <v>329.5</v>
          </cell>
          <cell r="Q35">
            <v>292.39999999999998</v>
          </cell>
          <cell r="R35">
            <v>255</v>
          </cell>
          <cell r="S35">
            <v>354.5</v>
          </cell>
          <cell r="T35">
            <v>312</v>
          </cell>
          <cell r="U35">
            <v>315.10000000000002</v>
          </cell>
          <cell r="V35">
            <v>327.9</v>
          </cell>
          <cell r="W35">
            <v>346.6</v>
          </cell>
          <cell r="X35">
            <v>309.39999999999998</v>
          </cell>
          <cell r="Y35">
            <v>287.3</v>
          </cell>
          <cell r="Z35">
            <v>273.10000000000002</v>
          </cell>
          <cell r="AA35">
            <v>270.89999999999998</v>
          </cell>
        </row>
        <row r="38">
          <cell r="P38">
            <v>78.7</v>
          </cell>
          <cell r="Q38">
            <v>19.2</v>
          </cell>
          <cell r="R38">
            <v>20.9</v>
          </cell>
          <cell r="S38">
            <v>18.399999999999999</v>
          </cell>
          <cell r="T38">
            <v>17.5</v>
          </cell>
          <cell r="U38">
            <v>15.8</v>
          </cell>
          <cell r="V38">
            <v>18.399999999999999</v>
          </cell>
          <cell r="W38">
            <v>14</v>
          </cell>
          <cell r="X38">
            <v>14.5</v>
          </cell>
          <cell r="Y38">
            <v>154.1</v>
          </cell>
          <cell r="Z38">
            <v>207.2</v>
          </cell>
          <cell r="AA38">
            <v>494.3</v>
          </cell>
        </row>
        <row r="40">
          <cell r="P40">
            <v>49.2</v>
          </cell>
          <cell r="Q40">
            <v>51.4</v>
          </cell>
          <cell r="R40">
            <v>48.2</v>
          </cell>
          <cell r="S40">
            <v>49.6</v>
          </cell>
          <cell r="T40">
            <v>52</v>
          </cell>
          <cell r="U40">
            <v>52.5</v>
          </cell>
          <cell r="V40">
            <v>49.1</v>
          </cell>
          <cell r="W40">
            <v>49.4</v>
          </cell>
          <cell r="X40">
            <v>49.2</v>
          </cell>
          <cell r="Y40">
            <v>47.3</v>
          </cell>
          <cell r="Z40">
            <v>50.5</v>
          </cell>
          <cell r="AA40">
            <v>49.6</v>
          </cell>
        </row>
        <row r="41">
          <cell r="P41">
            <v>91.7</v>
          </cell>
          <cell r="Q41">
            <v>105.4</v>
          </cell>
          <cell r="R41">
            <v>111.3</v>
          </cell>
          <cell r="S41">
            <v>106.5</v>
          </cell>
          <cell r="T41">
            <v>104.8</v>
          </cell>
          <cell r="U41">
            <v>116</v>
          </cell>
          <cell r="V41">
            <v>103.7</v>
          </cell>
          <cell r="W41">
            <v>102.3</v>
          </cell>
          <cell r="X41">
            <v>103.1</v>
          </cell>
          <cell r="Y41">
            <v>97.3</v>
          </cell>
          <cell r="Z41">
            <v>100.2</v>
          </cell>
          <cell r="AA41">
            <v>86.8</v>
          </cell>
        </row>
        <row r="42">
          <cell r="P42">
            <v>5.6</v>
          </cell>
          <cell r="Q42">
            <v>6.3</v>
          </cell>
          <cell r="R42">
            <v>6.9</v>
          </cell>
          <cell r="S42">
            <v>7</v>
          </cell>
          <cell r="T42">
            <v>8.1999999999999993</v>
          </cell>
          <cell r="U42">
            <v>10</v>
          </cell>
          <cell r="V42">
            <v>7.1</v>
          </cell>
          <cell r="W42">
            <v>5.4</v>
          </cell>
          <cell r="X42">
            <v>4.7</v>
          </cell>
          <cell r="Y42">
            <v>8.8000000000000007</v>
          </cell>
          <cell r="Z42">
            <v>10</v>
          </cell>
          <cell r="AA42">
            <v>21.9</v>
          </cell>
        </row>
        <row r="49">
          <cell r="P49">
            <v>388.5</v>
          </cell>
          <cell r="Q49">
            <v>394.2</v>
          </cell>
          <cell r="R49">
            <v>398.4</v>
          </cell>
          <cell r="S49">
            <v>436.8</v>
          </cell>
          <cell r="T49">
            <v>343.2</v>
          </cell>
          <cell r="U49">
            <v>314.2</v>
          </cell>
          <cell r="V49">
            <v>358.3</v>
          </cell>
          <cell r="W49">
            <v>421.9</v>
          </cell>
          <cell r="X49">
            <v>355.4</v>
          </cell>
          <cell r="Y49">
            <v>255.2</v>
          </cell>
          <cell r="Z49">
            <v>287.8</v>
          </cell>
          <cell r="AA49">
            <v>329.5</v>
          </cell>
        </row>
        <row r="65">
          <cell r="P65">
            <v>156.1</v>
          </cell>
          <cell r="Q65">
            <v>110.5</v>
          </cell>
          <cell r="R65">
            <v>126.9</v>
          </cell>
          <cell r="S65">
            <v>115.9</v>
          </cell>
          <cell r="T65">
            <v>108.1</v>
          </cell>
          <cell r="U65">
            <v>115.4</v>
          </cell>
          <cell r="V65">
            <v>140.9</v>
          </cell>
          <cell r="W65">
            <v>111</v>
          </cell>
          <cell r="X65">
            <v>75.599999999999994</v>
          </cell>
          <cell r="Y65">
            <v>175</v>
          </cell>
          <cell r="Z65">
            <v>136</v>
          </cell>
          <cell r="AA65">
            <v>145.30000000000001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esul"/>
      <sheetName val="TCYN"/>
      <sheetName val="TCG"/>
      <sheetName val="DIF"/>
      <sheetName val="Gcap"/>
      <sheetName val="GCK"/>
      <sheetName val="Pretrib"/>
      <sheetName val="Ytotal"/>
      <sheetName val="Gastot"/>
      <sheetName val="gastotri"/>
      <sheetName val="Chart2"/>
      <sheetName val="datos graf."/>
      <sheetName val="FINANCIAMIENTO"/>
      <sheetName val="OPE-FINA"/>
      <sheetName val="Gasto "/>
      <sheetName val="ING SIN DIF "/>
      <sheetName val="ING SIN DIF NI COMISION"/>
      <sheetName val="FLUJO"/>
      <sheetName val="ING "/>
      <sheetName val="FINANCIAMIENTO (2)"/>
      <sheetName val="Ingresos Tributarios"/>
      <sheetName val="Ponderación Impuestos"/>
      <sheetName val="ING COMBUS"/>
      <sheetName val="LIST GASTOS"/>
      <sheetName val="LIST INGRES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899"/>
  <sheetViews>
    <sheetView showGridLines="0" tabSelected="1" topLeftCell="A50" workbookViewId="0">
      <selection activeCell="AD54" sqref="AD54"/>
    </sheetView>
  </sheetViews>
  <sheetFormatPr baseColWidth="10" defaultColWidth="11.42578125" defaultRowHeight="12.75"/>
  <cols>
    <col min="1" max="1" width="0.85546875" customWidth="1"/>
    <col min="2" max="2" width="79" customWidth="1"/>
    <col min="3" max="10" width="11.28515625" customWidth="1"/>
    <col min="11" max="11" width="14.85546875" customWidth="1"/>
    <col min="12" max="12" width="12.85546875" customWidth="1"/>
    <col min="13" max="13" width="14.5703125" customWidth="1"/>
    <col min="14" max="14" width="13.85546875" customWidth="1"/>
    <col min="15" max="15" width="11.28515625" customWidth="1"/>
    <col min="16" max="16" width="10.42578125" customWidth="1"/>
    <col min="17" max="19" width="12" customWidth="1"/>
    <col min="20" max="20" width="10.42578125" customWidth="1"/>
    <col min="21" max="21" width="10.7109375" customWidth="1"/>
    <col min="22" max="23" width="10.85546875" customWidth="1"/>
    <col min="24" max="24" width="16.140625" customWidth="1"/>
    <col min="25" max="25" width="13.140625" customWidth="1"/>
    <col min="26" max="26" width="14.7109375" customWidth="1"/>
    <col min="27" max="27" width="14.5703125" customWidth="1"/>
    <col min="28" max="28" width="10.85546875" customWidth="1"/>
    <col min="29" max="29" width="10.42578125" customWidth="1"/>
    <col min="30" max="30" width="10.7109375" customWidth="1"/>
    <col min="31" max="31" width="1.140625" style="35" customWidth="1"/>
  </cols>
  <sheetData>
    <row r="1" spans="2:83" ht="7.15" customHeight="1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3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</row>
    <row r="2" spans="2:83" ht="15">
      <c r="B2" s="5" t="s">
        <v>0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</row>
    <row r="3" spans="2:83" ht="15" customHeight="1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3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</row>
    <row r="4" spans="2:83" ht="28.5" customHeight="1">
      <c r="B4" s="8" t="s">
        <v>1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</row>
    <row r="5" spans="2:83" ht="15.75" customHeight="1">
      <c r="B5" s="9" t="s">
        <v>2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</row>
    <row r="6" spans="2:83" ht="16.5">
      <c r="B6" s="9" t="s">
        <v>3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</row>
    <row r="7" spans="2:83" ht="15.75" customHeight="1">
      <c r="B7" s="10" t="s">
        <v>4</v>
      </c>
      <c r="C7" s="11">
        <v>2012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3">
        <v>2012</v>
      </c>
      <c r="P7" s="12">
        <v>2013</v>
      </c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3">
        <v>2013</v>
      </c>
      <c r="AC7" s="14" t="s">
        <v>5</v>
      </c>
      <c r="AD7" s="15"/>
      <c r="AE7" s="2"/>
      <c r="AF7" s="3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</row>
    <row r="8" spans="2:83" ht="20.25" customHeight="1" thickBot="1">
      <c r="B8" s="16"/>
      <c r="C8" s="17" t="s">
        <v>6</v>
      </c>
      <c r="D8" s="17" t="s">
        <v>7</v>
      </c>
      <c r="E8" s="17" t="s">
        <v>8</v>
      </c>
      <c r="F8" s="17" t="s">
        <v>9</v>
      </c>
      <c r="G8" s="17" t="s">
        <v>10</v>
      </c>
      <c r="H8" s="17" t="s">
        <v>11</v>
      </c>
      <c r="I8" s="17" t="s">
        <v>12</v>
      </c>
      <c r="J8" s="17" t="s">
        <v>13</v>
      </c>
      <c r="K8" s="17" t="s">
        <v>14</v>
      </c>
      <c r="L8" s="17" t="s">
        <v>15</v>
      </c>
      <c r="M8" s="17" t="s">
        <v>16</v>
      </c>
      <c r="N8" s="17" t="s">
        <v>17</v>
      </c>
      <c r="O8" s="18"/>
      <c r="P8" s="17" t="s">
        <v>6</v>
      </c>
      <c r="Q8" s="19" t="s">
        <v>7</v>
      </c>
      <c r="R8" s="17" t="s">
        <v>8</v>
      </c>
      <c r="S8" s="17" t="s">
        <v>9</v>
      </c>
      <c r="T8" s="17" t="s">
        <v>10</v>
      </c>
      <c r="U8" s="17" t="s">
        <v>11</v>
      </c>
      <c r="V8" s="17" t="s">
        <v>12</v>
      </c>
      <c r="W8" s="17" t="s">
        <v>13</v>
      </c>
      <c r="X8" s="17" t="s">
        <v>14</v>
      </c>
      <c r="Y8" s="17" t="s">
        <v>15</v>
      </c>
      <c r="Z8" s="17" t="s">
        <v>16</v>
      </c>
      <c r="AA8" s="19" t="s">
        <v>17</v>
      </c>
      <c r="AB8" s="20"/>
      <c r="AC8" s="21" t="s">
        <v>18</v>
      </c>
      <c r="AD8" s="22" t="s">
        <v>19</v>
      </c>
      <c r="AE8" s="2"/>
      <c r="AF8" s="3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</row>
    <row r="9" spans="2:83" ht="22.5" customHeight="1" thickTop="1">
      <c r="B9" s="23" t="s">
        <v>20</v>
      </c>
      <c r="C9" s="24">
        <f>ROUND(+C10+C14+C23+C44,1)</f>
        <v>20884.099999999999</v>
      </c>
      <c r="D9" s="25">
        <f>ROUND(+D10+D14+D23+D44,1)</f>
        <v>16979</v>
      </c>
      <c r="E9" s="24">
        <f>ROUND(+E10+E14+E23+E44,1)</f>
        <v>17997.900000000001</v>
      </c>
      <c r="F9" s="24">
        <f>ROUND(+F10+F14+F23+F44,1)</f>
        <v>22483.9</v>
      </c>
      <c r="G9" s="24">
        <f t="shared" ref="G9:O9" si="0">ROUND(+G10+G14+G23+G44+G47,1)</f>
        <v>32615.3</v>
      </c>
      <c r="H9" s="24">
        <f t="shared" si="0"/>
        <v>18829.8</v>
      </c>
      <c r="I9" s="24">
        <f t="shared" si="0"/>
        <v>20032.900000000001</v>
      </c>
      <c r="J9" s="24">
        <f t="shared" si="0"/>
        <v>19158.400000000001</v>
      </c>
      <c r="K9" s="24">
        <f>ROUND(+K10+K14+K23+K44+K47,1)</f>
        <v>18194.2</v>
      </c>
      <c r="L9" s="24">
        <f>ROUND(+L10+L14+L23+L44+L47,1)</f>
        <v>18765.7</v>
      </c>
      <c r="M9" s="24">
        <f>ROUND(+M10+M14+M23+M44+M47,1)</f>
        <v>21115.9</v>
      </c>
      <c r="N9" s="24">
        <f t="shared" si="0"/>
        <v>19377.7</v>
      </c>
      <c r="O9" s="24">
        <f t="shared" si="0"/>
        <v>246434.8</v>
      </c>
      <c r="P9" s="24">
        <f t="shared" ref="P9:Y9" si="1">ROUND(+P10+P14+P23+P44,1)</f>
        <v>24002.1</v>
      </c>
      <c r="Q9" s="25">
        <f t="shared" si="1"/>
        <v>22695</v>
      </c>
      <c r="R9" s="24">
        <f t="shared" si="1"/>
        <v>21334.6</v>
      </c>
      <c r="S9" s="24">
        <f t="shared" si="1"/>
        <v>28960.1</v>
      </c>
      <c r="T9" s="24">
        <f t="shared" si="1"/>
        <v>22386.1</v>
      </c>
      <c r="U9" s="24">
        <f t="shared" si="1"/>
        <v>21399.599999999999</v>
      </c>
      <c r="V9" s="24">
        <f t="shared" si="1"/>
        <v>21028.5</v>
      </c>
      <c r="W9" s="26">
        <f t="shared" si="1"/>
        <v>21759.599999999999</v>
      </c>
      <c r="X9" s="26">
        <f t="shared" si="1"/>
        <v>20785.400000000001</v>
      </c>
      <c r="Y9" s="26">
        <f t="shared" si="1"/>
        <v>26330.3</v>
      </c>
      <c r="Z9" s="26">
        <f>ROUND(+Z10+Z14+Z23+Z44+Z47,1)</f>
        <v>24442.1</v>
      </c>
      <c r="AA9" s="26">
        <f>ROUND(+AA10+AA14+AA23+AA44+AA47,1)</f>
        <v>27023.9</v>
      </c>
      <c r="AB9" s="26">
        <f>ROUND(+AB10+AB14+AB23+AB44+AB47,1)</f>
        <v>282147.3</v>
      </c>
      <c r="AC9" s="27">
        <f t="shared" ref="AC9:AC31" si="2">+AB9-O9</f>
        <v>35712.5</v>
      </c>
      <c r="AD9" s="27">
        <f t="shared" ref="AD9:AD31" si="3">+AC9/O9*100</f>
        <v>14.491662703481815</v>
      </c>
      <c r="AE9" s="2"/>
      <c r="AF9" s="3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</row>
    <row r="10" spans="2:83" ht="21.75" customHeight="1">
      <c r="B10" s="28" t="s">
        <v>21</v>
      </c>
      <c r="C10" s="24">
        <f t="shared" ref="C10:AB10" si="4">SUM(C11:C13)</f>
        <v>6994.5</v>
      </c>
      <c r="D10" s="27">
        <f t="shared" si="4"/>
        <v>5154.4000000000005</v>
      </c>
      <c r="E10" s="24">
        <f t="shared" si="4"/>
        <v>5188.1000000000004</v>
      </c>
      <c r="F10" s="24">
        <f t="shared" si="4"/>
        <v>9635.7999999999993</v>
      </c>
      <c r="G10" s="24">
        <f t="shared" si="4"/>
        <v>19086.2</v>
      </c>
      <c r="H10" s="24">
        <f t="shared" si="4"/>
        <v>6699.4</v>
      </c>
      <c r="I10" s="24">
        <f t="shared" si="4"/>
        <v>7720.5999999999995</v>
      </c>
      <c r="J10" s="24">
        <f t="shared" si="4"/>
        <v>5964.7</v>
      </c>
      <c r="K10" s="24">
        <f t="shared" si="4"/>
        <v>5769.6</v>
      </c>
      <c r="L10" s="24">
        <f t="shared" si="4"/>
        <v>5944.6</v>
      </c>
      <c r="M10" s="24">
        <f t="shared" si="4"/>
        <v>8170.7</v>
      </c>
      <c r="N10" s="24">
        <f t="shared" si="4"/>
        <v>5945.7000000000007</v>
      </c>
      <c r="O10" s="24">
        <f t="shared" si="4"/>
        <v>92274.299999999988</v>
      </c>
      <c r="P10" s="24">
        <f t="shared" si="4"/>
        <v>7686.5</v>
      </c>
      <c r="Q10" s="27">
        <f t="shared" si="4"/>
        <v>6869.9</v>
      </c>
      <c r="R10" s="24">
        <f t="shared" si="4"/>
        <v>7700</v>
      </c>
      <c r="S10" s="24">
        <f t="shared" si="4"/>
        <v>13905.100000000002</v>
      </c>
      <c r="T10" s="24">
        <f t="shared" si="4"/>
        <v>7917.8</v>
      </c>
      <c r="U10" s="24">
        <f t="shared" si="4"/>
        <v>7867.4000000000005</v>
      </c>
      <c r="V10" s="24">
        <f t="shared" si="4"/>
        <v>7523</v>
      </c>
      <c r="W10" s="24">
        <f t="shared" si="4"/>
        <v>7303.4999999999991</v>
      </c>
      <c r="X10" s="24">
        <f t="shared" si="4"/>
        <v>6947.2000000000007</v>
      </c>
      <c r="Y10" s="24">
        <f t="shared" si="4"/>
        <v>11562.599999999999</v>
      </c>
      <c r="Z10" s="24">
        <f>SUM(Z11:Z13)</f>
        <v>11052.599999999999</v>
      </c>
      <c r="AA10" s="24">
        <f t="shared" si="4"/>
        <v>11912.8</v>
      </c>
      <c r="AB10" s="24">
        <f t="shared" si="4"/>
        <v>108248.4</v>
      </c>
      <c r="AC10" s="27">
        <f t="shared" si="2"/>
        <v>15974.100000000006</v>
      </c>
      <c r="AD10" s="27">
        <f t="shared" si="3"/>
        <v>17.311537448672066</v>
      </c>
      <c r="AE10" s="2"/>
      <c r="AF10" s="3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</row>
    <row r="11" spans="2:83" ht="18" customHeight="1">
      <c r="B11" s="29" t="s">
        <v>22</v>
      </c>
      <c r="C11" s="30">
        <v>2323.1</v>
      </c>
      <c r="D11" s="31">
        <v>1840.9</v>
      </c>
      <c r="E11" s="32">
        <v>1936</v>
      </c>
      <c r="F11" s="32">
        <v>1726.4</v>
      </c>
      <c r="G11" s="32">
        <v>2049.6</v>
      </c>
      <c r="H11" s="32">
        <v>1735.6</v>
      </c>
      <c r="I11" s="32">
        <v>1576.7</v>
      </c>
      <c r="J11" s="32">
        <v>1751.6</v>
      </c>
      <c r="K11" s="32">
        <v>1631.6</v>
      </c>
      <c r="L11" s="32">
        <v>1598.6</v>
      </c>
      <c r="M11" s="32">
        <v>1611.5</v>
      </c>
      <c r="N11" s="32">
        <v>1949.7</v>
      </c>
      <c r="O11" s="33">
        <f>SUM(C11:N11)</f>
        <v>21731.3</v>
      </c>
      <c r="P11" s="30">
        <f>+[1]PP!P11</f>
        <v>2689.6</v>
      </c>
      <c r="Q11" s="30">
        <f>+[1]PP!Q11</f>
        <v>2003.4</v>
      </c>
      <c r="R11" s="30">
        <f>+[1]PP!R11</f>
        <v>2460.6999999999998</v>
      </c>
      <c r="S11" s="30">
        <f>+[1]PP!S11</f>
        <v>2099.8000000000002</v>
      </c>
      <c r="T11" s="30">
        <f>+[1]PP!T11</f>
        <v>2395.3000000000002</v>
      </c>
      <c r="U11" s="30">
        <f>+[1]PP!U11</f>
        <v>1970.5</v>
      </c>
      <c r="V11" s="30">
        <f>+[1]PP!V11</f>
        <v>1812.7</v>
      </c>
      <c r="W11" s="30">
        <f>+[1]PP!W11</f>
        <v>2041.1</v>
      </c>
      <c r="X11" s="30">
        <f>+[1]PP!X11</f>
        <v>1945</v>
      </c>
      <c r="Y11" s="30">
        <f>+[1]PP!Y11</f>
        <v>1723.2</v>
      </c>
      <c r="Z11" s="30">
        <f>+[1]PP!Z11</f>
        <v>1810.7</v>
      </c>
      <c r="AA11" s="30">
        <f>+[1]PP!AA11</f>
        <v>1975.5</v>
      </c>
      <c r="AB11" s="34">
        <f>SUM(P11:AA11)</f>
        <v>24927.5</v>
      </c>
      <c r="AC11" s="31">
        <f t="shared" si="2"/>
        <v>3196.2000000000007</v>
      </c>
      <c r="AD11" s="31">
        <f t="shared" si="3"/>
        <v>14.707817755955698</v>
      </c>
      <c r="AE11" s="2"/>
      <c r="AF11" s="3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</row>
    <row r="12" spans="2:83" ht="15.75" customHeight="1">
      <c r="B12" s="29" t="s">
        <v>23</v>
      </c>
      <c r="C12" s="30">
        <v>2104.3000000000002</v>
      </c>
      <c r="D12" s="31">
        <v>2080.8000000000002</v>
      </c>
      <c r="E12" s="32">
        <v>2048.1999999999998</v>
      </c>
      <c r="F12" s="32">
        <v>5981.9</v>
      </c>
      <c r="G12" s="32">
        <v>13132.3</v>
      </c>
      <c r="H12" s="32">
        <v>3102.8</v>
      </c>
      <c r="I12" s="32">
        <v>4494.2</v>
      </c>
      <c r="J12" s="32">
        <v>2433.4</v>
      </c>
      <c r="K12" s="32">
        <v>2537.5</v>
      </c>
      <c r="L12" s="32">
        <v>2800.9</v>
      </c>
      <c r="M12" s="32">
        <v>3682.7</v>
      </c>
      <c r="N12" s="32">
        <v>2224.6</v>
      </c>
      <c r="O12" s="33">
        <f>SUM(C12:N12)</f>
        <v>46623.6</v>
      </c>
      <c r="P12" s="30">
        <f>+[1]PP!P12</f>
        <v>2945</v>
      </c>
      <c r="Q12" s="30">
        <f>+[1]PP!Q12</f>
        <v>3430.4</v>
      </c>
      <c r="R12" s="30">
        <f>+[1]PP!R12</f>
        <v>3622.3</v>
      </c>
      <c r="S12" s="30">
        <f>+[1]PP!S12</f>
        <v>9780.1</v>
      </c>
      <c r="T12" s="30">
        <f>+[1]PP!T12</f>
        <v>3446.3</v>
      </c>
      <c r="U12" s="30">
        <f>+[1]PP!U12</f>
        <v>3647.6</v>
      </c>
      <c r="V12" s="30">
        <f>+[1]PP!V12</f>
        <v>3976.9</v>
      </c>
      <c r="W12" s="30">
        <f>+[1]PP!W12</f>
        <v>3477.2</v>
      </c>
      <c r="X12" s="30">
        <f>+[1]PP!X12</f>
        <v>3292.8</v>
      </c>
      <c r="Y12" s="30">
        <f>+[1]PP!Y12</f>
        <v>4498.2</v>
      </c>
      <c r="Z12" s="30">
        <f>+[1]PP!Z12</f>
        <v>4346.7</v>
      </c>
      <c r="AA12" s="30">
        <f>+[1]PP!AA12</f>
        <v>4318.3999999999996</v>
      </c>
      <c r="AB12" s="34">
        <f>SUM(P12:AA12)</f>
        <v>50781.9</v>
      </c>
      <c r="AC12" s="31">
        <f t="shared" si="2"/>
        <v>4158.3000000000029</v>
      </c>
      <c r="AD12" s="31">
        <f t="shared" si="3"/>
        <v>8.9188737034463301</v>
      </c>
      <c r="AE12" s="2"/>
      <c r="AF12" s="3"/>
      <c r="AG12" s="4" t="s">
        <v>24</v>
      </c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</row>
    <row r="13" spans="2:83" ht="15.75" customHeight="1">
      <c r="B13" s="29" t="s">
        <v>25</v>
      </c>
      <c r="C13" s="30">
        <v>2567.1</v>
      </c>
      <c r="D13" s="31">
        <v>1232.7</v>
      </c>
      <c r="E13" s="32">
        <v>1203.9000000000001</v>
      </c>
      <c r="F13" s="32">
        <v>1927.5</v>
      </c>
      <c r="G13" s="32">
        <v>3904.3</v>
      </c>
      <c r="H13" s="32">
        <v>1861</v>
      </c>
      <c r="I13" s="32">
        <v>1649.7</v>
      </c>
      <c r="J13" s="32">
        <v>1779.7</v>
      </c>
      <c r="K13" s="32">
        <v>1600.5</v>
      </c>
      <c r="L13" s="32">
        <v>1545.1</v>
      </c>
      <c r="M13" s="32">
        <v>2876.5</v>
      </c>
      <c r="N13" s="32">
        <v>1771.4</v>
      </c>
      <c r="O13" s="33">
        <f>SUM(C13:N13)</f>
        <v>23919.4</v>
      </c>
      <c r="P13" s="30">
        <f>+[1]PP!P13</f>
        <v>2051.9</v>
      </c>
      <c r="Q13" s="30">
        <f>+[1]PP!Q13</f>
        <v>1436.1</v>
      </c>
      <c r="R13" s="30">
        <f>+[1]PP!R13</f>
        <v>1617</v>
      </c>
      <c r="S13" s="30">
        <f>+[1]PP!S13</f>
        <v>2025.2</v>
      </c>
      <c r="T13" s="30">
        <f>+[1]PP!T13</f>
        <v>2076.1999999999998</v>
      </c>
      <c r="U13" s="30">
        <f>+[1]PP!U13</f>
        <v>2249.3000000000002</v>
      </c>
      <c r="V13" s="30">
        <f>+[1]PP!V13</f>
        <v>1733.4</v>
      </c>
      <c r="W13" s="30">
        <f>+[1]PP!W13</f>
        <v>1785.2</v>
      </c>
      <c r="X13" s="30">
        <f>+[1]PP!X13</f>
        <v>1709.4</v>
      </c>
      <c r="Y13" s="30">
        <f>+[1]PP!Y13</f>
        <v>5341.2</v>
      </c>
      <c r="Z13" s="30">
        <f>+[1]PP!Z13</f>
        <v>4895.2</v>
      </c>
      <c r="AA13" s="30">
        <f>+[1]PP!AA13</f>
        <v>5618.9</v>
      </c>
      <c r="AB13" s="34">
        <f>SUM(P13:AA13)</f>
        <v>32539</v>
      </c>
      <c r="AC13" s="31">
        <f t="shared" si="2"/>
        <v>8619.5999999999985</v>
      </c>
      <c r="AD13" s="31">
        <f t="shared" si="3"/>
        <v>36.036020970425668</v>
      </c>
      <c r="AE13" s="2"/>
      <c r="AF13" s="3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</row>
    <row r="14" spans="2:83" ht="22.5" customHeight="1">
      <c r="B14" s="28" t="s">
        <v>26</v>
      </c>
      <c r="C14" s="24">
        <f t="shared" ref="C14:N14" si="5">ROUND(SUM(C15:C22),1)</f>
        <v>1278.9000000000001</v>
      </c>
      <c r="D14" s="27">
        <f t="shared" si="5"/>
        <v>1290.7</v>
      </c>
      <c r="E14" s="24">
        <f t="shared" si="5"/>
        <v>1651</v>
      </c>
      <c r="F14" s="24">
        <f t="shared" si="5"/>
        <v>1697.9</v>
      </c>
      <c r="G14" s="24">
        <f t="shared" si="5"/>
        <v>2219.4</v>
      </c>
      <c r="H14" s="24">
        <f t="shared" si="5"/>
        <v>1390.6</v>
      </c>
      <c r="I14" s="24">
        <f t="shared" si="5"/>
        <v>1476.2</v>
      </c>
      <c r="J14" s="24">
        <f t="shared" si="5"/>
        <v>1381.9</v>
      </c>
      <c r="K14" s="24">
        <f t="shared" si="5"/>
        <v>1499.1</v>
      </c>
      <c r="L14" s="24">
        <f t="shared" si="5"/>
        <v>2464.5</v>
      </c>
      <c r="M14" s="24">
        <f t="shared" si="5"/>
        <v>1363.5</v>
      </c>
      <c r="N14" s="24">
        <f t="shared" si="5"/>
        <v>1488.9</v>
      </c>
      <c r="O14" s="24">
        <f>SUM(O15:O22)</f>
        <v>19202.600000000002</v>
      </c>
      <c r="P14" s="24">
        <f>ROUND(SUM(P15:P22),1)</f>
        <v>1344.8</v>
      </c>
      <c r="Q14" s="27">
        <f>ROUND(SUM(Q15:Q22),1)</f>
        <v>4400.8999999999996</v>
      </c>
      <c r="R14" s="24">
        <f>ROUND(SUM(R15:R22),1)</f>
        <v>2187.8000000000002</v>
      </c>
      <c r="S14" s="24">
        <f>ROUND(SUM(S15:S22),1)</f>
        <v>2675.3</v>
      </c>
      <c r="T14" s="24">
        <f t="shared" ref="T14:AA14" si="6">ROUND(SUM(T15:T22),1)</f>
        <v>1750.2</v>
      </c>
      <c r="U14" s="24">
        <f t="shared" si="6"/>
        <v>1436.4</v>
      </c>
      <c r="V14" s="24">
        <f t="shared" si="6"/>
        <v>1619.6</v>
      </c>
      <c r="W14" s="24">
        <f t="shared" si="6"/>
        <v>1118.5</v>
      </c>
      <c r="X14" s="24">
        <f t="shared" si="6"/>
        <v>1407.5</v>
      </c>
      <c r="Y14" s="24">
        <f>ROUND(SUM(Y15:Y22),1)</f>
        <v>2241.1999999999998</v>
      </c>
      <c r="Z14" s="24">
        <f>ROUND(SUM(Z15:Z22),1)</f>
        <v>1108.7</v>
      </c>
      <c r="AA14" s="24">
        <f t="shared" si="6"/>
        <v>1274.4000000000001</v>
      </c>
      <c r="AB14" s="24">
        <f>ROUND(SUM(AB15:AB22),1)</f>
        <v>22565.3</v>
      </c>
      <c r="AC14" s="27">
        <f t="shared" si="2"/>
        <v>3362.6999999999971</v>
      </c>
      <c r="AD14" s="27">
        <f t="shared" si="3"/>
        <v>17.511691125160116</v>
      </c>
      <c r="AE14" s="2"/>
      <c r="AF14" s="3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</row>
    <row r="15" spans="2:83" ht="18" customHeight="1">
      <c r="B15" s="29" t="s">
        <v>27</v>
      </c>
      <c r="C15" s="30">
        <v>244.8</v>
      </c>
      <c r="D15" s="31">
        <v>281.89999999999998</v>
      </c>
      <c r="E15" s="32">
        <v>331.6</v>
      </c>
      <c r="F15" s="32">
        <v>260.39999999999998</v>
      </c>
      <c r="G15" s="32">
        <v>316.60000000000002</v>
      </c>
      <c r="H15" s="32">
        <v>311.39999999999998</v>
      </c>
      <c r="I15" s="32">
        <v>395.9</v>
      </c>
      <c r="J15" s="32">
        <v>348</v>
      </c>
      <c r="K15" s="32">
        <v>275.89999999999998</v>
      </c>
      <c r="L15" s="32">
        <v>381.5</v>
      </c>
      <c r="M15" s="32">
        <v>329</v>
      </c>
      <c r="N15" s="32">
        <v>394.6</v>
      </c>
      <c r="O15" s="33">
        <f t="shared" ref="O15:O22" si="7">SUM(C15:N15)</f>
        <v>3871.6000000000004</v>
      </c>
      <c r="P15" s="30">
        <f>+[1]PP!P15</f>
        <v>431.5</v>
      </c>
      <c r="Q15" s="30">
        <f>+[1]PP!Q15</f>
        <v>605.79999999999995</v>
      </c>
      <c r="R15" s="30">
        <f>+[1]PP!R15</f>
        <v>455.6</v>
      </c>
      <c r="S15" s="30">
        <f>+[1]PP!S15</f>
        <v>422.1</v>
      </c>
      <c r="T15" s="30">
        <f>+[1]PP!T15</f>
        <v>411.4</v>
      </c>
      <c r="U15" s="30">
        <f>+[1]PP!U15</f>
        <v>385.2</v>
      </c>
      <c r="V15" s="30">
        <f>+[1]PP!V15</f>
        <v>452.5</v>
      </c>
      <c r="W15" s="30">
        <f>+[1]PP!W15</f>
        <v>414.7</v>
      </c>
      <c r="X15" s="30">
        <f>+[1]PP!X15</f>
        <v>398.4</v>
      </c>
      <c r="Y15" s="30">
        <f>+[1]PP!Y15</f>
        <v>415.7</v>
      </c>
      <c r="Z15" s="30">
        <f>+[1]PP!Z15</f>
        <v>338.7</v>
      </c>
      <c r="AA15" s="30">
        <f>+[1]PP!AA15</f>
        <v>504.4</v>
      </c>
      <c r="AB15" s="34">
        <f t="shared" ref="AB15:AB22" si="8">SUM(P15:AA15)</f>
        <v>5235.9999999999991</v>
      </c>
      <c r="AC15" s="31">
        <f t="shared" si="2"/>
        <v>1364.3999999999987</v>
      </c>
      <c r="AD15" s="31">
        <f t="shared" si="3"/>
        <v>35.241243930158042</v>
      </c>
      <c r="AE15" s="2"/>
      <c r="AF15" s="3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</row>
    <row r="16" spans="2:83" ht="15.75" customHeight="1">
      <c r="B16" s="29" t="s">
        <v>28</v>
      </c>
      <c r="C16" s="30">
        <v>352.9</v>
      </c>
      <c r="D16" s="31">
        <v>339.9</v>
      </c>
      <c r="E16" s="32">
        <v>397.8</v>
      </c>
      <c r="F16" s="32">
        <v>307.8</v>
      </c>
      <c r="G16" s="32">
        <v>419.2</v>
      </c>
      <c r="H16" s="32">
        <v>363.1</v>
      </c>
      <c r="I16" s="32">
        <v>383.7</v>
      </c>
      <c r="J16" s="32">
        <v>382.4</v>
      </c>
      <c r="K16" s="32">
        <v>348.5</v>
      </c>
      <c r="L16" s="32">
        <v>387.3</v>
      </c>
      <c r="M16" s="32">
        <v>396</v>
      </c>
      <c r="N16" s="32">
        <v>426.5</v>
      </c>
      <c r="O16" s="33">
        <f t="shared" si="7"/>
        <v>4505.1000000000004</v>
      </c>
      <c r="P16" s="30">
        <f>+[1]PP!P16</f>
        <v>156.30000000000001</v>
      </c>
      <c r="Q16" s="30">
        <f>+[1]PP!Q16</f>
        <v>497.3</v>
      </c>
      <c r="R16" s="30">
        <f>+[1]PP!R16</f>
        <v>452.5</v>
      </c>
      <c r="S16" s="30">
        <f>+[1]PP!S16</f>
        <v>346.7</v>
      </c>
      <c r="T16" s="30">
        <f>+[1]PP!T16</f>
        <v>442.3</v>
      </c>
      <c r="U16" s="30">
        <f>+[1]PP!U16</f>
        <v>370.3</v>
      </c>
      <c r="V16" s="30">
        <f>+[1]PP!V16</f>
        <v>416.1</v>
      </c>
      <c r="W16" s="30">
        <f>+[1]PP!W16</f>
        <v>346.2</v>
      </c>
      <c r="X16" s="30">
        <f>+[1]PP!X16</f>
        <v>329.5</v>
      </c>
      <c r="Y16" s="30">
        <f>+[1]PP!Y16</f>
        <v>408.7</v>
      </c>
      <c r="Z16" s="30">
        <f>+[1]PP!Z16</f>
        <v>385.3</v>
      </c>
      <c r="AA16" s="30">
        <f>+[1]PP!AA16</f>
        <v>444.1</v>
      </c>
      <c r="AB16" s="34">
        <f t="shared" si="8"/>
        <v>4595.3</v>
      </c>
      <c r="AC16" s="31">
        <f t="shared" si="2"/>
        <v>90.199999999999818</v>
      </c>
      <c r="AD16" s="31">
        <f t="shared" si="3"/>
        <v>2.0021753124236934</v>
      </c>
      <c r="AE16" s="2"/>
      <c r="AF16" s="3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</row>
    <row r="17" spans="2:83" ht="15.75" customHeight="1">
      <c r="B17" s="29" t="s">
        <v>29</v>
      </c>
      <c r="C17" s="30">
        <v>125.3</v>
      </c>
      <c r="D17" s="31">
        <v>47.4</v>
      </c>
      <c r="E17" s="32">
        <v>73.7</v>
      </c>
      <c r="F17" s="32">
        <v>461.3</v>
      </c>
      <c r="G17" s="32">
        <v>674.7</v>
      </c>
      <c r="H17" s="32">
        <v>159.80000000000001</v>
      </c>
      <c r="I17" s="32">
        <v>178.8</v>
      </c>
      <c r="J17" s="32">
        <v>59.4</v>
      </c>
      <c r="K17" s="32">
        <v>107.7</v>
      </c>
      <c r="L17" s="32">
        <v>1039.0999999999999</v>
      </c>
      <c r="M17" s="32">
        <v>66.8</v>
      </c>
      <c r="N17" s="32">
        <v>50.1</v>
      </c>
      <c r="O17" s="33">
        <f t="shared" si="7"/>
        <v>3044.1</v>
      </c>
      <c r="P17" s="30">
        <f>+[1]PP!P17</f>
        <v>141.80000000000001</v>
      </c>
      <c r="Q17" s="30">
        <f>+[1]PP!Q17</f>
        <v>92.2</v>
      </c>
      <c r="R17" s="30">
        <f>+[1]PP!R17</f>
        <v>122.1</v>
      </c>
      <c r="S17" s="30">
        <f>+[1]PP!S17</f>
        <v>1130.0999999999999</v>
      </c>
      <c r="T17" s="30">
        <f>+[1]PP!T17</f>
        <v>162.9</v>
      </c>
      <c r="U17" s="30">
        <f>+[1]PP!U17</f>
        <v>107.1</v>
      </c>
      <c r="V17" s="30">
        <f>+[1]PP!V17</f>
        <v>179.8</v>
      </c>
      <c r="W17" s="30">
        <f>+[1]PP!W17</f>
        <v>63.2</v>
      </c>
      <c r="X17" s="30">
        <f>+[1]PP!X17</f>
        <v>72.3</v>
      </c>
      <c r="Y17" s="30">
        <f>+[1]PP!Y17</f>
        <v>1108.8</v>
      </c>
      <c r="Z17" s="30">
        <f>+[1]PP!Z17</f>
        <v>92.1</v>
      </c>
      <c r="AA17" s="30">
        <f>+[1]PP!AA17</f>
        <v>64.400000000000006</v>
      </c>
      <c r="AB17" s="34">
        <f t="shared" si="8"/>
        <v>3336.8</v>
      </c>
      <c r="AC17" s="31">
        <f t="shared" si="2"/>
        <v>292.70000000000027</v>
      </c>
      <c r="AD17" s="31">
        <f t="shared" si="3"/>
        <v>9.615321441476965</v>
      </c>
      <c r="AE17" s="2"/>
      <c r="AF17" s="3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</row>
    <row r="18" spans="2:83" ht="15.75" customHeight="1">
      <c r="B18" s="29" t="s">
        <v>30</v>
      </c>
      <c r="C18" s="30">
        <v>365.3</v>
      </c>
      <c r="D18" s="31">
        <v>401</v>
      </c>
      <c r="E18" s="32">
        <v>376.4</v>
      </c>
      <c r="F18" s="32">
        <v>471</v>
      </c>
      <c r="G18" s="32">
        <v>392.9</v>
      </c>
      <c r="H18" s="32">
        <v>351</v>
      </c>
      <c r="I18" s="32">
        <v>302.2</v>
      </c>
      <c r="J18" s="32">
        <v>367.6</v>
      </c>
      <c r="K18" s="32">
        <v>395.1</v>
      </c>
      <c r="L18" s="32">
        <v>394.5</v>
      </c>
      <c r="M18" s="32">
        <v>395.7</v>
      </c>
      <c r="N18" s="32">
        <v>407.7</v>
      </c>
      <c r="O18" s="33">
        <f t="shared" si="7"/>
        <v>4620.3999999999996</v>
      </c>
      <c r="P18" s="30">
        <f>+[1]PP!P18</f>
        <v>412.9</v>
      </c>
      <c r="Q18" s="30">
        <f>+[1]PP!Q18</f>
        <v>2927.4</v>
      </c>
      <c r="R18" s="30">
        <f>+[1]PP!R18</f>
        <v>438.7</v>
      </c>
      <c r="S18" s="30">
        <f>+[1]PP!S18</f>
        <v>463.4</v>
      </c>
      <c r="T18" s="30">
        <f>+[1]PP!T18</f>
        <v>443.6</v>
      </c>
      <c r="U18" s="30">
        <f>+[1]PP!U18</f>
        <v>316.5</v>
      </c>
      <c r="V18" s="30">
        <f>+[1]PP!V18</f>
        <v>320.7</v>
      </c>
      <c r="W18" s="30">
        <f>+[1]PP!W18</f>
        <v>1.3</v>
      </c>
      <c r="X18" s="30">
        <f>+[1]PP!X18</f>
        <v>1.6</v>
      </c>
      <c r="Y18" s="30">
        <f>+[1]PP!Y18</f>
        <v>0.9</v>
      </c>
      <c r="Z18" s="30">
        <f>+[1]PP!Z18</f>
        <v>0.9</v>
      </c>
      <c r="AA18" s="30">
        <f>+[1]PP!AA18</f>
        <v>1</v>
      </c>
      <c r="AB18" s="34">
        <f>SUM(P18:AA18)</f>
        <v>5328.9</v>
      </c>
      <c r="AC18" s="31">
        <f>+AB18-O18</f>
        <v>708.5</v>
      </c>
      <c r="AD18" s="31">
        <f t="shared" si="3"/>
        <v>15.334170201714139</v>
      </c>
      <c r="AE18" s="2"/>
      <c r="AF18" s="3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</row>
    <row r="19" spans="2:83" ht="15.75" customHeight="1">
      <c r="B19" s="29" t="s">
        <v>31</v>
      </c>
      <c r="C19" s="30">
        <v>50.4</v>
      </c>
      <c r="D19" s="31">
        <v>54.2</v>
      </c>
      <c r="E19" s="32">
        <v>62.4</v>
      </c>
      <c r="F19" s="32">
        <v>43.8</v>
      </c>
      <c r="G19" s="32">
        <v>59.4</v>
      </c>
      <c r="H19" s="32">
        <v>54.7</v>
      </c>
      <c r="I19" s="32">
        <v>54.9</v>
      </c>
      <c r="J19" s="32">
        <v>61.6</v>
      </c>
      <c r="K19" s="32">
        <v>50.3</v>
      </c>
      <c r="L19" s="32">
        <v>64.2</v>
      </c>
      <c r="M19" s="32">
        <v>63.2</v>
      </c>
      <c r="N19" s="32">
        <v>63.1</v>
      </c>
      <c r="O19" s="33">
        <f t="shared" si="7"/>
        <v>682.2</v>
      </c>
      <c r="P19" s="30">
        <f>+[1]PP!P19</f>
        <v>65.2</v>
      </c>
      <c r="Q19" s="30">
        <f>+[1]PP!Q19</f>
        <v>61.1</v>
      </c>
      <c r="R19" s="30">
        <f>+[1]PP!R19</f>
        <v>75.2</v>
      </c>
      <c r="S19" s="30">
        <f>+[1]PP!S19</f>
        <v>51.5</v>
      </c>
      <c r="T19" s="30">
        <f>+[1]PP!T19</f>
        <v>69.2</v>
      </c>
      <c r="U19" s="30">
        <f>+[1]PP!U19</f>
        <v>64.3</v>
      </c>
      <c r="V19" s="30">
        <f>+[1]PP!V19</f>
        <v>66.3</v>
      </c>
      <c r="W19" s="30">
        <f>+[1]PP!W19</f>
        <v>71.900000000000006</v>
      </c>
      <c r="X19" s="30">
        <f>+[1]PP!X19</f>
        <v>74.5</v>
      </c>
      <c r="Y19" s="30">
        <f>+[1]PP!Y19</f>
        <v>70.900000000000006</v>
      </c>
      <c r="Z19" s="30">
        <f>+[1]PP!Z19</f>
        <v>61.2</v>
      </c>
      <c r="AA19" s="30">
        <f>+[1]PP!AA19</f>
        <v>73.7</v>
      </c>
      <c r="AB19" s="34">
        <f t="shared" si="8"/>
        <v>805.00000000000011</v>
      </c>
      <c r="AC19" s="31">
        <f t="shared" si="2"/>
        <v>122.80000000000007</v>
      </c>
      <c r="AD19" s="31">
        <f t="shared" si="3"/>
        <v>18.000586338317216</v>
      </c>
      <c r="AE19" s="2"/>
      <c r="AF19" s="3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</row>
    <row r="20" spans="2:83" ht="15.75" customHeight="1">
      <c r="B20" s="29" t="s">
        <v>32</v>
      </c>
      <c r="C20" s="30">
        <v>28.3</v>
      </c>
      <c r="D20" s="31">
        <v>55</v>
      </c>
      <c r="E20" s="32">
        <v>211.8</v>
      </c>
      <c r="F20" s="32">
        <v>28.9</v>
      </c>
      <c r="G20" s="32">
        <v>23.2</v>
      </c>
      <c r="H20" s="32">
        <v>19.7</v>
      </c>
      <c r="I20" s="32">
        <v>22.5</v>
      </c>
      <c r="J20" s="32">
        <v>41.3</v>
      </c>
      <c r="K20" s="32">
        <v>177.7</v>
      </c>
      <c r="L20" s="32">
        <v>45</v>
      </c>
      <c r="M20" s="32">
        <v>19.7</v>
      </c>
      <c r="N20" s="32">
        <v>13.1</v>
      </c>
      <c r="O20" s="33">
        <f t="shared" si="7"/>
        <v>686.2</v>
      </c>
      <c r="P20" s="30">
        <f>+[1]PP!P20</f>
        <v>33</v>
      </c>
      <c r="Q20" s="30">
        <f>+[1]PP!Q20</f>
        <v>71.400000000000006</v>
      </c>
      <c r="R20" s="30">
        <f>+[1]PP!R20</f>
        <v>487.9</v>
      </c>
      <c r="S20" s="30">
        <f>+[1]PP!S20</f>
        <v>99.4</v>
      </c>
      <c r="T20" s="30">
        <f>+[1]PP!T20</f>
        <v>75.900000000000006</v>
      </c>
      <c r="U20" s="30">
        <f>+[1]PP!U20</f>
        <v>55</v>
      </c>
      <c r="V20" s="30">
        <f>+[1]PP!V20</f>
        <v>54.4</v>
      </c>
      <c r="W20" s="30">
        <f>+[1]PP!W20</f>
        <v>84.4</v>
      </c>
      <c r="X20" s="30">
        <f>+[1]PP!X20</f>
        <v>409.8</v>
      </c>
      <c r="Y20" s="30">
        <f>+[1]PP!Y20</f>
        <v>67.400000000000006</v>
      </c>
      <c r="Z20" s="30">
        <f>+[1]PP!Z20</f>
        <v>42.6</v>
      </c>
      <c r="AA20" s="30">
        <f>+[1]PP!AA20</f>
        <v>36.4</v>
      </c>
      <c r="AB20" s="34">
        <f t="shared" si="8"/>
        <v>1517.6</v>
      </c>
      <c r="AC20" s="31">
        <f t="shared" si="2"/>
        <v>831.39999999999986</v>
      </c>
      <c r="AD20" s="31">
        <f t="shared" si="3"/>
        <v>121.16001165840859</v>
      </c>
      <c r="AE20" s="2"/>
      <c r="AF20" s="3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</row>
    <row r="21" spans="2:83" ht="15.75" customHeight="1">
      <c r="B21" s="29" t="s">
        <v>33</v>
      </c>
      <c r="C21" s="34">
        <v>17.7</v>
      </c>
      <c r="D21" s="31">
        <v>14.6</v>
      </c>
      <c r="E21" s="32">
        <v>21.6</v>
      </c>
      <c r="F21" s="32">
        <v>19.7</v>
      </c>
      <c r="G21" s="32">
        <v>18.3</v>
      </c>
      <c r="H21" s="32">
        <v>21.9</v>
      </c>
      <c r="I21" s="32">
        <v>25.1</v>
      </c>
      <c r="J21" s="32">
        <v>17</v>
      </c>
      <c r="K21" s="32">
        <v>18.5</v>
      </c>
      <c r="L21" s="32">
        <v>24.4</v>
      </c>
      <c r="M21" s="32">
        <v>16.600000000000001</v>
      </c>
      <c r="N21" s="32">
        <v>11.5</v>
      </c>
      <c r="O21" s="33">
        <f t="shared" si="7"/>
        <v>226.89999999999998</v>
      </c>
      <c r="P21" s="34">
        <v>21.8</v>
      </c>
      <c r="Q21" s="31">
        <v>22</v>
      </c>
      <c r="R21" s="32">
        <v>24.1</v>
      </c>
      <c r="S21" s="32">
        <v>28.8</v>
      </c>
      <c r="T21" s="32">
        <v>21.6</v>
      </c>
      <c r="U21" s="32">
        <v>24.5</v>
      </c>
      <c r="V21" s="32">
        <v>30.2</v>
      </c>
      <c r="W21" s="32">
        <v>20.5</v>
      </c>
      <c r="X21" s="32">
        <v>22.7</v>
      </c>
      <c r="Y21" s="32">
        <v>41.8</v>
      </c>
      <c r="Z21" s="32">
        <v>33.1</v>
      </c>
      <c r="AA21" s="32">
        <v>23.7</v>
      </c>
      <c r="AB21" s="34">
        <f t="shared" si="8"/>
        <v>314.8</v>
      </c>
      <c r="AC21" s="31">
        <f t="shared" si="2"/>
        <v>87.900000000000034</v>
      </c>
      <c r="AD21" s="31">
        <f t="shared" si="3"/>
        <v>38.739532833847527</v>
      </c>
      <c r="AE21" s="2"/>
      <c r="AF21" s="3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</row>
    <row r="22" spans="2:83" ht="15.75" customHeight="1">
      <c r="B22" s="29" t="s">
        <v>34</v>
      </c>
      <c r="C22" s="34">
        <v>94.2</v>
      </c>
      <c r="D22" s="31">
        <v>96.7</v>
      </c>
      <c r="E22" s="32">
        <v>175.7</v>
      </c>
      <c r="F22" s="32">
        <v>105</v>
      </c>
      <c r="G22" s="32">
        <v>315.10000000000002</v>
      </c>
      <c r="H22" s="32">
        <v>109</v>
      </c>
      <c r="I22" s="32">
        <v>113.1</v>
      </c>
      <c r="J22" s="32">
        <v>104.6</v>
      </c>
      <c r="K22" s="32">
        <v>125.4</v>
      </c>
      <c r="L22" s="32">
        <v>128.5</v>
      </c>
      <c r="M22" s="32">
        <v>76.5</v>
      </c>
      <c r="N22" s="32">
        <v>122.3</v>
      </c>
      <c r="O22" s="33">
        <f t="shared" si="7"/>
        <v>1566.1000000000001</v>
      </c>
      <c r="P22" s="34">
        <v>82.3</v>
      </c>
      <c r="Q22" s="31">
        <v>123.7</v>
      </c>
      <c r="R22" s="32">
        <v>131.69999999999999</v>
      </c>
      <c r="S22" s="32">
        <v>133.30000000000001</v>
      </c>
      <c r="T22" s="32">
        <v>123.3</v>
      </c>
      <c r="U22" s="32">
        <v>113.5</v>
      </c>
      <c r="V22" s="32">
        <v>99.6</v>
      </c>
      <c r="W22" s="32">
        <f>135.7-19.4</f>
        <v>116.29999999999998</v>
      </c>
      <c r="X22" s="32">
        <v>98.7</v>
      </c>
      <c r="Y22" s="32">
        <v>127</v>
      </c>
      <c r="Z22" s="32">
        <v>154.80000000000001</v>
      </c>
      <c r="AA22" s="32">
        <v>126.7</v>
      </c>
      <c r="AB22" s="34">
        <f t="shared" si="8"/>
        <v>1430.9</v>
      </c>
      <c r="AC22" s="31">
        <f t="shared" si="2"/>
        <v>-135.20000000000005</v>
      </c>
      <c r="AD22" s="31">
        <f t="shared" si="3"/>
        <v>-8.6329097758763815</v>
      </c>
      <c r="AE22" s="2"/>
      <c r="AF22" s="3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</row>
    <row r="23" spans="2:83" s="35" customFormat="1" ht="20.25" customHeight="1">
      <c r="B23" s="28" t="s">
        <v>35</v>
      </c>
      <c r="C23" s="24">
        <f t="shared" ref="C23:N23" si="9">ROUND(+C24+C27+C34+C39,1)</f>
        <v>12224.2</v>
      </c>
      <c r="D23" s="27">
        <f t="shared" si="9"/>
        <v>10156.799999999999</v>
      </c>
      <c r="E23" s="24">
        <f t="shared" si="9"/>
        <v>10758</v>
      </c>
      <c r="F23" s="24">
        <f t="shared" si="9"/>
        <v>10739.8</v>
      </c>
      <c r="G23" s="24">
        <f t="shared" si="9"/>
        <v>10988.7</v>
      </c>
      <c r="H23" s="24">
        <f t="shared" si="9"/>
        <v>10453.1</v>
      </c>
      <c r="I23" s="24">
        <f t="shared" si="9"/>
        <v>10511.1</v>
      </c>
      <c r="J23" s="24">
        <f t="shared" si="9"/>
        <v>11438</v>
      </c>
      <c r="K23" s="24">
        <f t="shared" si="9"/>
        <v>10610.7</v>
      </c>
      <c r="L23" s="24">
        <f t="shared" si="9"/>
        <v>10109.299999999999</v>
      </c>
      <c r="M23" s="24">
        <f t="shared" si="9"/>
        <v>11327.9</v>
      </c>
      <c r="N23" s="24">
        <f t="shared" si="9"/>
        <v>11637.2</v>
      </c>
      <c r="O23" s="24">
        <f>+O24+O27+O34+O39</f>
        <v>130954.80000000002</v>
      </c>
      <c r="P23" s="24">
        <f>ROUND(+P24+P27+P34+P39,1)</f>
        <v>14577</v>
      </c>
      <c r="Q23" s="27">
        <f>ROUND(+Q24+Q27+Q34+Q39,1)</f>
        <v>11028.6</v>
      </c>
      <c r="R23" s="24">
        <f>ROUND(+R24+R27+R34+R39,1)</f>
        <v>11048.1</v>
      </c>
      <c r="S23" s="24">
        <f>ROUND(+S24+S27+S34+S39,1)</f>
        <v>11937.2</v>
      </c>
      <c r="T23" s="24">
        <f t="shared" ref="T23:AA23" si="10">ROUND(+T24+T27+T34+T39,1)</f>
        <v>12374.5</v>
      </c>
      <c r="U23" s="24">
        <f t="shared" si="10"/>
        <v>11780.4</v>
      </c>
      <c r="V23" s="24">
        <f t="shared" si="10"/>
        <v>11521.3</v>
      </c>
      <c r="W23" s="24">
        <f t="shared" si="10"/>
        <v>12915.5</v>
      </c>
      <c r="X23" s="24">
        <f t="shared" si="10"/>
        <v>12074.8</v>
      </c>
      <c r="Y23" s="24">
        <f>ROUND(+Y24+Y27+Y34+Y39,1)</f>
        <v>12264.5</v>
      </c>
      <c r="Z23" s="24">
        <f>ROUND(+Z24+Z27+Z34+Z39,1)</f>
        <v>11992.7</v>
      </c>
      <c r="AA23" s="24">
        <f t="shared" si="10"/>
        <v>13501.9</v>
      </c>
      <c r="AB23" s="24">
        <f>ROUND(+AB24+AB27+AB34+AB39,1)</f>
        <v>147016.5</v>
      </c>
      <c r="AC23" s="27">
        <f t="shared" si="2"/>
        <v>16061.699999999983</v>
      </c>
      <c r="AD23" s="27">
        <f t="shared" si="3"/>
        <v>12.265071612495289</v>
      </c>
      <c r="AE23" s="2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</row>
    <row r="24" spans="2:83" s="35" customFormat="1" ht="24" customHeight="1">
      <c r="B24" s="36" t="s">
        <v>36</v>
      </c>
      <c r="C24" s="24">
        <f t="shared" ref="C24:AB24" si="11">+C25+C26</f>
        <v>5030.4000000000005</v>
      </c>
      <c r="D24" s="27">
        <f t="shared" si="11"/>
        <v>4302.0999999999995</v>
      </c>
      <c r="E24" s="24">
        <f t="shared" si="11"/>
        <v>3973</v>
      </c>
      <c r="F24" s="24">
        <f t="shared" si="11"/>
        <v>4513.5</v>
      </c>
      <c r="G24" s="24">
        <f t="shared" si="11"/>
        <v>4161.5</v>
      </c>
      <c r="H24" s="24">
        <f t="shared" si="11"/>
        <v>4386</v>
      </c>
      <c r="I24" s="24">
        <f t="shared" si="11"/>
        <v>4320.0999999999995</v>
      </c>
      <c r="J24" s="24">
        <f t="shared" si="11"/>
        <v>4610.3</v>
      </c>
      <c r="K24" s="24">
        <f t="shared" si="11"/>
        <v>4404.6000000000004</v>
      </c>
      <c r="L24" s="24">
        <f t="shared" si="11"/>
        <v>4200.7</v>
      </c>
      <c r="M24" s="24">
        <f t="shared" si="11"/>
        <v>4217.3</v>
      </c>
      <c r="N24" s="24">
        <f t="shared" si="11"/>
        <v>4853.2</v>
      </c>
      <c r="O24" s="24">
        <f t="shared" si="11"/>
        <v>52972.700000000004</v>
      </c>
      <c r="P24" s="24">
        <f t="shared" si="11"/>
        <v>6486.2</v>
      </c>
      <c r="Q24" s="27">
        <f t="shared" si="11"/>
        <v>5430.8</v>
      </c>
      <c r="R24" s="24">
        <f t="shared" si="11"/>
        <v>5348.5</v>
      </c>
      <c r="S24" s="24">
        <f t="shared" si="11"/>
        <v>5703.6</v>
      </c>
      <c r="T24" s="24">
        <f t="shared" si="11"/>
        <v>5504.3</v>
      </c>
      <c r="U24" s="24">
        <f t="shared" si="11"/>
        <v>5571.0999999999995</v>
      </c>
      <c r="V24" s="24">
        <f t="shared" si="11"/>
        <v>5236.2</v>
      </c>
      <c r="W24" s="24">
        <f t="shared" si="11"/>
        <v>5765</v>
      </c>
      <c r="X24" s="24">
        <f t="shared" si="11"/>
        <v>5766.3</v>
      </c>
      <c r="Y24" s="24">
        <f t="shared" si="11"/>
        <v>5263.9000000000005</v>
      </c>
      <c r="Z24" s="24">
        <f>+Z25+Z26</f>
        <v>5519.8</v>
      </c>
      <c r="AA24" s="24">
        <f t="shared" si="11"/>
        <v>5990.8</v>
      </c>
      <c r="AB24" s="24">
        <f t="shared" si="11"/>
        <v>67586.5</v>
      </c>
      <c r="AC24" s="27">
        <f t="shared" si="2"/>
        <v>14613.799999999996</v>
      </c>
      <c r="AD24" s="27">
        <f t="shared" si="3"/>
        <v>27.58741766985635</v>
      </c>
      <c r="AE24" s="2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</row>
    <row r="25" spans="2:83" s="35" customFormat="1" ht="18" customHeight="1">
      <c r="B25" s="29" t="s">
        <v>37</v>
      </c>
      <c r="C25" s="34">
        <v>4987.8</v>
      </c>
      <c r="D25" s="31">
        <v>4261.2</v>
      </c>
      <c r="E25" s="32">
        <v>3922.1</v>
      </c>
      <c r="F25" s="32">
        <v>4467.5</v>
      </c>
      <c r="G25" s="32">
        <v>4117</v>
      </c>
      <c r="H25" s="32">
        <v>4340.3999999999996</v>
      </c>
      <c r="I25" s="32">
        <v>4270.3999999999996</v>
      </c>
      <c r="J25" s="32">
        <v>4538.6000000000004</v>
      </c>
      <c r="K25" s="32">
        <v>4362.5</v>
      </c>
      <c r="L25" s="32">
        <v>4104.3</v>
      </c>
      <c r="M25" s="32">
        <v>4167.7</v>
      </c>
      <c r="N25" s="32">
        <v>4819.8</v>
      </c>
      <c r="O25" s="33">
        <f>SUM(C25:N25)</f>
        <v>52359.3</v>
      </c>
      <c r="P25" s="34">
        <v>6445.5</v>
      </c>
      <c r="Q25" s="31">
        <v>5351.8</v>
      </c>
      <c r="R25" s="32">
        <v>5292.2</v>
      </c>
      <c r="S25" s="32">
        <v>5652.8</v>
      </c>
      <c r="T25" s="32">
        <v>5436.6</v>
      </c>
      <c r="U25" s="32">
        <v>5530.4</v>
      </c>
      <c r="V25" s="32">
        <v>5189.3999999999996</v>
      </c>
      <c r="W25" s="32">
        <v>5716.8</v>
      </c>
      <c r="X25" s="32">
        <v>5733.1</v>
      </c>
      <c r="Y25" s="32">
        <v>5199.1000000000004</v>
      </c>
      <c r="Z25" s="32">
        <v>5472.2</v>
      </c>
      <c r="AA25" s="32">
        <v>5952.3</v>
      </c>
      <c r="AB25" s="34">
        <f>SUM(P25:AA25)</f>
        <v>66972.2</v>
      </c>
      <c r="AC25" s="31">
        <f t="shared" si="2"/>
        <v>14612.899999999994</v>
      </c>
      <c r="AD25" s="31">
        <f t="shared" si="3"/>
        <v>27.908891066152513</v>
      </c>
      <c r="AE25" s="2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</row>
    <row r="26" spans="2:83" s="35" customFormat="1" ht="18" customHeight="1">
      <c r="B26" s="29" t="s">
        <v>38</v>
      </c>
      <c r="C26" s="34">
        <v>42.6</v>
      </c>
      <c r="D26" s="31">
        <v>40.9</v>
      </c>
      <c r="E26" s="32">
        <v>50.9</v>
      </c>
      <c r="F26" s="32">
        <v>46</v>
      </c>
      <c r="G26" s="32">
        <v>44.5</v>
      </c>
      <c r="H26" s="32">
        <v>45.6</v>
      </c>
      <c r="I26" s="32">
        <v>49.7</v>
      </c>
      <c r="J26" s="32">
        <v>71.7</v>
      </c>
      <c r="K26" s="32">
        <v>42.1</v>
      </c>
      <c r="L26" s="32">
        <v>96.4</v>
      </c>
      <c r="M26" s="32">
        <v>49.6</v>
      </c>
      <c r="N26" s="32">
        <v>33.4</v>
      </c>
      <c r="O26" s="33">
        <f>SUM(C26:N26)</f>
        <v>613.4</v>
      </c>
      <c r="P26" s="34">
        <v>40.700000000000003</v>
      </c>
      <c r="Q26" s="31">
        <v>79</v>
      </c>
      <c r="R26" s="32">
        <v>56.3</v>
      </c>
      <c r="S26" s="32">
        <v>50.8</v>
      </c>
      <c r="T26" s="32">
        <v>67.7</v>
      </c>
      <c r="U26" s="32">
        <v>40.700000000000003</v>
      </c>
      <c r="V26" s="32">
        <v>46.8</v>
      </c>
      <c r="W26" s="32">
        <v>48.2</v>
      </c>
      <c r="X26" s="32">
        <v>33.200000000000003</v>
      </c>
      <c r="Y26" s="32">
        <v>64.8</v>
      </c>
      <c r="Z26" s="32">
        <v>47.6</v>
      </c>
      <c r="AA26" s="32">
        <v>38.5</v>
      </c>
      <c r="AB26" s="34">
        <f>SUM(P26:AA26)</f>
        <v>614.29999999999995</v>
      </c>
      <c r="AC26" s="31">
        <f t="shared" si="2"/>
        <v>0.89999999999997726</v>
      </c>
      <c r="AD26" s="31">
        <f t="shared" si="3"/>
        <v>0.14672318226279382</v>
      </c>
      <c r="AE26" s="2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</row>
    <row r="27" spans="2:83" s="35" customFormat="1" ht="21" customHeight="1">
      <c r="B27" s="36" t="s">
        <v>39</v>
      </c>
      <c r="C27" s="24">
        <f t="shared" ref="C27:AB27" si="12">SUM(C28:C33)</f>
        <v>5877.5</v>
      </c>
      <c r="D27" s="27">
        <f t="shared" si="12"/>
        <v>4696.6000000000004</v>
      </c>
      <c r="E27" s="24">
        <f t="shared" si="12"/>
        <v>5476.2000000000007</v>
      </c>
      <c r="F27" s="24">
        <f t="shared" si="12"/>
        <v>4958.5</v>
      </c>
      <c r="G27" s="24">
        <f t="shared" si="12"/>
        <v>5541.1</v>
      </c>
      <c r="H27" s="24">
        <f t="shared" si="12"/>
        <v>4732.8999999999996</v>
      </c>
      <c r="I27" s="24">
        <f t="shared" si="12"/>
        <v>4875.2</v>
      </c>
      <c r="J27" s="24">
        <f>SUM(J28:J33)</f>
        <v>5491.0999999999995</v>
      </c>
      <c r="K27" s="24">
        <f>SUM(K28:K33)</f>
        <v>4791.3999999999996</v>
      </c>
      <c r="L27" s="24">
        <f>SUM(L28:L33)</f>
        <v>4463</v>
      </c>
      <c r="M27" s="24">
        <f>SUM(M28:M33)</f>
        <v>5469.5999999999995</v>
      </c>
      <c r="N27" s="24">
        <f t="shared" si="12"/>
        <v>5186.4000000000005</v>
      </c>
      <c r="O27" s="24">
        <f t="shared" si="12"/>
        <v>61559.5</v>
      </c>
      <c r="P27" s="24">
        <f t="shared" si="12"/>
        <v>6654.8</v>
      </c>
      <c r="Q27" s="27">
        <f t="shared" si="12"/>
        <v>4278.4000000000005</v>
      </c>
      <c r="R27" s="24">
        <f t="shared" si="12"/>
        <v>4406.7</v>
      </c>
      <c r="S27" s="24">
        <f t="shared" si="12"/>
        <v>4739.2999999999993</v>
      </c>
      <c r="T27" s="24">
        <f t="shared" si="12"/>
        <v>5411.7</v>
      </c>
      <c r="U27" s="24">
        <f t="shared" si="12"/>
        <v>4797.2</v>
      </c>
      <c r="V27" s="24">
        <f t="shared" si="12"/>
        <v>4847.4000000000005</v>
      </c>
      <c r="W27" s="24">
        <f>SUM(W28:W33)</f>
        <v>5637.7</v>
      </c>
      <c r="X27" s="24">
        <f>SUM(X28:X33)</f>
        <v>4959.8</v>
      </c>
      <c r="Y27" s="24">
        <f>SUM(Y28:Y33)</f>
        <v>5524.5000000000009</v>
      </c>
      <c r="Z27" s="24">
        <f>SUM(Z28:Z33)</f>
        <v>4820.5000000000009</v>
      </c>
      <c r="AA27" s="24">
        <f>SUM(AA28:AA33)</f>
        <v>5603.1</v>
      </c>
      <c r="AB27" s="24">
        <f t="shared" si="12"/>
        <v>61681.1</v>
      </c>
      <c r="AC27" s="27">
        <f t="shared" si="2"/>
        <v>121.59999999999854</v>
      </c>
      <c r="AD27" s="27">
        <f t="shared" si="3"/>
        <v>0.19753246858729934</v>
      </c>
      <c r="AE27" s="2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</row>
    <row r="28" spans="2:83" s="35" customFormat="1" ht="20.25" customHeight="1">
      <c r="B28" s="29" t="s">
        <v>40</v>
      </c>
      <c r="C28" s="34">
        <v>688.4</v>
      </c>
      <c r="D28" s="31">
        <v>432.2</v>
      </c>
      <c r="E28" s="32">
        <v>230.3</v>
      </c>
      <c r="F28" s="32">
        <v>391.6</v>
      </c>
      <c r="G28" s="32">
        <v>341.4</v>
      </c>
      <c r="H28" s="32">
        <v>373.2</v>
      </c>
      <c r="I28" s="32">
        <v>306.7</v>
      </c>
      <c r="J28" s="32">
        <v>360</v>
      </c>
      <c r="K28" s="32">
        <v>376.1</v>
      </c>
      <c r="L28" s="32">
        <v>338.2</v>
      </c>
      <c r="M28" s="32">
        <v>578.79999999999995</v>
      </c>
      <c r="N28" s="32">
        <v>723.8</v>
      </c>
      <c r="O28" s="33">
        <f t="shared" ref="O28:O33" si="13">SUM(C28:N28)</f>
        <v>5140.7</v>
      </c>
      <c r="P28" s="34">
        <v>892.8</v>
      </c>
      <c r="Q28" s="31">
        <v>245.4</v>
      </c>
      <c r="R28" s="32">
        <v>307.3</v>
      </c>
      <c r="S28" s="32">
        <v>448.8</v>
      </c>
      <c r="T28" s="32">
        <v>286.5</v>
      </c>
      <c r="U28" s="32">
        <v>340.6</v>
      </c>
      <c r="V28" s="32">
        <v>366</v>
      </c>
      <c r="W28" s="32">
        <v>440.4</v>
      </c>
      <c r="X28" s="32">
        <v>378.9</v>
      </c>
      <c r="Y28" s="32">
        <v>363.8</v>
      </c>
      <c r="Z28" s="32">
        <v>373.8</v>
      </c>
      <c r="AA28" s="32">
        <v>671.7</v>
      </c>
      <c r="AB28" s="34">
        <f t="shared" ref="AB28:AB33" si="14">SUM(P28:AA28)</f>
        <v>5116</v>
      </c>
      <c r="AC28" s="31">
        <f t="shared" si="2"/>
        <v>-24.699999999999818</v>
      </c>
      <c r="AD28" s="31">
        <f t="shared" si="3"/>
        <v>-0.48047931215592854</v>
      </c>
      <c r="AE28" s="2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</row>
    <row r="29" spans="2:83" s="35" customFormat="1" ht="16.5" customHeight="1">
      <c r="B29" s="29" t="s">
        <v>41</v>
      </c>
      <c r="C29" s="34">
        <v>1130.4000000000001</v>
      </c>
      <c r="D29" s="31">
        <v>666.5</v>
      </c>
      <c r="E29" s="32">
        <v>793.1</v>
      </c>
      <c r="F29" s="32">
        <v>883.6</v>
      </c>
      <c r="G29" s="32">
        <v>750</v>
      </c>
      <c r="H29" s="32">
        <v>906.4</v>
      </c>
      <c r="I29" s="32">
        <v>814.8</v>
      </c>
      <c r="J29" s="32">
        <v>802.3</v>
      </c>
      <c r="K29" s="32">
        <v>767</v>
      </c>
      <c r="L29" s="32">
        <v>747.8</v>
      </c>
      <c r="M29" s="32">
        <v>739</v>
      </c>
      <c r="N29" s="32">
        <v>790.1</v>
      </c>
      <c r="O29" s="33">
        <f t="shared" si="13"/>
        <v>9791</v>
      </c>
      <c r="P29" s="34">
        <v>984.7</v>
      </c>
      <c r="Q29" s="31">
        <v>597</v>
      </c>
      <c r="R29" s="32">
        <v>584</v>
      </c>
      <c r="S29" s="32">
        <v>810.7</v>
      </c>
      <c r="T29" s="32">
        <v>644.6</v>
      </c>
      <c r="U29" s="32">
        <v>792.9</v>
      </c>
      <c r="V29" s="32">
        <v>749.4</v>
      </c>
      <c r="W29" s="32">
        <v>798</v>
      </c>
      <c r="X29" s="32">
        <v>906</v>
      </c>
      <c r="Y29" s="32">
        <v>747.1</v>
      </c>
      <c r="Z29" s="32">
        <v>820.6</v>
      </c>
      <c r="AA29" s="32">
        <v>896.8</v>
      </c>
      <c r="AB29" s="34">
        <f t="shared" si="14"/>
        <v>9331.7999999999993</v>
      </c>
      <c r="AC29" s="31">
        <f t="shared" si="2"/>
        <v>-459.20000000000073</v>
      </c>
      <c r="AD29" s="31">
        <f t="shared" si="3"/>
        <v>-4.6900214482688263</v>
      </c>
      <c r="AE29" s="2"/>
      <c r="AF29" s="37"/>
      <c r="AG29" s="37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</row>
    <row r="30" spans="2:83" s="35" customFormat="1" ht="16.5" customHeight="1">
      <c r="B30" s="29" t="s">
        <v>42</v>
      </c>
      <c r="C30" s="34">
        <v>484.4</v>
      </c>
      <c r="D30" s="31">
        <v>317.60000000000002</v>
      </c>
      <c r="E30" s="32">
        <v>249.3</v>
      </c>
      <c r="F30" s="32">
        <v>342.2</v>
      </c>
      <c r="G30" s="32">
        <v>272.10000000000002</v>
      </c>
      <c r="H30" s="32">
        <v>377.3</v>
      </c>
      <c r="I30" s="38">
        <v>315.5</v>
      </c>
      <c r="J30" s="38">
        <v>305</v>
      </c>
      <c r="K30" s="38">
        <v>349.7</v>
      </c>
      <c r="L30" s="38">
        <v>286.10000000000002</v>
      </c>
      <c r="M30" s="38">
        <v>350.3</v>
      </c>
      <c r="N30" s="38">
        <v>477</v>
      </c>
      <c r="O30" s="33">
        <f t="shared" si="13"/>
        <v>4126.5</v>
      </c>
      <c r="P30" s="34">
        <v>567.29999999999995</v>
      </c>
      <c r="Q30" s="31">
        <v>184.3</v>
      </c>
      <c r="R30" s="32">
        <v>208.7</v>
      </c>
      <c r="S30" s="32">
        <v>257.60000000000002</v>
      </c>
      <c r="T30" s="32">
        <v>284.39999999999998</v>
      </c>
      <c r="U30" s="32">
        <v>330.6</v>
      </c>
      <c r="V30" s="32">
        <v>325.10000000000002</v>
      </c>
      <c r="W30" s="32">
        <v>323.5</v>
      </c>
      <c r="X30" s="32">
        <v>328.2</v>
      </c>
      <c r="Y30" s="32">
        <v>319.89999999999998</v>
      </c>
      <c r="Z30" s="32">
        <v>350.5</v>
      </c>
      <c r="AA30" s="32">
        <v>438.8</v>
      </c>
      <c r="AB30" s="34">
        <f t="shared" si="14"/>
        <v>3918.9</v>
      </c>
      <c r="AC30" s="31">
        <f t="shared" si="2"/>
        <v>-207.59999999999991</v>
      </c>
      <c r="AD30" s="31">
        <f t="shared" si="3"/>
        <v>-5.0308978553253345</v>
      </c>
      <c r="AE30" s="2"/>
      <c r="AF30" s="37"/>
      <c r="AG30" s="3"/>
      <c r="AH30" s="39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</row>
    <row r="31" spans="2:83" s="35" customFormat="1" ht="16.5" customHeight="1">
      <c r="B31" s="29" t="s">
        <v>43</v>
      </c>
      <c r="C31" s="30">
        <v>1946.7</v>
      </c>
      <c r="D31" s="31">
        <v>1863.4</v>
      </c>
      <c r="E31" s="32">
        <v>2372.5</v>
      </c>
      <c r="F31" s="32">
        <v>1852.7</v>
      </c>
      <c r="G31" s="32">
        <v>2362.6</v>
      </c>
      <c r="H31" s="32">
        <v>1792.5</v>
      </c>
      <c r="I31" s="38">
        <v>1999.5</v>
      </c>
      <c r="J31" s="38">
        <v>2385</v>
      </c>
      <c r="K31" s="38">
        <v>1912.6</v>
      </c>
      <c r="L31" s="38">
        <v>1806.1</v>
      </c>
      <c r="M31" s="38">
        <v>2167.6</v>
      </c>
      <c r="N31" s="38">
        <v>1873.9</v>
      </c>
      <c r="O31" s="33">
        <f t="shared" si="13"/>
        <v>24335.1</v>
      </c>
      <c r="P31" s="30">
        <f>+[1]PP!P29</f>
        <v>2502.5</v>
      </c>
      <c r="Q31" s="30">
        <f>+[1]PP!Q29</f>
        <v>1853.6</v>
      </c>
      <c r="R31" s="30">
        <f>+[1]PP!R29</f>
        <v>1863</v>
      </c>
      <c r="S31" s="30">
        <f>+[1]PP!S29</f>
        <v>1811.3</v>
      </c>
      <c r="T31" s="30">
        <f>+[1]PP!T29</f>
        <v>2395.6999999999998</v>
      </c>
      <c r="U31" s="30">
        <f>+[1]PP!U29</f>
        <v>1889.8</v>
      </c>
      <c r="V31" s="30">
        <f>+[1]PP!V29</f>
        <v>1898.6</v>
      </c>
      <c r="W31" s="30">
        <f>+[1]PP!W29</f>
        <v>2281.1999999999998</v>
      </c>
      <c r="X31" s="30">
        <f>+[1]PP!X29</f>
        <v>1838</v>
      </c>
      <c r="Y31" s="30">
        <f>+[1]PP!Y29</f>
        <v>2234.9</v>
      </c>
      <c r="Z31" s="30">
        <f>+[1]PP!Z29</f>
        <v>1795.9</v>
      </c>
      <c r="AA31" s="30">
        <f>+[1]PP!AA29</f>
        <v>1956.6</v>
      </c>
      <c r="AB31" s="34">
        <f t="shared" si="14"/>
        <v>24321.100000000002</v>
      </c>
      <c r="AC31" s="31">
        <f t="shared" si="2"/>
        <v>-13.999999999996362</v>
      </c>
      <c r="AD31" s="31">
        <f t="shared" si="3"/>
        <v>-5.7530069734648151E-2</v>
      </c>
      <c r="AE31" s="2"/>
      <c r="AF31" s="37"/>
      <c r="AG31" s="37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</row>
    <row r="32" spans="2:83" s="35" customFormat="1" ht="16.5" customHeight="1">
      <c r="B32" s="29" t="s">
        <v>44</v>
      </c>
      <c r="C32" s="30">
        <v>1626.7</v>
      </c>
      <c r="D32" s="31">
        <v>1416.2</v>
      </c>
      <c r="E32" s="32">
        <v>1828.4</v>
      </c>
      <c r="F32" s="32">
        <v>1488.4</v>
      </c>
      <c r="G32" s="32">
        <v>1812.9</v>
      </c>
      <c r="H32" s="32">
        <v>1283.5</v>
      </c>
      <c r="I32" s="32">
        <v>1410.5</v>
      </c>
      <c r="J32" s="32">
        <v>1638.1</v>
      </c>
      <c r="K32" s="32">
        <v>1385.6</v>
      </c>
      <c r="L32" s="32">
        <v>1281.4000000000001</v>
      </c>
      <c r="M32" s="32">
        <v>1633.1</v>
      </c>
      <c r="N32" s="32">
        <v>1319.9</v>
      </c>
      <c r="O32" s="33">
        <f t="shared" si="13"/>
        <v>18124.7</v>
      </c>
      <c r="P32" s="30">
        <f>+[1]PP!P30</f>
        <v>1596.5</v>
      </c>
      <c r="Q32" s="30">
        <f>+[1]PP!Q30</f>
        <v>1318.8</v>
      </c>
      <c r="R32" s="30">
        <f>+[1]PP!R30</f>
        <v>1363.8</v>
      </c>
      <c r="S32" s="30">
        <f>+[1]PP!S30</f>
        <v>1332.9</v>
      </c>
      <c r="T32" s="30">
        <f>+[1]PP!T30</f>
        <v>1686.5</v>
      </c>
      <c r="U32" s="30">
        <f>+[1]PP!U30</f>
        <v>1356.1</v>
      </c>
      <c r="V32" s="30">
        <f>+[1]PP!V30</f>
        <v>1425.2</v>
      </c>
      <c r="W32" s="30">
        <f>+[1]PP!W30</f>
        <v>1694.9</v>
      </c>
      <c r="X32" s="30">
        <f>+[1]PP!X30</f>
        <v>1427.4</v>
      </c>
      <c r="Y32" s="30">
        <f>+[1]PP!Y30</f>
        <v>1755.5</v>
      </c>
      <c r="Z32" s="30">
        <f>+[1]PP!Z30</f>
        <v>1399.4</v>
      </c>
      <c r="AA32" s="30">
        <f>+[1]PP!AA30</f>
        <v>1544.1</v>
      </c>
      <c r="AB32" s="34">
        <f t="shared" si="14"/>
        <v>17901.099999999999</v>
      </c>
      <c r="AC32" s="31">
        <f>+AB32-O32</f>
        <v>-223.60000000000218</v>
      </c>
      <c r="AD32" s="31">
        <f>+AC32/O32*100</f>
        <v>-1.2336755918718774</v>
      </c>
      <c r="AE32" s="2"/>
      <c r="AF32" s="37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</row>
    <row r="33" spans="2:83" s="35" customFormat="1" ht="16.5" customHeight="1">
      <c r="B33" s="29" t="s">
        <v>38</v>
      </c>
      <c r="C33" s="34">
        <v>0.9</v>
      </c>
      <c r="D33" s="31">
        <v>0.7</v>
      </c>
      <c r="E33" s="32">
        <v>2.6</v>
      </c>
      <c r="F33" s="32">
        <v>0</v>
      </c>
      <c r="G33" s="32">
        <v>2.1</v>
      </c>
      <c r="H33" s="32">
        <v>0</v>
      </c>
      <c r="I33" s="32">
        <v>28.2</v>
      </c>
      <c r="J33" s="32">
        <v>0.7</v>
      </c>
      <c r="K33" s="32">
        <v>0.4</v>
      </c>
      <c r="L33" s="32">
        <v>3.4</v>
      </c>
      <c r="M33" s="32">
        <v>0.8</v>
      </c>
      <c r="N33" s="32">
        <v>1.7</v>
      </c>
      <c r="O33" s="33">
        <f t="shared" si="13"/>
        <v>41.5</v>
      </c>
      <c r="P33" s="34">
        <v>111</v>
      </c>
      <c r="Q33" s="31">
        <v>79.3</v>
      </c>
      <c r="R33" s="32">
        <v>79.900000000000006</v>
      </c>
      <c r="S33" s="32">
        <v>78</v>
      </c>
      <c r="T33" s="32">
        <v>114</v>
      </c>
      <c r="U33" s="32">
        <v>87.2</v>
      </c>
      <c r="V33" s="32">
        <v>83.1</v>
      </c>
      <c r="W33" s="32">
        <v>99.7</v>
      </c>
      <c r="X33" s="32">
        <v>81.3</v>
      </c>
      <c r="Y33" s="32">
        <v>103.3</v>
      </c>
      <c r="Z33" s="32">
        <v>80.3</v>
      </c>
      <c r="AA33" s="32">
        <v>95.1</v>
      </c>
      <c r="AB33" s="34">
        <f t="shared" si="14"/>
        <v>1092.2</v>
      </c>
      <c r="AC33" s="31">
        <f t="shared" ref="AC33:AC43" si="15">+AB33-O33</f>
        <v>1050.7</v>
      </c>
      <c r="AD33" s="40" t="s">
        <v>45</v>
      </c>
      <c r="AE33" s="2"/>
      <c r="AF33" s="37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</row>
    <row r="34" spans="2:83" s="35" customFormat="1" ht="21" customHeight="1">
      <c r="B34" s="36" t="s">
        <v>46</v>
      </c>
      <c r="C34" s="24">
        <f t="shared" ref="C34:AB34" si="16">SUM(C35:C38)</f>
        <v>1149.9000000000001</v>
      </c>
      <c r="D34" s="27">
        <f t="shared" si="16"/>
        <v>1003.1</v>
      </c>
      <c r="E34" s="24">
        <f t="shared" si="16"/>
        <v>1129.4000000000001</v>
      </c>
      <c r="F34" s="24">
        <f t="shared" si="16"/>
        <v>1100.7</v>
      </c>
      <c r="G34" s="24">
        <f t="shared" si="16"/>
        <v>1128.5</v>
      </c>
      <c r="H34" s="24">
        <f t="shared" si="16"/>
        <v>1173.3000000000002</v>
      </c>
      <c r="I34" s="24">
        <f t="shared" si="16"/>
        <v>1147.5</v>
      </c>
      <c r="J34" s="24">
        <f t="shared" si="16"/>
        <v>1169</v>
      </c>
      <c r="K34" s="24">
        <f t="shared" si="16"/>
        <v>1111.0000000000002</v>
      </c>
      <c r="L34" s="24">
        <f t="shared" si="16"/>
        <v>1029.5</v>
      </c>
      <c r="M34" s="24">
        <f t="shared" si="16"/>
        <v>1116.6000000000001</v>
      </c>
      <c r="N34" s="24">
        <f t="shared" si="16"/>
        <v>1158.0999999999999</v>
      </c>
      <c r="O34" s="24">
        <f t="shared" si="16"/>
        <v>13416.600000000002</v>
      </c>
      <c r="P34" s="24">
        <f t="shared" si="16"/>
        <v>1210.8</v>
      </c>
      <c r="Q34" s="27">
        <f t="shared" si="16"/>
        <v>1137.0999999999999</v>
      </c>
      <c r="R34" s="24">
        <f t="shared" si="16"/>
        <v>1105.5999999999999</v>
      </c>
      <c r="S34" s="24">
        <f t="shared" si="16"/>
        <v>1312.8</v>
      </c>
      <c r="T34" s="24">
        <f t="shared" si="16"/>
        <v>1276</v>
      </c>
      <c r="U34" s="24">
        <f t="shared" si="16"/>
        <v>1217.8</v>
      </c>
      <c r="V34" s="24">
        <f t="shared" si="16"/>
        <v>1259.4000000000001</v>
      </c>
      <c r="W34" s="24">
        <f t="shared" si="16"/>
        <v>1341.6999999999998</v>
      </c>
      <c r="X34" s="24">
        <f t="shared" si="16"/>
        <v>1177.2000000000003</v>
      </c>
      <c r="Y34" s="24">
        <f t="shared" si="16"/>
        <v>1168.6000000000001</v>
      </c>
      <c r="Z34" s="24">
        <f>SUM(Z35:Z38)</f>
        <v>1284.5</v>
      </c>
      <c r="AA34" s="24">
        <f t="shared" si="16"/>
        <v>1255.4000000000001</v>
      </c>
      <c r="AB34" s="24">
        <f t="shared" si="16"/>
        <v>14746.900000000003</v>
      </c>
      <c r="AC34" s="27">
        <f t="shared" si="15"/>
        <v>1330.3000000000011</v>
      </c>
      <c r="AD34" s="27">
        <f t="shared" ref="AD34:AD44" si="17">+AC34/O34*100</f>
        <v>9.9153287718199916</v>
      </c>
      <c r="AE34" s="2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</row>
    <row r="35" spans="2:83" s="35" customFormat="1" ht="18" customHeight="1">
      <c r="B35" s="29" t="s">
        <v>47</v>
      </c>
      <c r="C35" s="30">
        <v>341.1</v>
      </c>
      <c r="D35" s="31">
        <v>358.6</v>
      </c>
      <c r="E35" s="32">
        <v>452.4</v>
      </c>
      <c r="F35" s="32">
        <v>364.2</v>
      </c>
      <c r="G35" s="32">
        <v>425.8</v>
      </c>
      <c r="H35" s="32">
        <v>448.6</v>
      </c>
      <c r="I35" s="32">
        <v>394.9</v>
      </c>
      <c r="J35" s="32">
        <v>467.5</v>
      </c>
      <c r="K35" s="32">
        <v>367.8</v>
      </c>
      <c r="L35" s="32">
        <v>365</v>
      </c>
      <c r="M35" s="32">
        <v>432.8</v>
      </c>
      <c r="N35" s="32">
        <v>432.8</v>
      </c>
      <c r="O35" s="30">
        <f>SUM(C35:N35)</f>
        <v>4851.5</v>
      </c>
      <c r="P35" s="30">
        <f>+[1]PP!P33</f>
        <v>351.4</v>
      </c>
      <c r="Q35" s="30">
        <f>+[1]PP!Q33</f>
        <v>393.7</v>
      </c>
      <c r="R35" s="30">
        <f>+[1]PP!R33</f>
        <v>376.9</v>
      </c>
      <c r="S35" s="30">
        <f>+[1]PP!S33</f>
        <v>481.7</v>
      </c>
      <c r="T35" s="30">
        <f>+[1]PP!T33</f>
        <v>482.7</v>
      </c>
      <c r="U35" s="30">
        <f>+[1]PP!U33</f>
        <v>407</v>
      </c>
      <c r="V35" s="30">
        <f>+[1]PP!V33</f>
        <v>395.4</v>
      </c>
      <c r="W35" s="30">
        <f>+[1]PP!W33</f>
        <v>495.5</v>
      </c>
      <c r="X35" s="30">
        <f>+[1]PP!X33</f>
        <v>396.3</v>
      </c>
      <c r="Y35" s="30">
        <f>+[1]PP!Y33</f>
        <v>405.5</v>
      </c>
      <c r="Z35" s="30">
        <f>+[1]PP!Z33</f>
        <v>493.8</v>
      </c>
      <c r="AA35" s="30">
        <f>+[1]PP!AA33</f>
        <v>487.6</v>
      </c>
      <c r="AB35" s="30">
        <f>SUM(P35:AA35)</f>
        <v>5167.5000000000009</v>
      </c>
      <c r="AC35" s="31">
        <f t="shared" si="15"/>
        <v>316.00000000000091</v>
      </c>
      <c r="AD35" s="31">
        <f t="shared" si="17"/>
        <v>6.5134494486241561</v>
      </c>
      <c r="AE35" s="2"/>
      <c r="AF35" s="37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</row>
    <row r="36" spans="2:83" s="35" customFormat="1" ht="15.75" customHeight="1">
      <c r="B36" s="29" t="s">
        <v>48</v>
      </c>
      <c r="C36" s="30">
        <v>453.4</v>
      </c>
      <c r="D36" s="31">
        <v>394</v>
      </c>
      <c r="E36" s="32">
        <v>423.2</v>
      </c>
      <c r="F36" s="32">
        <v>434.3</v>
      </c>
      <c r="G36" s="32">
        <v>426.3</v>
      </c>
      <c r="H36" s="32">
        <v>427.3</v>
      </c>
      <c r="I36" s="32">
        <v>427.8</v>
      </c>
      <c r="J36" s="32">
        <v>422.6</v>
      </c>
      <c r="K36" s="32">
        <v>442.1</v>
      </c>
      <c r="L36" s="32">
        <v>408.4</v>
      </c>
      <c r="M36" s="32">
        <v>418.6</v>
      </c>
      <c r="N36" s="32">
        <v>446.2</v>
      </c>
      <c r="O36" s="30">
        <f>SUM(C36:N36)</f>
        <v>5124.2</v>
      </c>
      <c r="P36" s="30">
        <f>+[1]PP!P34</f>
        <v>529.9</v>
      </c>
      <c r="Q36" s="30">
        <f>+[1]PP!Q34</f>
        <v>449.9</v>
      </c>
      <c r="R36" s="30">
        <f>+[1]PP!R34</f>
        <v>473.4</v>
      </c>
      <c r="S36" s="30">
        <f>+[1]PP!S34</f>
        <v>476.5</v>
      </c>
      <c r="T36" s="30">
        <f>+[1]PP!T34</f>
        <v>481.2</v>
      </c>
      <c r="U36" s="30">
        <f>+[1]PP!U34</f>
        <v>495.6</v>
      </c>
      <c r="V36" s="30">
        <f>+[1]PP!V34</f>
        <v>534.70000000000005</v>
      </c>
      <c r="W36" s="30">
        <f>+[1]PP!W34</f>
        <v>499.5</v>
      </c>
      <c r="X36" s="30">
        <f>+[1]PP!X34</f>
        <v>470.6</v>
      </c>
      <c r="Y36" s="30">
        <f>+[1]PP!Y34</f>
        <v>475.6</v>
      </c>
      <c r="Z36" s="30">
        <f>+[1]PP!Z34</f>
        <v>515.70000000000005</v>
      </c>
      <c r="AA36" s="30">
        <f>+[1]PP!AA34</f>
        <v>494.5</v>
      </c>
      <c r="AB36" s="30">
        <f>SUM(P36:AA36)</f>
        <v>5897.1</v>
      </c>
      <c r="AC36" s="31">
        <f t="shared" si="15"/>
        <v>772.90000000000055</v>
      </c>
      <c r="AD36" s="31">
        <f t="shared" si="17"/>
        <v>15.083330080793111</v>
      </c>
      <c r="AE36" s="2"/>
      <c r="AF36" s="3"/>
      <c r="AG36" s="3"/>
      <c r="AH36" s="37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</row>
    <row r="37" spans="2:83" s="35" customFormat="1" ht="15.75" customHeight="1">
      <c r="B37" s="29" t="s">
        <v>49</v>
      </c>
      <c r="C37" s="30">
        <v>355.2</v>
      </c>
      <c r="D37" s="41">
        <v>249.1</v>
      </c>
      <c r="E37" s="30">
        <v>253.4</v>
      </c>
      <c r="F37" s="30">
        <v>302.2</v>
      </c>
      <c r="G37" s="30">
        <v>276.39999999999998</v>
      </c>
      <c r="H37" s="30">
        <v>297.39999999999998</v>
      </c>
      <c r="I37" s="30">
        <v>324.8</v>
      </c>
      <c r="J37" s="30">
        <v>278.89999999999998</v>
      </c>
      <c r="K37" s="30">
        <v>300.89999999999998</v>
      </c>
      <c r="L37" s="30">
        <v>255.4</v>
      </c>
      <c r="M37" s="30">
        <v>264.7</v>
      </c>
      <c r="N37" s="30">
        <v>278.8</v>
      </c>
      <c r="O37" s="30">
        <f>SUM(C37:N37)</f>
        <v>3437.2000000000003</v>
      </c>
      <c r="P37" s="30">
        <f>+[1]PP!P35</f>
        <v>329.5</v>
      </c>
      <c r="Q37" s="30">
        <f>+[1]PP!Q35</f>
        <v>292.39999999999998</v>
      </c>
      <c r="R37" s="30">
        <f>+[1]PP!R35</f>
        <v>255</v>
      </c>
      <c r="S37" s="30">
        <f>+[1]PP!S35</f>
        <v>354.5</v>
      </c>
      <c r="T37" s="30">
        <f>+[1]PP!T35</f>
        <v>312</v>
      </c>
      <c r="U37" s="30">
        <f>+[1]PP!U35</f>
        <v>315.10000000000002</v>
      </c>
      <c r="V37" s="30">
        <f>+[1]PP!V35</f>
        <v>327.9</v>
      </c>
      <c r="W37" s="30">
        <f>+[1]PP!W35</f>
        <v>346.6</v>
      </c>
      <c r="X37" s="30">
        <f>+[1]PP!X35</f>
        <v>309.39999999999998</v>
      </c>
      <c r="Y37" s="30">
        <f>+[1]PP!Y35</f>
        <v>287.3</v>
      </c>
      <c r="Z37" s="30">
        <f>+[1]PP!Z35</f>
        <v>273.10000000000002</v>
      </c>
      <c r="AA37" s="30">
        <f>+[1]PP!AA35</f>
        <v>270.89999999999998</v>
      </c>
      <c r="AB37" s="30">
        <f>SUM(P37:AA37)</f>
        <v>3673.7000000000003</v>
      </c>
      <c r="AC37" s="31">
        <f t="shared" si="15"/>
        <v>236.5</v>
      </c>
      <c r="AD37" s="31">
        <f t="shared" si="17"/>
        <v>6.8806004887699279</v>
      </c>
      <c r="AE37" s="2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</row>
    <row r="38" spans="2:83" s="35" customFormat="1" ht="15.75" customHeight="1">
      <c r="B38" s="29" t="s">
        <v>38</v>
      </c>
      <c r="C38" s="30">
        <v>0.2</v>
      </c>
      <c r="D38" s="31">
        <v>1.4</v>
      </c>
      <c r="E38" s="32">
        <v>0.4</v>
      </c>
      <c r="F38" s="32">
        <v>0</v>
      </c>
      <c r="G38" s="32">
        <v>0</v>
      </c>
      <c r="H38" s="32">
        <v>0</v>
      </c>
      <c r="I38" s="32">
        <v>0</v>
      </c>
      <c r="J38" s="32">
        <v>0</v>
      </c>
      <c r="K38" s="32">
        <v>0.2</v>
      </c>
      <c r="L38" s="32">
        <v>0.7</v>
      </c>
      <c r="M38" s="32">
        <v>0.5</v>
      </c>
      <c r="N38" s="32">
        <v>0.3</v>
      </c>
      <c r="O38" s="30">
        <f>SUM(C38:N38)</f>
        <v>3.7</v>
      </c>
      <c r="P38" s="30">
        <v>0</v>
      </c>
      <c r="Q38" s="31">
        <v>1.1000000000000001</v>
      </c>
      <c r="R38" s="32">
        <v>0.3</v>
      </c>
      <c r="S38" s="32">
        <v>0.1</v>
      </c>
      <c r="T38" s="32">
        <v>0.1</v>
      </c>
      <c r="U38" s="32">
        <v>0.1</v>
      </c>
      <c r="V38" s="32">
        <v>1.4</v>
      </c>
      <c r="W38" s="32">
        <v>0.1</v>
      </c>
      <c r="X38" s="32">
        <v>0.9</v>
      </c>
      <c r="Y38" s="32">
        <v>0.2</v>
      </c>
      <c r="Z38" s="32">
        <v>1.9</v>
      </c>
      <c r="AA38" s="32">
        <v>2.4</v>
      </c>
      <c r="AB38" s="30">
        <f>SUM(P38:AA38)</f>
        <v>8.6000000000000014</v>
      </c>
      <c r="AC38" s="31">
        <f t="shared" si="15"/>
        <v>4.9000000000000012</v>
      </c>
      <c r="AD38" s="31">
        <f t="shared" si="17"/>
        <v>132.43243243243245</v>
      </c>
      <c r="AE38" s="2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</row>
    <row r="39" spans="2:83" s="35" customFormat="1" ht="21" customHeight="1">
      <c r="B39" s="28" t="s">
        <v>50</v>
      </c>
      <c r="C39" s="24">
        <f t="shared" ref="C39:N39" si="18">ROUND(SUM(C40:C43),1)</f>
        <v>166.4</v>
      </c>
      <c r="D39" s="27">
        <f t="shared" si="18"/>
        <v>155</v>
      </c>
      <c r="E39" s="24">
        <f t="shared" si="18"/>
        <v>179.4</v>
      </c>
      <c r="F39" s="24">
        <f t="shared" si="18"/>
        <v>167.1</v>
      </c>
      <c r="G39" s="24">
        <f t="shared" si="18"/>
        <v>157.6</v>
      </c>
      <c r="H39" s="24">
        <f t="shared" si="18"/>
        <v>160.9</v>
      </c>
      <c r="I39" s="24">
        <f t="shared" si="18"/>
        <v>168.3</v>
      </c>
      <c r="J39" s="24">
        <f t="shared" si="18"/>
        <v>167.6</v>
      </c>
      <c r="K39" s="24">
        <f t="shared" si="18"/>
        <v>303.7</v>
      </c>
      <c r="L39" s="24">
        <f t="shared" si="18"/>
        <v>416.1</v>
      </c>
      <c r="M39" s="24">
        <f t="shared" si="18"/>
        <v>524.4</v>
      </c>
      <c r="N39" s="24">
        <f t="shared" si="18"/>
        <v>439.5</v>
      </c>
      <c r="O39" s="24">
        <f>SUM(O40:O43)</f>
        <v>3005.9999999999995</v>
      </c>
      <c r="P39" s="24">
        <f>ROUND(SUM(P40:P43),1)</f>
        <v>225.2</v>
      </c>
      <c r="Q39" s="27">
        <f>ROUND(SUM(Q40:Q43),1)</f>
        <v>182.3</v>
      </c>
      <c r="R39" s="24">
        <f>ROUND(SUM(R40:R43),1)</f>
        <v>187.3</v>
      </c>
      <c r="S39" s="24">
        <f>ROUND(SUM(S40:S43),1)</f>
        <v>181.5</v>
      </c>
      <c r="T39" s="24">
        <f t="shared" ref="T39:AA39" si="19">ROUND(SUM(T40:T43),1)</f>
        <v>182.5</v>
      </c>
      <c r="U39" s="24">
        <f t="shared" si="19"/>
        <v>194.3</v>
      </c>
      <c r="V39" s="24">
        <f t="shared" si="19"/>
        <v>178.3</v>
      </c>
      <c r="W39" s="24">
        <f t="shared" si="19"/>
        <v>171.1</v>
      </c>
      <c r="X39" s="24">
        <f t="shared" si="19"/>
        <v>171.5</v>
      </c>
      <c r="Y39" s="24">
        <f>ROUND(SUM(Y40:Y43),1)</f>
        <v>307.5</v>
      </c>
      <c r="Z39" s="24">
        <f>ROUND(SUM(Z40:Z43),1)</f>
        <v>367.9</v>
      </c>
      <c r="AA39" s="24">
        <f t="shared" si="19"/>
        <v>652.6</v>
      </c>
      <c r="AB39" s="24">
        <f>ROUND(SUM(AB40:AB43),1)</f>
        <v>3002</v>
      </c>
      <c r="AC39" s="27">
        <f t="shared" si="15"/>
        <v>-3.9999999999995453</v>
      </c>
      <c r="AD39" s="27">
        <f t="shared" si="17"/>
        <v>-0.1330671989354473</v>
      </c>
      <c r="AE39" s="2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</row>
    <row r="40" spans="2:83" s="35" customFormat="1" ht="17.25" customHeight="1">
      <c r="B40" s="29" t="s">
        <v>51</v>
      </c>
      <c r="C40" s="34">
        <v>23.8</v>
      </c>
      <c r="D40" s="31">
        <v>18.899999999999999</v>
      </c>
      <c r="E40" s="32">
        <v>21.9</v>
      </c>
      <c r="F40" s="32">
        <v>14.1</v>
      </c>
      <c r="G40" s="32">
        <v>16.600000000000001</v>
      </c>
      <c r="H40" s="32">
        <v>14.9</v>
      </c>
      <c r="I40" s="32">
        <v>17.600000000000001</v>
      </c>
      <c r="J40" s="32">
        <v>16.3</v>
      </c>
      <c r="K40" s="32">
        <v>169</v>
      </c>
      <c r="L40" s="32">
        <v>268.5</v>
      </c>
      <c r="M40" s="32">
        <v>382.2</v>
      </c>
      <c r="N40" s="32">
        <v>307</v>
      </c>
      <c r="O40" s="33">
        <f>SUM(C40:N40)</f>
        <v>1270.8</v>
      </c>
      <c r="P40" s="34">
        <f>+[1]PP!P38</f>
        <v>78.7</v>
      </c>
      <c r="Q40" s="34">
        <f>+[1]PP!Q38</f>
        <v>19.2</v>
      </c>
      <c r="R40" s="34">
        <f>+[1]PP!R38</f>
        <v>20.9</v>
      </c>
      <c r="S40" s="34">
        <f>+[1]PP!S38</f>
        <v>18.399999999999999</v>
      </c>
      <c r="T40" s="34">
        <f>+[1]PP!T38</f>
        <v>17.5</v>
      </c>
      <c r="U40" s="34">
        <f>+[1]PP!U38</f>
        <v>15.8</v>
      </c>
      <c r="V40" s="34">
        <f>+[1]PP!V38</f>
        <v>18.399999999999999</v>
      </c>
      <c r="W40" s="34">
        <f>+[1]PP!W38</f>
        <v>14</v>
      </c>
      <c r="X40" s="34">
        <f>+[1]PP!X38</f>
        <v>14.5</v>
      </c>
      <c r="Y40" s="34">
        <f>+[1]PP!Y38</f>
        <v>154.1</v>
      </c>
      <c r="Z40" s="34">
        <f>+[1]PP!Z38</f>
        <v>207.2</v>
      </c>
      <c r="AA40" s="34">
        <f>+[1]PP!AA38</f>
        <v>494.3</v>
      </c>
      <c r="AB40" s="34">
        <f>SUM(P40:AA40)</f>
        <v>1073</v>
      </c>
      <c r="AC40" s="31">
        <f t="shared" si="15"/>
        <v>-197.79999999999995</v>
      </c>
      <c r="AD40" s="31">
        <f t="shared" si="17"/>
        <v>-15.564998426188225</v>
      </c>
      <c r="AE40" s="2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</row>
    <row r="41" spans="2:83" s="35" customFormat="1" ht="16.5" customHeight="1">
      <c r="B41" s="29" t="s">
        <v>52</v>
      </c>
      <c r="C41" s="34">
        <v>48.4</v>
      </c>
      <c r="D41" s="31">
        <v>47.5</v>
      </c>
      <c r="E41" s="32">
        <v>46.6</v>
      </c>
      <c r="F41" s="32">
        <v>53.1</v>
      </c>
      <c r="G41" s="32">
        <v>49.1</v>
      </c>
      <c r="H41" s="32">
        <v>49.4</v>
      </c>
      <c r="I41" s="32">
        <v>48.3</v>
      </c>
      <c r="J41" s="32">
        <v>46.9</v>
      </c>
      <c r="K41" s="32">
        <v>45</v>
      </c>
      <c r="L41" s="32">
        <v>43.3</v>
      </c>
      <c r="M41" s="32">
        <v>43.2</v>
      </c>
      <c r="N41" s="32">
        <v>46.5</v>
      </c>
      <c r="O41" s="33">
        <f>SUM(C41:N41)</f>
        <v>567.29999999999995</v>
      </c>
      <c r="P41" s="34">
        <f>+[1]PP!P40</f>
        <v>49.2</v>
      </c>
      <c r="Q41" s="34">
        <f>+[1]PP!Q40</f>
        <v>51.4</v>
      </c>
      <c r="R41" s="34">
        <f>+[1]PP!R40</f>
        <v>48.2</v>
      </c>
      <c r="S41" s="34">
        <f>+[1]PP!S40</f>
        <v>49.6</v>
      </c>
      <c r="T41" s="34">
        <f>+[1]PP!T40</f>
        <v>52</v>
      </c>
      <c r="U41" s="34">
        <f>+[1]PP!U40</f>
        <v>52.5</v>
      </c>
      <c r="V41" s="34">
        <f>+[1]PP!V40</f>
        <v>49.1</v>
      </c>
      <c r="W41" s="34">
        <f>+[1]PP!W40</f>
        <v>49.4</v>
      </c>
      <c r="X41" s="34">
        <f>+[1]PP!X40</f>
        <v>49.2</v>
      </c>
      <c r="Y41" s="34">
        <f>+[1]PP!Y40</f>
        <v>47.3</v>
      </c>
      <c r="Z41" s="34">
        <f>+[1]PP!Z40</f>
        <v>50.5</v>
      </c>
      <c r="AA41" s="34">
        <f>+[1]PP!AA40</f>
        <v>49.6</v>
      </c>
      <c r="AB41" s="34">
        <f>SUM(P41:AA41)</f>
        <v>598</v>
      </c>
      <c r="AC41" s="31">
        <f t="shared" si="15"/>
        <v>30.700000000000045</v>
      </c>
      <c r="AD41" s="31">
        <f t="shared" si="17"/>
        <v>5.4115988013396876</v>
      </c>
      <c r="AE41" s="2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</row>
    <row r="42" spans="2:83" s="35" customFormat="1" ht="16.5" customHeight="1">
      <c r="B42" s="29" t="s">
        <v>53</v>
      </c>
      <c r="C42" s="34">
        <v>88.6</v>
      </c>
      <c r="D42" s="31">
        <v>83.1</v>
      </c>
      <c r="E42" s="32">
        <v>101.9</v>
      </c>
      <c r="F42" s="32">
        <v>93.2</v>
      </c>
      <c r="G42" s="32">
        <v>85.6</v>
      </c>
      <c r="H42" s="32">
        <v>90.3</v>
      </c>
      <c r="I42" s="32">
        <v>95.9</v>
      </c>
      <c r="J42" s="32">
        <v>97.8</v>
      </c>
      <c r="K42" s="32">
        <v>83.3</v>
      </c>
      <c r="L42" s="32">
        <v>95.2</v>
      </c>
      <c r="M42" s="32">
        <v>85.1</v>
      </c>
      <c r="N42" s="32">
        <v>75.7</v>
      </c>
      <c r="O42" s="33">
        <f>SUM(C42:N42)</f>
        <v>1075.6999999999998</v>
      </c>
      <c r="P42" s="34">
        <f>+[1]PP!P41</f>
        <v>91.7</v>
      </c>
      <c r="Q42" s="34">
        <f>+[1]PP!Q41</f>
        <v>105.4</v>
      </c>
      <c r="R42" s="34">
        <f>+[1]PP!R41</f>
        <v>111.3</v>
      </c>
      <c r="S42" s="34">
        <f>+[1]PP!S41</f>
        <v>106.5</v>
      </c>
      <c r="T42" s="34">
        <f>+[1]PP!T41</f>
        <v>104.8</v>
      </c>
      <c r="U42" s="34">
        <f>+[1]PP!U41</f>
        <v>116</v>
      </c>
      <c r="V42" s="34">
        <f>+[1]PP!V41</f>
        <v>103.7</v>
      </c>
      <c r="W42" s="34">
        <f>+[1]PP!W41</f>
        <v>102.3</v>
      </c>
      <c r="X42" s="34">
        <f>+[1]PP!X41</f>
        <v>103.1</v>
      </c>
      <c r="Y42" s="34">
        <f>+[1]PP!Y41</f>
        <v>97.3</v>
      </c>
      <c r="Z42" s="34">
        <f>+[1]PP!Z41</f>
        <v>100.2</v>
      </c>
      <c r="AA42" s="34">
        <f>+[1]PP!AA41</f>
        <v>86.8</v>
      </c>
      <c r="AB42" s="34">
        <f>SUM(P42:AA42)</f>
        <v>1229.1000000000001</v>
      </c>
      <c r="AC42" s="31">
        <f>+AB42-O42</f>
        <v>153.40000000000032</v>
      </c>
      <c r="AD42" s="31">
        <f t="shared" si="17"/>
        <v>14.260481546899726</v>
      </c>
      <c r="AE42" s="2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</row>
    <row r="43" spans="2:83" s="35" customFormat="1" ht="16.5" customHeight="1">
      <c r="B43" s="29" t="s">
        <v>38</v>
      </c>
      <c r="C43" s="34">
        <v>5.6</v>
      </c>
      <c r="D43" s="31">
        <v>5.5</v>
      </c>
      <c r="E43" s="32">
        <v>9</v>
      </c>
      <c r="F43" s="32">
        <v>6.7</v>
      </c>
      <c r="G43" s="32">
        <v>6.3</v>
      </c>
      <c r="H43" s="32">
        <v>6.3</v>
      </c>
      <c r="I43" s="32">
        <v>6.5</v>
      </c>
      <c r="J43" s="32">
        <v>6.6</v>
      </c>
      <c r="K43" s="32">
        <v>6.4</v>
      </c>
      <c r="L43" s="32">
        <v>9.1</v>
      </c>
      <c r="M43" s="32">
        <v>13.9</v>
      </c>
      <c r="N43" s="32">
        <v>10.3</v>
      </c>
      <c r="O43" s="33">
        <f>SUM(C43:N43)</f>
        <v>92.2</v>
      </c>
      <c r="P43" s="34">
        <f>+[1]PP!P42</f>
        <v>5.6</v>
      </c>
      <c r="Q43" s="34">
        <f>+[1]PP!Q42</f>
        <v>6.3</v>
      </c>
      <c r="R43" s="34">
        <f>+[1]PP!R42</f>
        <v>6.9</v>
      </c>
      <c r="S43" s="34">
        <f>+[1]PP!S42</f>
        <v>7</v>
      </c>
      <c r="T43" s="34">
        <f>+[1]PP!T42</f>
        <v>8.1999999999999993</v>
      </c>
      <c r="U43" s="34">
        <f>+[1]PP!U42</f>
        <v>10</v>
      </c>
      <c r="V43" s="34">
        <f>+[1]PP!V42</f>
        <v>7.1</v>
      </c>
      <c r="W43" s="34">
        <f>+[1]PP!W42</f>
        <v>5.4</v>
      </c>
      <c r="X43" s="34">
        <f>+[1]PP!X42</f>
        <v>4.7</v>
      </c>
      <c r="Y43" s="34">
        <f>+[1]PP!Y42</f>
        <v>8.8000000000000007</v>
      </c>
      <c r="Z43" s="34">
        <f>+[1]PP!Z42</f>
        <v>10</v>
      </c>
      <c r="AA43" s="34">
        <f>+[1]PP!AA42</f>
        <v>21.9</v>
      </c>
      <c r="AB43" s="34">
        <f>SUM(P43:AA43)</f>
        <v>101.9</v>
      </c>
      <c r="AC43" s="31">
        <f t="shared" si="15"/>
        <v>9.7000000000000028</v>
      </c>
      <c r="AD43" s="31">
        <f t="shared" si="17"/>
        <v>10.520607375271153</v>
      </c>
      <c r="AE43" s="2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</row>
    <row r="44" spans="2:83" s="35" customFormat="1" ht="24.75" customHeight="1">
      <c r="B44" s="28" t="s">
        <v>54</v>
      </c>
      <c r="C44" s="24">
        <f t="shared" ref="C44:N44" si="20">SUM(C45:C46)</f>
        <v>386.5</v>
      </c>
      <c r="D44" s="25">
        <f t="shared" si="20"/>
        <v>377.09999999999997</v>
      </c>
      <c r="E44" s="24">
        <f t="shared" si="20"/>
        <v>400.8</v>
      </c>
      <c r="F44" s="24">
        <f t="shared" si="20"/>
        <v>410.4</v>
      </c>
      <c r="G44" s="24">
        <f t="shared" si="20"/>
        <v>320.90000000000003</v>
      </c>
      <c r="H44" s="24">
        <f t="shared" si="20"/>
        <v>286.7</v>
      </c>
      <c r="I44" s="24">
        <f t="shared" si="20"/>
        <v>325</v>
      </c>
      <c r="J44" s="24">
        <f t="shared" si="20"/>
        <v>373.79999999999995</v>
      </c>
      <c r="K44" s="24">
        <f t="shared" si="20"/>
        <v>314.70000000000005</v>
      </c>
      <c r="L44" s="24">
        <f t="shared" si="20"/>
        <v>247.29999999999998</v>
      </c>
      <c r="M44" s="24">
        <f t="shared" si="20"/>
        <v>253.79999999999998</v>
      </c>
      <c r="N44" s="24">
        <f t="shared" si="20"/>
        <v>305.90000000000003</v>
      </c>
      <c r="O44" s="24">
        <f>SUM(O45:O46)</f>
        <v>4002.8999999999996</v>
      </c>
      <c r="P44" s="24">
        <f t="shared" ref="P44:AD44" si="21">SUM(P45:P46)</f>
        <v>393.8</v>
      </c>
      <c r="Q44" s="25">
        <f t="shared" si="21"/>
        <v>395.59999999999997</v>
      </c>
      <c r="R44" s="24">
        <f t="shared" si="21"/>
        <v>398.7</v>
      </c>
      <c r="S44" s="24">
        <f t="shared" si="21"/>
        <v>442.5</v>
      </c>
      <c r="T44" s="24">
        <f t="shared" si="21"/>
        <v>343.59999999999997</v>
      </c>
      <c r="U44" s="24">
        <f t="shared" si="21"/>
        <v>315.39999999999998</v>
      </c>
      <c r="V44" s="24">
        <f t="shared" si="21"/>
        <v>364.6</v>
      </c>
      <c r="W44" s="24">
        <f t="shared" si="21"/>
        <v>422.09999999999997</v>
      </c>
      <c r="X44" s="24">
        <f t="shared" si="21"/>
        <v>355.9</v>
      </c>
      <c r="Y44" s="24">
        <f>SUM(Y45:Y46)</f>
        <v>262</v>
      </c>
      <c r="Z44" s="24">
        <f>SUM(Z45:Z46)</f>
        <v>288.10000000000002</v>
      </c>
      <c r="AA44" s="24">
        <f t="shared" si="21"/>
        <v>334.7</v>
      </c>
      <c r="AB44" s="24">
        <f t="shared" si="21"/>
        <v>4317</v>
      </c>
      <c r="AC44" s="25">
        <f t="shared" si="21"/>
        <v>314.0999999999998</v>
      </c>
      <c r="AD44" s="27">
        <f>+AC44/O44*100</f>
        <v>7.8468110619800608</v>
      </c>
      <c r="AE44" s="2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</row>
    <row r="45" spans="2:83" s="35" customFormat="1" ht="18" customHeight="1">
      <c r="B45" s="29" t="s">
        <v>55</v>
      </c>
      <c r="C45" s="34">
        <v>380.5</v>
      </c>
      <c r="D45" s="31">
        <v>376.7</v>
      </c>
      <c r="E45" s="32">
        <v>396.2</v>
      </c>
      <c r="F45" s="32">
        <v>410.2</v>
      </c>
      <c r="G45" s="32">
        <v>320.8</v>
      </c>
      <c r="H45" s="32">
        <v>280.5</v>
      </c>
      <c r="I45" s="32">
        <v>324.89999999999998</v>
      </c>
      <c r="J45" s="32">
        <v>367.9</v>
      </c>
      <c r="K45" s="32">
        <v>314.60000000000002</v>
      </c>
      <c r="L45" s="32">
        <v>242.2</v>
      </c>
      <c r="M45" s="32">
        <v>253.6</v>
      </c>
      <c r="N45" s="32">
        <v>283.10000000000002</v>
      </c>
      <c r="O45" s="33">
        <f>SUM(C45:N45)</f>
        <v>3951.2</v>
      </c>
      <c r="P45" s="34">
        <f>+[1]PP!P49</f>
        <v>388.5</v>
      </c>
      <c r="Q45" s="34">
        <f>+[1]PP!Q49</f>
        <v>394.2</v>
      </c>
      <c r="R45" s="34">
        <f>+[1]PP!R49</f>
        <v>398.4</v>
      </c>
      <c r="S45" s="34">
        <f>+[1]PP!S49</f>
        <v>436.8</v>
      </c>
      <c r="T45" s="34">
        <f>+[1]PP!T49</f>
        <v>343.2</v>
      </c>
      <c r="U45" s="34">
        <f>+[1]PP!U49</f>
        <v>314.2</v>
      </c>
      <c r="V45" s="34">
        <f>+[1]PP!V49</f>
        <v>358.3</v>
      </c>
      <c r="W45" s="34">
        <f>+[1]PP!W49</f>
        <v>421.9</v>
      </c>
      <c r="X45" s="34">
        <f>+[1]PP!X49</f>
        <v>355.4</v>
      </c>
      <c r="Y45" s="34">
        <f>+[1]PP!Y49</f>
        <v>255.2</v>
      </c>
      <c r="Z45" s="34">
        <f>+[1]PP!Z49</f>
        <v>287.8</v>
      </c>
      <c r="AA45" s="34">
        <f>+[1]PP!AA49</f>
        <v>329.5</v>
      </c>
      <c r="AB45" s="34">
        <f>SUM(P45:AA45)</f>
        <v>4283.3999999999996</v>
      </c>
      <c r="AC45" s="31">
        <f t="shared" ref="AC45:AC55" si="22">+AB45-O45</f>
        <v>332.19999999999982</v>
      </c>
      <c r="AD45" s="31">
        <f t="shared" ref="AD45:AD51" si="23">+AC45/O45*100</f>
        <v>8.407572383073493</v>
      </c>
      <c r="AE45" s="2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</row>
    <row r="46" spans="2:83" s="35" customFormat="1" ht="15" customHeight="1">
      <c r="B46" s="29" t="s">
        <v>38</v>
      </c>
      <c r="C46" s="34">
        <v>6</v>
      </c>
      <c r="D46" s="31">
        <v>0.4</v>
      </c>
      <c r="E46" s="32">
        <v>4.5999999999999996</v>
      </c>
      <c r="F46" s="32">
        <v>0.2</v>
      </c>
      <c r="G46" s="32">
        <v>0.1</v>
      </c>
      <c r="H46" s="32">
        <v>6.2</v>
      </c>
      <c r="I46" s="32">
        <v>0.1</v>
      </c>
      <c r="J46" s="32">
        <v>5.9</v>
      </c>
      <c r="K46" s="32">
        <v>0.1</v>
      </c>
      <c r="L46" s="32">
        <v>5.0999999999999996</v>
      </c>
      <c r="M46" s="32">
        <v>0.2</v>
      </c>
      <c r="N46" s="32">
        <v>22.8</v>
      </c>
      <c r="O46" s="33">
        <f>SUM(C46:N46)</f>
        <v>51.7</v>
      </c>
      <c r="P46" s="34">
        <v>5.3</v>
      </c>
      <c r="Q46" s="31">
        <v>1.4</v>
      </c>
      <c r="R46" s="32">
        <v>0.3</v>
      </c>
      <c r="S46" s="32">
        <v>5.7</v>
      </c>
      <c r="T46" s="32">
        <v>0.4</v>
      </c>
      <c r="U46" s="32">
        <v>1.2</v>
      </c>
      <c r="V46" s="32">
        <v>6.3</v>
      </c>
      <c r="W46" s="32">
        <v>0.2</v>
      </c>
      <c r="X46" s="32">
        <v>0.5</v>
      </c>
      <c r="Y46" s="32">
        <v>6.8</v>
      </c>
      <c r="Z46" s="32">
        <v>0.3</v>
      </c>
      <c r="AA46" s="32">
        <v>5.2</v>
      </c>
      <c r="AB46" s="34">
        <f>SUM(P46:AA46)</f>
        <v>33.6</v>
      </c>
      <c r="AC46" s="31">
        <f t="shared" si="22"/>
        <v>-18.100000000000001</v>
      </c>
      <c r="AD46" s="31">
        <f t="shared" si="23"/>
        <v>-35.009671179883945</v>
      </c>
      <c r="AE46" s="2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</row>
    <row r="47" spans="2:83" s="35" customFormat="1" ht="24" customHeight="1">
      <c r="B47" s="28" t="s">
        <v>56</v>
      </c>
      <c r="C47" s="42">
        <v>0</v>
      </c>
      <c r="D47" s="27">
        <v>0</v>
      </c>
      <c r="E47" s="24">
        <v>0</v>
      </c>
      <c r="F47" s="24">
        <v>0</v>
      </c>
      <c r="G47" s="24">
        <v>0.1</v>
      </c>
      <c r="H47" s="24">
        <v>0</v>
      </c>
      <c r="I47" s="24">
        <v>0</v>
      </c>
      <c r="J47" s="24">
        <v>0</v>
      </c>
      <c r="K47" s="24">
        <v>0.1</v>
      </c>
      <c r="L47" s="24">
        <v>0</v>
      </c>
      <c r="M47" s="24">
        <v>0</v>
      </c>
      <c r="N47" s="24">
        <v>0</v>
      </c>
      <c r="O47" s="43">
        <f>SUM(C47:N47)</f>
        <v>0.2</v>
      </c>
      <c r="P47" s="42">
        <v>0</v>
      </c>
      <c r="Q47" s="27">
        <v>0</v>
      </c>
      <c r="R47" s="24">
        <v>0</v>
      </c>
      <c r="S47" s="24">
        <v>0</v>
      </c>
      <c r="T47" s="24">
        <v>0</v>
      </c>
      <c r="U47" s="24">
        <v>0</v>
      </c>
      <c r="V47" s="24">
        <v>0</v>
      </c>
      <c r="W47" s="24">
        <v>0</v>
      </c>
      <c r="X47" s="24">
        <v>0</v>
      </c>
      <c r="Y47" s="24">
        <v>0</v>
      </c>
      <c r="Z47" s="24">
        <v>0</v>
      </c>
      <c r="AA47" s="24">
        <v>0.1</v>
      </c>
      <c r="AB47" s="42">
        <f>SUM(P47:AA47)</f>
        <v>0.1</v>
      </c>
      <c r="AC47" s="27">
        <f t="shared" si="22"/>
        <v>-0.1</v>
      </c>
      <c r="AD47" s="27">
        <f t="shared" si="23"/>
        <v>-50</v>
      </c>
      <c r="AE47" s="2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</row>
    <row r="48" spans="2:83" ht="24.75" customHeight="1">
      <c r="B48" s="23" t="s">
        <v>57</v>
      </c>
      <c r="C48" s="24">
        <f t="shared" ref="C48:AB48" si="24">SUM(C49:C51)</f>
        <v>97.699999999999989</v>
      </c>
      <c r="D48" s="27">
        <f t="shared" si="24"/>
        <v>213</v>
      </c>
      <c r="E48" s="24">
        <f t="shared" si="24"/>
        <v>141.1</v>
      </c>
      <c r="F48" s="24">
        <f t="shared" si="24"/>
        <v>133.4</v>
      </c>
      <c r="G48" s="24">
        <f t="shared" si="24"/>
        <v>105</v>
      </c>
      <c r="H48" s="24">
        <f t="shared" si="24"/>
        <v>134.29999999999998</v>
      </c>
      <c r="I48" s="24">
        <f t="shared" si="24"/>
        <v>147.39999999999998</v>
      </c>
      <c r="J48" s="24">
        <f t="shared" si="24"/>
        <v>118.19999999999999</v>
      </c>
      <c r="K48" s="24">
        <f t="shared" si="24"/>
        <v>102.39999999999999</v>
      </c>
      <c r="L48" s="24">
        <f t="shared" si="24"/>
        <v>143.4</v>
      </c>
      <c r="M48" s="24">
        <f t="shared" si="24"/>
        <v>195.3</v>
      </c>
      <c r="N48" s="24">
        <f t="shared" si="24"/>
        <v>141.4</v>
      </c>
      <c r="O48" s="24">
        <f t="shared" si="24"/>
        <v>1672.5999999999997</v>
      </c>
      <c r="P48" s="24">
        <f t="shared" si="24"/>
        <v>186</v>
      </c>
      <c r="Q48" s="27">
        <f t="shared" si="24"/>
        <v>148.5</v>
      </c>
      <c r="R48" s="24">
        <f t="shared" si="24"/>
        <v>151.20000000000002</v>
      </c>
      <c r="S48" s="24">
        <f t="shared" si="24"/>
        <v>351.6</v>
      </c>
      <c r="T48" s="24">
        <f t="shared" si="24"/>
        <v>224.89999999999998</v>
      </c>
      <c r="U48" s="24">
        <f t="shared" si="24"/>
        <v>493</v>
      </c>
      <c r="V48" s="24">
        <f t="shared" si="24"/>
        <v>272.2</v>
      </c>
      <c r="W48" s="24">
        <f t="shared" si="24"/>
        <v>280</v>
      </c>
      <c r="X48" s="24">
        <f t="shared" si="24"/>
        <v>198.89999999999998</v>
      </c>
      <c r="Y48" s="24">
        <f t="shared" si="24"/>
        <v>287.3</v>
      </c>
      <c r="Z48" s="24">
        <f>SUM(Z49:Z51)</f>
        <v>320.09999999999997</v>
      </c>
      <c r="AA48" s="24">
        <f t="shared" si="24"/>
        <v>305.10000000000002</v>
      </c>
      <c r="AB48" s="24">
        <f t="shared" si="24"/>
        <v>3218.8</v>
      </c>
      <c r="AC48" s="27">
        <f t="shared" si="22"/>
        <v>1546.2000000000005</v>
      </c>
      <c r="AD48" s="27">
        <f t="shared" si="23"/>
        <v>92.442903264378856</v>
      </c>
      <c r="AE48" s="2"/>
      <c r="AF48" s="3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</row>
    <row r="49" spans="1:256" ht="15.75" customHeight="1">
      <c r="B49" s="29" t="s">
        <v>58</v>
      </c>
      <c r="C49" s="30">
        <v>87.1</v>
      </c>
      <c r="D49" s="31">
        <v>198.9</v>
      </c>
      <c r="E49" s="32">
        <v>128.19999999999999</v>
      </c>
      <c r="F49" s="32">
        <v>120.7</v>
      </c>
      <c r="G49" s="32">
        <v>87.3</v>
      </c>
      <c r="H49" s="32">
        <v>116.1</v>
      </c>
      <c r="I49" s="32">
        <v>131.19999999999999</v>
      </c>
      <c r="J49" s="32">
        <v>99.8</v>
      </c>
      <c r="K49" s="32">
        <v>88.8</v>
      </c>
      <c r="L49" s="32">
        <v>107.8</v>
      </c>
      <c r="M49" s="32">
        <v>185.3</v>
      </c>
      <c r="N49" s="32">
        <v>115.6</v>
      </c>
      <c r="O49" s="33">
        <f>SUM(C49:N49)</f>
        <v>1466.7999999999997</v>
      </c>
      <c r="P49" s="30">
        <f>+[1]PP!P65</f>
        <v>156.1</v>
      </c>
      <c r="Q49" s="30">
        <f>+[1]PP!Q65</f>
        <v>110.5</v>
      </c>
      <c r="R49" s="30">
        <f>+[1]PP!R65</f>
        <v>126.9</v>
      </c>
      <c r="S49" s="30">
        <f>+[1]PP!S65</f>
        <v>115.9</v>
      </c>
      <c r="T49" s="30">
        <f>+[1]PP!T65</f>
        <v>108.1</v>
      </c>
      <c r="U49" s="30">
        <f>+[1]PP!U65</f>
        <v>115.4</v>
      </c>
      <c r="V49" s="30">
        <f>+[1]PP!V65</f>
        <v>140.9</v>
      </c>
      <c r="W49" s="30">
        <f>+[1]PP!W65</f>
        <v>111</v>
      </c>
      <c r="X49" s="30">
        <f>+[1]PP!X65</f>
        <v>75.599999999999994</v>
      </c>
      <c r="Y49" s="30">
        <f>+[1]PP!Y65</f>
        <v>175</v>
      </c>
      <c r="Z49" s="30">
        <f>+[1]PP!Z65</f>
        <v>136</v>
      </c>
      <c r="AA49" s="30">
        <f>+[1]PP!AA65</f>
        <v>145.30000000000001</v>
      </c>
      <c r="AB49" s="34">
        <f>SUM(P49:AA49)</f>
        <v>1516.6999999999998</v>
      </c>
      <c r="AC49" s="31">
        <f t="shared" si="22"/>
        <v>49.900000000000091</v>
      </c>
      <c r="AD49" s="31">
        <f t="shared" si="23"/>
        <v>3.4019634578674731</v>
      </c>
      <c r="AE49" s="2"/>
      <c r="AF49" s="3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</row>
    <row r="50" spans="1:256" ht="15.75" customHeight="1">
      <c r="B50" s="29" t="s">
        <v>59</v>
      </c>
      <c r="C50" s="30">
        <v>0</v>
      </c>
      <c r="D50" s="31">
        <v>0</v>
      </c>
      <c r="E50" s="32">
        <v>0</v>
      </c>
      <c r="F50" s="32">
        <v>0</v>
      </c>
      <c r="G50" s="32">
        <v>0</v>
      </c>
      <c r="H50" s="32">
        <v>0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3">
        <f>SUM(C50:N50)</f>
        <v>0</v>
      </c>
      <c r="P50" s="44">
        <v>3.4</v>
      </c>
      <c r="Q50" s="44">
        <v>3.9</v>
      </c>
      <c r="R50" s="44">
        <v>2</v>
      </c>
      <c r="S50" s="44">
        <v>210.8</v>
      </c>
      <c r="T50" s="44">
        <v>100.1</v>
      </c>
      <c r="U50" s="44">
        <v>358.4</v>
      </c>
      <c r="V50" s="44">
        <v>114.5</v>
      </c>
      <c r="W50" s="44">
        <v>155.6</v>
      </c>
      <c r="X50" s="44">
        <v>110.8</v>
      </c>
      <c r="Y50" s="44">
        <v>97.2</v>
      </c>
      <c r="Z50" s="44">
        <v>169.7</v>
      </c>
      <c r="AA50" s="44">
        <v>145.5</v>
      </c>
      <c r="AB50" s="34">
        <f>SUM(P50:AA50)</f>
        <v>1471.9</v>
      </c>
      <c r="AC50" s="31">
        <f>+AB50-O50</f>
        <v>1471.9</v>
      </c>
      <c r="AD50" s="45" t="s">
        <v>45</v>
      </c>
      <c r="AE50" s="2"/>
      <c r="AF50" s="3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</row>
    <row r="51" spans="1:256" ht="15" customHeight="1">
      <c r="B51" s="29" t="s">
        <v>38</v>
      </c>
      <c r="C51" s="34">
        <v>10.6</v>
      </c>
      <c r="D51" s="31">
        <v>14.1</v>
      </c>
      <c r="E51" s="32">
        <v>12.9</v>
      </c>
      <c r="F51" s="32">
        <v>12.7</v>
      </c>
      <c r="G51" s="32">
        <v>17.7</v>
      </c>
      <c r="H51" s="32">
        <v>18.2</v>
      </c>
      <c r="I51" s="32">
        <v>16.2</v>
      </c>
      <c r="J51" s="32">
        <v>18.399999999999999</v>
      </c>
      <c r="K51" s="32">
        <v>13.6</v>
      </c>
      <c r="L51" s="32">
        <v>35.6</v>
      </c>
      <c r="M51" s="32">
        <v>10</v>
      </c>
      <c r="N51" s="32">
        <v>25.8</v>
      </c>
      <c r="O51" s="33">
        <f>SUM(C51:N51)</f>
        <v>205.8</v>
      </c>
      <c r="P51" s="46">
        <v>26.5</v>
      </c>
      <c r="Q51" s="31">
        <v>34.1</v>
      </c>
      <c r="R51" s="32">
        <v>22.3</v>
      </c>
      <c r="S51" s="32">
        <v>24.899999999999977</v>
      </c>
      <c r="T51" s="32">
        <v>16.700000000000003</v>
      </c>
      <c r="U51" s="32">
        <v>19.200000000000045</v>
      </c>
      <c r="V51" s="32">
        <v>16.8</v>
      </c>
      <c r="W51" s="32">
        <v>13.4</v>
      </c>
      <c r="X51" s="32">
        <v>12.5</v>
      </c>
      <c r="Y51" s="32">
        <v>15.1</v>
      </c>
      <c r="Z51" s="32">
        <v>14.4</v>
      </c>
      <c r="AA51" s="32">
        <v>14.3</v>
      </c>
      <c r="AB51" s="34">
        <f>SUM(P51:AA51)</f>
        <v>230.20000000000007</v>
      </c>
      <c r="AC51" s="31">
        <f t="shared" si="22"/>
        <v>24.400000000000063</v>
      </c>
      <c r="AD51" s="31">
        <f t="shared" si="23"/>
        <v>11.856171039844538</v>
      </c>
      <c r="AE51" s="2"/>
      <c r="AF51" s="3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</row>
    <row r="52" spans="1:256" ht="18.75" customHeight="1">
      <c r="B52" s="23" t="s">
        <v>60</v>
      </c>
      <c r="C52" s="43">
        <v>0</v>
      </c>
      <c r="D52" s="27">
        <v>0</v>
      </c>
      <c r="E52" s="24">
        <v>0</v>
      </c>
      <c r="F52" s="24">
        <v>0</v>
      </c>
      <c r="G52" s="24">
        <v>0</v>
      </c>
      <c r="H52" s="24">
        <v>0</v>
      </c>
      <c r="I52" s="24">
        <v>0</v>
      </c>
      <c r="J52" s="24">
        <v>0</v>
      </c>
      <c r="K52" s="24">
        <v>0</v>
      </c>
      <c r="L52" s="24">
        <v>0</v>
      </c>
      <c r="M52" s="24">
        <v>0</v>
      </c>
      <c r="N52" s="24">
        <v>0</v>
      </c>
      <c r="O52" s="43">
        <f>SUM(C52:N52)</f>
        <v>0</v>
      </c>
      <c r="P52" s="47">
        <v>0</v>
      </c>
      <c r="Q52" s="27">
        <v>0</v>
      </c>
      <c r="R52" s="24">
        <v>0</v>
      </c>
      <c r="S52" s="24">
        <v>0</v>
      </c>
      <c r="T52" s="24">
        <v>0</v>
      </c>
      <c r="U52" s="24">
        <v>0</v>
      </c>
      <c r="V52" s="24">
        <v>0</v>
      </c>
      <c r="W52" s="24">
        <v>0</v>
      </c>
      <c r="X52" s="24">
        <v>0</v>
      </c>
      <c r="Y52" s="24">
        <v>0</v>
      </c>
      <c r="Z52" s="24">
        <v>0</v>
      </c>
      <c r="AA52" s="24">
        <v>0</v>
      </c>
      <c r="AB52" s="43">
        <f>SUM(P52:AA52)</f>
        <v>0</v>
      </c>
      <c r="AC52" s="27">
        <f t="shared" si="22"/>
        <v>0</v>
      </c>
      <c r="AD52" s="27">
        <v>0</v>
      </c>
      <c r="AE52" s="2"/>
      <c r="AF52" s="3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</row>
    <row r="53" spans="1:256" ht="18.75" customHeight="1">
      <c r="B53" s="23" t="s">
        <v>61</v>
      </c>
      <c r="C53" s="43">
        <v>0</v>
      </c>
      <c r="D53" s="27">
        <v>0</v>
      </c>
      <c r="E53" s="24">
        <v>0</v>
      </c>
      <c r="F53" s="24">
        <v>0</v>
      </c>
      <c r="G53" s="24">
        <v>0</v>
      </c>
      <c r="H53" s="24">
        <v>0</v>
      </c>
      <c r="I53" s="24">
        <v>0</v>
      </c>
      <c r="J53" s="24">
        <v>0</v>
      </c>
      <c r="K53" s="24">
        <v>0</v>
      </c>
      <c r="L53" s="24">
        <v>0</v>
      </c>
      <c r="M53" s="24">
        <v>0</v>
      </c>
      <c r="N53" s="24">
        <v>0</v>
      </c>
      <c r="O53" s="43">
        <f>SUM(C53:N53)</f>
        <v>0</v>
      </c>
      <c r="P53" s="43">
        <v>0</v>
      </c>
      <c r="Q53" s="27">
        <v>0</v>
      </c>
      <c r="R53" s="24">
        <v>0</v>
      </c>
      <c r="S53" s="24">
        <v>0</v>
      </c>
      <c r="T53" s="24">
        <v>0</v>
      </c>
      <c r="U53" s="24">
        <v>0</v>
      </c>
      <c r="V53" s="24">
        <v>0</v>
      </c>
      <c r="W53" s="24">
        <v>0</v>
      </c>
      <c r="X53" s="24">
        <v>0</v>
      </c>
      <c r="Y53" s="24">
        <v>0</v>
      </c>
      <c r="Z53" s="24">
        <v>0</v>
      </c>
      <c r="AA53" s="24">
        <v>0</v>
      </c>
      <c r="AB53" s="48">
        <f>SUM(P53:AA53)</f>
        <v>0</v>
      </c>
      <c r="AC53" s="27">
        <f t="shared" si="22"/>
        <v>0</v>
      </c>
      <c r="AD53" s="27">
        <v>0</v>
      </c>
      <c r="AE53" s="2">
        <v>0</v>
      </c>
      <c r="AF53" s="3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</row>
    <row r="54" spans="1:256" ht="21.75" customHeight="1" thickBot="1">
      <c r="B54" s="49" t="s">
        <v>62</v>
      </c>
      <c r="C54" s="50">
        <f>ROUND(+C48+C9+C52,1)</f>
        <v>20981.8</v>
      </c>
      <c r="D54" s="51">
        <f t="shared" ref="D54:AB54" si="25">ROUND(+D48+D9+D52+D53,1)</f>
        <v>17192</v>
      </c>
      <c r="E54" s="50">
        <f t="shared" si="25"/>
        <v>18139</v>
      </c>
      <c r="F54" s="50">
        <f t="shared" si="25"/>
        <v>22617.3</v>
      </c>
      <c r="G54" s="50">
        <f t="shared" si="25"/>
        <v>32720.3</v>
      </c>
      <c r="H54" s="50">
        <f t="shared" si="25"/>
        <v>18964.099999999999</v>
      </c>
      <c r="I54" s="50">
        <f t="shared" si="25"/>
        <v>20180.3</v>
      </c>
      <c r="J54" s="50">
        <f>ROUND(+J48+J9+J52+J53,1)</f>
        <v>19276.599999999999</v>
      </c>
      <c r="K54" s="50">
        <f>ROUND(+K48+K9+K52+K53,1)</f>
        <v>18296.599999999999</v>
      </c>
      <c r="L54" s="50">
        <f>ROUND(+L48+L9+L52+L53,1)</f>
        <v>18909.099999999999</v>
      </c>
      <c r="M54" s="50">
        <f>ROUND(+M48+M9+M52+M53,1)</f>
        <v>21311.200000000001</v>
      </c>
      <c r="N54" s="50">
        <f t="shared" si="25"/>
        <v>19519.099999999999</v>
      </c>
      <c r="O54" s="50">
        <f t="shared" si="25"/>
        <v>248107.4</v>
      </c>
      <c r="P54" s="50">
        <f t="shared" si="25"/>
        <v>24188.1</v>
      </c>
      <c r="Q54" s="51">
        <f t="shared" si="25"/>
        <v>22843.5</v>
      </c>
      <c r="R54" s="50">
        <f t="shared" si="25"/>
        <v>21485.8</v>
      </c>
      <c r="S54" s="50">
        <f t="shared" si="25"/>
        <v>29311.7</v>
      </c>
      <c r="T54" s="50">
        <f t="shared" si="25"/>
        <v>22611</v>
      </c>
      <c r="U54" s="50">
        <f t="shared" si="25"/>
        <v>21892.6</v>
      </c>
      <c r="V54" s="50">
        <f t="shared" si="25"/>
        <v>21300.7</v>
      </c>
      <c r="W54" s="50">
        <f>ROUND(+W48+W9+W52+W53,1)</f>
        <v>22039.599999999999</v>
      </c>
      <c r="X54" s="50">
        <f>ROUND(+X48+X9+X52+X53,1)</f>
        <v>20984.3</v>
      </c>
      <c r="Y54" s="50">
        <f>ROUND(+Y48+Y9+Y52+Y53,1)</f>
        <v>26617.599999999999</v>
      </c>
      <c r="Z54" s="50">
        <f>ROUND(+Z48+Z9+Z52+Z53,1)</f>
        <v>24762.2</v>
      </c>
      <c r="AA54" s="50">
        <f>ROUND(+AA48+AA9+AA52+AA53,1)</f>
        <v>27329</v>
      </c>
      <c r="AB54" s="50">
        <f t="shared" si="25"/>
        <v>285366.09999999998</v>
      </c>
      <c r="AC54" s="50">
        <f t="shared" si="22"/>
        <v>37258.699999999983</v>
      </c>
      <c r="AD54" s="51">
        <f>+AC54/O54*100</f>
        <v>15.017165953131581</v>
      </c>
      <c r="AE54" s="2"/>
      <c r="AF54" s="3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</row>
    <row r="55" spans="1:256" ht="21.75" customHeight="1" thickTop="1">
      <c r="A55" s="52"/>
      <c r="B55" s="53" t="s">
        <v>63</v>
      </c>
      <c r="C55" s="54">
        <v>7.6</v>
      </c>
      <c r="D55" s="55">
        <v>3.3</v>
      </c>
      <c r="E55" s="54">
        <v>4.0999999999999996</v>
      </c>
      <c r="F55" s="54">
        <v>2.5</v>
      </c>
      <c r="G55" s="54">
        <v>11.9</v>
      </c>
      <c r="H55" s="54">
        <v>4.5999999999999996</v>
      </c>
      <c r="I55" s="56">
        <v>5</v>
      </c>
      <c r="J55" s="56">
        <v>25.690172839999999</v>
      </c>
      <c r="K55" s="56">
        <v>19.7</v>
      </c>
      <c r="L55" s="56">
        <v>2.2270873099999999</v>
      </c>
      <c r="M55" s="56">
        <v>6.1</v>
      </c>
      <c r="N55" s="56">
        <v>2.5</v>
      </c>
      <c r="O55" s="57">
        <f>SUM(C55:N55)</f>
        <v>95.217260150000001</v>
      </c>
      <c r="P55" s="54">
        <v>5.5</v>
      </c>
      <c r="Q55" s="55">
        <v>1.4</v>
      </c>
      <c r="R55" s="54">
        <v>12.6</v>
      </c>
      <c r="S55" s="54">
        <v>5.4</v>
      </c>
      <c r="T55" s="54">
        <v>2.5</v>
      </c>
      <c r="U55" s="54">
        <v>4</v>
      </c>
      <c r="V55" s="54">
        <v>4.7</v>
      </c>
      <c r="W55" s="54">
        <v>5.8</v>
      </c>
      <c r="X55" s="54">
        <v>7.3</v>
      </c>
      <c r="Y55" s="54">
        <v>12.1</v>
      </c>
      <c r="Z55" s="54">
        <v>3</v>
      </c>
      <c r="AA55" s="54">
        <v>5.9</v>
      </c>
      <c r="AB55" s="56">
        <f>SUM(P55:AA55)</f>
        <v>70.2</v>
      </c>
      <c r="AC55" s="56">
        <f t="shared" si="22"/>
        <v>-25.017260149999998</v>
      </c>
      <c r="AD55" s="55">
        <f>+AC55/O55*100</f>
        <v>-26.273871050888452</v>
      </c>
      <c r="AE55" s="2"/>
      <c r="AF55" s="3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</row>
    <row r="56" spans="1:256" ht="16.5" customHeight="1">
      <c r="B56" s="58" t="s">
        <v>64</v>
      </c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4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4"/>
      <c r="AD56" s="4"/>
      <c r="AE56" s="2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</row>
    <row r="57" spans="1:256" ht="13.5" customHeight="1">
      <c r="B57" s="61" t="s">
        <v>65</v>
      </c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E57" s="2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</row>
    <row r="58" spans="1:256" ht="13.5" customHeight="1">
      <c r="B58" s="61" t="s">
        <v>66</v>
      </c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2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2"/>
      <c r="AD58" s="2"/>
      <c r="AE58" s="2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</row>
    <row r="59" spans="1:256" s="65" customFormat="1" ht="22.5" customHeight="1">
      <c r="B59" s="66" t="s">
        <v>67</v>
      </c>
      <c r="C59" s="67"/>
      <c r="D59" s="67"/>
      <c r="E59" s="67"/>
      <c r="O59" s="68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69"/>
      <c r="AB59" s="70"/>
      <c r="AD59" s="71"/>
      <c r="AE59" s="71"/>
    </row>
    <row r="60" spans="1:256" ht="5.25" customHeight="1">
      <c r="B60" s="72"/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2"/>
      <c r="AC60" s="2"/>
      <c r="AD60" s="2"/>
      <c r="AE60" s="2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</row>
    <row r="61" spans="1:256" s="74" customFormat="1">
      <c r="B61" s="75"/>
      <c r="C61" s="76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2"/>
      <c r="AC61" s="2"/>
      <c r="AD61" s="2"/>
      <c r="AE61" s="77"/>
      <c r="AF61" s="75"/>
      <c r="AG61" s="75"/>
      <c r="AH61" s="75"/>
      <c r="AI61" s="75"/>
      <c r="AJ61" s="75"/>
      <c r="AK61" s="75"/>
      <c r="AL61" s="75"/>
      <c r="AM61" s="75"/>
      <c r="AN61" s="75"/>
      <c r="AO61" s="75"/>
      <c r="AP61" s="75"/>
      <c r="AQ61" s="75"/>
      <c r="AR61" s="75"/>
      <c r="AS61" s="75"/>
      <c r="AT61" s="75"/>
      <c r="AU61" s="75"/>
      <c r="AV61" s="75"/>
      <c r="AW61" s="75"/>
      <c r="AX61" s="75"/>
      <c r="AY61" s="75"/>
      <c r="AZ61" s="75"/>
      <c r="BA61" s="75"/>
      <c r="BB61" s="75"/>
      <c r="BC61" s="75"/>
      <c r="BD61" s="75"/>
      <c r="BE61" s="75"/>
      <c r="BF61" s="75"/>
      <c r="BG61" s="75"/>
      <c r="BH61" s="75"/>
      <c r="BI61" s="75"/>
      <c r="BJ61" s="75"/>
      <c r="BK61" s="75"/>
      <c r="BL61" s="75"/>
      <c r="BM61" s="75"/>
      <c r="BN61" s="75"/>
      <c r="BO61" s="75"/>
      <c r="BP61" s="75"/>
      <c r="BQ61" s="75"/>
      <c r="BR61" s="75"/>
      <c r="BS61" s="75"/>
      <c r="BT61" s="75"/>
      <c r="BU61" s="75"/>
      <c r="BV61" s="75"/>
      <c r="BW61" s="75"/>
      <c r="BX61" s="75"/>
      <c r="BY61" s="75"/>
      <c r="BZ61" s="75"/>
      <c r="CA61" s="75"/>
      <c r="CB61" s="75"/>
      <c r="CC61" s="75"/>
      <c r="CD61" s="75"/>
      <c r="CE61" s="75"/>
      <c r="CF61" s="75"/>
      <c r="CG61" s="75"/>
      <c r="CH61" s="75"/>
      <c r="CI61" s="75"/>
      <c r="CJ61" s="75"/>
      <c r="CK61" s="75"/>
      <c r="CL61" s="75"/>
      <c r="CM61" s="75"/>
      <c r="CN61" s="75"/>
      <c r="CO61" s="75"/>
      <c r="CP61" s="75"/>
      <c r="CQ61" s="75"/>
      <c r="CR61" s="75"/>
      <c r="CS61" s="75" t="s">
        <v>68</v>
      </c>
      <c r="CT61" s="75" t="s">
        <v>68</v>
      </c>
      <c r="CU61" s="75" t="s">
        <v>68</v>
      </c>
      <c r="CV61" s="75" t="s">
        <v>68</v>
      </c>
      <c r="CW61" s="75" t="s">
        <v>68</v>
      </c>
      <c r="CX61" s="75" t="s">
        <v>68</v>
      </c>
      <c r="CY61" s="75" t="s">
        <v>68</v>
      </c>
      <c r="CZ61" s="75" t="s">
        <v>68</v>
      </c>
      <c r="DA61" s="75" t="s">
        <v>68</v>
      </c>
      <c r="DB61" s="75" t="s">
        <v>68</v>
      </c>
      <c r="DC61" s="75" t="s">
        <v>68</v>
      </c>
      <c r="DD61" s="75" t="s">
        <v>68</v>
      </c>
      <c r="DE61" s="75" t="s">
        <v>68</v>
      </c>
      <c r="DF61" s="75" t="s">
        <v>68</v>
      </c>
      <c r="DG61" s="75" t="s">
        <v>68</v>
      </c>
      <c r="DH61" s="75" t="s">
        <v>68</v>
      </c>
      <c r="DI61" s="75" t="s">
        <v>68</v>
      </c>
      <c r="DJ61" s="75" t="s">
        <v>68</v>
      </c>
      <c r="DK61" s="75" t="s">
        <v>68</v>
      </c>
      <c r="DL61" s="75" t="s">
        <v>68</v>
      </c>
      <c r="DM61" s="75" t="s">
        <v>68</v>
      </c>
      <c r="DN61" s="75" t="s">
        <v>68</v>
      </c>
      <c r="DO61" s="75" t="s">
        <v>68</v>
      </c>
      <c r="DP61" s="75" t="s">
        <v>68</v>
      </c>
      <c r="DQ61" s="75" t="s">
        <v>68</v>
      </c>
      <c r="DR61" s="75" t="s">
        <v>68</v>
      </c>
      <c r="DS61" s="75" t="s">
        <v>68</v>
      </c>
      <c r="DT61" s="75" t="s">
        <v>68</v>
      </c>
      <c r="DU61" s="75" t="s">
        <v>68</v>
      </c>
      <c r="DV61" s="75" t="s">
        <v>68</v>
      </c>
      <c r="DW61" s="75" t="s">
        <v>68</v>
      </c>
      <c r="DX61" s="75" t="s">
        <v>68</v>
      </c>
      <c r="DY61" s="75" t="s">
        <v>68</v>
      </c>
      <c r="DZ61" s="75" t="s">
        <v>68</v>
      </c>
      <c r="EA61" s="75" t="s">
        <v>68</v>
      </c>
      <c r="EB61" s="75" t="s">
        <v>68</v>
      </c>
      <c r="EC61" s="75" t="s">
        <v>68</v>
      </c>
      <c r="ED61" s="75" t="s">
        <v>68</v>
      </c>
      <c r="EE61" s="75" t="s">
        <v>68</v>
      </c>
      <c r="EF61" s="75" t="s">
        <v>68</v>
      </c>
      <c r="EG61" s="75" t="s">
        <v>68</v>
      </c>
      <c r="EH61" s="75" t="s">
        <v>68</v>
      </c>
      <c r="EI61" s="75" t="s">
        <v>68</v>
      </c>
      <c r="EJ61" s="75" t="s">
        <v>68</v>
      </c>
      <c r="EK61" s="75" t="s">
        <v>68</v>
      </c>
      <c r="EL61" s="75" t="s">
        <v>68</v>
      </c>
      <c r="EM61" s="75" t="s">
        <v>68</v>
      </c>
      <c r="EN61" s="75" t="s">
        <v>68</v>
      </c>
      <c r="EO61" s="75" t="s">
        <v>68</v>
      </c>
      <c r="EP61" s="75" t="s">
        <v>68</v>
      </c>
      <c r="EQ61" s="75" t="s">
        <v>68</v>
      </c>
      <c r="ER61" s="75" t="s">
        <v>68</v>
      </c>
      <c r="ES61" s="75" t="s">
        <v>68</v>
      </c>
      <c r="ET61" s="75" t="s">
        <v>68</v>
      </c>
      <c r="EU61" s="75" t="s">
        <v>68</v>
      </c>
      <c r="EV61" s="75" t="s">
        <v>68</v>
      </c>
      <c r="EW61" s="75" t="s">
        <v>68</v>
      </c>
      <c r="EX61" s="75" t="s">
        <v>68</v>
      </c>
      <c r="EY61" s="75" t="s">
        <v>68</v>
      </c>
      <c r="EZ61" s="75" t="s">
        <v>68</v>
      </c>
      <c r="FA61" s="75" t="s">
        <v>68</v>
      </c>
      <c r="FB61" s="75" t="s">
        <v>68</v>
      </c>
      <c r="FC61" s="75" t="s">
        <v>68</v>
      </c>
      <c r="FD61" s="75" t="s">
        <v>68</v>
      </c>
      <c r="FE61" s="75" t="s">
        <v>68</v>
      </c>
      <c r="FF61" s="75" t="s">
        <v>68</v>
      </c>
      <c r="FG61" s="75" t="s">
        <v>68</v>
      </c>
      <c r="FH61" s="75" t="s">
        <v>68</v>
      </c>
      <c r="FI61" s="75" t="s">
        <v>68</v>
      </c>
      <c r="FJ61" s="75" t="s">
        <v>68</v>
      </c>
      <c r="FK61" s="75" t="s">
        <v>68</v>
      </c>
      <c r="FL61" s="75" t="s">
        <v>68</v>
      </c>
      <c r="FM61" s="75" t="s">
        <v>68</v>
      </c>
      <c r="FN61" s="75" t="s">
        <v>68</v>
      </c>
      <c r="FO61" s="75" t="s">
        <v>68</v>
      </c>
      <c r="FP61" s="75" t="s">
        <v>68</v>
      </c>
      <c r="FQ61" s="75" t="s">
        <v>68</v>
      </c>
      <c r="FR61" s="75" t="s">
        <v>68</v>
      </c>
      <c r="FS61" s="75" t="s">
        <v>68</v>
      </c>
      <c r="FT61" s="75" t="s">
        <v>68</v>
      </c>
      <c r="FU61" s="75" t="s">
        <v>68</v>
      </c>
      <c r="FV61" s="75" t="s">
        <v>68</v>
      </c>
      <c r="FW61" s="75" t="s">
        <v>68</v>
      </c>
      <c r="FX61" s="75" t="s">
        <v>68</v>
      </c>
      <c r="FY61" s="75" t="s">
        <v>68</v>
      </c>
      <c r="FZ61" s="75" t="s">
        <v>68</v>
      </c>
      <c r="GA61" s="75" t="s">
        <v>68</v>
      </c>
      <c r="GB61" s="75" t="s">
        <v>68</v>
      </c>
      <c r="GC61" s="75" t="s">
        <v>68</v>
      </c>
      <c r="GD61" s="75" t="s">
        <v>68</v>
      </c>
      <c r="GE61" s="75" t="s">
        <v>68</v>
      </c>
      <c r="GF61" s="75" t="s">
        <v>68</v>
      </c>
      <c r="GG61" s="75" t="s">
        <v>68</v>
      </c>
      <c r="GH61" s="75" t="s">
        <v>68</v>
      </c>
      <c r="GI61" s="75" t="s">
        <v>68</v>
      </c>
      <c r="GJ61" s="75" t="s">
        <v>68</v>
      </c>
      <c r="GK61" s="75" t="s">
        <v>68</v>
      </c>
      <c r="GL61" s="75" t="s">
        <v>68</v>
      </c>
      <c r="GM61" s="75" t="s">
        <v>68</v>
      </c>
      <c r="GN61" s="75" t="s">
        <v>68</v>
      </c>
      <c r="GO61" s="75" t="s">
        <v>68</v>
      </c>
      <c r="GP61" s="75" t="s">
        <v>68</v>
      </c>
      <c r="GQ61" s="75" t="s">
        <v>68</v>
      </c>
      <c r="GR61" s="75" t="s">
        <v>68</v>
      </c>
      <c r="GS61" s="75" t="s">
        <v>68</v>
      </c>
      <c r="GT61" s="75" t="s">
        <v>68</v>
      </c>
      <c r="GU61" s="75" t="s">
        <v>68</v>
      </c>
      <c r="GV61" s="75" t="s">
        <v>68</v>
      </c>
      <c r="GW61" s="75" t="s">
        <v>68</v>
      </c>
      <c r="GX61" s="75" t="s">
        <v>68</v>
      </c>
      <c r="GY61" s="75" t="s">
        <v>68</v>
      </c>
      <c r="GZ61" s="75" t="s">
        <v>68</v>
      </c>
      <c r="HA61" s="75" t="s">
        <v>68</v>
      </c>
      <c r="HB61" s="75" t="s">
        <v>68</v>
      </c>
      <c r="HC61" s="75" t="s">
        <v>68</v>
      </c>
      <c r="HD61" s="75" t="s">
        <v>68</v>
      </c>
      <c r="HE61" s="75" t="s">
        <v>68</v>
      </c>
      <c r="HF61" s="75" t="s">
        <v>68</v>
      </c>
      <c r="HG61" s="75" t="s">
        <v>68</v>
      </c>
      <c r="HH61" s="75" t="s">
        <v>68</v>
      </c>
      <c r="HI61" s="75" t="s">
        <v>68</v>
      </c>
      <c r="HJ61" s="75" t="s">
        <v>68</v>
      </c>
      <c r="HK61" s="75" t="s">
        <v>68</v>
      </c>
      <c r="HL61" s="75" t="s">
        <v>68</v>
      </c>
      <c r="HM61" s="75" t="s">
        <v>68</v>
      </c>
      <c r="HN61" s="75" t="s">
        <v>68</v>
      </c>
      <c r="HO61" s="75" t="s">
        <v>68</v>
      </c>
      <c r="HP61" s="75" t="s">
        <v>68</v>
      </c>
      <c r="HQ61" s="75" t="s">
        <v>68</v>
      </c>
      <c r="HR61" s="75" t="s">
        <v>68</v>
      </c>
      <c r="HS61" s="75" t="s">
        <v>68</v>
      </c>
      <c r="HT61" s="75" t="s">
        <v>68</v>
      </c>
      <c r="HU61" s="75" t="s">
        <v>68</v>
      </c>
      <c r="HV61" s="75" t="s">
        <v>68</v>
      </c>
      <c r="HW61" s="75" t="s">
        <v>68</v>
      </c>
      <c r="HX61" s="75" t="s">
        <v>68</v>
      </c>
      <c r="HY61" s="75" t="s">
        <v>68</v>
      </c>
      <c r="HZ61" s="75" t="s">
        <v>68</v>
      </c>
      <c r="IA61" s="75" t="s">
        <v>68</v>
      </c>
      <c r="IB61" s="75" t="s">
        <v>68</v>
      </c>
      <c r="IC61" s="75" t="s">
        <v>68</v>
      </c>
      <c r="ID61" s="75" t="s">
        <v>68</v>
      </c>
      <c r="IE61" s="75" t="s">
        <v>68</v>
      </c>
      <c r="IF61" s="75" t="s">
        <v>68</v>
      </c>
      <c r="IG61" s="75" t="s">
        <v>68</v>
      </c>
      <c r="IH61" s="75" t="s">
        <v>68</v>
      </c>
      <c r="II61" s="75" t="s">
        <v>68</v>
      </c>
      <c r="IJ61" s="75" t="s">
        <v>68</v>
      </c>
      <c r="IK61" s="75" t="s">
        <v>68</v>
      </c>
      <c r="IL61" s="75" t="s">
        <v>68</v>
      </c>
      <c r="IM61" s="75" t="s">
        <v>68</v>
      </c>
      <c r="IN61" s="75" t="s">
        <v>68</v>
      </c>
      <c r="IO61" s="75" t="s">
        <v>68</v>
      </c>
      <c r="IP61" s="75" t="s">
        <v>68</v>
      </c>
      <c r="IQ61" s="75" t="s">
        <v>68</v>
      </c>
      <c r="IR61" s="75" t="s">
        <v>68</v>
      </c>
      <c r="IS61" s="75" t="s">
        <v>68</v>
      </c>
      <c r="IT61" s="75" t="s">
        <v>68</v>
      </c>
      <c r="IU61" s="75" t="s">
        <v>68</v>
      </c>
      <c r="IV61" s="75" t="s">
        <v>68</v>
      </c>
    </row>
    <row r="62" spans="1:256">
      <c r="B62" s="78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2"/>
      <c r="AC62" s="2"/>
      <c r="AD62" s="75"/>
      <c r="AE62" s="2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</row>
    <row r="63" spans="1:256">
      <c r="B63" s="78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2"/>
      <c r="AC63" s="2"/>
      <c r="AD63" s="2"/>
      <c r="AE63" s="2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</row>
    <row r="64" spans="1:256">
      <c r="B64" s="78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AB64" s="75"/>
      <c r="AC64" s="75"/>
      <c r="AD64" s="2"/>
      <c r="AE64" s="2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</row>
    <row r="65" spans="2:83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A65" s="79"/>
      <c r="AB65" s="2"/>
      <c r="AC65" s="2"/>
      <c r="AD65" s="2"/>
      <c r="AE65" s="2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</row>
    <row r="66" spans="2:83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</row>
    <row r="67" spans="2:83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</row>
    <row r="68" spans="2:83">
      <c r="B68" s="78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80"/>
      <c r="Q68" s="80"/>
      <c r="R68" s="80"/>
      <c r="S68" s="80"/>
      <c r="T68" s="80"/>
      <c r="U68" s="80"/>
      <c r="V68" s="80"/>
      <c r="W68" s="80"/>
      <c r="X68" s="80"/>
      <c r="Y68" s="80"/>
      <c r="Z68" s="80"/>
      <c r="AA68" s="80"/>
      <c r="AB68" s="2"/>
      <c r="AC68" s="2"/>
      <c r="AD68" s="2"/>
      <c r="AE68" s="2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</row>
    <row r="69" spans="2:83">
      <c r="B69" s="78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2"/>
      <c r="AC69" s="2"/>
      <c r="AD69" s="2"/>
      <c r="AE69" s="2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</row>
    <row r="70" spans="2:83">
      <c r="B70" s="78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</row>
    <row r="71" spans="2:83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</row>
    <row r="72" spans="2:83">
      <c r="B72" s="78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</row>
    <row r="73" spans="2:83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</row>
    <row r="74" spans="2:83">
      <c r="B74" s="78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</row>
    <row r="75" spans="2:83">
      <c r="B75" s="78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</row>
    <row r="76" spans="2:83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</row>
    <row r="77" spans="2:83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</row>
    <row r="78" spans="2:83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</row>
    <row r="79" spans="2:83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</row>
    <row r="80" spans="2:83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</row>
    <row r="81" spans="2:83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</row>
    <row r="82" spans="2:83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</row>
    <row r="83" spans="2:83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</row>
    <row r="84" spans="2:83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</row>
    <row r="85" spans="2:83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</row>
    <row r="86" spans="2:83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</row>
    <row r="87" spans="2:83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</row>
    <row r="88" spans="2:83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</row>
    <row r="89" spans="2:83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</row>
    <row r="90" spans="2:83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</row>
    <row r="91" spans="2:83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</row>
    <row r="92" spans="2:83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</row>
    <row r="93" spans="2:83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</row>
    <row r="94" spans="2:83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</row>
    <row r="95" spans="2:83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</row>
    <row r="96" spans="2:83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</row>
    <row r="97" spans="2:83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</row>
    <row r="98" spans="2:83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</row>
    <row r="99" spans="2:83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</row>
    <row r="100" spans="2:83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</row>
    <row r="101" spans="2:83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</row>
    <row r="102" spans="2:83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</row>
    <row r="103" spans="2:83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</row>
    <row r="104" spans="2:83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</row>
    <row r="105" spans="2:83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</row>
    <row r="106" spans="2:83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</row>
    <row r="107" spans="2:83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</row>
    <row r="108" spans="2:83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</row>
    <row r="109" spans="2:83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</row>
    <row r="110" spans="2:83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</row>
    <row r="111" spans="2:83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</row>
    <row r="112" spans="2:83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</row>
    <row r="113" spans="2:83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</row>
    <row r="114" spans="2:83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</row>
    <row r="115" spans="2:83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</row>
    <row r="116" spans="2:83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</row>
    <row r="117" spans="2:83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</row>
    <row r="118" spans="2:83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</row>
    <row r="119" spans="2:83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</row>
    <row r="120" spans="2:83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</row>
    <row r="121" spans="2:83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</row>
    <row r="122" spans="2:83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</row>
    <row r="123" spans="2:83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</row>
    <row r="124" spans="2:83"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</row>
    <row r="125" spans="2:83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</row>
    <row r="126" spans="2:83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/>
      <c r="CE126" s="4"/>
    </row>
    <row r="127" spans="2:83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</row>
    <row r="128" spans="2:83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</row>
    <row r="129" spans="2:83"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</row>
    <row r="130" spans="2:83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</row>
    <row r="131" spans="2:83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</row>
    <row r="132" spans="2:83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</row>
    <row r="133" spans="2:83"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</row>
    <row r="134" spans="2:83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</row>
    <row r="135" spans="2:83"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</row>
    <row r="136" spans="2:83"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/>
      <c r="CE136" s="4"/>
    </row>
    <row r="137" spans="2:83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</row>
    <row r="138" spans="2:83"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</row>
    <row r="139" spans="2:83"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</row>
    <row r="140" spans="2:83"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</row>
    <row r="141" spans="2:83"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  <c r="CD141" s="4"/>
      <c r="CE141" s="4"/>
    </row>
    <row r="142" spans="2:83"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4"/>
      <c r="CE142" s="4"/>
    </row>
    <row r="143" spans="2:83"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4"/>
      <c r="CE143" s="4"/>
    </row>
    <row r="144" spans="2:83"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  <c r="CD144" s="4"/>
      <c r="CE144" s="4"/>
    </row>
    <row r="145" spans="2:83"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4"/>
      <c r="CE145" s="4"/>
    </row>
    <row r="146" spans="2:83"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4"/>
    </row>
    <row r="147" spans="2:83"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/>
      <c r="CE147" s="4"/>
    </row>
    <row r="148" spans="2:83"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  <c r="CD148" s="4"/>
      <c r="CE148" s="4"/>
    </row>
    <row r="149" spans="2:83"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  <c r="CD149" s="4"/>
      <c r="CE149" s="4"/>
    </row>
    <row r="150" spans="2:83"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/>
      <c r="BZ150" s="4"/>
      <c r="CA150" s="4"/>
      <c r="CB150" s="4"/>
      <c r="CC150" s="4"/>
      <c r="CD150" s="4"/>
      <c r="CE150" s="4"/>
    </row>
    <row r="151" spans="2:83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  <c r="CD151" s="4"/>
      <c r="CE151" s="4"/>
    </row>
    <row r="152" spans="2:83"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</row>
    <row r="153" spans="2:83"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/>
    </row>
    <row r="154" spans="2:83"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/>
      <c r="CE154" s="4"/>
    </row>
    <row r="155" spans="2:83"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  <c r="CE155" s="4"/>
    </row>
    <row r="156" spans="2:83"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  <c r="CD156" s="4"/>
      <c r="CE156" s="4"/>
    </row>
    <row r="157" spans="2:83"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/>
      <c r="CE157" s="4"/>
    </row>
    <row r="158" spans="2:83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</row>
    <row r="159" spans="2:83"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  <c r="CE159" s="4"/>
    </row>
    <row r="160" spans="2:83"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</row>
    <row r="161" spans="2:83"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</row>
    <row r="162" spans="2:83"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4"/>
      <c r="CE162" s="4"/>
    </row>
    <row r="163" spans="2:83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/>
      <c r="CE163" s="4"/>
    </row>
    <row r="164" spans="2:83"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4"/>
      <c r="CE164" s="4"/>
    </row>
    <row r="165" spans="2:83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  <c r="CD165" s="4"/>
      <c r="CE165" s="4"/>
    </row>
    <row r="166" spans="2:83"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4"/>
      <c r="CE166" s="4"/>
    </row>
    <row r="167" spans="2:83"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  <c r="CD167" s="4"/>
      <c r="CE167" s="4"/>
    </row>
    <row r="168" spans="2:83"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/>
      <c r="CE168" s="4"/>
    </row>
    <row r="169" spans="2:83"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/>
      <c r="CE169" s="4"/>
    </row>
    <row r="170" spans="2:83"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</row>
    <row r="171" spans="2:83"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</row>
    <row r="172" spans="2:83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/>
      <c r="CE172" s="4"/>
    </row>
    <row r="173" spans="2:83"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</row>
    <row r="174" spans="2:83"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/>
      <c r="CD174" s="4"/>
      <c r="CE174" s="4"/>
    </row>
    <row r="175" spans="2:83"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  <c r="CB175" s="4"/>
      <c r="CC175" s="4"/>
      <c r="CD175" s="4"/>
      <c r="CE175" s="4"/>
    </row>
    <row r="176" spans="2:83"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  <c r="CC176" s="4"/>
      <c r="CD176" s="4"/>
      <c r="CE176" s="4"/>
    </row>
    <row r="177" spans="2:83"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  <c r="CC177" s="4"/>
      <c r="CD177" s="4"/>
      <c r="CE177" s="4"/>
    </row>
    <row r="178" spans="2:83"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  <c r="CD178" s="4"/>
      <c r="CE178" s="4"/>
    </row>
    <row r="179" spans="2:83"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  <c r="CD179" s="4"/>
      <c r="CE179" s="4"/>
    </row>
    <row r="180" spans="2:83"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  <c r="CA180" s="4"/>
      <c r="CB180" s="4"/>
      <c r="CC180" s="4"/>
      <c r="CD180" s="4"/>
      <c r="CE180" s="4"/>
    </row>
    <row r="181" spans="2:83"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  <c r="CA181" s="4"/>
      <c r="CB181" s="4"/>
      <c r="CC181" s="4"/>
      <c r="CD181" s="4"/>
      <c r="CE181" s="4"/>
    </row>
    <row r="182" spans="2:83"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  <c r="CB182" s="4"/>
      <c r="CC182" s="4"/>
      <c r="CD182" s="4"/>
      <c r="CE182" s="4"/>
    </row>
    <row r="183" spans="2:83"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CA183" s="4"/>
      <c r="CB183" s="4"/>
      <c r="CC183" s="4"/>
      <c r="CD183" s="4"/>
      <c r="CE183" s="4"/>
    </row>
    <row r="184" spans="2:83"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  <c r="CA184" s="4"/>
      <c r="CB184" s="4"/>
      <c r="CC184" s="4"/>
      <c r="CD184" s="4"/>
      <c r="CE184" s="4"/>
    </row>
    <row r="185" spans="2:83"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  <c r="CA185" s="4"/>
      <c r="CB185" s="4"/>
      <c r="CC185" s="4"/>
      <c r="CD185" s="4"/>
      <c r="CE185" s="4"/>
    </row>
    <row r="186" spans="2:83"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  <c r="CB186" s="4"/>
      <c r="CC186" s="4"/>
      <c r="CD186" s="4"/>
      <c r="CE186" s="4"/>
    </row>
    <row r="187" spans="2:83"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  <c r="CB187" s="4"/>
      <c r="CC187" s="4"/>
      <c r="CD187" s="4"/>
      <c r="CE187" s="4"/>
    </row>
    <row r="188" spans="2:83"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  <c r="CB188" s="4"/>
      <c r="CC188" s="4"/>
      <c r="CD188" s="4"/>
      <c r="CE188" s="4"/>
    </row>
    <row r="189" spans="2:83"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  <c r="BR189" s="4"/>
      <c r="BS189" s="4"/>
      <c r="BT189" s="4"/>
      <c r="BU189" s="4"/>
      <c r="BV189" s="4"/>
      <c r="BW189" s="4"/>
      <c r="BX189" s="4"/>
      <c r="BY189" s="4"/>
      <c r="BZ189" s="4"/>
      <c r="CA189" s="4"/>
      <c r="CB189" s="4"/>
      <c r="CC189" s="4"/>
      <c r="CD189" s="4"/>
      <c r="CE189" s="4"/>
    </row>
    <row r="190" spans="2:83"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  <c r="BR190" s="4"/>
      <c r="BS190" s="4"/>
      <c r="BT190" s="4"/>
      <c r="BU190" s="4"/>
      <c r="BV190" s="4"/>
      <c r="BW190" s="4"/>
      <c r="BX190" s="4"/>
      <c r="BY190" s="4"/>
      <c r="BZ190" s="4"/>
      <c r="CA190" s="4"/>
      <c r="CB190" s="4"/>
      <c r="CC190" s="4"/>
      <c r="CD190" s="4"/>
      <c r="CE190" s="4"/>
    </row>
    <row r="191" spans="2:83"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4"/>
      <c r="BS191" s="4"/>
      <c r="BT191" s="4"/>
      <c r="BU191" s="4"/>
      <c r="BV191" s="4"/>
      <c r="BW191" s="4"/>
      <c r="BX191" s="4"/>
      <c r="BY191" s="4"/>
      <c r="BZ191" s="4"/>
      <c r="CA191" s="4"/>
      <c r="CB191" s="4"/>
      <c r="CC191" s="4"/>
      <c r="CD191" s="4"/>
      <c r="CE191" s="4"/>
    </row>
    <row r="192" spans="2:83"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  <c r="BR192" s="4"/>
      <c r="BS192" s="4"/>
      <c r="BT192" s="4"/>
      <c r="BU192" s="4"/>
      <c r="BV192" s="4"/>
      <c r="BW192" s="4"/>
      <c r="BX192" s="4"/>
      <c r="BY192" s="4"/>
      <c r="BZ192" s="4"/>
      <c r="CA192" s="4"/>
      <c r="CB192" s="4"/>
      <c r="CC192" s="4"/>
      <c r="CD192" s="4"/>
      <c r="CE192" s="4"/>
    </row>
    <row r="193" spans="2:83"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  <c r="BR193" s="4"/>
      <c r="BS193" s="4"/>
      <c r="BT193" s="4"/>
      <c r="BU193" s="4"/>
      <c r="BV193" s="4"/>
      <c r="BW193" s="4"/>
      <c r="BX193" s="4"/>
      <c r="BY193" s="4"/>
      <c r="BZ193" s="4"/>
      <c r="CA193" s="4"/>
      <c r="CB193" s="4"/>
      <c r="CC193" s="4"/>
      <c r="CD193" s="4"/>
      <c r="CE193" s="4"/>
    </row>
    <row r="194" spans="2:83"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/>
      <c r="BR194" s="4"/>
      <c r="BS194" s="4"/>
      <c r="BT194" s="4"/>
      <c r="BU194" s="4"/>
      <c r="BV194" s="4"/>
      <c r="BW194" s="4"/>
      <c r="BX194" s="4"/>
      <c r="BY194" s="4"/>
      <c r="BZ194" s="4"/>
      <c r="CA194" s="4"/>
      <c r="CB194" s="4"/>
      <c r="CC194" s="4"/>
      <c r="CD194" s="4"/>
      <c r="CE194" s="4"/>
    </row>
    <row r="195" spans="2:83"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/>
      <c r="BQ195" s="4"/>
      <c r="BR195" s="4"/>
      <c r="BS195" s="4"/>
      <c r="BT195" s="4"/>
      <c r="BU195" s="4"/>
      <c r="BV195" s="4"/>
      <c r="BW195" s="4"/>
      <c r="BX195" s="4"/>
      <c r="BY195" s="4"/>
      <c r="BZ195" s="4"/>
      <c r="CA195" s="4"/>
      <c r="CB195" s="4"/>
      <c r="CC195" s="4"/>
      <c r="CD195" s="4"/>
      <c r="CE195" s="4"/>
    </row>
    <row r="196" spans="2:83"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/>
      <c r="BQ196" s="4"/>
      <c r="BR196" s="4"/>
      <c r="BS196" s="4"/>
      <c r="BT196" s="4"/>
      <c r="BU196" s="4"/>
      <c r="BV196" s="4"/>
      <c r="BW196" s="4"/>
      <c r="BX196" s="4"/>
      <c r="BY196" s="4"/>
      <c r="BZ196" s="4"/>
      <c r="CA196" s="4"/>
      <c r="CB196" s="4"/>
      <c r="CC196" s="4"/>
      <c r="CD196" s="4"/>
      <c r="CE196" s="4"/>
    </row>
    <row r="197" spans="2:83"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  <c r="BQ197" s="4"/>
      <c r="BR197" s="4"/>
      <c r="BS197" s="4"/>
      <c r="BT197" s="4"/>
      <c r="BU197" s="4"/>
      <c r="BV197" s="4"/>
      <c r="BW197" s="4"/>
      <c r="BX197" s="4"/>
      <c r="BY197" s="4"/>
      <c r="BZ197" s="4"/>
      <c r="CA197" s="4"/>
      <c r="CB197" s="4"/>
      <c r="CC197" s="4"/>
      <c r="CD197" s="4"/>
      <c r="CE197" s="4"/>
    </row>
    <row r="198" spans="2:83"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/>
      <c r="BQ198" s="4"/>
      <c r="BR198" s="4"/>
      <c r="BS198" s="4"/>
      <c r="BT198" s="4"/>
      <c r="BU198" s="4"/>
      <c r="BV198" s="4"/>
      <c r="BW198" s="4"/>
      <c r="BX198" s="4"/>
      <c r="BY198" s="4"/>
      <c r="BZ198" s="4"/>
      <c r="CA198" s="4"/>
      <c r="CB198" s="4"/>
      <c r="CC198" s="4"/>
      <c r="CD198" s="4"/>
      <c r="CE198" s="4"/>
    </row>
    <row r="199" spans="2:83"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/>
      <c r="BR199" s="4"/>
      <c r="BS199" s="4"/>
      <c r="BT199" s="4"/>
      <c r="BU199" s="4"/>
      <c r="BV199" s="4"/>
      <c r="BW199" s="4"/>
      <c r="BX199" s="4"/>
      <c r="BY199" s="4"/>
      <c r="BZ199" s="4"/>
      <c r="CA199" s="4"/>
      <c r="CB199" s="4"/>
      <c r="CC199" s="4"/>
      <c r="CD199" s="4"/>
      <c r="CE199" s="4"/>
    </row>
    <row r="200" spans="2:83"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  <c r="BQ200" s="4"/>
      <c r="BR200" s="4"/>
      <c r="BS200" s="4"/>
      <c r="BT200" s="4"/>
      <c r="BU200" s="4"/>
      <c r="BV200" s="4"/>
      <c r="BW200" s="4"/>
      <c r="BX200" s="4"/>
      <c r="BY200" s="4"/>
      <c r="BZ200" s="4"/>
      <c r="CA200" s="4"/>
      <c r="CB200" s="4"/>
      <c r="CC200" s="4"/>
      <c r="CD200" s="4"/>
      <c r="CE200" s="4"/>
    </row>
    <row r="201" spans="2:83"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/>
      <c r="BQ201" s="4"/>
      <c r="BR201" s="4"/>
      <c r="BS201" s="4"/>
      <c r="BT201" s="4"/>
      <c r="BU201" s="4"/>
      <c r="BV201" s="4"/>
      <c r="BW201" s="4"/>
      <c r="BX201" s="4"/>
      <c r="BY201" s="4"/>
      <c r="BZ201" s="4"/>
      <c r="CA201" s="4"/>
      <c r="CB201" s="4"/>
      <c r="CC201" s="4"/>
      <c r="CD201" s="4"/>
      <c r="CE201" s="4"/>
    </row>
    <row r="202" spans="2:83"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  <c r="BQ202" s="4"/>
      <c r="BR202" s="4"/>
      <c r="BS202" s="4"/>
      <c r="BT202" s="4"/>
      <c r="BU202" s="4"/>
      <c r="BV202" s="4"/>
      <c r="BW202" s="4"/>
      <c r="BX202" s="4"/>
      <c r="BY202" s="4"/>
      <c r="BZ202" s="4"/>
      <c r="CA202" s="4"/>
      <c r="CB202" s="4"/>
      <c r="CC202" s="4"/>
      <c r="CD202" s="4"/>
      <c r="CE202" s="4"/>
    </row>
    <row r="203" spans="2:83"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/>
      <c r="BQ203" s="4"/>
      <c r="BR203" s="4"/>
      <c r="BS203" s="4"/>
      <c r="BT203" s="4"/>
      <c r="BU203" s="4"/>
      <c r="BV203" s="4"/>
      <c r="BW203" s="4"/>
      <c r="BX203" s="4"/>
      <c r="BY203" s="4"/>
      <c r="BZ203" s="4"/>
      <c r="CA203" s="4"/>
      <c r="CB203" s="4"/>
      <c r="CC203" s="4"/>
      <c r="CD203" s="4"/>
      <c r="CE203" s="4"/>
    </row>
    <row r="204" spans="2:83"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/>
      <c r="BQ204" s="4"/>
      <c r="BR204" s="4"/>
      <c r="BS204" s="4"/>
      <c r="BT204" s="4"/>
      <c r="BU204" s="4"/>
      <c r="BV204" s="4"/>
      <c r="BW204" s="4"/>
      <c r="BX204" s="4"/>
      <c r="BY204" s="4"/>
      <c r="BZ204" s="4"/>
      <c r="CA204" s="4"/>
      <c r="CB204" s="4"/>
      <c r="CC204" s="4"/>
      <c r="CD204" s="4"/>
      <c r="CE204" s="4"/>
    </row>
    <row r="205" spans="2:83"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/>
      <c r="BQ205" s="4"/>
      <c r="BR205" s="4"/>
      <c r="BS205" s="4"/>
      <c r="BT205" s="4"/>
      <c r="BU205" s="4"/>
      <c r="BV205" s="4"/>
      <c r="BW205" s="4"/>
      <c r="BX205" s="4"/>
      <c r="BY205" s="4"/>
      <c r="BZ205" s="4"/>
      <c r="CA205" s="4"/>
      <c r="CB205" s="4"/>
      <c r="CC205" s="4"/>
      <c r="CD205" s="4"/>
      <c r="CE205" s="4"/>
    </row>
    <row r="206" spans="2:83"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/>
      <c r="BQ206" s="4"/>
      <c r="BR206" s="4"/>
      <c r="BS206" s="4"/>
      <c r="BT206" s="4"/>
      <c r="BU206" s="4"/>
      <c r="BV206" s="4"/>
      <c r="BW206" s="4"/>
      <c r="BX206" s="4"/>
      <c r="BY206" s="4"/>
      <c r="BZ206" s="4"/>
      <c r="CA206" s="4"/>
      <c r="CB206" s="4"/>
      <c r="CC206" s="4"/>
      <c r="CD206" s="4"/>
      <c r="CE206" s="4"/>
    </row>
    <row r="207" spans="2:83"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/>
      <c r="BQ207" s="4"/>
      <c r="BR207" s="4"/>
      <c r="BS207" s="4"/>
      <c r="BT207" s="4"/>
      <c r="BU207" s="4"/>
      <c r="BV207" s="4"/>
      <c r="BW207" s="4"/>
      <c r="BX207" s="4"/>
      <c r="BY207" s="4"/>
      <c r="BZ207" s="4"/>
      <c r="CA207" s="4"/>
      <c r="CB207" s="4"/>
      <c r="CC207" s="4"/>
      <c r="CD207" s="4"/>
      <c r="CE207" s="4"/>
    </row>
    <row r="208" spans="2:83"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/>
      <c r="BQ208" s="4"/>
      <c r="BR208" s="4"/>
      <c r="BS208" s="4"/>
      <c r="BT208" s="4"/>
      <c r="BU208" s="4"/>
      <c r="BV208" s="4"/>
      <c r="BW208" s="4"/>
      <c r="BX208" s="4"/>
      <c r="BY208" s="4"/>
      <c r="BZ208" s="4"/>
      <c r="CA208" s="4"/>
      <c r="CB208" s="4"/>
      <c r="CC208" s="4"/>
      <c r="CD208" s="4"/>
      <c r="CE208" s="4"/>
    </row>
    <row r="209" spans="2:83"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/>
      <c r="BQ209" s="4"/>
      <c r="BR209" s="4"/>
      <c r="BS209" s="4"/>
      <c r="BT209" s="4"/>
      <c r="BU209" s="4"/>
      <c r="BV209" s="4"/>
      <c r="BW209" s="4"/>
      <c r="BX209" s="4"/>
      <c r="BY209" s="4"/>
      <c r="BZ209" s="4"/>
      <c r="CA209" s="4"/>
      <c r="CB209" s="4"/>
      <c r="CC209" s="4"/>
      <c r="CD209" s="4"/>
      <c r="CE209" s="4"/>
    </row>
    <row r="210" spans="2:83"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/>
      <c r="BQ210" s="4"/>
      <c r="BR210" s="4"/>
      <c r="BS210" s="4"/>
      <c r="BT210" s="4"/>
      <c r="BU210" s="4"/>
      <c r="BV210" s="4"/>
      <c r="BW210" s="4"/>
      <c r="BX210" s="4"/>
      <c r="BY210" s="4"/>
      <c r="BZ210" s="4"/>
      <c r="CA210" s="4"/>
      <c r="CB210" s="4"/>
      <c r="CC210" s="4"/>
      <c r="CD210" s="4"/>
      <c r="CE210" s="4"/>
    </row>
    <row r="211" spans="2:83"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/>
      <c r="BQ211" s="4"/>
      <c r="BR211" s="4"/>
      <c r="BS211" s="4"/>
      <c r="BT211" s="4"/>
      <c r="BU211" s="4"/>
      <c r="BV211" s="4"/>
      <c r="BW211" s="4"/>
      <c r="BX211" s="4"/>
      <c r="BY211" s="4"/>
      <c r="BZ211" s="4"/>
      <c r="CA211" s="4"/>
      <c r="CB211" s="4"/>
      <c r="CC211" s="4"/>
      <c r="CD211" s="4"/>
      <c r="CE211" s="4"/>
    </row>
    <row r="212" spans="2:83"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/>
      <c r="BQ212" s="4"/>
      <c r="BR212" s="4"/>
      <c r="BS212" s="4"/>
      <c r="BT212" s="4"/>
      <c r="BU212" s="4"/>
      <c r="BV212" s="4"/>
      <c r="BW212" s="4"/>
      <c r="BX212" s="4"/>
      <c r="BY212" s="4"/>
      <c r="BZ212" s="4"/>
      <c r="CA212" s="4"/>
      <c r="CB212" s="4"/>
      <c r="CC212" s="4"/>
      <c r="CD212" s="4"/>
      <c r="CE212" s="4"/>
    </row>
    <row r="213" spans="2:83"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/>
      <c r="BQ213" s="4"/>
      <c r="BR213" s="4"/>
      <c r="BS213" s="4"/>
      <c r="BT213" s="4"/>
      <c r="BU213" s="4"/>
      <c r="BV213" s="4"/>
      <c r="BW213" s="4"/>
      <c r="BX213" s="4"/>
      <c r="BY213" s="4"/>
      <c r="BZ213" s="4"/>
      <c r="CA213" s="4"/>
      <c r="CB213" s="4"/>
      <c r="CC213" s="4"/>
      <c r="CD213" s="4"/>
      <c r="CE213" s="4"/>
    </row>
    <row r="214" spans="2:83"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/>
      <c r="BQ214" s="4"/>
      <c r="BR214" s="4"/>
      <c r="BS214" s="4"/>
      <c r="BT214" s="4"/>
      <c r="BU214" s="4"/>
      <c r="BV214" s="4"/>
      <c r="BW214" s="4"/>
      <c r="BX214" s="4"/>
      <c r="BY214" s="4"/>
      <c r="BZ214" s="4"/>
      <c r="CA214" s="4"/>
      <c r="CB214" s="4"/>
      <c r="CC214" s="4"/>
      <c r="CD214" s="4"/>
      <c r="CE214" s="4"/>
    </row>
    <row r="215" spans="2:83"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/>
      <c r="BQ215" s="4"/>
      <c r="BR215" s="4"/>
      <c r="BS215" s="4"/>
      <c r="BT215" s="4"/>
      <c r="BU215" s="4"/>
      <c r="BV215" s="4"/>
      <c r="BW215" s="4"/>
      <c r="BX215" s="4"/>
      <c r="BY215" s="4"/>
      <c r="BZ215" s="4"/>
      <c r="CA215" s="4"/>
      <c r="CB215" s="4"/>
      <c r="CC215" s="4"/>
      <c r="CD215" s="4"/>
      <c r="CE215" s="4"/>
    </row>
    <row r="216" spans="2:83"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/>
      <c r="BQ216" s="4"/>
      <c r="BR216" s="4"/>
      <c r="BS216" s="4"/>
      <c r="BT216" s="4"/>
      <c r="BU216" s="4"/>
      <c r="BV216" s="4"/>
      <c r="BW216" s="4"/>
      <c r="BX216" s="4"/>
      <c r="BY216" s="4"/>
      <c r="BZ216" s="4"/>
      <c r="CA216" s="4"/>
      <c r="CB216" s="4"/>
      <c r="CC216" s="4"/>
      <c r="CD216" s="4"/>
      <c r="CE216" s="4"/>
    </row>
    <row r="217" spans="2:83"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/>
      <c r="BQ217" s="4"/>
      <c r="BR217" s="4"/>
      <c r="BS217" s="4"/>
      <c r="BT217" s="4"/>
      <c r="BU217" s="4"/>
      <c r="BV217" s="4"/>
      <c r="BW217" s="4"/>
      <c r="BX217" s="4"/>
      <c r="BY217" s="4"/>
      <c r="BZ217" s="4"/>
      <c r="CA217" s="4"/>
      <c r="CB217" s="4"/>
      <c r="CC217" s="4"/>
      <c r="CD217" s="4"/>
      <c r="CE217" s="4"/>
    </row>
    <row r="218" spans="2:83"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/>
      <c r="BQ218" s="4"/>
      <c r="BR218" s="4"/>
      <c r="BS218" s="4"/>
      <c r="BT218" s="4"/>
      <c r="BU218" s="4"/>
      <c r="BV218" s="4"/>
      <c r="BW218" s="4"/>
      <c r="BX218" s="4"/>
      <c r="BY218" s="4"/>
      <c r="BZ218" s="4"/>
      <c r="CA218" s="4"/>
      <c r="CB218" s="4"/>
      <c r="CC218" s="4"/>
      <c r="CD218" s="4"/>
      <c r="CE218" s="4"/>
    </row>
    <row r="219" spans="2:83"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/>
      <c r="BQ219" s="4"/>
      <c r="BR219" s="4"/>
      <c r="BS219" s="4"/>
      <c r="BT219" s="4"/>
      <c r="BU219" s="4"/>
      <c r="BV219" s="4"/>
      <c r="BW219" s="4"/>
      <c r="BX219" s="4"/>
      <c r="BY219" s="4"/>
      <c r="BZ219" s="4"/>
      <c r="CA219" s="4"/>
      <c r="CB219" s="4"/>
      <c r="CC219" s="4"/>
      <c r="CD219" s="4"/>
      <c r="CE219" s="4"/>
    </row>
    <row r="220" spans="2:83"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/>
      <c r="BQ220" s="4"/>
      <c r="BR220" s="4"/>
      <c r="BS220" s="4"/>
      <c r="BT220" s="4"/>
      <c r="BU220" s="4"/>
      <c r="BV220" s="4"/>
      <c r="BW220" s="4"/>
      <c r="BX220" s="4"/>
      <c r="BY220" s="4"/>
      <c r="BZ220" s="4"/>
      <c r="CA220" s="4"/>
      <c r="CB220" s="4"/>
      <c r="CC220" s="4"/>
      <c r="CD220" s="4"/>
      <c r="CE220" s="4"/>
    </row>
    <row r="221" spans="2:83"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/>
      <c r="BQ221" s="4"/>
      <c r="BR221" s="4"/>
      <c r="BS221" s="4"/>
      <c r="BT221" s="4"/>
      <c r="BU221" s="4"/>
      <c r="BV221" s="4"/>
      <c r="BW221" s="4"/>
      <c r="BX221" s="4"/>
      <c r="BY221" s="4"/>
      <c r="BZ221" s="4"/>
      <c r="CA221" s="4"/>
      <c r="CB221" s="4"/>
      <c r="CC221" s="4"/>
      <c r="CD221" s="4"/>
      <c r="CE221" s="4"/>
    </row>
    <row r="222" spans="2:83"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/>
      <c r="BQ222" s="4"/>
      <c r="BR222" s="4"/>
      <c r="BS222" s="4"/>
      <c r="BT222" s="4"/>
      <c r="BU222" s="4"/>
      <c r="BV222" s="4"/>
      <c r="BW222" s="4"/>
      <c r="BX222" s="4"/>
      <c r="BY222" s="4"/>
      <c r="BZ222" s="4"/>
      <c r="CA222" s="4"/>
      <c r="CB222" s="4"/>
      <c r="CC222" s="4"/>
      <c r="CD222" s="4"/>
      <c r="CE222" s="4"/>
    </row>
    <row r="223" spans="2:83"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/>
      <c r="BQ223" s="4"/>
      <c r="BR223" s="4"/>
      <c r="BS223" s="4"/>
      <c r="BT223" s="4"/>
      <c r="BU223" s="4"/>
      <c r="BV223" s="4"/>
      <c r="BW223" s="4"/>
      <c r="BX223" s="4"/>
      <c r="BY223" s="4"/>
      <c r="BZ223" s="4"/>
      <c r="CA223" s="4"/>
      <c r="CB223" s="4"/>
      <c r="CC223" s="4"/>
      <c r="CD223" s="4"/>
      <c r="CE223" s="4"/>
    </row>
    <row r="224" spans="2:83"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/>
      <c r="BQ224" s="4"/>
      <c r="BR224" s="4"/>
      <c r="BS224" s="4"/>
      <c r="BT224" s="4"/>
      <c r="BU224" s="4"/>
      <c r="BV224" s="4"/>
      <c r="BW224" s="4"/>
      <c r="BX224" s="4"/>
      <c r="BY224" s="4"/>
      <c r="BZ224" s="4"/>
      <c r="CA224" s="4"/>
      <c r="CB224" s="4"/>
      <c r="CC224" s="4"/>
      <c r="CD224" s="4"/>
      <c r="CE224" s="4"/>
    </row>
    <row r="225" spans="2:83"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/>
      <c r="BQ225" s="4"/>
      <c r="BR225" s="4"/>
      <c r="BS225" s="4"/>
      <c r="BT225" s="4"/>
      <c r="BU225" s="4"/>
      <c r="BV225" s="4"/>
      <c r="BW225" s="4"/>
      <c r="BX225" s="4"/>
      <c r="BY225" s="4"/>
      <c r="BZ225" s="4"/>
      <c r="CA225" s="4"/>
      <c r="CB225" s="4"/>
      <c r="CC225" s="4"/>
      <c r="CD225" s="4"/>
      <c r="CE225" s="4"/>
    </row>
    <row r="226" spans="2:83"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/>
      <c r="BQ226" s="4"/>
      <c r="BR226" s="4"/>
      <c r="BS226" s="4"/>
      <c r="BT226" s="4"/>
      <c r="BU226" s="4"/>
      <c r="BV226" s="4"/>
      <c r="BW226" s="4"/>
      <c r="BX226" s="4"/>
      <c r="BY226" s="4"/>
      <c r="BZ226" s="4"/>
      <c r="CA226" s="4"/>
      <c r="CB226" s="4"/>
      <c r="CC226" s="4"/>
      <c r="CD226" s="4"/>
      <c r="CE226" s="4"/>
    </row>
    <row r="227" spans="2:83"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/>
      <c r="BQ227" s="4"/>
      <c r="BR227" s="4"/>
      <c r="BS227" s="4"/>
      <c r="BT227" s="4"/>
      <c r="BU227" s="4"/>
      <c r="BV227" s="4"/>
      <c r="BW227" s="4"/>
      <c r="BX227" s="4"/>
      <c r="BY227" s="4"/>
      <c r="BZ227" s="4"/>
      <c r="CA227" s="4"/>
      <c r="CB227" s="4"/>
      <c r="CC227" s="4"/>
      <c r="CD227" s="4"/>
      <c r="CE227" s="4"/>
    </row>
    <row r="228" spans="2:83"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/>
      <c r="BQ228" s="4"/>
      <c r="BR228" s="4"/>
      <c r="BS228" s="4"/>
      <c r="BT228" s="4"/>
      <c r="BU228" s="4"/>
      <c r="BV228" s="4"/>
      <c r="BW228" s="4"/>
      <c r="BX228" s="4"/>
      <c r="BY228" s="4"/>
      <c r="BZ228" s="4"/>
      <c r="CA228" s="4"/>
      <c r="CB228" s="4"/>
      <c r="CC228" s="4"/>
      <c r="CD228" s="4"/>
      <c r="CE228" s="4"/>
    </row>
    <row r="229" spans="2:83"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/>
      <c r="BQ229" s="4"/>
      <c r="BR229" s="4"/>
      <c r="BS229" s="4"/>
      <c r="BT229" s="4"/>
      <c r="BU229" s="4"/>
      <c r="BV229" s="4"/>
      <c r="BW229" s="4"/>
      <c r="BX229" s="4"/>
      <c r="BY229" s="4"/>
      <c r="BZ229" s="4"/>
      <c r="CA229" s="4"/>
      <c r="CB229" s="4"/>
      <c r="CC229" s="4"/>
      <c r="CD229" s="4"/>
      <c r="CE229" s="4"/>
    </row>
    <row r="230" spans="2:83"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/>
      <c r="BQ230" s="4"/>
      <c r="BR230" s="4"/>
      <c r="BS230" s="4"/>
      <c r="BT230" s="4"/>
      <c r="BU230" s="4"/>
      <c r="BV230" s="4"/>
      <c r="BW230" s="4"/>
      <c r="BX230" s="4"/>
      <c r="BY230" s="4"/>
      <c r="BZ230" s="4"/>
      <c r="CA230" s="4"/>
      <c r="CB230" s="4"/>
      <c r="CC230" s="4"/>
      <c r="CD230" s="4"/>
      <c r="CE230" s="4"/>
    </row>
    <row r="231" spans="2:83"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/>
      <c r="BQ231" s="4"/>
      <c r="BR231" s="4"/>
      <c r="BS231" s="4"/>
      <c r="BT231" s="4"/>
      <c r="BU231" s="4"/>
      <c r="BV231" s="4"/>
      <c r="BW231" s="4"/>
      <c r="BX231" s="4"/>
      <c r="BY231" s="4"/>
      <c r="BZ231" s="4"/>
      <c r="CA231" s="4"/>
      <c r="CB231" s="4"/>
      <c r="CC231" s="4"/>
      <c r="CD231" s="4"/>
      <c r="CE231" s="4"/>
    </row>
    <row r="232" spans="2:83"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/>
      <c r="BQ232" s="4"/>
      <c r="BR232" s="4"/>
      <c r="BS232" s="4"/>
      <c r="BT232" s="4"/>
      <c r="BU232" s="4"/>
      <c r="BV232" s="4"/>
      <c r="BW232" s="4"/>
      <c r="BX232" s="4"/>
      <c r="BY232" s="4"/>
      <c r="BZ232" s="4"/>
      <c r="CA232" s="4"/>
      <c r="CB232" s="4"/>
      <c r="CC232" s="4"/>
      <c r="CD232" s="4"/>
      <c r="CE232" s="4"/>
    </row>
    <row r="233" spans="2:83"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/>
      <c r="BQ233" s="4"/>
      <c r="BR233" s="4"/>
      <c r="BS233" s="4"/>
      <c r="BT233" s="4"/>
      <c r="BU233" s="4"/>
      <c r="BV233" s="4"/>
      <c r="BW233" s="4"/>
      <c r="BX233" s="4"/>
      <c r="BY233" s="4"/>
      <c r="BZ233" s="4"/>
      <c r="CA233" s="4"/>
      <c r="CB233" s="4"/>
      <c r="CC233" s="4"/>
      <c r="CD233" s="4"/>
      <c r="CE233" s="4"/>
    </row>
    <row r="234" spans="2:83"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/>
      <c r="BQ234" s="4"/>
      <c r="BR234" s="4"/>
      <c r="BS234" s="4"/>
      <c r="BT234" s="4"/>
      <c r="BU234" s="4"/>
      <c r="BV234" s="4"/>
      <c r="BW234" s="4"/>
      <c r="BX234" s="4"/>
      <c r="BY234" s="4"/>
      <c r="BZ234" s="4"/>
      <c r="CA234" s="4"/>
      <c r="CB234" s="4"/>
      <c r="CC234" s="4"/>
      <c r="CD234" s="4"/>
      <c r="CE234" s="4"/>
    </row>
    <row r="235" spans="2:83"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/>
      <c r="BQ235" s="4"/>
      <c r="BR235" s="4"/>
      <c r="BS235" s="4"/>
      <c r="BT235" s="4"/>
      <c r="BU235" s="4"/>
      <c r="BV235" s="4"/>
      <c r="BW235" s="4"/>
      <c r="BX235" s="4"/>
      <c r="BY235" s="4"/>
      <c r="BZ235" s="4"/>
      <c r="CA235" s="4"/>
      <c r="CB235" s="4"/>
      <c r="CC235" s="4"/>
      <c r="CD235" s="4"/>
      <c r="CE235" s="4"/>
    </row>
    <row r="236" spans="2:83"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/>
      <c r="BQ236" s="4"/>
      <c r="BR236" s="4"/>
      <c r="BS236" s="4"/>
      <c r="BT236" s="4"/>
      <c r="BU236" s="4"/>
      <c r="BV236" s="4"/>
      <c r="BW236" s="4"/>
      <c r="BX236" s="4"/>
      <c r="BY236" s="4"/>
      <c r="BZ236" s="4"/>
      <c r="CA236" s="4"/>
      <c r="CB236" s="4"/>
      <c r="CC236" s="4"/>
      <c r="CD236" s="4"/>
      <c r="CE236" s="4"/>
    </row>
    <row r="237" spans="2:83"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/>
      <c r="BQ237" s="4"/>
      <c r="BR237" s="4"/>
      <c r="BS237" s="4"/>
      <c r="BT237" s="4"/>
      <c r="BU237" s="4"/>
      <c r="BV237" s="4"/>
      <c r="BW237" s="4"/>
      <c r="BX237" s="4"/>
      <c r="BY237" s="4"/>
      <c r="BZ237" s="4"/>
      <c r="CA237" s="4"/>
      <c r="CB237" s="4"/>
      <c r="CC237" s="4"/>
      <c r="CD237" s="4"/>
      <c r="CE237" s="4"/>
    </row>
    <row r="238" spans="2:83"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/>
      <c r="BQ238" s="4"/>
      <c r="BR238" s="4"/>
      <c r="BS238" s="4"/>
      <c r="BT238" s="4"/>
      <c r="BU238" s="4"/>
      <c r="BV238" s="4"/>
      <c r="BW238" s="4"/>
      <c r="BX238" s="4"/>
      <c r="BY238" s="4"/>
      <c r="BZ238" s="4"/>
      <c r="CA238" s="4"/>
      <c r="CB238" s="4"/>
      <c r="CC238" s="4"/>
      <c r="CD238" s="4"/>
      <c r="CE238" s="4"/>
    </row>
    <row r="239" spans="2:83"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/>
      <c r="BQ239" s="4"/>
      <c r="BR239" s="4"/>
      <c r="BS239" s="4"/>
      <c r="BT239" s="4"/>
      <c r="BU239" s="4"/>
      <c r="BV239" s="4"/>
      <c r="BW239" s="4"/>
      <c r="BX239" s="4"/>
      <c r="BY239" s="4"/>
      <c r="BZ239" s="4"/>
      <c r="CA239" s="4"/>
      <c r="CB239" s="4"/>
      <c r="CC239" s="4"/>
      <c r="CD239" s="4"/>
      <c r="CE239" s="4"/>
    </row>
    <row r="240" spans="2:83"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/>
      <c r="BQ240" s="4"/>
      <c r="BR240" s="4"/>
      <c r="BS240" s="4"/>
      <c r="BT240" s="4"/>
      <c r="BU240" s="4"/>
      <c r="BV240" s="4"/>
      <c r="BW240" s="4"/>
      <c r="BX240" s="4"/>
      <c r="BY240" s="4"/>
      <c r="BZ240" s="4"/>
      <c r="CA240" s="4"/>
      <c r="CB240" s="4"/>
      <c r="CC240" s="4"/>
      <c r="CD240" s="4"/>
      <c r="CE240" s="4"/>
    </row>
    <row r="241" spans="2:83"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/>
      <c r="BQ241" s="4"/>
      <c r="BR241" s="4"/>
      <c r="BS241" s="4"/>
      <c r="BT241" s="4"/>
      <c r="BU241" s="4"/>
      <c r="BV241" s="4"/>
      <c r="BW241" s="4"/>
      <c r="BX241" s="4"/>
      <c r="BY241" s="4"/>
      <c r="BZ241" s="4"/>
      <c r="CA241" s="4"/>
      <c r="CB241" s="4"/>
      <c r="CC241" s="4"/>
      <c r="CD241" s="4"/>
      <c r="CE241" s="4"/>
    </row>
    <row r="242" spans="2:83"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/>
      <c r="BQ242" s="4"/>
      <c r="BR242" s="4"/>
      <c r="BS242" s="4"/>
      <c r="BT242" s="4"/>
      <c r="BU242" s="4"/>
      <c r="BV242" s="4"/>
      <c r="BW242" s="4"/>
      <c r="BX242" s="4"/>
      <c r="BY242" s="4"/>
      <c r="BZ242" s="4"/>
      <c r="CA242" s="4"/>
      <c r="CB242" s="4"/>
      <c r="CC242" s="4"/>
      <c r="CD242" s="4"/>
      <c r="CE242" s="4"/>
    </row>
    <row r="243" spans="2:83"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/>
      <c r="BQ243" s="4"/>
      <c r="BR243" s="4"/>
      <c r="BS243" s="4"/>
      <c r="BT243" s="4"/>
      <c r="BU243" s="4"/>
      <c r="BV243" s="4"/>
      <c r="BW243" s="4"/>
      <c r="BX243" s="4"/>
      <c r="BY243" s="4"/>
      <c r="BZ243" s="4"/>
      <c r="CA243" s="4"/>
      <c r="CB243" s="4"/>
      <c r="CC243" s="4"/>
      <c r="CD243" s="4"/>
      <c r="CE243" s="4"/>
    </row>
    <row r="244" spans="2:83"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/>
      <c r="BQ244" s="4"/>
      <c r="BR244" s="4"/>
      <c r="BS244" s="4"/>
      <c r="BT244" s="4"/>
      <c r="BU244" s="4"/>
      <c r="BV244" s="4"/>
      <c r="BW244" s="4"/>
      <c r="BX244" s="4"/>
      <c r="BY244" s="4"/>
      <c r="BZ244" s="4"/>
      <c r="CA244" s="4"/>
      <c r="CB244" s="4"/>
      <c r="CC244" s="4"/>
      <c r="CD244" s="4"/>
      <c r="CE244" s="4"/>
    </row>
    <row r="245" spans="2:83"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/>
      <c r="BQ245" s="4"/>
      <c r="BR245" s="4"/>
      <c r="BS245" s="4"/>
      <c r="BT245" s="4"/>
      <c r="BU245" s="4"/>
      <c r="BV245" s="4"/>
      <c r="BW245" s="4"/>
      <c r="BX245" s="4"/>
      <c r="BY245" s="4"/>
      <c r="BZ245" s="4"/>
      <c r="CA245" s="4"/>
      <c r="CB245" s="4"/>
      <c r="CC245" s="4"/>
      <c r="CD245" s="4"/>
      <c r="CE245" s="4"/>
    </row>
    <row r="246" spans="2:83"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/>
      <c r="BQ246" s="4"/>
      <c r="BR246" s="4"/>
      <c r="BS246" s="4"/>
      <c r="BT246" s="4"/>
      <c r="BU246" s="4"/>
      <c r="BV246" s="4"/>
      <c r="BW246" s="4"/>
      <c r="BX246" s="4"/>
      <c r="BY246" s="4"/>
      <c r="BZ246" s="4"/>
      <c r="CA246" s="4"/>
      <c r="CB246" s="4"/>
      <c r="CC246" s="4"/>
      <c r="CD246" s="4"/>
      <c r="CE246" s="4"/>
    </row>
    <row r="247" spans="2:83"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/>
      <c r="BQ247" s="4"/>
      <c r="BR247" s="4"/>
      <c r="BS247" s="4"/>
      <c r="BT247" s="4"/>
      <c r="BU247" s="4"/>
      <c r="BV247" s="4"/>
      <c r="BW247" s="4"/>
      <c r="BX247" s="4"/>
      <c r="BY247" s="4"/>
      <c r="BZ247" s="4"/>
      <c r="CA247" s="4"/>
      <c r="CB247" s="4"/>
      <c r="CC247" s="4"/>
      <c r="CD247" s="4"/>
      <c r="CE247" s="4"/>
    </row>
    <row r="248" spans="2:83"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/>
      <c r="BQ248" s="4"/>
      <c r="BR248" s="4"/>
      <c r="BS248" s="4"/>
      <c r="BT248" s="4"/>
      <c r="BU248" s="4"/>
      <c r="BV248" s="4"/>
      <c r="BW248" s="4"/>
      <c r="BX248" s="4"/>
      <c r="BY248" s="4"/>
      <c r="BZ248" s="4"/>
      <c r="CA248" s="4"/>
      <c r="CB248" s="4"/>
      <c r="CC248" s="4"/>
      <c r="CD248" s="4"/>
      <c r="CE248" s="4"/>
    </row>
    <row r="249" spans="2:83"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/>
      <c r="BQ249" s="4"/>
      <c r="BR249" s="4"/>
      <c r="BS249" s="4"/>
      <c r="BT249" s="4"/>
      <c r="BU249" s="4"/>
      <c r="BV249" s="4"/>
      <c r="BW249" s="4"/>
      <c r="BX249" s="4"/>
      <c r="BY249" s="4"/>
      <c r="BZ249" s="4"/>
      <c r="CA249" s="4"/>
      <c r="CB249" s="4"/>
      <c r="CC249" s="4"/>
      <c r="CD249" s="4"/>
      <c r="CE249" s="4"/>
    </row>
    <row r="250" spans="2:83"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/>
      <c r="BQ250" s="4"/>
      <c r="BR250" s="4"/>
      <c r="BS250" s="4"/>
      <c r="BT250" s="4"/>
      <c r="BU250" s="4"/>
      <c r="BV250" s="4"/>
      <c r="BW250" s="4"/>
      <c r="BX250" s="4"/>
      <c r="BY250" s="4"/>
      <c r="BZ250" s="4"/>
      <c r="CA250" s="4"/>
      <c r="CB250" s="4"/>
      <c r="CC250" s="4"/>
      <c r="CD250" s="4"/>
      <c r="CE250" s="4"/>
    </row>
    <row r="251" spans="2:83"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/>
      <c r="BQ251" s="4"/>
      <c r="BR251" s="4"/>
      <c r="BS251" s="4"/>
      <c r="BT251" s="4"/>
      <c r="BU251" s="4"/>
      <c r="BV251" s="4"/>
      <c r="BW251" s="4"/>
      <c r="BX251" s="4"/>
      <c r="BY251" s="4"/>
      <c r="BZ251" s="4"/>
      <c r="CA251" s="4"/>
      <c r="CB251" s="4"/>
      <c r="CC251" s="4"/>
      <c r="CD251" s="4"/>
      <c r="CE251" s="4"/>
    </row>
    <row r="252" spans="2:83"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/>
      <c r="BQ252" s="4"/>
      <c r="BR252" s="4"/>
      <c r="BS252" s="4"/>
      <c r="BT252" s="4"/>
      <c r="BU252" s="4"/>
      <c r="BV252" s="4"/>
      <c r="BW252" s="4"/>
      <c r="BX252" s="4"/>
      <c r="BY252" s="4"/>
      <c r="BZ252" s="4"/>
      <c r="CA252" s="4"/>
      <c r="CB252" s="4"/>
      <c r="CC252" s="4"/>
      <c r="CD252" s="4"/>
      <c r="CE252" s="4"/>
    </row>
    <row r="253" spans="2:83"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/>
      <c r="BQ253" s="4"/>
      <c r="BR253" s="4"/>
      <c r="BS253" s="4"/>
      <c r="BT253" s="4"/>
      <c r="BU253" s="4"/>
      <c r="BV253" s="4"/>
      <c r="BW253" s="4"/>
      <c r="BX253" s="4"/>
      <c r="BY253" s="4"/>
      <c r="BZ253" s="4"/>
      <c r="CA253" s="4"/>
      <c r="CB253" s="4"/>
      <c r="CC253" s="4"/>
      <c r="CD253" s="4"/>
      <c r="CE253" s="4"/>
    </row>
    <row r="254" spans="2:83"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/>
      <c r="BQ254" s="4"/>
      <c r="BR254" s="4"/>
      <c r="BS254" s="4"/>
      <c r="BT254" s="4"/>
      <c r="BU254" s="4"/>
      <c r="BV254" s="4"/>
      <c r="BW254" s="4"/>
      <c r="BX254" s="4"/>
      <c r="BY254" s="4"/>
      <c r="BZ254" s="4"/>
      <c r="CA254" s="4"/>
      <c r="CB254" s="4"/>
      <c r="CC254" s="4"/>
      <c r="CD254" s="4"/>
      <c r="CE254" s="4"/>
    </row>
    <row r="255" spans="2:83"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/>
      <c r="BQ255" s="4"/>
      <c r="BR255" s="4"/>
      <c r="BS255" s="4"/>
      <c r="BT255" s="4"/>
      <c r="BU255" s="4"/>
      <c r="BV255" s="4"/>
      <c r="BW255" s="4"/>
      <c r="BX255" s="4"/>
      <c r="BY255" s="4"/>
      <c r="BZ255" s="4"/>
      <c r="CA255" s="4"/>
      <c r="CB255" s="4"/>
      <c r="CC255" s="4"/>
      <c r="CD255" s="4"/>
      <c r="CE255" s="4"/>
    </row>
    <row r="256" spans="2:83"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/>
      <c r="BQ256" s="4"/>
      <c r="BR256" s="4"/>
      <c r="BS256" s="4"/>
      <c r="BT256" s="4"/>
      <c r="BU256" s="4"/>
      <c r="BV256" s="4"/>
      <c r="BW256" s="4"/>
      <c r="BX256" s="4"/>
      <c r="BY256" s="4"/>
      <c r="BZ256" s="4"/>
      <c r="CA256" s="4"/>
      <c r="CB256" s="4"/>
      <c r="CC256" s="4"/>
      <c r="CD256" s="4"/>
      <c r="CE256" s="4"/>
    </row>
    <row r="257" spans="2:83"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/>
      <c r="BQ257" s="4"/>
      <c r="BR257" s="4"/>
      <c r="BS257" s="4"/>
      <c r="BT257" s="4"/>
      <c r="BU257" s="4"/>
      <c r="BV257" s="4"/>
      <c r="BW257" s="4"/>
      <c r="BX257" s="4"/>
      <c r="BY257" s="4"/>
      <c r="BZ257" s="4"/>
      <c r="CA257" s="4"/>
      <c r="CB257" s="4"/>
      <c r="CC257" s="4"/>
      <c r="CD257" s="4"/>
      <c r="CE257" s="4"/>
    </row>
    <row r="258" spans="2:83"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/>
      <c r="BQ258" s="4"/>
      <c r="BR258" s="4"/>
      <c r="BS258" s="4"/>
      <c r="BT258" s="4"/>
      <c r="BU258" s="4"/>
      <c r="BV258" s="4"/>
      <c r="BW258" s="4"/>
      <c r="BX258" s="4"/>
      <c r="BY258" s="4"/>
      <c r="BZ258" s="4"/>
      <c r="CA258" s="4"/>
      <c r="CB258" s="4"/>
      <c r="CC258" s="4"/>
      <c r="CD258" s="4"/>
      <c r="CE258" s="4"/>
    </row>
    <row r="259" spans="2:83"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/>
      <c r="BQ259" s="4"/>
      <c r="BR259" s="4"/>
      <c r="BS259" s="4"/>
      <c r="BT259" s="4"/>
      <c r="BU259" s="4"/>
      <c r="BV259" s="4"/>
      <c r="BW259" s="4"/>
      <c r="BX259" s="4"/>
      <c r="BY259" s="4"/>
      <c r="BZ259" s="4"/>
      <c r="CA259" s="4"/>
      <c r="CB259" s="4"/>
      <c r="CC259" s="4"/>
      <c r="CD259" s="4"/>
      <c r="CE259" s="4"/>
    </row>
    <row r="260" spans="2:83"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/>
      <c r="BQ260" s="4"/>
      <c r="BR260" s="4"/>
      <c r="BS260" s="4"/>
      <c r="BT260" s="4"/>
      <c r="BU260" s="4"/>
      <c r="BV260" s="4"/>
      <c r="BW260" s="4"/>
      <c r="BX260" s="4"/>
      <c r="BY260" s="4"/>
      <c r="BZ260" s="4"/>
      <c r="CA260" s="4"/>
      <c r="CB260" s="4"/>
      <c r="CC260" s="4"/>
      <c r="CD260" s="4"/>
      <c r="CE260" s="4"/>
    </row>
    <row r="261" spans="2:83"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/>
      <c r="BQ261" s="4"/>
      <c r="BR261" s="4"/>
      <c r="BS261" s="4"/>
      <c r="BT261" s="4"/>
      <c r="BU261" s="4"/>
      <c r="BV261" s="4"/>
      <c r="BW261" s="4"/>
      <c r="BX261" s="4"/>
      <c r="BY261" s="4"/>
      <c r="BZ261" s="4"/>
      <c r="CA261" s="4"/>
      <c r="CB261" s="4"/>
      <c r="CC261" s="4"/>
      <c r="CD261" s="4"/>
      <c r="CE261" s="4"/>
    </row>
    <row r="262" spans="2:83"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/>
      <c r="BQ262" s="4"/>
      <c r="BR262" s="4"/>
      <c r="BS262" s="4"/>
      <c r="BT262" s="4"/>
      <c r="BU262" s="4"/>
      <c r="BV262" s="4"/>
      <c r="BW262" s="4"/>
      <c r="BX262" s="4"/>
      <c r="BY262" s="4"/>
      <c r="BZ262" s="4"/>
      <c r="CA262" s="4"/>
      <c r="CB262" s="4"/>
      <c r="CC262" s="4"/>
      <c r="CD262" s="4"/>
      <c r="CE262" s="4"/>
    </row>
    <row r="263" spans="2:83"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/>
      <c r="BQ263" s="4"/>
      <c r="BR263" s="4"/>
      <c r="BS263" s="4"/>
      <c r="BT263" s="4"/>
      <c r="BU263" s="4"/>
      <c r="BV263" s="4"/>
      <c r="BW263" s="4"/>
      <c r="BX263" s="4"/>
      <c r="BY263" s="4"/>
      <c r="BZ263" s="4"/>
      <c r="CA263" s="4"/>
      <c r="CB263" s="4"/>
      <c r="CC263" s="4"/>
      <c r="CD263" s="4"/>
      <c r="CE263" s="4"/>
    </row>
    <row r="264" spans="2:83"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/>
      <c r="BQ264" s="4"/>
      <c r="BR264" s="4"/>
      <c r="BS264" s="4"/>
      <c r="BT264" s="4"/>
      <c r="BU264" s="4"/>
      <c r="BV264" s="4"/>
      <c r="BW264" s="4"/>
      <c r="BX264" s="4"/>
      <c r="BY264" s="4"/>
      <c r="BZ264" s="4"/>
      <c r="CA264" s="4"/>
      <c r="CB264" s="4"/>
      <c r="CC264" s="4"/>
      <c r="CD264" s="4"/>
      <c r="CE264" s="4"/>
    </row>
    <row r="265" spans="2:83"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/>
      <c r="BQ265" s="4"/>
      <c r="BR265" s="4"/>
      <c r="BS265" s="4"/>
      <c r="BT265" s="4"/>
      <c r="BU265" s="4"/>
      <c r="BV265" s="4"/>
      <c r="BW265" s="4"/>
      <c r="BX265" s="4"/>
      <c r="BY265" s="4"/>
      <c r="BZ265" s="4"/>
      <c r="CA265" s="4"/>
      <c r="CB265" s="4"/>
      <c r="CC265" s="4"/>
      <c r="CD265" s="4"/>
      <c r="CE265" s="4"/>
    </row>
    <row r="266" spans="2:83"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/>
      <c r="BQ266" s="4"/>
      <c r="BR266" s="4"/>
      <c r="BS266" s="4"/>
      <c r="BT266" s="4"/>
      <c r="BU266" s="4"/>
      <c r="BV266" s="4"/>
      <c r="BW266" s="4"/>
      <c r="BX266" s="4"/>
      <c r="BY266" s="4"/>
      <c r="BZ266" s="4"/>
      <c r="CA266" s="4"/>
      <c r="CB266" s="4"/>
      <c r="CC266" s="4"/>
      <c r="CD266" s="4"/>
      <c r="CE266" s="4"/>
    </row>
    <row r="267" spans="2:83"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/>
      <c r="BQ267" s="4"/>
      <c r="BR267" s="4"/>
      <c r="BS267" s="4"/>
      <c r="BT267" s="4"/>
      <c r="BU267" s="4"/>
      <c r="BV267" s="4"/>
      <c r="BW267" s="4"/>
      <c r="BX267" s="4"/>
      <c r="BY267" s="4"/>
      <c r="BZ267" s="4"/>
      <c r="CA267" s="4"/>
      <c r="CB267" s="4"/>
      <c r="CC267" s="4"/>
      <c r="CD267" s="4"/>
      <c r="CE267" s="4"/>
    </row>
    <row r="268" spans="2:83"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/>
      <c r="BQ268" s="4"/>
      <c r="BR268" s="4"/>
      <c r="BS268" s="4"/>
      <c r="BT268" s="4"/>
      <c r="BU268" s="4"/>
      <c r="BV268" s="4"/>
      <c r="BW268" s="4"/>
      <c r="BX268" s="4"/>
      <c r="BY268" s="4"/>
      <c r="BZ268" s="4"/>
      <c r="CA268" s="4"/>
      <c r="CB268" s="4"/>
      <c r="CC268" s="4"/>
      <c r="CD268" s="4"/>
      <c r="CE268" s="4"/>
    </row>
    <row r="269" spans="2:83"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/>
      <c r="BQ269" s="4"/>
      <c r="BR269" s="4"/>
      <c r="BS269" s="4"/>
      <c r="BT269" s="4"/>
      <c r="BU269" s="4"/>
      <c r="BV269" s="4"/>
      <c r="BW269" s="4"/>
      <c r="BX269" s="4"/>
      <c r="BY269" s="4"/>
      <c r="BZ269" s="4"/>
      <c r="CA269" s="4"/>
      <c r="CB269" s="4"/>
      <c r="CC269" s="4"/>
      <c r="CD269" s="4"/>
      <c r="CE269" s="4"/>
    </row>
    <row r="270" spans="2:83"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/>
      <c r="BQ270" s="4"/>
      <c r="BR270" s="4"/>
      <c r="BS270" s="4"/>
      <c r="BT270" s="4"/>
      <c r="BU270" s="4"/>
      <c r="BV270" s="4"/>
      <c r="BW270" s="4"/>
      <c r="BX270" s="4"/>
      <c r="BY270" s="4"/>
      <c r="BZ270" s="4"/>
      <c r="CA270" s="4"/>
      <c r="CB270" s="4"/>
      <c r="CC270" s="4"/>
      <c r="CD270" s="4"/>
      <c r="CE270" s="4"/>
    </row>
    <row r="271" spans="2:83"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/>
      <c r="BQ271" s="4"/>
      <c r="BR271" s="4"/>
      <c r="BS271" s="4"/>
      <c r="BT271" s="4"/>
      <c r="BU271" s="4"/>
      <c r="BV271" s="4"/>
      <c r="BW271" s="4"/>
      <c r="BX271" s="4"/>
      <c r="BY271" s="4"/>
      <c r="BZ271" s="4"/>
      <c r="CA271" s="4"/>
      <c r="CB271" s="4"/>
      <c r="CC271" s="4"/>
      <c r="CD271" s="4"/>
      <c r="CE271" s="4"/>
    </row>
    <row r="272" spans="2:83"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/>
      <c r="BQ272" s="4"/>
      <c r="BR272" s="4"/>
      <c r="BS272" s="4"/>
      <c r="BT272" s="4"/>
      <c r="BU272" s="4"/>
      <c r="BV272" s="4"/>
      <c r="BW272" s="4"/>
      <c r="BX272" s="4"/>
      <c r="BY272" s="4"/>
      <c r="BZ272" s="4"/>
      <c r="CA272" s="4"/>
      <c r="CB272" s="4"/>
      <c r="CC272" s="4"/>
      <c r="CD272" s="4"/>
      <c r="CE272" s="4"/>
    </row>
    <row r="273" spans="2:83"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/>
      <c r="BQ273" s="4"/>
      <c r="BR273" s="4"/>
      <c r="BS273" s="4"/>
      <c r="BT273" s="4"/>
      <c r="BU273" s="4"/>
      <c r="BV273" s="4"/>
      <c r="BW273" s="4"/>
      <c r="BX273" s="4"/>
      <c r="BY273" s="4"/>
      <c r="BZ273" s="4"/>
      <c r="CA273" s="4"/>
      <c r="CB273" s="4"/>
      <c r="CC273" s="4"/>
      <c r="CD273" s="4"/>
      <c r="CE273" s="4"/>
    </row>
    <row r="274" spans="2:83"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/>
      <c r="BQ274" s="4"/>
      <c r="BR274" s="4"/>
      <c r="BS274" s="4"/>
      <c r="BT274" s="4"/>
      <c r="BU274" s="4"/>
      <c r="BV274" s="4"/>
      <c r="BW274" s="4"/>
      <c r="BX274" s="4"/>
      <c r="BY274" s="4"/>
      <c r="BZ274" s="4"/>
      <c r="CA274" s="4"/>
      <c r="CB274" s="4"/>
      <c r="CC274" s="4"/>
      <c r="CD274" s="4"/>
      <c r="CE274" s="4"/>
    </row>
    <row r="275" spans="2:83"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/>
      <c r="BQ275" s="4"/>
      <c r="BR275" s="4"/>
      <c r="BS275" s="4"/>
      <c r="BT275" s="4"/>
      <c r="BU275" s="4"/>
      <c r="BV275" s="4"/>
      <c r="BW275" s="4"/>
      <c r="BX275" s="4"/>
      <c r="BY275" s="4"/>
      <c r="BZ275" s="4"/>
      <c r="CA275" s="4"/>
      <c r="CB275" s="4"/>
      <c r="CC275" s="4"/>
      <c r="CD275" s="4"/>
      <c r="CE275" s="4"/>
    </row>
    <row r="276" spans="2:83"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/>
      <c r="BQ276" s="4"/>
      <c r="BR276" s="4"/>
      <c r="BS276" s="4"/>
      <c r="BT276" s="4"/>
      <c r="BU276" s="4"/>
      <c r="BV276" s="4"/>
      <c r="BW276" s="4"/>
      <c r="BX276" s="4"/>
      <c r="BY276" s="4"/>
      <c r="BZ276" s="4"/>
      <c r="CA276" s="4"/>
      <c r="CB276" s="4"/>
      <c r="CC276" s="4"/>
      <c r="CD276" s="4"/>
      <c r="CE276" s="4"/>
    </row>
    <row r="277" spans="2:83"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/>
      <c r="BQ277" s="4"/>
      <c r="BR277" s="4"/>
      <c r="BS277" s="4"/>
      <c r="BT277" s="4"/>
      <c r="BU277" s="4"/>
      <c r="BV277" s="4"/>
      <c r="BW277" s="4"/>
      <c r="BX277" s="4"/>
      <c r="BY277" s="4"/>
      <c r="BZ277" s="4"/>
      <c r="CA277" s="4"/>
      <c r="CB277" s="4"/>
      <c r="CC277" s="4"/>
      <c r="CD277" s="4"/>
      <c r="CE277" s="4"/>
    </row>
    <row r="278" spans="2:83"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/>
      <c r="BQ278" s="4"/>
      <c r="BR278" s="4"/>
      <c r="BS278" s="4"/>
      <c r="BT278" s="4"/>
      <c r="BU278" s="4"/>
      <c r="BV278" s="4"/>
      <c r="BW278" s="4"/>
      <c r="BX278" s="4"/>
      <c r="BY278" s="4"/>
      <c r="BZ278" s="4"/>
      <c r="CA278" s="4"/>
      <c r="CB278" s="4"/>
      <c r="CC278" s="4"/>
      <c r="CD278" s="4"/>
      <c r="CE278" s="4"/>
    </row>
    <row r="279" spans="2:83"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/>
      <c r="BQ279" s="4"/>
      <c r="BR279" s="4"/>
      <c r="BS279" s="4"/>
      <c r="BT279" s="4"/>
      <c r="BU279" s="4"/>
      <c r="BV279" s="4"/>
      <c r="BW279" s="4"/>
      <c r="BX279" s="4"/>
      <c r="BY279" s="4"/>
      <c r="BZ279" s="4"/>
      <c r="CA279" s="4"/>
      <c r="CB279" s="4"/>
      <c r="CC279" s="4"/>
      <c r="CD279" s="4"/>
      <c r="CE279" s="4"/>
    </row>
    <row r="280" spans="2:83"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/>
      <c r="BQ280" s="4"/>
      <c r="BR280" s="4"/>
      <c r="BS280" s="4"/>
      <c r="BT280" s="4"/>
      <c r="BU280" s="4"/>
      <c r="BV280" s="4"/>
      <c r="BW280" s="4"/>
      <c r="BX280" s="4"/>
      <c r="BY280" s="4"/>
      <c r="BZ280" s="4"/>
      <c r="CA280" s="4"/>
      <c r="CB280" s="4"/>
      <c r="CC280" s="4"/>
      <c r="CD280" s="4"/>
      <c r="CE280" s="4"/>
    </row>
    <row r="281" spans="2:83"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/>
      <c r="BQ281" s="4"/>
      <c r="BR281" s="4"/>
      <c r="BS281" s="4"/>
      <c r="BT281" s="4"/>
      <c r="BU281" s="4"/>
      <c r="BV281" s="4"/>
      <c r="BW281" s="4"/>
      <c r="BX281" s="4"/>
      <c r="BY281" s="4"/>
      <c r="BZ281" s="4"/>
      <c r="CA281" s="4"/>
      <c r="CB281" s="4"/>
      <c r="CC281" s="4"/>
      <c r="CD281" s="4"/>
      <c r="CE281" s="4"/>
    </row>
    <row r="282" spans="2:83"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/>
      <c r="BQ282" s="4"/>
      <c r="BR282" s="4"/>
      <c r="BS282" s="4"/>
      <c r="BT282" s="4"/>
      <c r="BU282" s="4"/>
      <c r="BV282" s="4"/>
      <c r="BW282" s="4"/>
      <c r="BX282" s="4"/>
      <c r="BY282" s="4"/>
      <c r="BZ282" s="4"/>
      <c r="CA282" s="4"/>
      <c r="CB282" s="4"/>
      <c r="CC282" s="4"/>
      <c r="CD282" s="4"/>
      <c r="CE282" s="4"/>
    </row>
    <row r="283" spans="2:83"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/>
      <c r="BQ283" s="4"/>
      <c r="BR283" s="4"/>
      <c r="BS283" s="4"/>
      <c r="BT283" s="4"/>
      <c r="BU283" s="4"/>
      <c r="BV283" s="4"/>
      <c r="BW283" s="4"/>
      <c r="BX283" s="4"/>
      <c r="BY283" s="4"/>
      <c r="BZ283" s="4"/>
      <c r="CA283" s="4"/>
      <c r="CB283" s="4"/>
      <c r="CC283" s="4"/>
      <c r="CD283" s="4"/>
      <c r="CE283" s="4"/>
    </row>
    <row r="284" spans="2:83"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/>
      <c r="BQ284" s="4"/>
      <c r="BR284" s="4"/>
      <c r="BS284" s="4"/>
      <c r="BT284" s="4"/>
      <c r="BU284" s="4"/>
      <c r="BV284" s="4"/>
      <c r="BW284" s="4"/>
      <c r="BX284" s="4"/>
      <c r="BY284" s="4"/>
      <c r="BZ284" s="4"/>
      <c r="CA284" s="4"/>
      <c r="CB284" s="4"/>
      <c r="CC284" s="4"/>
      <c r="CD284" s="4"/>
      <c r="CE284" s="4"/>
    </row>
    <row r="285" spans="2:83"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/>
      <c r="BQ285" s="4"/>
      <c r="BR285" s="4"/>
      <c r="BS285" s="4"/>
      <c r="BT285" s="4"/>
      <c r="BU285" s="4"/>
      <c r="BV285" s="4"/>
      <c r="BW285" s="4"/>
      <c r="BX285" s="4"/>
      <c r="BY285" s="4"/>
      <c r="BZ285" s="4"/>
      <c r="CA285" s="4"/>
      <c r="CB285" s="4"/>
      <c r="CC285" s="4"/>
      <c r="CD285" s="4"/>
      <c r="CE285" s="4"/>
    </row>
    <row r="286" spans="2:83"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/>
      <c r="BQ286" s="4"/>
      <c r="BR286" s="4"/>
      <c r="BS286" s="4"/>
      <c r="BT286" s="4"/>
      <c r="BU286" s="4"/>
      <c r="BV286" s="4"/>
      <c r="BW286" s="4"/>
      <c r="BX286" s="4"/>
      <c r="BY286" s="4"/>
      <c r="BZ286" s="4"/>
      <c r="CA286" s="4"/>
      <c r="CB286" s="4"/>
      <c r="CC286" s="4"/>
      <c r="CD286" s="4"/>
      <c r="CE286" s="4"/>
    </row>
    <row r="287" spans="2:83"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/>
      <c r="BQ287" s="4"/>
      <c r="BR287" s="4"/>
      <c r="BS287" s="4"/>
      <c r="BT287" s="4"/>
      <c r="BU287" s="4"/>
      <c r="BV287" s="4"/>
      <c r="BW287" s="4"/>
      <c r="BX287" s="4"/>
      <c r="BY287" s="4"/>
      <c r="BZ287" s="4"/>
      <c r="CA287" s="4"/>
      <c r="CB287" s="4"/>
      <c r="CC287" s="4"/>
      <c r="CD287" s="4"/>
      <c r="CE287" s="4"/>
    </row>
    <row r="288" spans="2:83"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/>
      <c r="BQ288" s="4"/>
      <c r="BR288" s="4"/>
      <c r="BS288" s="4"/>
      <c r="BT288" s="4"/>
      <c r="BU288" s="4"/>
      <c r="BV288" s="4"/>
      <c r="BW288" s="4"/>
      <c r="BX288" s="4"/>
      <c r="BY288" s="4"/>
      <c r="BZ288" s="4"/>
      <c r="CA288" s="4"/>
      <c r="CB288" s="4"/>
      <c r="CC288" s="4"/>
      <c r="CD288" s="4"/>
      <c r="CE288" s="4"/>
    </row>
    <row r="289" spans="2:83"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/>
      <c r="BQ289" s="4"/>
      <c r="BR289" s="4"/>
      <c r="BS289" s="4"/>
      <c r="BT289" s="4"/>
      <c r="BU289" s="4"/>
      <c r="BV289" s="4"/>
      <c r="BW289" s="4"/>
      <c r="BX289" s="4"/>
      <c r="BY289" s="4"/>
      <c r="BZ289" s="4"/>
      <c r="CA289" s="4"/>
      <c r="CB289" s="4"/>
      <c r="CC289" s="4"/>
      <c r="CD289" s="4"/>
      <c r="CE289" s="4"/>
    </row>
    <row r="290" spans="2:83"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/>
      <c r="BQ290" s="4"/>
      <c r="BR290" s="4"/>
      <c r="BS290" s="4"/>
      <c r="BT290" s="4"/>
      <c r="BU290" s="4"/>
      <c r="BV290" s="4"/>
      <c r="BW290" s="4"/>
      <c r="BX290" s="4"/>
      <c r="BY290" s="4"/>
      <c r="BZ290" s="4"/>
      <c r="CA290" s="4"/>
      <c r="CB290" s="4"/>
      <c r="CC290" s="4"/>
      <c r="CD290" s="4"/>
      <c r="CE290" s="4"/>
    </row>
    <row r="291" spans="2:83"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/>
      <c r="BQ291" s="4"/>
      <c r="BR291" s="4"/>
      <c r="BS291" s="4"/>
      <c r="BT291" s="4"/>
      <c r="BU291" s="4"/>
      <c r="BV291" s="4"/>
      <c r="BW291" s="4"/>
      <c r="BX291" s="4"/>
      <c r="BY291" s="4"/>
      <c r="BZ291" s="4"/>
      <c r="CA291" s="4"/>
      <c r="CB291" s="4"/>
      <c r="CC291" s="4"/>
      <c r="CD291" s="4"/>
      <c r="CE291" s="4"/>
    </row>
    <row r="292" spans="2:83"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/>
      <c r="BQ292" s="4"/>
      <c r="BR292" s="4"/>
      <c r="BS292" s="4"/>
      <c r="BT292" s="4"/>
      <c r="BU292" s="4"/>
      <c r="BV292" s="4"/>
      <c r="BW292" s="4"/>
      <c r="BX292" s="4"/>
      <c r="BY292" s="4"/>
      <c r="BZ292" s="4"/>
      <c r="CA292" s="4"/>
      <c r="CB292" s="4"/>
      <c r="CC292" s="4"/>
      <c r="CD292" s="4"/>
      <c r="CE292" s="4"/>
    </row>
    <row r="293" spans="2:83"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/>
      <c r="BQ293" s="4"/>
      <c r="BR293" s="4"/>
      <c r="BS293" s="4"/>
      <c r="BT293" s="4"/>
      <c r="BU293" s="4"/>
      <c r="BV293" s="4"/>
      <c r="BW293" s="4"/>
      <c r="BX293" s="4"/>
      <c r="BY293" s="4"/>
      <c r="BZ293" s="4"/>
      <c r="CA293" s="4"/>
      <c r="CB293" s="4"/>
      <c r="CC293" s="4"/>
      <c r="CD293" s="4"/>
      <c r="CE293" s="4"/>
    </row>
    <row r="294" spans="2:83"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/>
      <c r="BQ294" s="4"/>
      <c r="BR294" s="4"/>
      <c r="BS294" s="4"/>
      <c r="BT294" s="4"/>
      <c r="BU294" s="4"/>
      <c r="BV294" s="4"/>
      <c r="BW294" s="4"/>
      <c r="BX294" s="4"/>
      <c r="BY294" s="4"/>
      <c r="BZ294" s="4"/>
      <c r="CA294" s="4"/>
      <c r="CB294" s="4"/>
      <c r="CC294" s="4"/>
      <c r="CD294" s="4"/>
      <c r="CE294" s="4"/>
    </row>
    <row r="295" spans="2:83"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/>
      <c r="BQ295" s="4"/>
      <c r="BR295" s="4"/>
      <c r="BS295" s="4"/>
      <c r="BT295" s="4"/>
      <c r="BU295" s="4"/>
      <c r="BV295" s="4"/>
      <c r="BW295" s="4"/>
      <c r="BX295" s="4"/>
      <c r="BY295" s="4"/>
      <c r="BZ295" s="4"/>
      <c r="CA295" s="4"/>
      <c r="CB295" s="4"/>
      <c r="CC295" s="4"/>
      <c r="CD295" s="4"/>
      <c r="CE295" s="4"/>
    </row>
    <row r="296" spans="2:83"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  <c r="BP296" s="4"/>
      <c r="BQ296" s="4"/>
      <c r="BR296" s="4"/>
      <c r="BS296" s="4"/>
      <c r="BT296" s="4"/>
      <c r="BU296" s="4"/>
      <c r="BV296" s="4"/>
      <c r="BW296" s="4"/>
      <c r="BX296" s="4"/>
      <c r="BY296" s="4"/>
      <c r="BZ296" s="4"/>
      <c r="CA296" s="4"/>
      <c r="CB296" s="4"/>
      <c r="CC296" s="4"/>
      <c r="CD296" s="4"/>
      <c r="CE296" s="4"/>
    </row>
    <row r="297" spans="2:83"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  <c r="BP297" s="4"/>
      <c r="BQ297" s="4"/>
      <c r="BR297" s="4"/>
      <c r="BS297" s="4"/>
      <c r="BT297" s="4"/>
      <c r="BU297" s="4"/>
      <c r="BV297" s="4"/>
      <c r="BW297" s="4"/>
      <c r="BX297" s="4"/>
      <c r="BY297" s="4"/>
      <c r="BZ297" s="4"/>
      <c r="CA297" s="4"/>
      <c r="CB297" s="4"/>
      <c r="CC297" s="4"/>
      <c r="CD297" s="4"/>
      <c r="CE297" s="4"/>
    </row>
    <row r="298" spans="2:83"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  <c r="BP298" s="4"/>
      <c r="BQ298" s="4"/>
      <c r="BR298" s="4"/>
      <c r="BS298" s="4"/>
      <c r="BT298" s="4"/>
      <c r="BU298" s="4"/>
      <c r="BV298" s="4"/>
      <c r="BW298" s="4"/>
      <c r="BX298" s="4"/>
      <c r="BY298" s="4"/>
      <c r="BZ298" s="4"/>
      <c r="CA298" s="4"/>
      <c r="CB298" s="4"/>
      <c r="CC298" s="4"/>
      <c r="CD298" s="4"/>
      <c r="CE298" s="4"/>
    </row>
    <row r="299" spans="2:83"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  <c r="BO299" s="4"/>
      <c r="BP299" s="4"/>
      <c r="BQ299" s="4"/>
      <c r="BR299" s="4"/>
      <c r="BS299" s="4"/>
      <c r="BT299" s="4"/>
      <c r="BU299" s="4"/>
      <c r="BV299" s="4"/>
      <c r="BW299" s="4"/>
      <c r="BX299" s="4"/>
      <c r="BY299" s="4"/>
      <c r="BZ299" s="4"/>
      <c r="CA299" s="4"/>
      <c r="CB299" s="4"/>
      <c r="CC299" s="4"/>
      <c r="CD299" s="4"/>
      <c r="CE299" s="4"/>
    </row>
    <row r="300" spans="2:83"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  <c r="BO300" s="4"/>
      <c r="BP300" s="4"/>
      <c r="BQ300" s="4"/>
      <c r="BR300" s="4"/>
      <c r="BS300" s="4"/>
      <c r="BT300" s="4"/>
      <c r="BU300" s="4"/>
      <c r="BV300" s="4"/>
      <c r="BW300" s="4"/>
      <c r="BX300" s="4"/>
      <c r="BY300" s="4"/>
      <c r="BZ300" s="4"/>
      <c r="CA300" s="4"/>
      <c r="CB300" s="4"/>
      <c r="CC300" s="4"/>
      <c r="CD300" s="4"/>
      <c r="CE300" s="4"/>
    </row>
    <row r="301" spans="2:83"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  <c r="BO301" s="4"/>
      <c r="BP301" s="4"/>
      <c r="BQ301" s="4"/>
      <c r="BR301" s="4"/>
      <c r="BS301" s="4"/>
      <c r="BT301" s="4"/>
      <c r="BU301" s="4"/>
      <c r="BV301" s="4"/>
      <c r="BW301" s="4"/>
      <c r="BX301" s="4"/>
      <c r="BY301" s="4"/>
      <c r="BZ301" s="4"/>
      <c r="CA301" s="4"/>
      <c r="CB301" s="4"/>
      <c r="CC301" s="4"/>
      <c r="CD301" s="4"/>
      <c r="CE301" s="4"/>
    </row>
    <row r="302" spans="2:83"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  <c r="BO302" s="4"/>
      <c r="BP302" s="4"/>
      <c r="BQ302" s="4"/>
      <c r="BR302" s="4"/>
      <c r="BS302" s="4"/>
      <c r="BT302" s="4"/>
      <c r="BU302" s="4"/>
      <c r="BV302" s="4"/>
      <c r="BW302" s="4"/>
      <c r="BX302" s="4"/>
      <c r="BY302" s="4"/>
      <c r="BZ302" s="4"/>
      <c r="CA302" s="4"/>
      <c r="CB302" s="4"/>
      <c r="CC302" s="4"/>
      <c r="CD302" s="4"/>
      <c r="CE302" s="4"/>
    </row>
    <row r="303" spans="2:83"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  <c r="BO303" s="4"/>
      <c r="BP303" s="4"/>
      <c r="BQ303" s="4"/>
      <c r="BR303" s="4"/>
      <c r="BS303" s="4"/>
      <c r="BT303" s="4"/>
      <c r="BU303" s="4"/>
      <c r="BV303" s="4"/>
      <c r="BW303" s="4"/>
      <c r="BX303" s="4"/>
      <c r="BY303" s="4"/>
      <c r="BZ303" s="4"/>
      <c r="CA303" s="4"/>
      <c r="CB303" s="4"/>
      <c r="CC303" s="4"/>
      <c r="CD303" s="4"/>
      <c r="CE303" s="4"/>
    </row>
    <row r="304" spans="2:83"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  <c r="BO304" s="4"/>
      <c r="BP304" s="4"/>
      <c r="BQ304" s="4"/>
      <c r="BR304" s="4"/>
      <c r="BS304" s="4"/>
      <c r="BT304" s="4"/>
      <c r="BU304" s="4"/>
      <c r="BV304" s="4"/>
      <c r="BW304" s="4"/>
      <c r="BX304" s="4"/>
      <c r="BY304" s="4"/>
      <c r="BZ304" s="4"/>
      <c r="CA304" s="4"/>
      <c r="CB304" s="4"/>
      <c r="CC304" s="4"/>
      <c r="CD304" s="4"/>
      <c r="CE304" s="4"/>
    </row>
    <row r="305" spans="2:83"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  <c r="BO305" s="4"/>
      <c r="BP305" s="4"/>
      <c r="BQ305" s="4"/>
      <c r="BR305" s="4"/>
      <c r="BS305" s="4"/>
      <c r="BT305" s="4"/>
      <c r="BU305" s="4"/>
      <c r="BV305" s="4"/>
      <c r="BW305" s="4"/>
      <c r="BX305" s="4"/>
      <c r="BY305" s="4"/>
      <c r="BZ305" s="4"/>
      <c r="CA305" s="4"/>
      <c r="CB305" s="4"/>
      <c r="CC305" s="4"/>
      <c r="CD305" s="4"/>
      <c r="CE305" s="4"/>
    </row>
    <row r="306" spans="2:83"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  <c r="BO306" s="4"/>
      <c r="BP306" s="4"/>
      <c r="BQ306" s="4"/>
      <c r="BR306" s="4"/>
      <c r="BS306" s="4"/>
      <c r="BT306" s="4"/>
      <c r="BU306" s="4"/>
      <c r="BV306" s="4"/>
      <c r="BW306" s="4"/>
      <c r="BX306" s="4"/>
      <c r="BY306" s="4"/>
      <c r="BZ306" s="4"/>
      <c r="CA306" s="4"/>
      <c r="CB306" s="4"/>
      <c r="CC306" s="4"/>
      <c r="CD306" s="4"/>
      <c r="CE306" s="4"/>
    </row>
    <row r="307" spans="2:83"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  <c r="BO307" s="4"/>
      <c r="BP307" s="4"/>
      <c r="BQ307" s="4"/>
      <c r="BR307" s="4"/>
      <c r="BS307" s="4"/>
      <c r="BT307" s="4"/>
      <c r="BU307" s="4"/>
      <c r="BV307" s="4"/>
      <c r="BW307" s="4"/>
      <c r="BX307" s="4"/>
      <c r="BY307" s="4"/>
      <c r="BZ307" s="4"/>
      <c r="CA307" s="4"/>
      <c r="CB307" s="4"/>
      <c r="CC307" s="4"/>
      <c r="CD307" s="4"/>
      <c r="CE307" s="4"/>
    </row>
    <row r="308" spans="2:83"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  <c r="BO308" s="4"/>
      <c r="BP308" s="4"/>
      <c r="BQ308" s="4"/>
      <c r="BR308" s="4"/>
      <c r="BS308" s="4"/>
      <c r="BT308" s="4"/>
      <c r="BU308" s="4"/>
      <c r="BV308" s="4"/>
      <c r="BW308" s="4"/>
      <c r="BX308" s="4"/>
      <c r="BY308" s="4"/>
      <c r="BZ308" s="4"/>
      <c r="CA308" s="4"/>
      <c r="CB308" s="4"/>
      <c r="CC308" s="4"/>
      <c r="CD308" s="4"/>
      <c r="CE308" s="4"/>
    </row>
    <row r="309" spans="2:83"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  <c r="BO309" s="4"/>
      <c r="BP309" s="4"/>
      <c r="BQ309" s="4"/>
      <c r="BR309" s="4"/>
      <c r="BS309" s="4"/>
      <c r="BT309" s="4"/>
      <c r="BU309" s="4"/>
      <c r="BV309" s="4"/>
      <c r="BW309" s="4"/>
      <c r="BX309" s="4"/>
      <c r="BY309" s="4"/>
      <c r="BZ309" s="4"/>
      <c r="CA309" s="4"/>
      <c r="CB309" s="4"/>
      <c r="CC309" s="4"/>
      <c r="CD309" s="4"/>
      <c r="CE309" s="4"/>
    </row>
    <row r="310" spans="2:83"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  <c r="BO310" s="4"/>
      <c r="BP310" s="4"/>
      <c r="BQ310" s="4"/>
      <c r="BR310" s="4"/>
      <c r="BS310" s="4"/>
      <c r="BT310" s="4"/>
      <c r="BU310" s="4"/>
      <c r="BV310" s="4"/>
      <c r="BW310" s="4"/>
      <c r="BX310" s="4"/>
      <c r="BY310" s="4"/>
      <c r="BZ310" s="4"/>
      <c r="CA310" s="4"/>
      <c r="CB310" s="4"/>
      <c r="CC310" s="4"/>
      <c r="CD310" s="4"/>
      <c r="CE310" s="4"/>
    </row>
    <row r="311" spans="2:83"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  <c r="BO311" s="4"/>
      <c r="BP311" s="4"/>
      <c r="BQ311" s="4"/>
      <c r="BR311" s="4"/>
      <c r="BS311" s="4"/>
      <c r="BT311" s="4"/>
      <c r="BU311" s="4"/>
      <c r="BV311" s="4"/>
      <c r="BW311" s="4"/>
      <c r="BX311" s="4"/>
      <c r="BY311" s="4"/>
      <c r="BZ311" s="4"/>
      <c r="CA311" s="4"/>
      <c r="CB311" s="4"/>
      <c r="CC311" s="4"/>
      <c r="CD311" s="4"/>
      <c r="CE311" s="4"/>
    </row>
    <row r="312" spans="2:83"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  <c r="BO312" s="4"/>
      <c r="BP312" s="4"/>
      <c r="BQ312" s="4"/>
      <c r="BR312" s="4"/>
      <c r="BS312" s="4"/>
      <c r="BT312" s="4"/>
      <c r="BU312" s="4"/>
      <c r="BV312" s="4"/>
      <c r="BW312" s="4"/>
      <c r="BX312" s="4"/>
      <c r="BY312" s="4"/>
      <c r="BZ312" s="4"/>
      <c r="CA312" s="4"/>
      <c r="CB312" s="4"/>
      <c r="CC312" s="4"/>
      <c r="CD312" s="4"/>
      <c r="CE312" s="4"/>
    </row>
    <row r="313" spans="2:83"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  <c r="BO313" s="4"/>
      <c r="BP313" s="4"/>
      <c r="BQ313" s="4"/>
      <c r="BR313" s="4"/>
      <c r="BS313" s="4"/>
      <c r="BT313" s="4"/>
      <c r="BU313" s="4"/>
      <c r="BV313" s="4"/>
      <c r="BW313" s="4"/>
      <c r="BX313" s="4"/>
      <c r="BY313" s="4"/>
      <c r="BZ313" s="4"/>
      <c r="CA313" s="4"/>
      <c r="CB313" s="4"/>
      <c r="CC313" s="4"/>
      <c r="CD313" s="4"/>
      <c r="CE313" s="4"/>
    </row>
    <row r="314" spans="2:83"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  <c r="BO314" s="4"/>
      <c r="BP314" s="4"/>
      <c r="BQ314" s="4"/>
      <c r="BR314" s="4"/>
      <c r="BS314" s="4"/>
      <c r="BT314" s="4"/>
      <c r="BU314" s="4"/>
      <c r="BV314" s="4"/>
      <c r="BW314" s="4"/>
      <c r="BX314" s="4"/>
      <c r="BY314" s="4"/>
      <c r="BZ314" s="4"/>
      <c r="CA314" s="4"/>
      <c r="CB314" s="4"/>
      <c r="CC314" s="4"/>
      <c r="CD314" s="4"/>
      <c r="CE314" s="4"/>
    </row>
    <row r="315" spans="2:83"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  <c r="BO315" s="4"/>
      <c r="BP315" s="4"/>
      <c r="BQ315" s="4"/>
      <c r="BR315" s="4"/>
      <c r="BS315" s="4"/>
      <c r="BT315" s="4"/>
      <c r="BU315" s="4"/>
      <c r="BV315" s="4"/>
      <c r="BW315" s="4"/>
      <c r="BX315" s="4"/>
      <c r="BY315" s="4"/>
      <c r="BZ315" s="4"/>
      <c r="CA315" s="4"/>
      <c r="CB315" s="4"/>
      <c r="CC315" s="4"/>
      <c r="CD315" s="4"/>
      <c r="CE315" s="4"/>
    </row>
    <row r="316" spans="2:83"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  <c r="BO316" s="4"/>
      <c r="BP316" s="4"/>
      <c r="BQ316" s="4"/>
      <c r="BR316" s="4"/>
      <c r="BS316" s="4"/>
      <c r="BT316" s="4"/>
      <c r="BU316" s="4"/>
      <c r="BV316" s="4"/>
      <c r="BW316" s="4"/>
      <c r="BX316" s="4"/>
      <c r="BY316" s="4"/>
      <c r="BZ316" s="4"/>
      <c r="CA316" s="4"/>
      <c r="CB316" s="4"/>
      <c r="CC316" s="4"/>
      <c r="CD316" s="4"/>
      <c r="CE316" s="4"/>
    </row>
    <row r="317" spans="2:83"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  <c r="BO317" s="4"/>
      <c r="BP317" s="4"/>
      <c r="BQ317" s="4"/>
      <c r="BR317" s="4"/>
      <c r="BS317" s="4"/>
      <c r="BT317" s="4"/>
      <c r="BU317" s="4"/>
      <c r="BV317" s="4"/>
      <c r="BW317" s="4"/>
      <c r="BX317" s="4"/>
      <c r="BY317" s="4"/>
      <c r="BZ317" s="4"/>
      <c r="CA317" s="4"/>
      <c r="CB317" s="4"/>
      <c r="CC317" s="4"/>
      <c r="CD317" s="4"/>
      <c r="CE317" s="4"/>
    </row>
    <row r="318" spans="2:83"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  <c r="BO318" s="4"/>
      <c r="BP318" s="4"/>
      <c r="BQ318" s="4"/>
      <c r="BR318" s="4"/>
      <c r="BS318" s="4"/>
      <c r="BT318" s="4"/>
      <c r="BU318" s="4"/>
      <c r="BV318" s="4"/>
      <c r="BW318" s="4"/>
      <c r="BX318" s="4"/>
      <c r="BY318" s="4"/>
      <c r="BZ318" s="4"/>
      <c r="CA318" s="4"/>
      <c r="CB318" s="4"/>
      <c r="CC318" s="4"/>
      <c r="CD318" s="4"/>
      <c r="CE318" s="4"/>
    </row>
    <row r="319" spans="2:83">
      <c r="B319" s="82"/>
      <c r="C319" s="83"/>
      <c r="D319" s="83"/>
      <c r="E319" s="83"/>
      <c r="F319" s="83"/>
      <c r="G319" s="83"/>
      <c r="H319" s="83"/>
      <c r="I319" s="83"/>
      <c r="J319" s="83"/>
      <c r="K319" s="83"/>
      <c r="L319" s="83"/>
      <c r="M319" s="83"/>
      <c r="N319" s="83"/>
      <c r="O319" s="83"/>
      <c r="P319" s="83"/>
      <c r="Q319" s="83"/>
      <c r="R319" s="83"/>
      <c r="S319" s="83"/>
      <c r="T319" s="83"/>
      <c r="U319" s="83"/>
      <c r="V319" s="83"/>
      <c r="W319" s="83"/>
      <c r="X319" s="83"/>
      <c r="Y319" s="83"/>
      <c r="Z319" s="83"/>
      <c r="AA319" s="83"/>
      <c r="AB319" s="83"/>
      <c r="AC319" s="83"/>
      <c r="AD319" s="83"/>
      <c r="AE319" s="83"/>
    </row>
    <row r="320" spans="2:83">
      <c r="B320" s="82"/>
      <c r="C320" s="83"/>
      <c r="D320" s="83"/>
      <c r="E320" s="83"/>
      <c r="F320" s="83"/>
      <c r="G320" s="83"/>
      <c r="H320" s="83"/>
      <c r="I320" s="83"/>
      <c r="J320" s="83"/>
      <c r="K320" s="83"/>
      <c r="L320" s="83"/>
      <c r="M320" s="83"/>
      <c r="N320" s="83"/>
      <c r="O320" s="83"/>
      <c r="P320" s="83"/>
      <c r="Q320" s="83"/>
      <c r="R320" s="83"/>
      <c r="S320" s="83"/>
      <c r="T320" s="83"/>
      <c r="U320" s="83"/>
      <c r="V320" s="83"/>
      <c r="W320" s="83"/>
      <c r="X320" s="83"/>
      <c r="Y320" s="83"/>
      <c r="Z320" s="83"/>
      <c r="AA320" s="83"/>
      <c r="AB320" s="83"/>
      <c r="AC320" s="83"/>
      <c r="AD320" s="83"/>
      <c r="AE320" s="83"/>
    </row>
    <row r="321" spans="2:31">
      <c r="B321" s="82"/>
      <c r="C321" s="83"/>
      <c r="D321" s="83"/>
      <c r="E321" s="83"/>
      <c r="F321" s="83"/>
      <c r="G321" s="83"/>
      <c r="H321" s="83"/>
      <c r="I321" s="83"/>
      <c r="J321" s="83"/>
      <c r="K321" s="83"/>
      <c r="L321" s="83"/>
      <c r="M321" s="83"/>
      <c r="N321" s="83"/>
      <c r="O321" s="83"/>
      <c r="P321" s="83"/>
      <c r="Q321" s="83"/>
      <c r="R321" s="83"/>
      <c r="S321" s="83"/>
      <c r="T321" s="83"/>
      <c r="U321" s="83"/>
      <c r="V321" s="83"/>
      <c r="W321" s="83"/>
      <c r="X321" s="83"/>
      <c r="Y321" s="83"/>
      <c r="Z321" s="83"/>
      <c r="AA321" s="83"/>
      <c r="AB321" s="83"/>
      <c r="AC321" s="83"/>
      <c r="AD321" s="83"/>
      <c r="AE321" s="83"/>
    </row>
    <row r="322" spans="2:31">
      <c r="B322" s="82"/>
      <c r="C322" s="83"/>
      <c r="D322" s="83"/>
      <c r="E322" s="83"/>
      <c r="F322" s="83"/>
      <c r="G322" s="83"/>
      <c r="H322" s="83"/>
      <c r="I322" s="83"/>
      <c r="J322" s="83"/>
      <c r="K322" s="83"/>
      <c r="L322" s="83"/>
      <c r="M322" s="83"/>
      <c r="N322" s="83"/>
      <c r="O322" s="83"/>
      <c r="P322" s="83"/>
      <c r="Q322" s="83"/>
      <c r="R322" s="83"/>
      <c r="S322" s="83"/>
      <c r="T322" s="83"/>
      <c r="U322" s="83"/>
      <c r="V322" s="83"/>
      <c r="W322" s="83"/>
      <c r="X322" s="83"/>
      <c r="Y322" s="83"/>
      <c r="Z322" s="83"/>
      <c r="AA322" s="83"/>
      <c r="AB322" s="83"/>
      <c r="AC322" s="83"/>
      <c r="AD322" s="83"/>
      <c r="AE322" s="83"/>
    </row>
    <row r="323" spans="2:31">
      <c r="B323" s="82"/>
      <c r="C323" s="83"/>
      <c r="D323" s="83"/>
      <c r="E323" s="83"/>
      <c r="F323" s="83"/>
      <c r="G323" s="83"/>
      <c r="H323" s="83"/>
      <c r="I323" s="83"/>
      <c r="J323" s="83"/>
      <c r="K323" s="83"/>
      <c r="L323" s="83"/>
      <c r="M323" s="83"/>
      <c r="N323" s="83"/>
      <c r="O323" s="83"/>
      <c r="P323" s="83"/>
      <c r="Q323" s="83"/>
      <c r="R323" s="83"/>
      <c r="S323" s="83"/>
      <c r="T323" s="83"/>
      <c r="U323" s="83"/>
      <c r="V323" s="83"/>
      <c r="W323" s="83"/>
      <c r="X323" s="83"/>
      <c r="Y323" s="83"/>
      <c r="Z323" s="83"/>
      <c r="AA323" s="83"/>
      <c r="AB323" s="83"/>
      <c r="AC323" s="83"/>
      <c r="AD323" s="83"/>
      <c r="AE323" s="83"/>
    </row>
    <row r="324" spans="2:31">
      <c r="B324" s="82"/>
      <c r="C324" s="83"/>
      <c r="D324" s="83"/>
      <c r="E324" s="83"/>
      <c r="F324" s="83"/>
      <c r="G324" s="83"/>
      <c r="H324" s="83"/>
      <c r="I324" s="83"/>
      <c r="J324" s="83"/>
      <c r="K324" s="83"/>
      <c r="L324" s="83"/>
      <c r="M324" s="83"/>
      <c r="N324" s="83"/>
      <c r="O324" s="83"/>
      <c r="P324" s="83"/>
      <c r="Q324" s="83"/>
      <c r="R324" s="83"/>
      <c r="S324" s="83"/>
      <c r="T324" s="83"/>
      <c r="U324" s="83"/>
      <c r="V324" s="83"/>
      <c r="W324" s="83"/>
      <c r="X324" s="83"/>
      <c r="Y324" s="83"/>
      <c r="Z324" s="83"/>
      <c r="AA324" s="83"/>
      <c r="AB324" s="83"/>
      <c r="AC324" s="83"/>
      <c r="AD324" s="83"/>
      <c r="AE324" s="83"/>
    </row>
    <row r="325" spans="2:31">
      <c r="B325" s="82"/>
      <c r="C325" s="83"/>
      <c r="D325" s="83"/>
      <c r="E325" s="83"/>
      <c r="F325" s="83"/>
      <c r="G325" s="83"/>
      <c r="H325" s="83"/>
      <c r="I325" s="83"/>
      <c r="J325" s="83"/>
      <c r="K325" s="83"/>
      <c r="L325" s="83"/>
      <c r="M325" s="83"/>
      <c r="N325" s="83"/>
      <c r="O325" s="83"/>
      <c r="P325" s="83"/>
      <c r="Q325" s="83"/>
      <c r="R325" s="83"/>
      <c r="S325" s="83"/>
      <c r="T325" s="83"/>
      <c r="U325" s="83"/>
      <c r="V325" s="83"/>
      <c r="W325" s="83"/>
      <c r="X325" s="83"/>
      <c r="Y325" s="83"/>
      <c r="Z325" s="83"/>
      <c r="AA325" s="83"/>
      <c r="AB325" s="83"/>
      <c r="AC325" s="83"/>
      <c r="AD325" s="83"/>
      <c r="AE325" s="83"/>
    </row>
    <row r="326" spans="2:31">
      <c r="B326" s="82"/>
      <c r="C326" s="83"/>
      <c r="D326" s="83"/>
      <c r="E326" s="83"/>
      <c r="F326" s="83"/>
      <c r="G326" s="83"/>
      <c r="H326" s="83"/>
      <c r="I326" s="83"/>
      <c r="J326" s="83"/>
      <c r="K326" s="83"/>
      <c r="L326" s="83"/>
      <c r="M326" s="83"/>
      <c r="N326" s="83"/>
      <c r="O326" s="83"/>
      <c r="P326" s="83"/>
      <c r="Q326" s="83"/>
      <c r="R326" s="83"/>
      <c r="S326" s="83"/>
      <c r="T326" s="83"/>
      <c r="U326" s="83"/>
      <c r="V326" s="83"/>
      <c r="W326" s="83"/>
      <c r="X326" s="83"/>
      <c r="Y326" s="83"/>
      <c r="Z326" s="83"/>
      <c r="AA326" s="83"/>
      <c r="AB326" s="83"/>
      <c r="AC326" s="83"/>
      <c r="AD326" s="83"/>
      <c r="AE326" s="83"/>
    </row>
    <row r="327" spans="2:31">
      <c r="B327" s="82"/>
      <c r="C327" s="83"/>
      <c r="D327" s="83"/>
      <c r="E327" s="83"/>
      <c r="F327" s="83"/>
      <c r="G327" s="83"/>
      <c r="H327" s="83"/>
      <c r="I327" s="83"/>
      <c r="J327" s="83"/>
      <c r="K327" s="83"/>
      <c r="L327" s="83"/>
      <c r="M327" s="83"/>
      <c r="N327" s="83"/>
      <c r="O327" s="83"/>
      <c r="P327" s="83"/>
      <c r="Q327" s="83"/>
      <c r="R327" s="83"/>
      <c r="S327" s="83"/>
      <c r="T327" s="83"/>
      <c r="U327" s="83"/>
      <c r="V327" s="83"/>
      <c r="W327" s="83"/>
      <c r="X327" s="83"/>
      <c r="Y327" s="83"/>
      <c r="Z327" s="83"/>
      <c r="AA327" s="83"/>
      <c r="AB327" s="83"/>
      <c r="AC327" s="83"/>
      <c r="AD327" s="83"/>
      <c r="AE327" s="83"/>
    </row>
    <row r="328" spans="2:31">
      <c r="B328" s="82"/>
      <c r="C328" s="83"/>
      <c r="D328" s="83"/>
      <c r="E328" s="83"/>
      <c r="F328" s="83"/>
      <c r="G328" s="83"/>
      <c r="H328" s="83"/>
      <c r="I328" s="83"/>
      <c r="J328" s="83"/>
      <c r="K328" s="83"/>
      <c r="L328" s="83"/>
      <c r="M328" s="83"/>
      <c r="N328" s="83"/>
      <c r="O328" s="83"/>
      <c r="P328" s="83"/>
      <c r="Q328" s="83"/>
      <c r="R328" s="83"/>
      <c r="S328" s="83"/>
      <c r="T328" s="83"/>
      <c r="U328" s="83"/>
      <c r="V328" s="83"/>
      <c r="W328" s="83"/>
      <c r="X328" s="83"/>
      <c r="Y328" s="83"/>
      <c r="Z328" s="83"/>
      <c r="AA328" s="83"/>
      <c r="AB328" s="83"/>
      <c r="AC328" s="83"/>
      <c r="AD328" s="83"/>
      <c r="AE328" s="83"/>
    </row>
    <row r="329" spans="2:31">
      <c r="B329" s="82"/>
      <c r="C329" s="83"/>
      <c r="D329" s="83"/>
      <c r="E329" s="83"/>
      <c r="F329" s="83"/>
      <c r="G329" s="83"/>
      <c r="H329" s="83"/>
      <c r="I329" s="83"/>
      <c r="J329" s="83"/>
      <c r="K329" s="83"/>
      <c r="L329" s="83"/>
      <c r="M329" s="83"/>
      <c r="N329" s="83"/>
      <c r="O329" s="83"/>
      <c r="P329" s="83"/>
      <c r="Q329" s="83"/>
      <c r="R329" s="83"/>
      <c r="S329" s="83"/>
      <c r="T329" s="83"/>
      <c r="U329" s="83"/>
      <c r="V329" s="83"/>
      <c r="W329" s="83"/>
      <c r="X329" s="83"/>
      <c r="Y329" s="83"/>
      <c r="Z329" s="83"/>
      <c r="AA329" s="83"/>
      <c r="AB329" s="83"/>
      <c r="AC329" s="83"/>
      <c r="AD329" s="83"/>
      <c r="AE329" s="83"/>
    </row>
    <row r="330" spans="2:31">
      <c r="B330" s="82"/>
      <c r="C330" s="83"/>
      <c r="D330" s="83"/>
      <c r="E330" s="83"/>
      <c r="F330" s="83"/>
      <c r="G330" s="83"/>
      <c r="H330" s="83"/>
      <c r="I330" s="83"/>
      <c r="J330" s="83"/>
      <c r="K330" s="83"/>
      <c r="L330" s="83"/>
      <c r="M330" s="83"/>
      <c r="N330" s="83"/>
      <c r="O330" s="83"/>
      <c r="P330" s="83"/>
      <c r="Q330" s="83"/>
      <c r="R330" s="83"/>
      <c r="S330" s="83"/>
      <c r="T330" s="83"/>
      <c r="U330" s="83"/>
      <c r="V330" s="83"/>
      <c r="W330" s="83"/>
      <c r="X330" s="83"/>
      <c r="Y330" s="83"/>
      <c r="Z330" s="83"/>
      <c r="AA330" s="83"/>
      <c r="AB330" s="83"/>
      <c r="AC330" s="83"/>
      <c r="AD330" s="83"/>
      <c r="AE330" s="83"/>
    </row>
    <row r="331" spans="2:31">
      <c r="B331" s="82"/>
      <c r="C331" s="83"/>
      <c r="D331" s="83"/>
      <c r="E331" s="83"/>
      <c r="F331" s="83"/>
      <c r="G331" s="83"/>
      <c r="H331" s="83"/>
      <c r="I331" s="83"/>
      <c r="J331" s="83"/>
      <c r="K331" s="83"/>
      <c r="L331" s="83"/>
      <c r="M331" s="83"/>
      <c r="N331" s="83"/>
      <c r="O331" s="83"/>
      <c r="P331" s="83"/>
      <c r="Q331" s="83"/>
      <c r="R331" s="83"/>
      <c r="S331" s="83"/>
      <c r="T331" s="83"/>
      <c r="U331" s="83"/>
      <c r="V331" s="83"/>
      <c r="W331" s="83"/>
      <c r="X331" s="83"/>
      <c r="Y331" s="83"/>
      <c r="Z331" s="83"/>
      <c r="AA331" s="83"/>
      <c r="AB331" s="83"/>
      <c r="AC331" s="83"/>
      <c r="AD331" s="83"/>
      <c r="AE331" s="83"/>
    </row>
    <row r="332" spans="2:31">
      <c r="B332" s="82"/>
      <c r="C332" s="83"/>
      <c r="D332" s="83"/>
      <c r="E332" s="83"/>
      <c r="F332" s="83"/>
      <c r="G332" s="83"/>
      <c r="H332" s="83"/>
      <c r="I332" s="83"/>
      <c r="J332" s="83"/>
      <c r="K332" s="83"/>
      <c r="L332" s="83"/>
      <c r="M332" s="83"/>
      <c r="N332" s="83"/>
      <c r="O332" s="83"/>
      <c r="P332" s="83"/>
      <c r="Q332" s="83"/>
      <c r="R332" s="83"/>
      <c r="S332" s="83"/>
      <c r="T332" s="83"/>
      <c r="U332" s="83"/>
      <c r="V332" s="83"/>
      <c r="W332" s="83"/>
      <c r="X332" s="83"/>
      <c r="Y332" s="83"/>
      <c r="Z332" s="83"/>
      <c r="AA332" s="83"/>
      <c r="AB332" s="83"/>
      <c r="AC332" s="83"/>
      <c r="AD332" s="83"/>
      <c r="AE332" s="83"/>
    </row>
    <row r="333" spans="2:31">
      <c r="B333" s="82"/>
      <c r="C333" s="83"/>
      <c r="D333" s="83"/>
      <c r="E333" s="83"/>
      <c r="F333" s="83"/>
      <c r="G333" s="83"/>
      <c r="H333" s="83"/>
      <c r="I333" s="83"/>
      <c r="J333" s="83"/>
      <c r="K333" s="83"/>
      <c r="L333" s="83"/>
      <c r="M333" s="83"/>
      <c r="N333" s="83"/>
      <c r="O333" s="83"/>
      <c r="P333" s="83"/>
      <c r="Q333" s="83"/>
      <c r="R333" s="83"/>
      <c r="S333" s="83"/>
      <c r="T333" s="83"/>
      <c r="U333" s="83"/>
      <c r="V333" s="83"/>
      <c r="W333" s="83"/>
      <c r="X333" s="83"/>
      <c r="Y333" s="83"/>
      <c r="Z333" s="83"/>
      <c r="AA333" s="83"/>
      <c r="AB333" s="83"/>
      <c r="AC333" s="83"/>
      <c r="AD333" s="83"/>
      <c r="AE333" s="83"/>
    </row>
    <row r="334" spans="2:31">
      <c r="B334" s="82"/>
      <c r="C334" s="83"/>
      <c r="D334" s="83"/>
      <c r="E334" s="83"/>
      <c r="F334" s="83"/>
      <c r="G334" s="83"/>
      <c r="H334" s="83"/>
      <c r="I334" s="83"/>
      <c r="J334" s="83"/>
      <c r="K334" s="83"/>
      <c r="L334" s="83"/>
      <c r="M334" s="83"/>
      <c r="N334" s="83"/>
      <c r="O334" s="83"/>
      <c r="P334" s="83"/>
      <c r="Q334" s="83"/>
      <c r="R334" s="83"/>
      <c r="S334" s="83"/>
      <c r="T334" s="83"/>
      <c r="U334" s="83"/>
      <c r="V334" s="83"/>
      <c r="W334" s="83"/>
      <c r="X334" s="83"/>
      <c r="Y334" s="83"/>
      <c r="Z334" s="83"/>
      <c r="AA334" s="83"/>
      <c r="AB334" s="83"/>
      <c r="AC334" s="83"/>
      <c r="AD334" s="83"/>
      <c r="AE334" s="83"/>
    </row>
    <row r="335" spans="2:31">
      <c r="B335" s="82"/>
      <c r="C335" s="83"/>
      <c r="D335" s="83"/>
      <c r="E335" s="83"/>
      <c r="F335" s="83"/>
      <c r="G335" s="83"/>
      <c r="H335" s="83"/>
      <c r="I335" s="83"/>
      <c r="J335" s="83"/>
      <c r="K335" s="83"/>
      <c r="L335" s="83"/>
      <c r="M335" s="83"/>
      <c r="N335" s="83"/>
      <c r="O335" s="83"/>
      <c r="P335" s="83"/>
      <c r="Q335" s="83"/>
      <c r="R335" s="83"/>
      <c r="S335" s="83"/>
      <c r="T335" s="83"/>
      <c r="U335" s="83"/>
      <c r="V335" s="83"/>
      <c r="W335" s="83"/>
      <c r="X335" s="83"/>
      <c r="Y335" s="83"/>
      <c r="Z335" s="83"/>
      <c r="AA335" s="83"/>
      <c r="AB335" s="83"/>
      <c r="AC335" s="83"/>
      <c r="AD335" s="83"/>
      <c r="AE335" s="83"/>
    </row>
    <row r="336" spans="2:31">
      <c r="B336" s="82"/>
      <c r="C336" s="83"/>
      <c r="D336" s="83"/>
      <c r="E336" s="83"/>
      <c r="F336" s="83"/>
      <c r="G336" s="83"/>
      <c r="H336" s="83"/>
      <c r="I336" s="83"/>
      <c r="J336" s="83"/>
      <c r="K336" s="83"/>
      <c r="L336" s="83"/>
      <c r="M336" s="83"/>
      <c r="N336" s="83"/>
      <c r="O336" s="83"/>
      <c r="P336" s="83"/>
      <c r="Q336" s="83"/>
      <c r="R336" s="83"/>
      <c r="S336" s="83"/>
      <c r="T336" s="83"/>
      <c r="U336" s="83"/>
      <c r="V336" s="83"/>
      <c r="W336" s="83"/>
      <c r="X336" s="83"/>
      <c r="Y336" s="83"/>
      <c r="Z336" s="83"/>
      <c r="AA336" s="83"/>
      <c r="AB336" s="83"/>
      <c r="AC336" s="83"/>
      <c r="AD336" s="83"/>
      <c r="AE336" s="83"/>
    </row>
    <row r="337" spans="2:31">
      <c r="B337" s="82"/>
      <c r="C337" s="83"/>
      <c r="D337" s="83"/>
      <c r="E337" s="83"/>
      <c r="F337" s="83"/>
      <c r="G337" s="83"/>
      <c r="H337" s="83"/>
      <c r="I337" s="83"/>
      <c r="J337" s="83"/>
      <c r="K337" s="83"/>
      <c r="L337" s="83"/>
      <c r="M337" s="83"/>
      <c r="N337" s="83"/>
      <c r="O337" s="83"/>
      <c r="P337" s="83"/>
      <c r="Q337" s="83"/>
      <c r="R337" s="83"/>
      <c r="S337" s="83"/>
      <c r="T337" s="83"/>
      <c r="U337" s="83"/>
      <c r="V337" s="83"/>
      <c r="W337" s="83"/>
      <c r="X337" s="83"/>
      <c r="Y337" s="83"/>
      <c r="Z337" s="83"/>
      <c r="AA337" s="83"/>
      <c r="AB337" s="83"/>
      <c r="AC337" s="83"/>
      <c r="AD337" s="83"/>
      <c r="AE337" s="83"/>
    </row>
    <row r="338" spans="2:31">
      <c r="B338" s="82"/>
      <c r="C338" s="83"/>
      <c r="D338" s="83"/>
      <c r="E338" s="83"/>
      <c r="F338" s="83"/>
      <c r="G338" s="83"/>
      <c r="H338" s="83"/>
      <c r="I338" s="83"/>
      <c r="J338" s="83"/>
      <c r="K338" s="83"/>
      <c r="L338" s="83"/>
      <c r="M338" s="83"/>
      <c r="N338" s="83"/>
      <c r="O338" s="83"/>
      <c r="P338" s="83"/>
      <c r="Q338" s="83"/>
      <c r="R338" s="83"/>
      <c r="S338" s="83"/>
      <c r="T338" s="83"/>
      <c r="U338" s="83"/>
      <c r="V338" s="83"/>
      <c r="W338" s="83"/>
      <c r="X338" s="83"/>
      <c r="Y338" s="83"/>
      <c r="Z338" s="83"/>
      <c r="AA338" s="83"/>
      <c r="AB338" s="83"/>
      <c r="AC338" s="83"/>
      <c r="AD338" s="83"/>
      <c r="AE338" s="83"/>
    </row>
    <row r="339" spans="2:31">
      <c r="B339" s="82"/>
      <c r="C339" s="83"/>
      <c r="D339" s="83"/>
      <c r="E339" s="83"/>
      <c r="F339" s="83"/>
      <c r="G339" s="83"/>
      <c r="H339" s="83"/>
      <c r="I339" s="83"/>
      <c r="J339" s="83"/>
      <c r="K339" s="83"/>
      <c r="L339" s="83"/>
      <c r="M339" s="83"/>
      <c r="N339" s="83"/>
      <c r="O339" s="83"/>
      <c r="P339" s="83"/>
      <c r="Q339" s="83"/>
      <c r="R339" s="83"/>
      <c r="S339" s="83"/>
      <c r="T339" s="83"/>
      <c r="U339" s="83"/>
      <c r="V339" s="83"/>
      <c r="W339" s="83"/>
      <c r="X339" s="83"/>
      <c r="Y339" s="83"/>
      <c r="Z339" s="83"/>
      <c r="AA339" s="83"/>
      <c r="AB339" s="83"/>
      <c r="AC339" s="83"/>
      <c r="AD339" s="83"/>
      <c r="AE339" s="83"/>
    </row>
    <row r="340" spans="2:31">
      <c r="B340" s="82"/>
      <c r="C340" s="83"/>
      <c r="D340" s="83"/>
      <c r="E340" s="83"/>
      <c r="F340" s="83"/>
      <c r="G340" s="83"/>
      <c r="H340" s="83"/>
      <c r="I340" s="83"/>
      <c r="J340" s="83"/>
      <c r="K340" s="83"/>
      <c r="L340" s="83"/>
      <c r="M340" s="83"/>
      <c r="N340" s="83"/>
      <c r="O340" s="83"/>
      <c r="P340" s="83"/>
      <c r="Q340" s="83"/>
      <c r="R340" s="83"/>
      <c r="S340" s="83"/>
      <c r="T340" s="83"/>
      <c r="U340" s="83"/>
      <c r="V340" s="83"/>
      <c r="W340" s="83"/>
      <c r="X340" s="83"/>
      <c r="Y340" s="83"/>
      <c r="Z340" s="83"/>
      <c r="AA340" s="83"/>
      <c r="AB340" s="83"/>
      <c r="AC340" s="83"/>
      <c r="AD340" s="83"/>
      <c r="AE340" s="83"/>
    </row>
    <row r="341" spans="2:31">
      <c r="B341" s="82"/>
      <c r="C341" s="83"/>
      <c r="D341" s="83"/>
      <c r="E341" s="83"/>
      <c r="F341" s="83"/>
      <c r="G341" s="83"/>
      <c r="H341" s="83"/>
      <c r="I341" s="83"/>
      <c r="J341" s="83"/>
      <c r="K341" s="83"/>
      <c r="L341" s="83"/>
      <c r="M341" s="83"/>
      <c r="N341" s="83"/>
      <c r="O341" s="83"/>
      <c r="P341" s="83"/>
      <c r="Q341" s="83"/>
      <c r="R341" s="83"/>
      <c r="S341" s="83"/>
      <c r="T341" s="83"/>
      <c r="U341" s="83"/>
      <c r="V341" s="83"/>
      <c r="W341" s="83"/>
      <c r="X341" s="83"/>
      <c r="Y341" s="83"/>
      <c r="Z341" s="83"/>
      <c r="AA341" s="83"/>
      <c r="AB341" s="83"/>
      <c r="AC341" s="83"/>
      <c r="AD341" s="83"/>
      <c r="AE341" s="83"/>
    </row>
    <row r="342" spans="2:31">
      <c r="B342" s="82"/>
      <c r="C342" s="83"/>
      <c r="D342" s="83"/>
      <c r="E342" s="83"/>
      <c r="F342" s="83"/>
      <c r="G342" s="83"/>
      <c r="H342" s="83"/>
      <c r="I342" s="83"/>
      <c r="J342" s="83"/>
      <c r="K342" s="83"/>
      <c r="L342" s="83"/>
      <c r="M342" s="83"/>
      <c r="N342" s="83"/>
      <c r="O342" s="83"/>
      <c r="P342" s="83"/>
      <c r="Q342" s="83"/>
      <c r="R342" s="83"/>
      <c r="S342" s="83"/>
      <c r="T342" s="83"/>
      <c r="U342" s="83"/>
      <c r="V342" s="83"/>
      <c r="W342" s="83"/>
      <c r="X342" s="83"/>
      <c r="Y342" s="83"/>
      <c r="Z342" s="83"/>
      <c r="AA342" s="83"/>
      <c r="AB342" s="83"/>
      <c r="AC342" s="83"/>
      <c r="AD342" s="83"/>
      <c r="AE342" s="83"/>
    </row>
    <row r="343" spans="2:31">
      <c r="B343" s="82"/>
      <c r="C343" s="83"/>
      <c r="D343" s="83"/>
      <c r="E343" s="83"/>
      <c r="F343" s="83"/>
      <c r="G343" s="83"/>
      <c r="H343" s="83"/>
      <c r="I343" s="83"/>
      <c r="J343" s="83"/>
      <c r="K343" s="83"/>
      <c r="L343" s="83"/>
      <c r="M343" s="83"/>
      <c r="N343" s="83"/>
      <c r="O343" s="83"/>
      <c r="P343" s="83"/>
      <c r="Q343" s="83"/>
      <c r="R343" s="83"/>
      <c r="S343" s="83"/>
      <c r="T343" s="83"/>
      <c r="U343" s="83"/>
      <c r="V343" s="83"/>
      <c r="W343" s="83"/>
      <c r="X343" s="83"/>
      <c r="Y343" s="83"/>
      <c r="Z343" s="83"/>
      <c r="AA343" s="83"/>
      <c r="AB343" s="83"/>
      <c r="AC343" s="83"/>
      <c r="AD343" s="83"/>
      <c r="AE343" s="83"/>
    </row>
    <row r="344" spans="2:31">
      <c r="B344" s="82"/>
      <c r="C344" s="83"/>
      <c r="D344" s="83"/>
      <c r="E344" s="83"/>
      <c r="F344" s="83"/>
      <c r="G344" s="83"/>
      <c r="H344" s="83"/>
      <c r="I344" s="83"/>
      <c r="J344" s="83"/>
      <c r="K344" s="83"/>
      <c r="L344" s="83"/>
      <c r="M344" s="83"/>
      <c r="N344" s="83"/>
      <c r="O344" s="83"/>
      <c r="P344" s="83"/>
      <c r="Q344" s="83"/>
      <c r="R344" s="83"/>
      <c r="S344" s="83"/>
      <c r="T344" s="83"/>
      <c r="U344" s="83"/>
      <c r="V344" s="83"/>
      <c r="W344" s="83"/>
      <c r="X344" s="83"/>
      <c r="Y344" s="83"/>
      <c r="Z344" s="83"/>
      <c r="AA344" s="83"/>
      <c r="AB344" s="83"/>
      <c r="AC344" s="83"/>
      <c r="AD344" s="83"/>
      <c r="AE344" s="83"/>
    </row>
    <row r="345" spans="2:31">
      <c r="B345" s="82"/>
      <c r="C345" s="83"/>
      <c r="D345" s="83"/>
      <c r="E345" s="83"/>
      <c r="F345" s="83"/>
      <c r="G345" s="83"/>
      <c r="H345" s="83"/>
      <c r="I345" s="83"/>
      <c r="J345" s="83"/>
      <c r="K345" s="83"/>
      <c r="L345" s="83"/>
      <c r="M345" s="83"/>
      <c r="N345" s="83"/>
      <c r="O345" s="83"/>
      <c r="P345" s="83"/>
      <c r="Q345" s="83"/>
      <c r="R345" s="83"/>
      <c r="S345" s="83"/>
      <c r="T345" s="83"/>
      <c r="U345" s="83"/>
      <c r="V345" s="83"/>
      <c r="W345" s="83"/>
      <c r="X345" s="83"/>
      <c r="Y345" s="83"/>
      <c r="Z345" s="83"/>
      <c r="AA345" s="83"/>
      <c r="AB345" s="83"/>
      <c r="AC345" s="83"/>
      <c r="AD345" s="83"/>
      <c r="AE345" s="83"/>
    </row>
    <row r="346" spans="2:31">
      <c r="B346" s="82"/>
      <c r="C346" s="83"/>
      <c r="D346" s="83"/>
      <c r="E346" s="83"/>
      <c r="F346" s="83"/>
      <c r="G346" s="83"/>
      <c r="H346" s="83"/>
      <c r="I346" s="83"/>
      <c r="J346" s="83"/>
      <c r="K346" s="83"/>
      <c r="L346" s="83"/>
      <c r="M346" s="83"/>
      <c r="N346" s="83"/>
      <c r="O346" s="83"/>
      <c r="P346" s="83"/>
      <c r="Q346" s="83"/>
      <c r="R346" s="83"/>
      <c r="S346" s="83"/>
      <c r="T346" s="83"/>
      <c r="U346" s="83"/>
      <c r="V346" s="83"/>
      <c r="W346" s="83"/>
      <c r="X346" s="83"/>
      <c r="Y346" s="83"/>
      <c r="Z346" s="83"/>
      <c r="AA346" s="83"/>
      <c r="AB346" s="83"/>
      <c r="AC346" s="83"/>
      <c r="AD346" s="83"/>
      <c r="AE346" s="83"/>
    </row>
    <row r="347" spans="2:31">
      <c r="B347" s="82"/>
      <c r="C347" s="83"/>
      <c r="D347" s="83"/>
      <c r="E347" s="83"/>
      <c r="F347" s="83"/>
      <c r="G347" s="83"/>
      <c r="H347" s="83"/>
      <c r="I347" s="83"/>
      <c r="J347" s="83"/>
      <c r="K347" s="83"/>
      <c r="L347" s="83"/>
      <c r="M347" s="83"/>
      <c r="N347" s="83"/>
      <c r="O347" s="83"/>
      <c r="P347" s="83"/>
      <c r="Q347" s="83"/>
      <c r="R347" s="83"/>
      <c r="S347" s="83"/>
      <c r="T347" s="83"/>
      <c r="U347" s="83"/>
      <c r="V347" s="83"/>
      <c r="W347" s="83"/>
      <c r="X347" s="83"/>
      <c r="Y347" s="83"/>
      <c r="Z347" s="83"/>
      <c r="AA347" s="83"/>
      <c r="AB347" s="83"/>
      <c r="AC347" s="83"/>
      <c r="AD347" s="83"/>
      <c r="AE347" s="83"/>
    </row>
    <row r="348" spans="2:31">
      <c r="B348" s="82"/>
      <c r="C348" s="83"/>
      <c r="D348" s="83"/>
      <c r="E348" s="83"/>
      <c r="F348" s="83"/>
      <c r="G348" s="83"/>
      <c r="H348" s="83"/>
      <c r="I348" s="83"/>
      <c r="J348" s="83"/>
      <c r="K348" s="83"/>
      <c r="L348" s="83"/>
      <c r="M348" s="83"/>
      <c r="N348" s="83"/>
      <c r="O348" s="83"/>
      <c r="P348" s="83"/>
      <c r="Q348" s="83"/>
      <c r="R348" s="83"/>
      <c r="S348" s="83"/>
      <c r="T348" s="83"/>
      <c r="U348" s="83"/>
      <c r="V348" s="83"/>
      <c r="W348" s="83"/>
      <c r="X348" s="83"/>
      <c r="Y348" s="83"/>
      <c r="Z348" s="83"/>
      <c r="AA348" s="83"/>
      <c r="AB348" s="83"/>
      <c r="AC348" s="83"/>
      <c r="AD348" s="83"/>
      <c r="AE348" s="83"/>
    </row>
    <row r="349" spans="2:31">
      <c r="B349" s="82"/>
      <c r="C349" s="83"/>
      <c r="D349" s="83"/>
      <c r="E349" s="83"/>
      <c r="F349" s="83"/>
      <c r="G349" s="83"/>
      <c r="H349" s="83"/>
      <c r="I349" s="83"/>
      <c r="J349" s="83"/>
      <c r="K349" s="83"/>
      <c r="L349" s="83"/>
      <c r="M349" s="83"/>
      <c r="N349" s="83"/>
      <c r="O349" s="83"/>
      <c r="P349" s="83"/>
      <c r="Q349" s="83"/>
      <c r="R349" s="83"/>
      <c r="S349" s="83"/>
      <c r="T349" s="83"/>
      <c r="U349" s="83"/>
      <c r="V349" s="83"/>
      <c r="W349" s="83"/>
      <c r="X349" s="83"/>
      <c r="Y349" s="83"/>
      <c r="Z349" s="83"/>
      <c r="AA349" s="83"/>
      <c r="AB349" s="83"/>
      <c r="AC349" s="83"/>
      <c r="AD349" s="83"/>
      <c r="AE349" s="83"/>
    </row>
    <row r="350" spans="2:31">
      <c r="B350" s="82"/>
      <c r="C350" s="83"/>
      <c r="D350" s="83"/>
      <c r="E350" s="83"/>
      <c r="F350" s="83"/>
      <c r="G350" s="83"/>
      <c r="H350" s="83"/>
      <c r="I350" s="83"/>
      <c r="J350" s="83"/>
      <c r="K350" s="83"/>
      <c r="L350" s="83"/>
      <c r="M350" s="83"/>
      <c r="N350" s="83"/>
      <c r="O350" s="83"/>
      <c r="P350" s="83"/>
      <c r="Q350" s="83"/>
      <c r="R350" s="83"/>
      <c r="S350" s="83"/>
      <c r="T350" s="83"/>
      <c r="U350" s="83"/>
      <c r="V350" s="83"/>
      <c r="W350" s="83"/>
      <c r="X350" s="83"/>
      <c r="Y350" s="83"/>
      <c r="Z350" s="83"/>
      <c r="AA350" s="83"/>
      <c r="AB350" s="83"/>
      <c r="AC350" s="83"/>
      <c r="AD350" s="83"/>
      <c r="AE350" s="83"/>
    </row>
    <row r="351" spans="2:31">
      <c r="B351" s="82"/>
      <c r="C351" s="83"/>
      <c r="D351" s="83"/>
      <c r="E351" s="83"/>
      <c r="F351" s="83"/>
      <c r="G351" s="83"/>
      <c r="H351" s="83"/>
      <c r="I351" s="83"/>
      <c r="J351" s="83"/>
      <c r="K351" s="83"/>
      <c r="L351" s="83"/>
      <c r="M351" s="83"/>
      <c r="N351" s="83"/>
      <c r="O351" s="83"/>
      <c r="P351" s="83"/>
      <c r="Q351" s="83"/>
      <c r="R351" s="83"/>
      <c r="S351" s="83"/>
      <c r="T351" s="83"/>
      <c r="U351" s="83"/>
      <c r="V351" s="83"/>
      <c r="W351" s="83"/>
      <c r="X351" s="83"/>
      <c r="Y351" s="83"/>
      <c r="Z351" s="83"/>
      <c r="AA351" s="83"/>
      <c r="AB351" s="83"/>
      <c r="AC351" s="83"/>
      <c r="AD351" s="83"/>
      <c r="AE351" s="83"/>
    </row>
    <row r="352" spans="2:31">
      <c r="B352" s="82"/>
      <c r="C352" s="83"/>
      <c r="D352" s="83"/>
      <c r="E352" s="83"/>
      <c r="F352" s="83"/>
      <c r="G352" s="83"/>
      <c r="H352" s="83"/>
      <c r="I352" s="83"/>
      <c r="J352" s="83"/>
      <c r="K352" s="83"/>
      <c r="L352" s="83"/>
      <c r="M352" s="83"/>
      <c r="N352" s="83"/>
      <c r="O352" s="83"/>
      <c r="P352" s="83"/>
      <c r="Q352" s="83"/>
      <c r="R352" s="83"/>
      <c r="S352" s="83"/>
      <c r="T352" s="83"/>
      <c r="U352" s="83"/>
      <c r="V352" s="83"/>
      <c r="W352" s="83"/>
      <c r="X352" s="83"/>
      <c r="Y352" s="83"/>
      <c r="Z352" s="83"/>
      <c r="AA352" s="83"/>
      <c r="AB352" s="83"/>
      <c r="AC352" s="83"/>
      <c r="AD352" s="83"/>
      <c r="AE352" s="83"/>
    </row>
    <row r="353" spans="2:31">
      <c r="B353" s="82"/>
      <c r="C353" s="83"/>
      <c r="D353" s="83"/>
      <c r="E353" s="83"/>
      <c r="F353" s="83"/>
      <c r="G353" s="83"/>
      <c r="H353" s="83"/>
      <c r="I353" s="83"/>
      <c r="J353" s="83"/>
      <c r="K353" s="83"/>
      <c r="L353" s="83"/>
      <c r="M353" s="83"/>
      <c r="N353" s="83"/>
      <c r="O353" s="83"/>
      <c r="P353" s="83"/>
      <c r="Q353" s="83"/>
      <c r="R353" s="83"/>
      <c r="S353" s="83"/>
      <c r="T353" s="83"/>
      <c r="U353" s="83"/>
      <c r="V353" s="83"/>
      <c r="W353" s="83"/>
      <c r="X353" s="83"/>
      <c r="Y353" s="83"/>
      <c r="Z353" s="83"/>
      <c r="AA353" s="83"/>
      <c r="AB353" s="83"/>
      <c r="AC353" s="83"/>
      <c r="AD353" s="83"/>
      <c r="AE353" s="83"/>
    </row>
    <row r="354" spans="2:31">
      <c r="B354" s="82"/>
      <c r="C354" s="83"/>
      <c r="D354" s="83"/>
      <c r="E354" s="83"/>
      <c r="F354" s="83"/>
      <c r="G354" s="83"/>
      <c r="H354" s="83"/>
      <c r="I354" s="83"/>
      <c r="J354" s="83"/>
      <c r="K354" s="83"/>
      <c r="L354" s="83"/>
      <c r="M354" s="83"/>
      <c r="N354" s="83"/>
      <c r="O354" s="83"/>
      <c r="P354" s="83"/>
      <c r="Q354" s="83"/>
      <c r="R354" s="83"/>
      <c r="S354" s="83"/>
      <c r="T354" s="83"/>
      <c r="U354" s="83"/>
      <c r="V354" s="83"/>
      <c r="W354" s="83"/>
      <c r="X354" s="83"/>
      <c r="Y354" s="83"/>
      <c r="Z354" s="83"/>
      <c r="AA354" s="83"/>
      <c r="AB354" s="83"/>
      <c r="AC354" s="83"/>
      <c r="AD354" s="83"/>
      <c r="AE354" s="83"/>
    </row>
    <row r="355" spans="2:31">
      <c r="B355" s="82"/>
      <c r="C355" s="83"/>
      <c r="D355" s="83"/>
      <c r="E355" s="83"/>
      <c r="F355" s="83"/>
      <c r="G355" s="83"/>
      <c r="H355" s="83"/>
      <c r="I355" s="83"/>
      <c r="J355" s="83"/>
      <c r="K355" s="83"/>
      <c r="L355" s="83"/>
      <c r="M355" s="83"/>
      <c r="N355" s="83"/>
      <c r="O355" s="83"/>
      <c r="P355" s="83"/>
      <c r="Q355" s="83"/>
      <c r="R355" s="83"/>
      <c r="S355" s="83"/>
      <c r="T355" s="83"/>
      <c r="U355" s="83"/>
      <c r="V355" s="83"/>
      <c r="W355" s="83"/>
      <c r="X355" s="83"/>
      <c r="Y355" s="83"/>
      <c r="Z355" s="83"/>
      <c r="AA355" s="83"/>
      <c r="AB355" s="83"/>
      <c r="AC355" s="83"/>
      <c r="AD355" s="83"/>
      <c r="AE355" s="83"/>
    </row>
    <row r="356" spans="2:31">
      <c r="B356" s="82"/>
      <c r="C356" s="83"/>
      <c r="D356" s="83"/>
      <c r="E356" s="83"/>
      <c r="F356" s="83"/>
      <c r="G356" s="83"/>
      <c r="H356" s="83"/>
      <c r="I356" s="83"/>
      <c r="J356" s="83"/>
      <c r="K356" s="83"/>
      <c r="L356" s="83"/>
      <c r="M356" s="83"/>
      <c r="N356" s="83"/>
      <c r="O356" s="83"/>
      <c r="P356" s="83"/>
      <c r="Q356" s="83"/>
      <c r="R356" s="83"/>
      <c r="S356" s="83"/>
      <c r="T356" s="83"/>
      <c r="U356" s="83"/>
      <c r="V356" s="83"/>
      <c r="W356" s="83"/>
      <c r="X356" s="83"/>
      <c r="Y356" s="83"/>
      <c r="Z356" s="83"/>
      <c r="AA356" s="83"/>
      <c r="AB356" s="83"/>
      <c r="AC356" s="83"/>
      <c r="AD356" s="83"/>
      <c r="AE356" s="83"/>
    </row>
    <row r="357" spans="2:31">
      <c r="B357" s="82"/>
      <c r="C357" s="83"/>
      <c r="D357" s="83"/>
      <c r="E357" s="83"/>
      <c r="F357" s="83"/>
      <c r="G357" s="83"/>
      <c r="H357" s="83"/>
      <c r="I357" s="83"/>
      <c r="J357" s="83"/>
      <c r="K357" s="83"/>
      <c r="L357" s="83"/>
      <c r="M357" s="83"/>
      <c r="N357" s="83"/>
      <c r="O357" s="83"/>
      <c r="P357" s="83"/>
      <c r="Q357" s="83"/>
      <c r="R357" s="83"/>
      <c r="S357" s="83"/>
      <c r="T357" s="83"/>
      <c r="U357" s="83"/>
      <c r="V357" s="83"/>
      <c r="W357" s="83"/>
      <c r="X357" s="83"/>
      <c r="Y357" s="83"/>
      <c r="Z357" s="83"/>
      <c r="AA357" s="83"/>
      <c r="AB357" s="83"/>
      <c r="AC357" s="83"/>
      <c r="AD357" s="83"/>
      <c r="AE357" s="83"/>
    </row>
    <row r="358" spans="2:31">
      <c r="B358" s="82"/>
      <c r="C358" s="83"/>
      <c r="D358" s="83"/>
      <c r="E358" s="83"/>
      <c r="F358" s="83"/>
      <c r="G358" s="83"/>
      <c r="H358" s="83"/>
      <c r="I358" s="83"/>
      <c r="J358" s="83"/>
      <c r="K358" s="83"/>
      <c r="L358" s="83"/>
      <c r="M358" s="83"/>
      <c r="N358" s="83"/>
      <c r="O358" s="83"/>
      <c r="P358" s="83"/>
      <c r="Q358" s="83"/>
      <c r="R358" s="83"/>
      <c r="S358" s="83"/>
      <c r="T358" s="83"/>
      <c r="U358" s="83"/>
      <c r="V358" s="83"/>
      <c r="W358" s="83"/>
      <c r="X358" s="83"/>
      <c r="Y358" s="83"/>
      <c r="Z358" s="83"/>
      <c r="AA358" s="83"/>
      <c r="AB358" s="83"/>
      <c r="AC358" s="83"/>
      <c r="AD358" s="83"/>
      <c r="AE358" s="83"/>
    </row>
    <row r="359" spans="2:31">
      <c r="B359" s="82"/>
      <c r="C359" s="83"/>
      <c r="D359" s="83"/>
      <c r="E359" s="83"/>
      <c r="F359" s="83"/>
      <c r="G359" s="83"/>
      <c r="H359" s="83"/>
      <c r="I359" s="83"/>
      <c r="J359" s="83"/>
      <c r="K359" s="83"/>
      <c r="L359" s="83"/>
      <c r="M359" s="83"/>
      <c r="N359" s="83"/>
      <c r="O359" s="83"/>
      <c r="P359" s="83"/>
      <c r="Q359" s="83"/>
      <c r="R359" s="83"/>
      <c r="S359" s="83"/>
      <c r="T359" s="83"/>
      <c r="U359" s="83"/>
      <c r="V359" s="83"/>
      <c r="W359" s="83"/>
      <c r="X359" s="83"/>
      <c r="Y359" s="83"/>
      <c r="Z359" s="83"/>
      <c r="AA359" s="83"/>
      <c r="AB359" s="83"/>
      <c r="AC359" s="83"/>
      <c r="AD359" s="83"/>
      <c r="AE359" s="83"/>
    </row>
    <row r="360" spans="2:31">
      <c r="B360" s="82"/>
      <c r="C360" s="83"/>
      <c r="D360" s="83"/>
      <c r="E360" s="83"/>
      <c r="F360" s="83"/>
      <c r="G360" s="83"/>
      <c r="H360" s="83"/>
      <c r="I360" s="83"/>
      <c r="J360" s="83"/>
      <c r="K360" s="83"/>
      <c r="L360" s="83"/>
      <c r="M360" s="83"/>
      <c r="N360" s="83"/>
      <c r="O360" s="83"/>
      <c r="P360" s="83"/>
      <c r="Q360" s="83"/>
      <c r="R360" s="83"/>
      <c r="S360" s="83"/>
      <c r="T360" s="83"/>
      <c r="U360" s="83"/>
      <c r="V360" s="83"/>
      <c r="W360" s="83"/>
      <c r="X360" s="83"/>
      <c r="Y360" s="83"/>
      <c r="Z360" s="83"/>
      <c r="AA360" s="83"/>
      <c r="AB360" s="83"/>
      <c r="AC360" s="83"/>
      <c r="AD360" s="83"/>
      <c r="AE360" s="83"/>
    </row>
    <row r="361" spans="2:31">
      <c r="B361" s="82"/>
      <c r="C361" s="83"/>
      <c r="D361" s="83"/>
      <c r="E361" s="83"/>
      <c r="F361" s="83"/>
      <c r="G361" s="83"/>
      <c r="H361" s="83"/>
      <c r="I361" s="83"/>
      <c r="J361" s="83"/>
      <c r="K361" s="83"/>
      <c r="L361" s="83"/>
      <c r="M361" s="83"/>
      <c r="N361" s="83"/>
      <c r="O361" s="83"/>
      <c r="P361" s="83"/>
      <c r="Q361" s="83"/>
      <c r="R361" s="83"/>
      <c r="S361" s="83"/>
      <c r="T361" s="83"/>
      <c r="U361" s="83"/>
      <c r="V361" s="83"/>
      <c r="W361" s="83"/>
      <c r="X361" s="83"/>
      <c r="Y361" s="83"/>
      <c r="Z361" s="83"/>
      <c r="AA361" s="83"/>
      <c r="AB361" s="83"/>
      <c r="AC361" s="83"/>
      <c r="AD361" s="83"/>
      <c r="AE361" s="83"/>
    </row>
    <row r="362" spans="2:31">
      <c r="B362" s="82"/>
      <c r="C362" s="83"/>
      <c r="D362" s="83"/>
      <c r="E362" s="83"/>
      <c r="F362" s="83"/>
      <c r="G362" s="83"/>
      <c r="H362" s="83"/>
      <c r="I362" s="83"/>
      <c r="J362" s="83"/>
      <c r="K362" s="83"/>
      <c r="L362" s="83"/>
      <c r="M362" s="83"/>
      <c r="N362" s="83"/>
      <c r="O362" s="83"/>
      <c r="P362" s="83"/>
      <c r="Q362" s="83"/>
      <c r="R362" s="83"/>
      <c r="S362" s="83"/>
      <c r="T362" s="83"/>
      <c r="U362" s="83"/>
      <c r="V362" s="83"/>
      <c r="W362" s="83"/>
      <c r="X362" s="83"/>
      <c r="Y362" s="83"/>
      <c r="Z362" s="83"/>
      <c r="AA362" s="83"/>
      <c r="AB362" s="83"/>
      <c r="AC362" s="83"/>
      <c r="AD362" s="83"/>
      <c r="AE362" s="83"/>
    </row>
    <row r="363" spans="2:31">
      <c r="B363" s="82"/>
      <c r="C363" s="83"/>
      <c r="D363" s="83"/>
      <c r="E363" s="83"/>
      <c r="F363" s="83"/>
      <c r="G363" s="83"/>
      <c r="H363" s="83"/>
      <c r="I363" s="83"/>
      <c r="J363" s="83"/>
      <c r="K363" s="83"/>
      <c r="L363" s="83"/>
      <c r="M363" s="83"/>
      <c r="N363" s="83"/>
      <c r="O363" s="83"/>
      <c r="P363" s="83"/>
      <c r="Q363" s="83"/>
      <c r="R363" s="83"/>
      <c r="S363" s="83"/>
      <c r="T363" s="83"/>
      <c r="U363" s="83"/>
      <c r="V363" s="83"/>
      <c r="W363" s="83"/>
      <c r="X363" s="83"/>
      <c r="Y363" s="83"/>
      <c r="Z363" s="83"/>
      <c r="AA363" s="83"/>
      <c r="AB363" s="83"/>
      <c r="AC363" s="83"/>
      <c r="AD363" s="83"/>
      <c r="AE363" s="83"/>
    </row>
    <row r="364" spans="2:31">
      <c r="B364" s="82"/>
      <c r="C364" s="83"/>
      <c r="D364" s="83"/>
      <c r="E364" s="83"/>
      <c r="F364" s="83"/>
      <c r="G364" s="83"/>
      <c r="H364" s="83"/>
      <c r="I364" s="83"/>
      <c r="J364" s="83"/>
      <c r="K364" s="83"/>
      <c r="L364" s="83"/>
      <c r="M364" s="83"/>
      <c r="N364" s="83"/>
      <c r="O364" s="83"/>
      <c r="P364" s="83"/>
      <c r="Q364" s="83"/>
      <c r="R364" s="83"/>
      <c r="S364" s="83"/>
      <c r="T364" s="83"/>
      <c r="U364" s="83"/>
      <c r="V364" s="83"/>
      <c r="W364" s="83"/>
      <c r="X364" s="83"/>
      <c r="Y364" s="83"/>
      <c r="Z364" s="83"/>
      <c r="AA364" s="83"/>
      <c r="AB364" s="83"/>
      <c r="AC364" s="83"/>
      <c r="AD364" s="83"/>
      <c r="AE364" s="83"/>
    </row>
    <row r="365" spans="2:31">
      <c r="B365" s="82"/>
      <c r="C365" s="83"/>
      <c r="D365" s="83"/>
      <c r="E365" s="83"/>
      <c r="F365" s="83"/>
      <c r="G365" s="83"/>
      <c r="H365" s="83"/>
      <c r="I365" s="83"/>
      <c r="J365" s="83"/>
      <c r="K365" s="83"/>
      <c r="L365" s="83"/>
      <c r="M365" s="83"/>
      <c r="N365" s="83"/>
      <c r="O365" s="83"/>
      <c r="P365" s="83"/>
      <c r="Q365" s="83"/>
      <c r="R365" s="83"/>
      <c r="S365" s="83"/>
      <c r="T365" s="83"/>
      <c r="U365" s="83"/>
      <c r="V365" s="83"/>
      <c r="W365" s="83"/>
      <c r="X365" s="83"/>
      <c r="Y365" s="83"/>
      <c r="Z365" s="83"/>
      <c r="AA365" s="83"/>
      <c r="AB365" s="83"/>
      <c r="AC365" s="83"/>
      <c r="AD365" s="83"/>
      <c r="AE365" s="83"/>
    </row>
    <row r="366" spans="2:31">
      <c r="B366" s="82"/>
      <c r="C366" s="83"/>
      <c r="D366" s="83"/>
      <c r="E366" s="83"/>
      <c r="F366" s="83"/>
      <c r="G366" s="83"/>
      <c r="H366" s="83"/>
      <c r="I366" s="83"/>
      <c r="J366" s="83"/>
      <c r="K366" s="83"/>
      <c r="L366" s="83"/>
      <c r="M366" s="83"/>
      <c r="N366" s="83"/>
      <c r="O366" s="83"/>
      <c r="P366" s="83"/>
      <c r="Q366" s="83"/>
      <c r="R366" s="83"/>
      <c r="S366" s="83"/>
      <c r="T366" s="83"/>
      <c r="U366" s="83"/>
      <c r="V366" s="83"/>
      <c r="W366" s="83"/>
      <c r="X366" s="83"/>
      <c r="Y366" s="83"/>
      <c r="Z366" s="83"/>
      <c r="AA366" s="83"/>
      <c r="AB366" s="83"/>
      <c r="AC366" s="83"/>
      <c r="AD366" s="83"/>
      <c r="AE366" s="83"/>
    </row>
    <row r="367" spans="2:31">
      <c r="B367" s="82"/>
      <c r="C367" s="83"/>
      <c r="D367" s="83"/>
      <c r="E367" s="83"/>
      <c r="F367" s="83"/>
      <c r="G367" s="83"/>
      <c r="H367" s="83"/>
      <c r="I367" s="83"/>
      <c r="J367" s="83"/>
      <c r="K367" s="83"/>
      <c r="L367" s="83"/>
      <c r="M367" s="83"/>
      <c r="N367" s="83"/>
      <c r="O367" s="83"/>
      <c r="P367" s="83"/>
      <c r="Q367" s="83"/>
      <c r="R367" s="83"/>
      <c r="S367" s="83"/>
      <c r="T367" s="83"/>
      <c r="U367" s="83"/>
      <c r="V367" s="83"/>
      <c r="W367" s="83"/>
      <c r="X367" s="83"/>
      <c r="Y367" s="83"/>
      <c r="Z367" s="83"/>
      <c r="AA367" s="83"/>
      <c r="AB367" s="83"/>
      <c r="AC367" s="83"/>
      <c r="AD367" s="83"/>
      <c r="AE367" s="83"/>
    </row>
    <row r="368" spans="2:31">
      <c r="B368" s="82"/>
      <c r="C368" s="83"/>
      <c r="D368" s="83"/>
      <c r="E368" s="83"/>
      <c r="F368" s="83"/>
      <c r="G368" s="83"/>
      <c r="H368" s="83"/>
      <c r="I368" s="83"/>
      <c r="J368" s="83"/>
      <c r="K368" s="83"/>
      <c r="L368" s="83"/>
      <c r="M368" s="83"/>
      <c r="N368" s="83"/>
      <c r="O368" s="83"/>
      <c r="P368" s="83"/>
      <c r="Q368" s="83"/>
      <c r="R368" s="83"/>
      <c r="S368" s="83"/>
      <c r="T368" s="83"/>
      <c r="U368" s="83"/>
      <c r="V368" s="83"/>
      <c r="W368" s="83"/>
      <c r="X368" s="83"/>
      <c r="Y368" s="83"/>
      <c r="Z368" s="83"/>
      <c r="AA368" s="83"/>
      <c r="AB368" s="83"/>
      <c r="AC368" s="83"/>
      <c r="AD368" s="83"/>
      <c r="AE368" s="83"/>
    </row>
    <row r="369" spans="2:31">
      <c r="B369" s="82"/>
      <c r="C369" s="83"/>
      <c r="D369" s="83"/>
      <c r="E369" s="83"/>
      <c r="F369" s="83"/>
      <c r="G369" s="83"/>
      <c r="H369" s="83"/>
      <c r="I369" s="83"/>
      <c r="J369" s="83"/>
      <c r="K369" s="83"/>
      <c r="L369" s="83"/>
      <c r="M369" s="83"/>
      <c r="N369" s="83"/>
      <c r="O369" s="83"/>
      <c r="P369" s="83"/>
      <c r="Q369" s="83"/>
      <c r="R369" s="83"/>
      <c r="S369" s="83"/>
      <c r="T369" s="83"/>
      <c r="U369" s="83"/>
      <c r="V369" s="83"/>
      <c r="W369" s="83"/>
      <c r="X369" s="83"/>
      <c r="Y369" s="83"/>
      <c r="Z369" s="83"/>
      <c r="AA369" s="83"/>
      <c r="AB369" s="83"/>
      <c r="AC369" s="83"/>
      <c r="AD369" s="83"/>
      <c r="AE369" s="83"/>
    </row>
    <row r="370" spans="2:31">
      <c r="B370" s="82"/>
      <c r="C370" s="83"/>
      <c r="D370" s="83"/>
      <c r="E370" s="83"/>
      <c r="F370" s="83"/>
      <c r="G370" s="83"/>
      <c r="H370" s="83"/>
      <c r="I370" s="83"/>
      <c r="J370" s="83"/>
      <c r="K370" s="83"/>
      <c r="L370" s="83"/>
      <c r="M370" s="83"/>
      <c r="N370" s="83"/>
      <c r="O370" s="83"/>
      <c r="P370" s="83"/>
      <c r="Q370" s="83"/>
      <c r="R370" s="83"/>
      <c r="S370" s="83"/>
      <c r="T370" s="83"/>
      <c r="U370" s="83"/>
      <c r="V370" s="83"/>
      <c r="W370" s="83"/>
      <c r="X370" s="83"/>
      <c r="Y370" s="83"/>
      <c r="Z370" s="83"/>
      <c r="AA370" s="83"/>
      <c r="AB370" s="83"/>
      <c r="AC370" s="83"/>
      <c r="AD370" s="83"/>
      <c r="AE370" s="83"/>
    </row>
    <row r="371" spans="2:31">
      <c r="B371" s="82"/>
      <c r="C371" s="83"/>
      <c r="D371" s="83"/>
      <c r="E371" s="83"/>
      <c r="F371" s="83"/>
      <c r="G371" s="83"/>
      <c r="H371" s="83"/>
      <c r="I371" s="83"/>
      <c r="J371" s="83"/>
      <c r="K371" s="83"/>
      <c r="L371" s="83"/>
      <c r="M371" s="83"/>
      <c r="N371" s="83"/>
      <c r="O371" s="83"/>
      <c r="P371" s="83"/>
      <c r="Q371" s="83"/>
      <c r="R371" s="83"/>
      <c r="S371" s="83"/>
      <c r="T371" s="83"/>
      <c r="U371" s="83"/>
      <c r="V371" s="83"/>
      <c r="W371" s="83"/>
      <c r="X371" s="83"/>
      <c r="Y371" s="83"/>
      <c r="Z371" s="83"/>
      <c r="AA371" s="83"/>
      <c r="AB371" s="83"/>
      <c r="AC371" s="83"/>
      <c r="AD371" s="83"/>
      <c r="AE371" s="83"/>
    </row>
    <row r="372" spans="2:31">
      <c r="B372" s="82"/>
      <c r="C372" s="83"/>
      <c r="D372" s="83"/>
      <c r="E372" s="83"/>
      <c r="F372" s="83"/>
      <c r="G372" s="83"/>
      <c r="H372" s="83"/>
      <c r="I372" s="83"/>
      <c r="J372" s="83"/>
      <c r="K372" s="83"/>
      <c r="L372" s="83"/>
      <c r="M372" s="83"/>
      <c r="N372" s="83"/>
      <c r="O372" s="83"/>
      <c r="P372" s="83"/>
      <c r="Q372" s="83"/>
      <c r="R372" s="83"/>
      <c r="S372" s="83"/>
      <c r="T372" s="83"/>
      <c r="U372" s="83"/>
      <c r="V372" s="83"/>
      <c r="W372" s="83"/>
      <c r="X372" s="83"/>
      <c r="Y372" s="83"/>
      <c r="Z372" s="83"/>
      <c r="AA372" s="83"/>
      <c r="AB372" s="83"/>
      <c r="AC372" s="83"/>
      <c r="AD372" s="83"/>
      <c r="AE372" s="83"/>
    </row>
    <row r="373" spans="2:31">
      <c r="B373" s="82"/>
      <c r="C373" s="83"/>
      <c r="D373" s="83"/>
      <c r="E373" s="83"/>
      <c r="F373" s="83"/>
      <c r="G373" s="83"/>
      <c r="H373" s="83"/>
      <c r="I373" s="83"/>
      <c r="J373" s="83"/>
      <c r="K373" s="83"/>
      <c r="L373" s="83"/>
      <c r="M373" s="83"/>
      <c r="N373" s="83"/>
      <c r="O373" s="83"/>
      <c r="P373" s="83"/>
      <c r="Q373" s="83"/>
      <c r="R373" s="83"/>
      <c r="S373" s="83"/>
      <c r="T373" s="83"/>
      <c r="U373" s="83"/>
      <c r="V373" s="83"/>
      <c r="W373" s="83"/>
      <c r="X373" s="83"/>
      <c r="Y373" s="83"/>
      <c r="Z373" s="83"/>
      <c r="AA373" s="83"/>
      <c r="AB373" s="83"/>
      <c r="AC373" s="83"/>
      <c r="AD373" s="83"/>
      <c r="AE373" s="83"/>
    </row>
    <row r="374" spans="2:31">
      <c r="B374" s="82"/>
      <c r="C374" s="83"/>
      <c r="D374" s="83"/>
      <c r="E374" s="83"/>
      <c r="F374" s="83"/>
      <c r="G374" s="83"/>
      <c r="H374" s="83"/>
      <c r="I374" s="83"/>
      <c r="J374" s="83"/>
      <c r="K374" s="83"/>
      <c r="L374" s="83"/>
      <c r="M374" s="83"/>
      <c r="N374" s="83"/>
      <c r="O374" s="83"/>
      <c r="P374" s="83"/>
      <c r="Q374" s="83"/>
      <c r="R374" s="83"/>
      <c r="S374" s="83"/>
      <c r="T374" s="83"/>
      <c r="U374" s="83"/>
      <c r="V374" s="83"/>
      <c r="W374" s="83"/>
      <c r="X374" s="83"/>
      <c r="Y374" s="83"/>
      <c r="Z374" s="83"/>
      <c r="AA374" s="83"/>
      <c r="AB374" s="83"/>
      <c r="AC374" s="83"/>
      <c r="AD374" s="83"/>
      <c r="AE374" s="83"/>
    </row>
    <row r="375" spans="2:31">
      <c r="B375" s="82"/>
      <c r="C375" s="83"/>
      <c r="D375" s="83"/>
      <c r="E375" s="83"/>
      <c r="F375" s="83"/>
      <c r="G375" s="83"/>
      <c r="H375" s="83"/>
      <c r="I375" s="83"/>
      <c r="J375" s="83"/>
      <c r="K375" s="83"/>
      <c r="L375" s="83"/>
      <c r="M375" s="83"/>
      <c r="N375" s="83"/>
      <c r="O375" s="83"/>
      <c r="P375" s="83"/>
      <c r="Q375" s="83"/>
      <c r="R375" s="83"/>
      <c r="S375" s="83"/>
      <c r="T375" s="83"/>
      <c r="U375" s="83"/>
      <c r="V375" s="83"/>
      <c r="W375" s="83"/>
      <c r="X375" s="83"/>
      <c r="Y375" s="83"/>
      <c r="Z375" s="83"/>
      <c r="AA375" s="83"/>
      <c r="AB375" s="83"/>
      <c r="AC375" s="83"/>
      <c r="AD375" s="83"/>
      <c r="AE375" s="83"/>
    </row>
    <row r="376" spans="2:31">
      <c r="B376" s="82"/>
      <c r="C376" s="83"/>
      <c r="D376" s="83"/>
      <c r="E376" s="83"/>
      <c r="F376" s="83"/>
      <c r="G376" s="83"/>
      <c r="H376" s="83"/>
      <c r="I376" s="83"/>
      <c r="J376" s="83"/>
      <c r="K376" s="83"/>
      <c r="L376" s="83"/>
      <c r="M376" s="83"/>
      <c r="N376" s="83"/>
      <c r="O376" s="83"/>
      <c r="P376" s="83"/>
      <c r="Q376" s="83"/>
      <c r="R376" s="83"/>
      <c r="S376" s="83"/>
      <c r="T376" s="83"/>
      <c r="U376" s="83"/>
      <c r="V376" s="83"/>
      <c r="W376" s="83"/>
      <c r="X376" s="83"/>
      <c r="Y376" s="83"/>
      <c r="Z376" s="83"/>
      <c r="AA376" s="83"/>
      <c r="AB376" s="83"/>
      <c r="AC376" s="83"/>
      <c r="AD376" s="83"/>
      <c r="AE376" s="83"/>
    </row>
    <row r="377" spans="2:31">
      <c r="B377" s="82"/>
      <c r="C377" s="83"/>
      <c r="D377" s="83"/>
      <c r="E377" s="83"/>
      <c r="F377" s="83"/>
      <c r="G377" s="83"/>
      <c r="H377" s="83"/>
      <c r="I377" s="83"/>
      <c r="J377" s="83"/>
      <c r="K377" s="83"/>
      <c r="L377" s="83"/>
      <c r="M377" s="83"/>
      <c r="N377" s="83"/>
      <c r="O377" s="83"/>
      <c r="P377" s="83"/>
      <c r="Q377" s="83"/>
      <c r="R377" s="83"/>
      <c r="S377" s="83"/>
      <c r="T377" s="83"/>
      <c r="U377" s="83"/>
      <c r="V377" s="83"/>
      <c r="W377" s="83"/>
      <c r="X377" s="83"/>
      <c r="Y377" s="83"/>
      <c r="Z377" s="83"/>
      <c r="AA377" s="83"/>
      <c r="AB377" s="83"/>
      <c r="AC377" s="83"/>
      <c r="AD377" s="83"/>
      <c r="AE377" s="83"/>
    </row>
    <row r="378" spans="2:31">
      <c r="B378" s="82"/>
      <c r="C378" s="83"/>
      <c r="D378" s="83"/>
      <c r="E378" s="83"/>
      <c r="F378" s="83"/>
      <c r="G378" s="83"/>
      <c r="H378" s="83"/>
      <c r="I378" s="83"/>
      <c r="J378" s="83"/>
      <c r="K378" s="83"/>
      <c r="L378" s="83"/>
      <c r="M378" s="83"/>
      <c r="N378" s="83"/>
      <c r="O378" s="83"/>
      <c r="P378" s="83"/>
      <c r="Q378" s="83"/>
      <c r="R378" s="83"/>
      <c r="S378" s="83"/>
      <c r="T378" s="83"/>
      <c r="U378" s="83"/>
      <c r="V378" s="83"/>
      <c r="W378" s="83"/>
      <c r="X378" s="83"/>
      <c r="Y378" s="83"/>
      <c r="Z378" s="83"/>
      <c r="AA378" s="83"/>
      <c r="AB378" s="83"/>
      <c r="AC378" s="83"/>
      <c r="AD378" s="83"/>
      <c r="AE378" s="83"/>
    </row>
    <row r="379" spans="2:31">
      <c r="B379" s="82"/>
      <c r="C379" s="83"/>
      <c r="D379" s="83"/>
      <c r="E379" s="83"/>
      <c r="F379" s="83"/>
      <c r="G379" s="83"/>
      <c r="H379" s="83"/>
      <c r="I379" s="83"/>
      <c r="J379" s="83"/>
      <c r="K379" s="83"/>
      <c r="L379" s="83"/>
      <c r="M379" s="83"/>
      <c r="N379" s="83"/>
      <c r="O379" s="83"/>
      <c r="P379" s="83"/>
      <c r="Q379" s="83"/>
      <c r="R379" s="83"/>
      <c r="S379" s="83"/>
      <c r="T379" s="83"/>
      <c r="U379" s="83"/>
      <c r="V379" s="83"/>
      <c r="W379" s="83"/>
      <c r="X379" s="83"/>
      <c r="Y379" s="83"/>
      <c r="Z379" s="83"/>
      <c r="AA379" s="83"/>
      <c r="AB379" s="83"/>
      <c r="AC379" s="83"/>
      <c r="AD379" s="83"/>
      <c r="AE379" s="83"/>
    </row>
    <row r="380" spans="2:31">
      <c r="B380" s="82"/>
      <c r="C380" s="83"/>
      <c r="D380" s="83"/>
      <c r="E380" s="83"/>
      <c r="F380" s="83"/>
      <c r="G380" s="83"/>
      <c r="H380" s="83"/>
      <c r="I380" s="83"/>
      <c r="J380" s="83"/>
      <c r="K380" s="83"/>
      <c r="L380" s="83"/>
      <c r="M380" s="83"/>
      <c r="N380" s="83"/>
      <c r="O380" s="83"/>
      <c r="P380" s="83"/>
      <c r="Q380" s="83"/>
      <c r="R380" s="83"/>
      <c r="S380" s="83"/>
      <c r="T380" s="83"/>
      <c r="U380" s="83"/>
      <c r="V380" s="83"/>
      <c r="W380" s="83"/>
      <c r="X380" s="83"/>
      <c r="Y380" s="83"/>
      <c r="Z380" s="83"/>
      <c r="AA380" s="83"/>
      <c r="AB380" s="83"/>
      <c r="AC380" s="83"/>
      <c r="AD380" s="83"/>
      <c r="AE380" s="83"/>
    </row>
    <row r="381" spans="2:31">
      <c r="B381" s="82"/>
      <c r="C381" s="83"/>
      <c r="D381" s="83"/>
      <c r="E381" s="83"/>
      <c r="F381" s="83"/>
      <c r="G381" s="83"/>
      <c r="H381" s="83"/>
      <c r="I381" s="83"/>
      <c r="J381" s="83"/>
      <c r="K381" s="83"/>
      <c r="L381" s="83"/>
      <c r="M381" s="83"/>
      <c r="N381" s="83"/>
      <c r="O381" s="83"/>
      <c r="P381" s="83"/>
      <c r="Q381" s="83"/>
      <c r="R381" s="83"/>
      <c r="S381" s="83"/>
      <c r="T381" s="83"/>
      <c r="U381" s="83"/>
      <c r="V381" s="83"/>
      <c r="W381" s="83"/>
      <c r="X381" s="83"/>
      <c r="Y381" s="83"/>
      <c r="Z381" s="83"/>
      <c r="AA381" s="83"/>
      <c r="AB381" s="83"/>
      <c r="AC381" s="83"/>
      <c r="AD381" s="83"/>
      <c r="AE381" s="83"/>
    </row>
    <row r="382" spans="2:31">
      <c r="B382" s="82"/>
      <c r="C382" s="83"/>
      <c r="D382" s="83"/>
      <c r="E382" s="83"/>
      <c r="F382" s="83"/>
      <c r="G382" s="83"/>
      <c r="H382" s="83"/>
      <c r="I382" s="83"/>
      <c r="J382" s="83"/>
      <c r="K382" s="83"/>
      <c r="L382" s="83"/>
      <c r="M382" s="83"/>
      <c r="N382" s="83"/>
      <c r="O382" s="83"/>
      <c r="P382" s="83"/>
      <c r="Q382" s="83"/>
      <c r="R382" s="83"/>
      <c r="S382" s="83"/>
      <c r="T382" s="83"/>
      <c r="U382" s="83"/>
      <c r="V382" s="83"/>
      <c r="W382" s="83"/>
      <c r="X382" s="83"/>
      <c r="Y382" s="83"/>
      <c r="Z382" s="83"/>
      <c r="AA382" s="83"/>
      <c r="AB382" s="83"/>
      <c r="AC382" s="83"/>
      <c r="AD382" s="83"/>
      <c r="AE382" s="83"/>
    </row>
    <row r="383" spans="2:31">
      <c r="B383" s="82"/>
      <c r="C383" s="83"/>
      <c r="D383" s="83"/>
      <c r="E383" s="83"/>
      <c r="F383" s="83"/>
      <c r="G383" s="83"/>
      <c r="H383" s="83"/>
      <c r="I383" s="83"/>
      <c r="J383" s="83"/>
      <c r="K383" s="83"/>
      <c r="L383" s="83"/>
      <c r="M383" s="83"/>
      <c r="N383" s="83"/>
      <c r="O383" s="83"/>
      <c r="P383" s="83"/>
      <c r="Q383" s="83"/>
      <c r="R383" s="83"/>
      <c r="S383" s="83"/>
      <c r="T383" s="83"/>
      <c r="U383" s="83"/>
      <c r="V383" s="83"/>
      <c r="W383" s="83"/>
      <c r="X383" s="83"/>
      <c r="Y383" s="83"/>
      <c r="Z383" s="83"/>
      <c r="AA383" s="83"/>
      <c r="AB383" s="83"/>
      <c r="AC383" s="83"/>
      <c r="AD383" s="83"/>
      <c r="AE383" s="83"/>
    </row>
    <row r="384" spans="2:31">
      <c r="B384" s="82"/>
      <c r="C384" s="83"/>
      <c r="D384" s="83"/>
      <c r="E384" s="83"/>
      <c r="F384" s="83"/>
      <c r="G384" s="83"/>
      <c r="H384" s="83"/>
      <c r="I384" s="83"/>
      <c r="J384" s="83"/>
      <c r="K384" s="83"/>
      <c r="L384" s="83"/>
      <c r="M384" s="83"/>
      <c r="N384" s="83"/>
      <c r="O384" s="83"/>
      <c r="P384" s="83"/>
      <c r="Q384" s="83"/>
      <c r="R384" s="83"/>
      <c r="S384" s="83"/>
      <c r="T384" s="83"/>
      <c r="U384" s="83"/>
      <c r="V384" s="83"/>
      <c r="W384" s="83"/>
      <c r="X384" s="83"/>
      <c r="Y384" s="83"/>
      <c r="Z384" s="83"/>
      <c r="AA384" s="83"/>
      <c r="AB384" s="83"/>
      <c r="AC384" s="83"/>
      <c r="AD384" s="83"/>
      <c r="AE384" s="83"/>
    </row>
    <row r="385" spans="2:31">
      <c r="B385" s="82"/>
      <c r="C385" s="83"/>
      <c r="D385" s="83"/>
      <c r="E385" s="83"/>
      <c r="F385" s="83"/>
      <c r="G385" s="83"/>
      <c r="H385" s="83"/>
      <c r="I385" s="83"/>
      <c r="J385" s="83"/>
      <c r="K385" s="83"/>
      <c r="L385" s="83"/>
      <c r="M385" s="83"/>
      <c r="N385" s="83"/>
      <c r="O385" s="83"/>
      <c r="P385" s="83"/>
      <c r="Q385" s="83"/>
      <c r="R385" s="83"/>
      <c r="S385" s="83"/>
      <c r="T385" s="83"/>
      <c r="U385" s="83"/>
      <c r="V385" s="83"/>
      <c r="W385" s="83"/>
      <c r="X385" s="83"/>
      <c r="Y385" s="83"/>
      <c r="Z385" s="83"/>
      <c r="AA385" s="83"/>
      <c r="AB385" s="83"/>
      <c r="AC385" s="83"/>
      <c r="AD385" s="83"/>
      <c r="AE385" s="83"/>
    </row>
    <row r="386" spans="2:31">
      <c r="B386" s="82"/>
      <c r="C386" s="83"/>
      <c r="D386" s="83"/>
      <c r="E386" s="83"/>
      <c r="F386" s="83"/>
      <c r="G386" s="83"/>
      <c r="H386" s="83"/>
      <c r="I386" s="83"/>
      <c r="J386" s="83"/>
      <c r="K386" s="83"/>
      <c r="L386" s="83"/>
      <c r="M386" s="83"/>
      <c r="N386" s="83"/>
      <c r="O386" s="83"/>
      <c r="P386" s="83"/>
      <c r="Q386" s="83"/>
      <c r="R386" s="83"/>
      <c r="S386" s="83"/>
      <c r="T386" s="83"/>
      <c r="U386" s="83"/>
      <c r="V386" s="83"/>
      <c r="W386" s="83"/>
      <c r="X386" s="83"/>
      <c r="Y386" s="83"/>
      <c r="Z386" s="83"/>
      <c r="AA386" s="83"/>
      <c r="AB386" s="83"/>
      <c r="AC386" s="83"/>
      <c r="AD386" s="83"/>
      <c r="AE386" s="83"/>
    </row>
    <row r="387" spans="2:31">
      <c r="B387" s="82"/>
      <c r="C387" s="83"/>
      <c r="D387" s="83"/>
      <c r="E387" s="83"/>
      <c r="F387" s="83"/>
      <c r="G387" s="83"/>
      <c r="H387" s="83"/>
      <c r="I387" s="83"/>
      <c r="J387" s="83"/>
      <c r="K387" s="83"/>
      <c r="L387" s="83"/>
      <c r="M387" s="83"/>
      <c r="N387" s="83"/>
      <c r="O387" s="83"/>
      <c r="P387" s="83"/>
      <c r="Q387" s="83"/>
      <c r="R387" s="83"/>
      <c r="S387" s="83"/>
      <c r="T387" s="83"/>
      <c r="U387" s="83"/>
      <c r="V387" s="83"/>
      <c r="W387" s="83"/>
      <c r="X387" s="83"/>
      <c r="Y387" s="83"/>
      <c r="Z387" s="83"/>
      <c r="AA387" s="83"/>
      <c r="AB387" s="83"/>
      <c r="AC387" s="83"/>
      <c r="AD387" s="83"/>
      <c r="AE387" s="83"/>
    </row>
    <row r="388" spans="2:31">
      <c r="B388" s="82"/>
      <c r="C388" s="83"/>
      <c r="D388" s="83"/>
      <c r="E388" s="83"/>
      <c r="F388" s="83"/>
      <c r="G388" s="83"/>
      <c r="H388" s="83"/>
      <c r="I388" s="83"/>
      <c r="J388" s="83"/>
      <c r="K388" s="83"/>
      <c r="L388" s="83"/>
      <c r="M388" s="83"/>
      <c r="N388" s="83"/>
      <c r="O388" s="83"/>
      <c r="P388" s="83"/>
      <c r="Q388" s="83"/>
      <c r="R388" s="83"/>
      <c r="S388" s="83"/>
      <c r="T388" s="83"/>
      <c r="U388" s="83"/>
      <c r="V388" s="83"/>
      <c r="W388" s="83"/>
      <c r="X388" s="83"/>
      <c r="Y388" s="83"/>
      <c r="Z388" s="83"/>
      <c r="AA388" s="83"/>
      <c r="AB388" s="83"/>
      <c r="AC388" s="83"/>
      <c r="AD388" s="83"/>
    </row>
    <row r="389" spans="2:31">
      <c r="B389" s="82"/>
      <c r="C389" s="83"/>
      <c r="D389" s="83"/>
      <c r="E389" s="83"/>
      <c r="F389" s="83"/>
      <c r="G389" s="83"/>
      <c r="H389" s="83"/>
      <c r="I389" s="83"/>
      <c r="J389" s="83"/>
      <c r="K389" s="83"/>
      <c r="L389" s="83"/>
      <c r="M389" s="83"/>
      <c r="N389" s="83"/>
      <c r="O389" s="83"/>
      <c r="P389" s="83"/>
      <c r="Q389" s="83"/>
      <c r="R389" s="83"/>
      <c r="S389" s="83"/>
      <c r="T389" s="83"/>
      <c r="U389" s="83"/>
      <c r="V389" s="83"/>
      <c r="W389" s="83"/>
      <c r="X389" s="83"/>
      <c r="Y389" s="83"/>
      <c r="Z389" s="83"/>
      <c r="AA389" s="83"/>
      <c r="AB389" s="83"/>
      <c r="AC389" s="83"/>
      <c r="AD389" s="83"/>
    </row>
    <row r="390" spans="2:31">
      <c r="B390" s="82"/>
      <c r="C390" s="83"/>
      <c r="D390" s="83"/>
      <c r="E390" s="83"/>
      <c r="F390" s="83"/>
      <c r="G390" s="83"/>
      <c r="H390" s="83"/>
      <c r="I390" s="83"/>
      <c r="J390" s="83"/>
      <c r="K390" s="83"/>
      <c r="L390" s="83"/>
      <c r="M390" s="83"/>
      <c r="N390" s="83"/>
      <c r="O390" s="83"/>
      <c r="P390" s="83"/>
      <c r="Q390" s="83"/>
      <c r="R390" s="83"/>
      <c r="S390" s="83"/>
      <c r="T390" s="83"/>
      <c r="U390" s="83"/>
      <c r="V390" s="83"/>
      <c r="W390" s="83"/>
      <c r="X390" s="83"/>
      <c r="Y390" s="83"/>
      <c r="Z390" s="83"/>
      <c r="AA390" s="83"/>
      <c r="AB390" s="83"/>
      <c r="AC390" s="83"/>
      <c r="AD390" s="83"/>
    </row>
    <row r="391" spans="2:31">
      <c r="B391" s="82"/>
      <c r="C391" s="83"/>
      <c r="D391" s="83"/>
      <c r="E391" s="83"/>
      <c r="F391" s="83"/>
      <c r="G391" s="83"/>
      <c r="H391" s="83"/>
      <c r="I391" s="83"/>
      <c r="J391" s="83"/>
      <c r="K391" s="83"/>
      <c r="L391" s="83"/>
      <c r="M391" s="83"/>
      <c r="N391" s="83"/>
      <c r="O391" s="83"/>
      <c r="P391" s="83"/>
      <c r="Q391" s="83"/>
      <c r="R391" s="83"/>
      <c r="S391" s="83"/>
      <c r="T391" s="83"/>
      <c r="U391" s="83"/>
      <c r="V391" s="83"/>
      <c r="W391" s="83"/>
      <c r="X391" s="83"/>
      <c r="Y391" s="83"/>
      <c r="Z391" s="83"/>
      <c r="AA391" s="83"/>
      <c r="AB391" s="83"/>
      <c r="AC391" s="83"/>
      <c r="AD391" s="83"/>
    </row>
    <row r="392" spans="2:31">
      <c r="B392" s="82"/>
      <c r="C392" s="83"/>
      <c r="D392" s="83"/>
      <c r="E392" s="83"/>
      <c r="F392" s="83"/>
      <c r="G392" s="83"/>
      <c r="H392" s="83"/>
      <c r="I392" s="83"/>
      <c r="J392" s="83"/>
      <c r="K392" s="83"/>
      <c r="L392" s="83"/>
      <c r="M392" s="83"/>
      <c r="N392" s="83"/>
      <c r="O392" s="83"/>
      <c r="P392" s="83"/>
      <c r="Q392" s="83"/>
      <c r="R392" s="83"/>
      <c r="S392" s="83"/>
      <c r="T392" s="83"/>
      <c r="U392" s="83"/>
      <c r="V392" s="83"/>
      <c r="W392" s="83"/>
      <c r="X392" s="83"/>
      <c r="Y392" s="83"/>
      <c r="Z392" s="83"/>
      <c r="AA392" s="83"/>
      <c r="AB392" s="83"/>
      <c r="AC392" s="83"/>
      <c r="AD392" s="83"/>
    </row>
    <row r="393" spans="2:31">
      <c r="B393" s="82"/>
      <c r="C393" s="83"/>
      <c r="D393" s="83"/>
      <c r="E393" s="83"/>
      <c r="F393" s="83"/>
      <c r="G393" s="83"/>
      <c r="H393" s="83"/>
      <c r="I393" s="83"/>
      <c r="J393" s="83"/>
      <c r="K393" s="83"/>
      <c r="L393" s="83"/>
      <c r="M393" s="83"/>
      <c r="N393" s="83"/>
      <c r="O393" s="83"/>
      <c r="P393" s="83"/>
      <c r="Q393" s="83"/>
      <c r="R393" s="83"/>
      <c r="S393" s="83"/>
      <c r="T393" s="83"/>
      <c r="U393" s="83"/>
      <c r="V393" s="83"/>
      <c r="W393" s="83"/>
      <c r="X393" s="83"/>
      <c r="Y393" s="83"/>
      <c r="Z393" s="83"/>
      <c r="AA393" s="83"/>
      <c r="AB393" s="83"/>
      <c r="AC393" s="83"/>
      <c r="AD393" s="83"/>
    </row>
    <row r="394" spans="2:31">
      <c r="B394" s="82"/>
      <c r="C394" s="83"/>
      <c r="D394" s="83"/>
      <c r="E394" s="83"/>
      <c r="F394" s="83"/>
      <c r="G394" s="83"/>
      <c r="H394" s="83"/>
      <c r="I394" s="83"/>
      <c r="J394" s="83"/>
      <c r="K394" s="83"/>
      <c r="L394" s="83"/>
      <c r="M394" s="83"/>
      <c r="N394" s="83"/>
      <c r="O394" s="83"/>
      <c r="P394" s="83"/>
      <c r="Q394" s="83"/>
      <c r="R394" s="83"/>
      <c r="S394" s="83"/>
      <c r="T394" s="83"/>
      <c r="U394" s="83"/>
      <c r="V394" s="83"/>
      <c r="W394" s="83"/>
      <c r="X394" s="83"/>
      <c r="Y394" s="83"/>
      <c r="Z394" s="83"/>
      <c r="AA394" s="83"/>
      <c r="AB394" s="83"/>
      <c r="AC394" s="83"/>
      <c r="AD394" s="83"/>
    </row>
    <row r="395" spans="2:31">
      <c r="B395" s="82"/>
      <c r="C395" s="83"/>
      <c r="D395" s="83"/>
      <c r="E395" s="83"/>
      <c r="F395" s="83"/>
      <c r="G395" s="83"/>
      <c r="H395" s="83"/>
      <c r="I395" s="83"/>
      <c r="J395" s="83"/>
      <c r="K395" s="83"/>
      <c r="L395" s="83"/>
      <c r="M395" s="83"/>
      <c r="N395" s="83"/>
      <c r="O395" s="83"/>
      <c r="P395" s="83"/>
      <c r="Q395" s="83"/>
      <c r="R395" s="83"/>
      <c r="S395" s="83"/>
      <c r="T395" s="83"/>
      <c r="U395" s="83"/>
      <c r="V395" s="83"/>
      <c r="W395" s="83"/>
      <c r="X395" s="83"/>
      <c r="Y395" s="83"/>
      <c r="Z395" s="83"/>
      <c r="AA395" s="83"/>
      <c r="AB395" s="83"/>
      <c r="AC395" s="83"/>
      <c r="AD395" s="83"/>
    </row>
    <row r="396" spans="2:31">
      <c r="B396" s="82"/>
      <c r="C396" s="83"/>
      <c r="D396" s="83"/>
      <c r="E396" s="83"/>
      <c r="F396" s="83"/>
      <c r="G396" s="83"/>
      <c r="H396" s="83"/>
      <c r="I396" s="83"/>
      <c r="J396" s="83"/>
      <c r="K396" s="83"/>
      <c r="L396" s="83"/>
      <c r="M396" s="83"/>
      <c r="N396" s="83"/>
      <c r="O396" s="83"/>
      <c r="P396" s="83"/>
      <c r="Q396" s="83"/>
      <c r="R396" s="83"/>
      <c r="S396" s="83"/>
      <c r="T396" s="83"/>
      <c r="U396" s="83"/>
      <c r="V396" s="83"/>
      <c r="W396" s="83"/>
      <c r="X396" s="83"/>
      <c r="Y396" s="83"/>
      <c r="Z396" s="83"/>
      <c r="AA396" s="83"/>
      <c r="AB396" s="83"/>
      <c r="AC396" s="83"/>
      <c r="AD396" s="83"/>
    </row>
    <row r="397" spans="2:31">
      <c r="B397" s="82"/>
      <c r="C397" s="83"/>
      <c r="D397" s="83"/>
      <c r="E397" s="83"/>
      <c r="F397" s="83"/>
      <c r="G397" s="83"/>
      <c r="H397" s="83"/>
      <c r="I397" s="83"/>
      <c r="J397" s="83"/>
      <c r="K397" s="83"/>
      <c r="L397" s="83"/>
      <c r="M397" s="83"/>
      <c r="N397" s="83"/>
      <c r="O397" s="83"/>
      <c r="P397" s="83"/>
      <c r="Q397" s="83"/>
      <c r="R397" s="83"/>
      <c r="S397" s="83"/>
      <c r="T397" s="83"/>
      <c r="U397" s="83"/>
      <c r="V397" s="83"/>
      <c r="W397" s="83"/>
      <c r="X397" s="83"/>
      <c r="Y397" s="83"/>
      <c r="Z397" s="83"/>
      <c r="AA397" s="83"/>
      <c r="AB397" s="83"/>
      <c r="AC397" s="83"/>
      <c r="AD397" s="83"/>
    </row>
    <row r="398" spans="2:31">
      <c r="B398" s="82"/>
      <c r="C398" s="83"/>
      <c r="D398" s="83"/>
      <c r="E398" s="83"/>
      <c r="F398" s="83"/>
      <c r="G398" s="83"/>
      <c r="H398" s="83"/>
      <c r="I398" s="83"/>
      <c r="J398" s="83"/>
      <c r="K398" s="83"/>
      <c r="L398" s="83"/>
      <c r="M398" s="83"/>
      <c r="N398" s="83"/>
      <c r="O398" s="83"/>
      <c r="P398" s="83"/>
      <c r="Q398" s="83"/>
      <c r="R398" s="83"/>
      <c r="S398" s="83"/>
      <c r="T398" s="83"/>
      <c r="U398" s="83"/>
      <c r="V398" s="83"/>
      <c r="W398" s="83"/>
      <c r="X398" s="83"/>
      <c r="Y398" s="83"/>
      <c r="Z398" s="83"/>
      <c r="AA398" s="83"/>
      <c r="AB398" s="83"/>
      <c r="AC398" s="83"/>
      <c r="AD398" s="83"/>
    </row>
    <row r="399" spans="2:31">
      <c r="B399" s="82"/>
      <c r="C399" s="83"/>
      <c r="D399" s="83"/>
      <c r="E399" s="83"/>
      <c r="F399" s="83"/>
      <c r="G399" s="83"/>
      <c r="H399" s="83"/>
      <c r="I399" s="83"/>
      <c r="J399" s="83"/>
      <c r="K399" s="83"/>
      <c r="L399" s="83"/>
      <c r="M399" s="83"/>
      <c r="N399" s="83"/>
      <c r="O399" s="83"/>
      <c r="P399" s="83"/>
      <c r="Q399" s="83"/>
      <c r="R399" s="83"/>
      <c r="S399" s="83"/>
      <c r="T399" s="83"/>
      <c r="U399" s="83"/>
      <c r="V399" s="83"/>
      <c r="W399" s="83"/>
      <c r="X399" s="83"/>
      <c r="Y399" s="83"/>
      <c r="Z399" s="83"/>
      <c r="AA399" s="83"/>
      <c r="AB399" s="83"/>
      <c r="AC399" s="83"/>
      <c r="AD399" s="83"/>
    </row>
    <row r="400" spans="2:31">
      <c r="B400" s="82"/>
      <c r="C400" s="83"/>
      <c r="D400" s="83"/>
      <c r="E400" s="83"/>
      <c r="F400" s="83"/>
      <c r="G400" s="83"/>
      <c r="H400" s="83"/>
      <c r="I400" s="83"/>
      <c r="J400" s="83"/>
      <c r="K400" s="83"/>
      <c r="L400" s="83"/>
      <c r="M400" s="83"/>
      <c r="N400" s="83"/>
      <c r="O400" s="83"/>
      <c r="P400" s="83"/>
      <c r="Q400" s="83"/>
      <c r="R400" s="83"/>
      <c r="S400" s="83"/>
      <c r="T400" s="83"/>
      <c r="U400" s="83"/>
      <c r="V400" s="83"/>
      <c r="W400" s="83"/>
      <c r="X400" s="83"/>
      <c r="Y400" s="83"/>
      <c r="Z400" s="83"/>
      <c r="AA400" s="83"/>
      <c r="AB400" s="83"/>
      <c r="AC400" s="83"/>
      <c r="AD400" s="83"/>
    </row>
    <row r="401" spans="2:30">
      <c r="B401" s="82"/>
      <c r="C401" s="83"/>
      <c r="D401" s="83"/>
      <c r="E401" s="83"/>
      <c r="F401" s="83"/>
      <c r="G401" s="83"/>
      <c r="H401" s="83"/>
      <c r="I401" s="83"/>
      <c r="J401" s="83"/>
      <c r="K401" s="83"/>
      <c r="L401" s="83"/>
      <c r="M401" s="83"/>
      <c r="N401" s="83"/>
      <c r="O401" s="83"/>
      <c r="P401" s="83"/>
      <c r="Q401" s="83"/>
      <c r="R401" s="83"/>
      <c r="S401" s="83"/>
      <c r="T401" s="83"/>
      <c r="U401" s="83"/>
      <c r="V401" s="83"/>
      <c r="W401" s="83"/>
      <c r="X401" s="83"/>
      <c r="Y401" s="83"/>
      <c r="Z401" s="83"/>
      <c r="AA401" s="83"/>
      <c r="AB401" s="83"/>
      <c r="AC401" s="83"/>
      <c r="AD401" s="83"/>
    </row>
    <row r="402" spans="2:30">
      <c r="B402" s="82"/>
      <c r="C402" s="83"/>
      <c r="D402" s="83"/>
      <c r="E402" s="83"/>
      <c r="F402" s="83"/>
      <c r="G402" s="83"/>
      <c r="H402" s="83"/>
      <c r="I402" s="83"/>
      <c r="J402" s="83"/>
      <c r="K402" s="83"/>
      <c r="L402" s="83"/>
      <c r="M402" s="83"/>
      <c r="N402" s="83"/>
      <c r="O402" s="83"/>
      <c r="P402" s="83"/>
      <c r="Q402" s="83"/>
      <c r="R402" s="83"/>
      <c r="S402" s="83"/>
      <c r="T402" s="83"/>
      <c r="U402" s="83"/>
      <c r="V402" s="83"/>
      <c r="W402" s="83"/>
      <c r="X402" s="83"/>
      <c r="Y402" s="83"/>
      <c r="Z402" s="83"/>
      <c r="AA402" s="83"/>
      <c r="AB402" s="83"/>
      <c r="AC402" s="83"/>
      <c r="AD402" s="83"/>
    </row>
    <row r="403" spans="2:30">
      <c r="B403" s="82"/>
      <c r="C403" s="83"/>
      <c r="D403" s="83"/>
      <c r="E403" s="83"/>
      <c r="F403" s="83"/>
      <c r="G403" s="83"/>
      <c r="H403" s="83"/>
      <c r="I403" s="83"/>
      <c r="J403" s="83"/>
      <c r="K403" s="83"/>
      <c r="L403" s="83"/>
      <c r="M403" s="83"/>
      <c r="N403" s="83"/>
      <c r="O403" s="83"/>
      <c r="P403" s="83"/>
      <c r="Q403" s="83"/>
      <c r="R403" s="83"/>
      <c r="S403" s="83"/>
      <c r="T403" s="83"/>
      <c r="U403" s="83"/>
      <c r="V403" s="83"/>
      <c r="W403" s="83"/>
      <c r="X403" s="83"/>
      <c r="Y403" s="83"/>
      <c r="Z403" s="83"/>
      <c r="AA403" s="83"/>
      <c r="AB403" s="83"/>
      <c r="AC403" s="83"/>
      <c r="AD403" s="83"/>
    </row>
    <row r="404" spans="2:30">
      <c r="B404" s="82"/>
      <c r="C404" s="83"/>
      <c r="D404" s="83"/>
      <c r="E404" s="83"/>
      <c r="F404" s="83"/>
      <c r="G404" s="83"/>
      <c r="H404" s="83"/>
      <c r="I404" s="83"/>
      <c r="J404" s="83"/>
      <c r="K404" s="83"/>
      <c r="L404" s="83"/>
      <c r="M404" s="83"/>
      <c r="N404" s="83"/>
      <c r="O404" s="83"/>
      <c r="P404" s="83"/>
      <c r="Q404" s="83"/>
      <c r="R404" s="83"/>
      <c r="S404" s="83"/>
      <c r="T404" s="83"/>
      <c r="U404" s="83"/>
      <c r="V404" s="83"/>
      <c r="W404" s="83"/>
      <c r="X404" s="83"/>
      <c r="Y404" s="83"/>
      <c r="Z404" s="83"/>
      <c r="AA404" s="83"/>
      <c r="AB404" s="83"/>
      <c r="AC404" s="83"/>
      <c r="AD404" s="83"/>
    </row>
    <row r="405" spans="2:30">
      <c r="B405" s="82"/>
      <c r="C405" s="83"/>
      <c r="D405" s="83"/>
      <c r="E405" s="83"/>
      <c r="F405" s="83"/>
      <c r="G405" s="83"/>
      <c r="H405" s="83"/>
      <c r="I405" s="83"/>
      <c r="J405" s="83"/>
      <c r="K405" s="83"/>
      <c r="L405" s="83"/>
      <c r="M405" s="83"/>
      <c r="N405" s="83"/>
      <c r="O405" s="83"/>
      <c r="P405" s="83"/>
      <c r="Q405" s="83"/>
      <c r="R405" s="83"/>
      <c r="S405" s="83"/>
      <c r="T405" s="83"/>
      <c r="U405" s="83"/>
      <c r="V405" s="83"/>
      <c r="W405" s="83"/>
      <c r="X405" s="83"/>
      <c r="Y405" s="83"/>
      <c r="Z405" s="83"/>
      <c r="AA405" s="83"/>
      <c r="AB405" s="83"/>
      <c r="AC405" s="83"/>
      <c r="AD405" s="83"/>
    </row>
    <row r="406" spans="2:30">
      <c r="B406" s="82"/>
      <c r="C406" s="83"/>
      <c r="D406" s="83"/>
      <c r="E406" s="83"/>
      <c r="F406" s="83"/>
      <c r="G406" s="83"/>
      <c r="H406" s="83"/>
      <c r="I406" s="83"/>
      <c r="J406" s="83"/>
      <c r="K406" s="83"/>
      <c r="L406" s="83"/>
      <c r="M406" s="83"/>
      <c r="N406" s="83"/>
      <c r="O406" s="83"/>
      <c r="P406" s="83"/>
      <c r="Q406" s="83"/>
      <c r="R406" s="83"/>
      <c r="S406" s="83"/>
      <c r="T406" s="83"/>
      <c r="U406" s="83"/>
      <c r="V406" s="83"/>
      <c r="W406" s="83"/>
      <c r="X406" s="83"/>
      <c r="Y406" s="83"/>
      <c r="Z406" s="83"/>
      <c r="AA406" s="83"/>
      <c r="AB406" s="83"/>
      <c r="AC406" s="83"/>
      <c r="AD406" s="83"/>
    </row>
    <row r="407" spans="2:30">
      <c r="B407" s="82"/>
      <c r="C407" s="83"/>
      <c r="D407" s="83"/>
      <c r="E407" s="83"/>
      <c r="F407" s="83"/>
      <c r="G407" s="83"/>
      <c r="H407" s="83"/>
      <c r="I407" s="83"/>
      <c r="J407" s="83"/>
      <c r="K407" s="83"/>
      <c r="L407" s="83"/>
      <c r="M407" s="83"/>
      <c r="N407" s="83"/>
      <c r="O407" s="83"/>
      <c r="P407" s="83"/>
      <c r="Q407" s="83"/>
      <c r="R407" s="83"/>
      <c r="S407" s="83"/>
      <c r="T407" s="83"/>
      <c r="U407" s="83"/>
      <c r="V407" s="83"/>
      <c r="W407" s="83"/>
      <c r="X407" s="83"/>
      <c r="Y407" s="83"/>
      <c r="Z407" s="83"/>
      <c r="AA407" s="83"/>
      <c r="AB407" s="83"/>
      <c r="AC407" s="83"/>
      <c r="AD407" s="83"/>
    </row>
    <row r="408" spans="2:30">
      <c r="B408" s="83"/>
      <c r="C408" s="83"/>
      <c r="D408" s="83"/>
      <c r="E408" s="83"/>
      <c r="F408" s="83"/>
      <c r="G408" s="83"/>
      <c r="H408" s="83"/>
      <c r="I408" s="83"/>
      <c r="J408" s="83"/>
      <c r="K408" s="83"/>
      <c r="L408" s="83"/>
      <c r="M408" s="83"/>
      <c r="N408" s="83"/>
      <c r="O408" s="83"/>
      <c r="P408" s="83"/>
      <c r="Q408" s="83"/>
      <c r="R408" s="83"/>
      <c r="S408" s="83"/>
      <c r="T408" s="83"/>
      <c r="U408" s="83"/>
      <c r="V408" s="83"/>
      <c r="W408" s="83"/>
      <c r="X408" s="83"/>
      <c r="Y408" s="83"/>
      <c r="Z408" s="83"/>
      <c r="AA408" s="83"/>
      <c r="AB408" s="83"/>
      <c r="AC408" s="83"/>
      <c r="AD408" s="83"/>
    </row>
    <row r="409" spans="2:30">
      <c r="B409" s="83"/>
      <c r="C409" s="83"/>
      <c r="D409" s="83"/>
      <c r="E409" s="83"/>
      <c r="F409" s="83"/>
      <c r="G409" s="83"/>
      <c r="H409" s="83"/>
      <c r="I409" s="83"/>
      <c r="J409" s="83"/>
      <c r="K409" s="83"/>
      <c r="L409" s="83"/>
      <c r="M409" s="83"/>
      <c r="N409" s="83"/>
      <c r="O409" s="83"/>
      <c r="P409" s="83"/>
      <c r="Q409" s="83"/>
      <c r="R409" s="83"/>
      <c r="S409" s="83"/>
      <c r="T409" s="83"/>
      <c r="U409" s="83"/>
      <c r="V409" s="83"/>
      <c r="W409" s="83"/>
      <c r="X409" s="83"/>
      <c r="Y409" s="83"/>
      <c r="Z409" s="83"/>
      <c r="AA409" s="83"/>
      <c r="AB409" s="83"/>
      <c r="AC409" s="83"/>
      <c r="AD409" s="83"/>
    </row>
    <row r="410" spans="2:30">
      <c r="B410" s="83"/>
      <c r="C410" s="83"/>
      <c r="D410" s="83"/>
      <c r="E410" s="83"/>
      <c r="F410" s="83"/>
      <c r="G410" s="83"/>
      <c r="H410" s="83"/>
      <c r="I410" s="83"/>
      <c r="J410" s="83"/>
      <c r="K410" s="83"/>
      <c r="L410" s="83"/>
      <c r="M410" s="83"/>
      <c r="N410" s="83"/>
      <c r="O410" s="83"/>
      <c r="P410" s="83"/>
      <c r="Q410" s="83"/>
      <c r="R410" s="83"/>
      <c r="S410" s="83"/>
      <c r="T410" s="83"/>
      <c r="U410" s="83"/>
      <c r="V410" s="83"/>
      <c r="W410" s="83"/>
      <c r="X410" s="83"/>
      <c r="Y410" s="83"/>
      <c r="Z410" s="83"/>
      <c r="AA410" s="83"/>
      <c r="AB410" s="83"/>
      <c r="AC410" s="83"/>
      <c r="AD410" s="83"/>
    </row>
    <row r="411" spans="2:30">
      <c r="B411" s="83"/>
      <c r="C411" s="83"/>
      <c r="D411" s="83"/>
      <c r="E411" s="83"/>
      <c r="F411" s="83"/>
      <c r="G411" s="83"/>
      <c r="H411" s="83"/>
      <c r="I411" s="83"/>
      <c r="J411" s="83"/>
      <c r="K411" s="83"/>
      <c r="L411" s="83"/>
      <c r="M411" s="83"/>
      <c r="N411" s="83"/>
      <c r="O411" s="83"/>
      <c r="P411" s="83"/>
      <c r="Q411" s="83"/>
      <c r="R411" s="83"/>
      <c r="S411" s="83"/>
      <c r="T411" s="83"/>
      <c r="U411" s="83"/>
      <c r="V411" s="83"/>
      <c r="W411" s="83"/>
      <c r="X411" s="83"/>
      <c r="Y411" s="83"/>
      <c r="Z411" s="83"/>
      <c r="AA411" s="83"/>
      <c r="AB411" s="83"/>
      <c r="AC411" s="83"/>
      <c r="AD411" s="83"/>
    </row>
    <row r="412" spans="2:30">
      <c r="B412" s="83"/>
      <c r="C412" s="83"/>
      <c r="D412" s="83"/>
      <c r="E412" s="83"/>
      <c r="F412" s="83"/>
      <c r="G412" s="83"/>
      <c r="H412" s="83"/>
      <c r="I412" s="83"/>
      <c r="J412" s="83"/>
      <c r="K412" s="83"/>
      <c r="L412" s="83"/>
      <c r="M412" s="83"/>
      <c r="N412" s="83"/>
      <c r="O412" s="83"/>
      <c r="P412" s="83"/>
      <c r="Q412" s="83"/>
      <c r="R412" s="83"/>
      <c r="S412" s="83"/>
      <c r="T412" s="83"/>
      <c r="U412" s="83"/>
      <c r="V412" s="83"/>
      <c r="W412" s="83"/>
      <c r="X412" s="83"/>
      <c r="Y412" s="83"/>
      <c r="Z412" s="83"/>
      <c r="AA412" s="83"/>
      <c r="AB412" s="83"/>
      <c r="AC412" s="83"/>
      <c r="AD412" s="83"/>
    </row>
    <row r="413" spans="2:30">
      <c r="B413" s="83"/>
      <c r="C413" s="83"/>
      <c r="D413" s="83"/>
      <c r="E413" s="83"/>
      <c r="F413" s="83"/>
      <c r="G413" s="83"/>
      <c r="H413" s="83"/>
      <c r="I413" s="83"/>
      <c r="J413" s="83"/>
      <c r="K413" s="83"/>
      <c r="L413" s="83"/>
      <c r="M413" s="83"/>
      <c r="N413" s="83"/>
      <c r="O413" s="83"/>
      <c r="P413" s="83"/>
      <c r="Q413" s="83"/>
      <c r="R413" s="83"/>
      <c r="S413" s="83"/>
      <c r="T413" s="83"/>
      <c r="U413" s="83"/>
      <c r="V413" s="83"/>
      <c r="W413" s="83"/>
      <c r="X413" s="83"/>
      <c r="Y413" s="83"/>
      <c r="Z413" s="83"/>
      <c r="AA413" s="83"/>
      <c r="AB413" s="83"/>
      <c r="AC413" s="83"/>
      <c r="AD413" s="83"/>
    </row>
    <row r="414" spans="2:30">
      <c r="B414" s="83"/>
      <c r="C414" s="83"/>
      <c r="D414" s="83"/>
      <c r="E414" s="83"/>
      <c r="F414" s="83"/>
      <c r="G414" s="83"/>
      <c r="H414" s="83"/>
      <c r="I414" s="83"/>
      <c r="J414" s="83"/>
      <c r="K414" s="83"/>
      <c r="L414" s="83"/>
      <c r="M414" s="83"/>
      <c r="N414" s="83"/>
      <c r="O414" s="83"/>
      <c r="P414" s="83"/>
      <c r="Q414" s="83"/>
      <c r="R414" s="83"/>
      <c r="S414" s="83"/>
      <c r="T414" s="83"/>
      <c r="U414" s="83"/>
      <c r="V414" s="83"/>
      <c r="W414" s="83"/>
      <c r="X414" s="83"/>
      <c r="Y414" s="83"/>
      <c r="Z414" s="83"/>
      <c r="AA414" s="83"/>
      <c r="AB414" s="83"/>
      <c r="AC414" s="83"/>
      <c r="AD414" s="83"/>
    </row>
    <row r="415" spans="2:30">
      <c r="B415" s="83"/>
      <c r="C415" s="83"/>
      <c r="D415" s="83"/>
      <c r="E415" s="83"/>
      <c r="F415" s="83"/>
      <c r="G415" s="83"/>
      <c r="H415" s="83"/>
      <c r="I415" s="83"/>
      <c r="J415" s="83"/>
      <c r="K415" s="83"/>
      <c r="L415" s="83"/>
      <c r="M415" s="83"/>
      <c r="N415" s="83"/>
      <c r="O415" s="83"/>
      <c r="P415" s="83"/>
      <c r="Q415" s="83"/>
      <c r="R415" s="83"/>
      <c r="S415" s="83"/>
      <c r="T415" s="83"/>
      <c r="U415" s="83"/>
      <c r="V415" s="83"/>
      <c r="W415" s="83"/>
      <c r="X415" s="83"/>
      <c r="Y415" s="83"/>
      <c r="Z415" s="83"/>
      <c r="AA415" s="83"/>
      <c r="AB415" s="83"/>
      <c r="AC415" s="83"/>
      <c r="AD415" s="83"/>
    </row>
    <row r="416" spans="2:30">
      <c r="B416" s="83"/>
      <c r="C416" s="83"/>
      <c r="D416" s="83"/>
      <c r="E416" s="83"/>
      <c r="F416" s="83"/>
      <c r="G416" s="83"/>
      <c r="H416" s="83"/>
      <c r="I416" s="83"/>
      <c r="J416" s="83"/>
      <c r="K416" s="83"/>
      <c r="L416" s="83"/>
      <c r="M416" s="83"/>
      <c r="N416" s="83"/>
      <c r="O416" s="83"/>
      <c r="P416" s="83"/>
      <c r="Q416" s="83"/>
      <c r="R416" s="83"/>
      <c r="S416" s="83"/>
      <c r="T416" s="83"/>
      <c r="U416" s="83"/>
      <c r="V416" s="83"/>
      <c r="W416" s="83"/>
      <c r="X416" s="83"/>
      <c r="Y416" s="83"/>
      <c r="Z416" s="83"/>
      <c r="AA416" s="83"/>
      <c r="AB416" s="83"/>
      <c r="AC416" s="83"/>
      <c r="AD416" s="83"/>
    </row>
    <row r="417" spans="2:30">
      <c r="B417" s="83"/>
      <c r="C417" s="83"/>
      <c r="D417" s="83"/>
      <c r="E417" s="83"/>
      <c r="F417" s="83"/>
      <c r="G417" s="83"/>
      <c r="H417" s="83"/>
      <c r="I417" s="83"/>
      <c r="J417" s="83"/>
      <c r="K417" s="83"/>
      <c r="L417" s="83"/>
      <c r="M417" s="83"/>
      <c r="N417" s="83"/>
      <c r="O417" s="83"/>
      <c r="P417" s="83"/>
      <c r="Q417" s="83"/>
      <c r="R417" s="83"/>
      <c r="S417" s="83"/>
      <c r="T417" s="83"/>
      <c r="U417" s="83"/>
      <c r="V417" s="83"/>
      <c r="W417" s="83"/>
      <c r="X417" s="83"/>
      <c r="Y417" s="83"/>
      <c r="Z417" s="83"/>
      <c r="AA417" s="83"/>
      <c r="AB417" s="83"/>
      <c r="AC417" s="83"/>
      <c r="AD417" s="83"/>
    </row>
    <row r="418" spans="2:30">
      <c r="B418" s="83"/>
      <c r="C418" s="83"/>
      <c r="D418" s="83"/>
      <c r="E418" s="83"/>
      <c r="F418" s="83"/>
      <c r="G418" s="83"/>
      <c r="H418" s="83"/>
      <c r="I418" s="83"/>
      <c r="J418" s="83"/>
      <c r="K418" s="83"/>
      <c r="L418" s="83"/>
      <c r="M418" s="83"/>
      <c r="N418" s="83"/>
      <c r="O418" s="83"/>
      <c r="P418" s="83"/>
      <c r="Q418" s="83"/>
      <c r="R418" s="83"/>
      <c r="S418" s="83"/>
      <c r="T418" s="83"/>
      <c r="U418" s="83"/>
      <c r="V418" s="83"/>
      <c r="W418" s="83"/>
      <c r="X418" s="83"/>
      <c r="Y418" s="83"/>
      <c r="Z418" s="83"/>
      <c r="AA418" s="83"/>
      <c r="AB418" s="83"/>
      <c r="AC418" s="83"/>
      <c r="AD418" s="83"/>
    </row>
    <row r="419" spans="2:30">
      <c r="B419" s="83"/>
      <c r="C419" s="83"/>
      <c r="D419" s="83"/>
      <c r="E419" s="83"/>
      <c r="F419" s="83"/>
      <c r="G419" s="83"/>
      <c r="H419" s="83"/>
      <c r="I419" s="83"/>
      <c r="J419" s="83"/>
      <c r="K419" s="83"/>
      <c r="L419" s="83"/>
      <c r="M419" s="83"/>
      <c r="N419" s="83"/>
      <c r="O419" s="83"/>
      <c r="P419" s="83"/>
      <c r="Q419" s="83"/>
      <c r="R419" s="83"/>
      <c r="S419" s="83"/>
      <c r="T419" s="83"/>
      <c r="U419" s="83"/>
      <c r="V419" s="83"/>
      <c r="W419" s="83"/>
      <c r="X419" s="83"/>
      <c r="Y419" s="83"/>
      <c r="Z419" s="83"/>
      <c r="AA419" s="83"/>
      <c r="AB419" s="83"/>
      <c r="AC419" s="83"/>
      <c r="AD419" s="83"/>
    </row>
    <row r="420" spans="2:30">
      <c r="B420" s="83"/>
      <c r="C420" s="83"/>
      <c r="D420" s="83"/>
      <c r="E420" s="83"/>
      <c r="F420" s="83"/>
      <c r="G420" s="83"/>
      <c r="H420" s="83"/>
      <c r="I420" s="83"/>
      <c r="J420" s="83"/>
      <c r="K420" s="83"/>
      <c r="L420" s="83"/>
      <c r="M420" s="83"/>
      <c r="N420" s="83"/>
      <c r="O420" s="83"/>
      <c r="P420" s="83"/>
      <c r="Q420" s="83"/>
      <c r="R420" s="83"/>
      <c r="S420" s="83"/>
      <c r="T420" s="83"/>
      <c r="U420" s="83"/>
      <c r="V420" s="83"/>
      <c r="W420" s="83"/>
      <c r="X420" s="83"/>
      <c r="Y420" s="83"/>
      <c r="Z420" s="83"/>
      <c r="AA420" s="83"/>
      <c r="AB420" s="83"/>
      <c r="AC420" s="83"/>
      <c r="AD420" s="83"/>
    </row>
    <row r="421" spans="2:30">
      <c r="B421" s="83"/>
      <c r="C421" s="83"/>
      <c r="D421" s="83"/>
      <c r="E421" s="83"/>
      <c r="F421" s="83"/>
      <c r="G421" s="83"/>
      <c r="H421" s="83"/>
      <c r="I421" s="83"/>
      <c r="J421" s="83"/>
      <c r="K421" s="83"/>
      <c r="L421" s="83"/>
      <c r="M421" s="83"/>
      <c r="N421" s="83"/>
      <c r="O421" s="83"/>
      <c r="P421" s="83"/>
      <c r="Q421" s="83"/>
      <c r="R421" s="83"/>
      <c r="S421" s="83"/>
      <c r="T421" s="83"/>
      <c r="U421" s="83"/>
      <c r="V421" s="83"/>
      <c r="W421" s="83"/>
      <c r="X421" s="83"/>
      <c r="Y421" s="83"/>
      <c r="Z421" s="83"/>
      <c r="AA421" s="83"/>
      <c r="AB421" s="83"/>
      <c r="AC421" s="83"/>
      <c r="AD421" s="83"/>
    </row>
    <row r="422" spans="2:30">
      <c r="B422" s="83"/>
      <c r="C422" s="83"/>
      <c r="D422" s="83"/>
      <c r="E422" s="83"/>
      <c r="F422" s="83"/>
      <c r="G422" s="83"/>
      <c r="H422" s="83"/>
      <c r="I422" s="83"/>
      <c r="J422" s="83"/>
      <c r="K422" s="83"/>
      <c r="L422" s="83"/>
      <c r="M422" s="83"/>
      <c r="N422" s="83"/>
      <c r="O422" s="83"/>
      <c r="P422" s="83"/>
      <c r="Q422" s="83"/>
      <c r="R422" s="83"/>
      <c r="S422" s="83"/>
      <c r="T422" s="83"/>
      <c r="U422" s="83"/>
      <c r="V422" s="83"/>
      <c r="W422" s="83"/>
      <c r="X422" s="83"/>
      <c r="Y422" s="83"/>
      <c r="Z422" s="83"/>
      <c r="AA422" s="83"/>
      <c r="AB422" s="83"/>
      <c r="AC422" s="83"/>
      <c r="AD422" s="83"/>
    </row>
    <row r="423" spans="2:30">
      <c r="B423" s="83"/>
      <c r="C423" s="83"/>
      <c r="D423" s="83"/>
      <c r="E423" s="83"/>
      <c r="F423" s="83"/>
      <c r="G423" s="83"/>
      <c r="H423" s="83"/>
      <c r="I423" s="83"/>
      <c r="J423" s="83"/>
      <c r="K423" s="83"/>
      <c r="L423" s="83"/>
      <c r="M423" s="83"/>
      <c r="N423" s="83"/>
      <c r="O423" s="83"/>
      <c r="P423" s="83"/>
      <c r="Q423" s="83"/>
      <c r="R423" s="83"/>
      <c r="S423" s="83"/>
      <c r="T423" s="83"/>
      <c r="U423" s="83"/>
      <c r="V423" s="83"/>
      <c r="W423" s="83"/>
      <c r="X423" s="83"/>
      <c r="Y423" s="83"/>
      <c r="Z423" s="83"/>
      <c r="AA423" s="83"/>
      <c r="AB423" s="83"/>
      <c r="AC423" s="83"/>
      <c r="AD423" s="83"/>
    </row>
    <row r="424" spans="2:30">
      <c r="B424" s="83"/>
      <c r="C424" s="83"/>
      <c r="D424" s="83"/>
      <c r="E424" s="83"/>
      <c r="F424" s="83"/>
      <c r="G424" s="83"/>
      <c r="H424" s="83"/>
      <c r="I424" s="83"/>
      <c r="J424" s="83"/>
      <c r="K424" s="83"/>
      <c r="L424" s="83"/>
      <c r="M424" s="83"/>
      <c r="N424" s="83"/>
      <c r="O424" s="83"/>
      <c r="P424" s="83"/>
      <c r="Q424" s="83"/>
      <c r="R424" s="83"/>
      <c r="S424" s="83"/>
      <c r="T424" s="83"/>
      <c r="U424" s="83"/>
      <c r="V424" s="83"/>
      <c r="W424" s="83"/>
      <c r="X424" s="83"/>
      <c r="Y424" s="83"/>
      <c r="Z424" s="83"/>
      <c r="AA424" s="83"/>
      <c r="AB424" s="83"/>
      <c r="AC424" s="83"/>
      <c r="AD424" s="83"/>
    </row>
    <row r="425" spans="2:30">
      <c r="B425" s="83"/>
      <c r="C425" s="83"/>
      <c r="D425" s="83"/>
      <c r="E425" s="83"/>
      <c r="F425" s="83"/>
      <c r="G425" s="83"/>
      <c r="H425" s="83"/>
      <c r="I425" s="83"/>
      <c r="J425" s="83"/>
      <c r="K425" s="83"/>
      <c r="L425" s="83"/>
      <c r="M425" s="83"/>
      <c r="N425" s="83"/>
      <c r="O425" s="83"/>
      <c r="P425" s="83"/>
      <c r="Q425" s="83"/>
      <c r="R425" s="83"/>
      <c r="S425" s="83"/>
      <c r="T425" s="83"/>
      <c r="U425" s="83"/>
      <c r="V425" s="83"/>
      <c r="W425" s="83"/>
      <c r="X425" s="83"/>
      <c r="Y425" s="83"/>
      <c r="Z425" s="83"/>
      <c r="AA425" s="83"/>
      <c r="AB425" s="83"/>
      <c r="AC425" s="83"/>
      <c r="AD425" s="83"/>
    </row>
    <row r="426" spans="2:30">
      <c r="B426" s="83"/>
      <c r="C426" s="83"/>
      <c r="D426" s="83"/>
      <c r="E426" s="83"/>
      <c r="F426" s="83"/>
      <c r="G426" s="83"/>
      <c r="H426" s="83"/>
      <c r="I426" s="83"/>
      <c r="J426" s="83"/>
      <c r="K426" s="83"/>
      <c r="L426" s="83"/>
      <c r="M426" s="83"/>
      <c r="N426" s="83"/>
      <c r="O426" s="83"/>
      <c r="P426" s="83"/>
      <c r="Q426" s="83"/>
      <c r="R426" s="83"/>
      <c r="S426" s="83"/>
      <c r="T426" s="83"/>
      <c r="U426" s="83"/>
      <c r="V426" s="83"/>
      <c r="W426" s="83"/>
      <c r="X426" s="83"/>
      <c r="Y426" s="83"/>
      <c r="Z426" s="83"/>
      <c r="AA426" s="83"/>
      <c r="AB426" s="83"/>
      <c r="AC426" s="83"/>
      <c r="AD426" s="83"/>
    </row>
    <row r="427" spans="2:30">
      <c r="B427" s="83"/>
      <c r="C427" s="83"/>
      <c r="D427" s="83"/>
      <c r="E427" s="83"/>
      <c r="F427" s="83"/>
      <c r="G427" s="83"/>
      <c r="H427" s="83"/>
      <c r="I427" s="83"/>
      <c r="J427" s="83"/>
      <c r="K427" s="83"/>
      <c r="L427" s="83"/>
      <c r="M427" s="83"/>
      <c r="N427" s="83"/>
      <c r="O427" s="83"/>
      <c r="P427" s="83"/>
      <c r="Q427" s="83"/>
      <c r="R427" s="83"/>
      <c r="S427" s="83"/>
      <c r="T427" s="83"/>
      <c r="U427" s="83"/>
      <c r="V427" s="83"/>
      <c r="W427" s="83"/>
      <c r="X427" s="83"/>
      <c r="Y427" s="83"/>
      <c r="Z427" s="83"/>
      <c r="AA427" s="83"/>
      <c r="AB427" s="83"/>
      <c r="AC427" s="83"/>
      <c r="AD427" s="83"/>
    </row>
    <row r="428" spans="2:30">
      <c r="B428" s="83"/>
      <c r="C428" s="83"/>
      <c r="D428" s="83"/>
      <c r="E428" s="83"/>
      <c r="F428" s="83"/>
      <c r="G428" s="83"/>
      <c r="H428" s="83"/>
      <c r="I428" s="83"/>
      <c r="J428" s="83"/>
      <c r="K428" s="83"/>
      <c r="L428" s="83"/>
      <c r="M428" s="83"/>
      <c r="N428" s="83"/>
      <c r="O428" s="83"/>
      <c r="P428" s="83"/>
      <c r="Q428" s="83"/>
      <c r="R428" s="83"/>
      <c r="S428" s="83"/>
      <c r="T428" s="83"/>
      <c r="U428" s="83"/>
      <c r="V428" s="83"/>
      <c r="W428" s="83"/>
      <c r="X428" s="83"/>
      <c r="Y428" s="83"/>
      <c r="Z428" s="83"/>
      <c r="AA428" s="83"/>
      <c r="AB428" s="83"/>
      <c r="AC428" s="83"/>
      <c r="AD428" s="83"/>
    </row>
    <row r="429" spans="2:30">
      <c r="B429" s="83"/>
      <c r="C429" s="83"/>
      <c r="D429" s="83"/>
      <c r="E429" s="83"/>
      <c r="F429" s="83"/>
      <c r="G429" s="83"/>
      <c r="H429" s="83"/>
      <c r="I429" s="83"/>
      <c r="J429" s="83"/>
      <c r="K429" s="83"/>
      <c r="L429" s="83"/>
      <c r="M429" s="83"/>
      <c r="N429" s="83"/>
      <c r="O429" s="83"/>
      <c r="P429" s="83"/>
      <c r="Q429" s="83"/>
      <c r="R429" s="83"/>
      <c r="S429" s="83"/>
      <c r="T429" s="83"/>
      <c r="U429" s="83"/>
      <c r="V429" s="83"/>
      <c r="W429" s="83"/>
      <c r="X429" s="83"/>
      <c r="Y429" s="83"/>
      <c r="Z429" s="83"/>
      <c r="AA429" s="83"/>
      <c r="AB429" s="83"/>
      <c r="AC429" s="83"/>
      <c r="AD429" s="83"/>
    </row>
    <row r="430" spans="2:30">
      <c r="B430" s="83"/>
      <c r="C430" s="83"/>
      <c r="D430" s="83"/>
      <c r="E430" s="83"/>
      <c r="F430" s="83"/>
      <c r="G430" s="83"/>
      <c r="H430" s="83"/>
      <c r="I430" s="83"/>
      <c r="J430" s="83"/>
      <c r="K430" s="83"/>
      <c r="L430" s="83"/>
      <c r="M430" s="83"/>
      <c r="N430" s="83"/>
      <c r="O430" s="83"/>
      <c r="P430" s="83"/>
      <c r="Q430" s="83"/>
      <c r="R430" s="83"/>
      <c r="S430" s="83"/>
      <c r="T430" s="83"/>
      <c r="U430" s="83"/>
      <c r="V430" s="83"/>
      <c r="W430" s="83"/>
      <c r="X430" s="83"/>
      <c r="Y430" s="83"/>
      <c r="Z430" s="83"/>
      <c r="AA430" s="83"/>
      <c r="AB430" s="83"/>
      <c r="AC430" s="83"/>
      <c r="AD430" s="83"/>
    </row>
    <row r="431" spans="2:30">
      <c r="B431" s="83"/>
      <c r="C431" s="83"/>
      <c r="D431" s="83"/>
      <c r="E431" s="83"/>
      <c r="F431" s="83"/>
      <c r="G431" s="83"/>
      <c r="H431" s="83"/>
      <c r="I431" s="83"/>
      <c r="J431" s="83"/>
      <c r="K431" s="83"/>
      <c r="L431" s="83"/>
      <c r="M431" s="83"/>
      <c r="N431" s="83"/>
      <c r="O431" s="83"/>
      <c r="P431" s="83"/>
      <c r="Q431" s="83"/>
      <c r="R431" s="83"/>
      <c r="S431" s="83"/>
      <c r="T431" s="83"/>
      <c r="U431" s="83"/>
      <c r="V431" s="83"/>
      <c r="W431" s="83"/>
      <c r="X431" s="83"/>
      <c r="Y431" s="83"/>
      <c r="Z431" s="83"/>
      <c r="AA431" s="83"/>
      <c r="AB431" s="83"/>
      <c r="AC431" s="83"/>
      <c r="AD431" s="83"/>
    </row>
    <row r="432" spans="2:30">
      <c r="B432" s="83"/>
      <c r="C432" s="83"/>
      <c r="D432" s="83"/>
      <c r="E432" s="83"/>
      <c r="F432" s="83"/>
      <c r="G432" s="83"/>
      <c r="H432" s="83"/>
      <c r="I432" s="83"/>
      <c r="J432" s="83"/>
      <c r="K432" s="83"/>
      <c r="L432" s="83"/>
      <c r="M432" s="83"/>
      <c r="N432" s="83"/>
      <c r="O432" s="83"/>
      <c r="P432" s="83"/>
      <c r="Q432" s="83"/>
      <c r="R432" s="83"/>
      <c r="S432" s="83"/>
      <c r="T432" s="83"/>
      <c r="U432" s="83"/>
      <c r="V432" s="83"/>
      <c r="W432" s="83"/>
      <c r="X432" s="83"/>
      <c r="Y432" s="83"/>
      <c r="Z432" s="83"/>
      <c r="AA432" s="83"/>
      <c r="AB432" s="83"/>
      <c r="AC432" s="83"/>
      <c r="AD432" s="83"/>
    </row>
    <row r="433" spans="2:30">
      <c r="B433" s="83"/>
      <c r="C433" s="83"/>
      <c r="D433" s="83"/>
      <c r="E433" s="83"/>
      <c r="F433" s="83"/>
      <c r="G433" s="83"/>
      <c r="H433" s="83"/>
      <c r="I433" s="83"/>
      <c r="J433" s="83"/>
      <c r="K433" s="83"/>
      <c r="L433" s="83"/>
      <c r="M433" s="83"/>
      <c r="N433" s="83"/>
      <c r="O433" s="83"/>
      <c r="P433" s="83"/>
      <c r="Q433" s="83"/>
      <c r="R433" s="83"/>
      <c r="S433" s="83"/>
      <c r="T433" s="83"/>
      <c r="U433" s="83"/>
      <c r="V433" s="83"/>
      <c r="W433" s="83"/>
      <c r="X433" s="83"/>
      <c r="Y433" s="83"/>
      <c r="Z433" s="83"/>
      <c r="AA433" s="83"/>
      <c r="AB433" s="83"/>
      <c r="AC433" s="83"/>
      <c r="AD433" s="83"/>
    </row>
    <row r="434" spans="2:30">
      <c r="B434" s="83"/>
      <c r="C434" s="83"/>
      <c r="D434" s="83"/>
      <c r="E434" s="83"/>
      <c r="F434" s="83"/>
      <c r="G434" s="83"/>
      <c r="H434" s="83"/>
      <c r="I434" s="83"/>
      <c r="J434" s="83"/>
      <c r="K434" s="83"/>
      <c r="L434" s="83"/>
      <c r="M434" s="83"/>
      <c r="N434" s="83"/>
      <c r="O434" s="83"/>
      <c r="P434" s="83"/>
      <c r="Q434" s="83"/>
      <c r="R434" s="83"/>
      <c r="S434" s="83"/>
      <c r="T434" s="83"/>
      <c r="U434" s="83"/>
      <c r="V434" s="83"/>
      <c r="W434" s="83"/>
      <c r="X434" s="83"/>
      <c r="Y434" s="83"/>
      <c r="Z434" s="83"/>
      <c r="AA434" s="83"/>
      <c r="AB434" s="83"/>
      <c r="AC434" s="83"/>
      <c r="AD434" s="83"/>
    </row>
    <row r="435" spans="2:30">
      <c r="B435" s="83"/>
      <c r="C435" s="83"/>
      <c r="D435" s="83"/>
      <c r="E435" s="83"/>
      <c r="F435" s="83"/>
      <c r="G435" s="83"/>
      <c r="H435" s="83"/>
      <c r="I435" s="83"/>
      <c r="J435" s="83"/>
      <c r="K435" s="83"/>
      <c r="L435" s="83"/>
      <c r="M435" s="83"/>
      <c r="N435" s="83"/>
      <c r="O435" s="83"/>
      <c r="P435" s="83"/>
      <c r="Q435" s="83"/>
      <c r="R435" s="83"/>
      <c r="S435" s="83"/>
      <c r="T435" s="83"/>
      <c r="U435" s="83"/>
      <c r="V435" s="83"/>
      <c r="W435" s="83"/>
      <c r="X435" s="83"/>
      <c r="Y435" s="83"/>
      <c r="Z435" s="83"/>
      <c r="AA435" s="83"/>
      <c r="AB435" s="83"/>
      <c r="AC435" s="83"/>
      <c r="AD435" s="83"/>
    </row>
    <row r="436" spans="2:30">
      <c r="B436" s="83"/>
      <c r="C436" s="83"/>
      <c r="D436" s="83"/>
      <c r="E436" s="83"/>
      <c r="F436" s="83"/>
      <c r="G436" s="83"/>
      <c r="H436" s="83"/>
      <c r="I436" s="83"/>
      <c r="J436" s="83"/>
      <c r="K436" s="83"/>
      <c r="L436" s="83"/>
      <c r="M436" s="83"/>
      <c r="N436" s="83"/>
      <c r="O436" s="83"/>
      <c r="P436" s="83"/>
      <c r="Q436" s="83"/>
      <c r="R436" s="83"/>
      <c r="S436" s="83"/>
      <c r="T436" s="83"/>
      <c r="U436" s="83"/>
      <c r="V436" s="83"/>
      <c r="W436" s="83"/>
      <c r="X436" s="83"/>
      <c r="Y436" s="83"/>
      <c r="Z436" s="83"/>
      <c r="AA436" s="83"/>
      <c r="AB436" s="83"/>
      <c r="AC436" s="83"/>
      <c r="AD436" s="83"/>
    </row>
    <row r="437" spans="2:30">
      <c r="B437" s="83"/>
      <c r="C437" s="83"/>
      <c r="D437" s="83"/>
      <c r="E437" s="83"/>
      <c r="F437" s="83"/>
      <c r="G437" s="83"/>
      <c r="H437" s="83"/>
      <c r="I437" s="83"/>
      <c r="J437" s="83"/>
      <c r="K437" s="83"/>
      <c r="L437" s="83"/>
      <c r="M437" s="83"/>
      <c r="N437" s="83"/>
      <c r="O437" s="83"/>
      <c r="P437" s="83"/>
      <c r="Q437" s="83"/>
      <c r="R437" s="83"/>
      <c r="S437" s="83"/>
      <c r="T437" s="83"/>
      <c r="U437" s="83"/>
      <c r="V437" s="83"/>
      <c r="W437" s="83"/>
      <c r="X437" s="83"/>
      <c r="Y437" s="83"/>
      <c r="Z437" s="83"/>
      <c r="AA437" s="83"/>
      <c r="AB437" s="83"/>
      <c r="AC437" s="83"/>
      <c r="AD437" s="83"/>
    </row>
    <row r="438" spans="2:30">
      <c r="B438" s="83"/>
      <c r="C438" s="83"/>
      <c r="D438" s="83"/>
      <c r="E438" s="83"/>
      <c r="F438" s="83"/>
      <c r="G438" s="83"/>
      <c r="H438" s="83"/>
      <c r="I438" s="83"/>
      <c r="J438" s="83"/>
      <c r="K438" s="83"/>
      <c r="L438" s="83"/>
      <c r="M438" s="83"/>
      <c r="N438" s="83"/>
      <c r="O438" s="83"/>
      <c r="P438" s="83"/>
      <c r="Q438" s="83"/>
      <c r="R438" s="83"/>
      <c r="S438" s="83"/>
      <c r="T438" s="83"/>
      <c r="U438" s="83"/>
      <c r="V438" s="83"/>
      <c r="W438" s="83"/>
      <c r="X438" s="83"/>
      <c r="Y438" s="83"/>
      <c r="Z438" s="83"/>
      <c r="AA438" s="83"/>
      <c r="AB438" s="83"/>
      <c r="AC438" s="83"/>
      <c r="AD438" s="83"/>
    </row>
    <row r="439" spans="2:30">
      <c r="B439" s="83"/>
      <c r="C439" s="83"/>
      <c r="D439" s="83"/>
      <c r="E439" s="83"/>
      <c r="F439" s="83"/>
      <c r="G439" s="83"/>
      <c r="H439" s="83"/>
      <c r="I439" s="83"/>
      <c r="J439" s="83"/>
      <c r="K439" s="83"/>
      <c r="L439" s="83"/>
      <c r="M439" s="83"/>
      <c r="N439" s="83"/>
      <c r="O439" s="83"/>
      <c r="P439" s="83"/>
      <c r="Q439" s="83"/>
      <c r="R439" s="83"/>
      <c r="S439" s="83"/>
      <c r="T439" s="83"/>
      <c r="U439" s="83"/>
      <c r="V439" s="83"/>
      <c r="W439" s="83"/>
      <c r="X439" s="83"/>
      <c r="Y439" s="83"/>
      <c r="Z439" s="83"/>
      <c r="AA439" s="83"/>
      <c r="AB439" s="83"/>
      <c r="AC439" s="83"/>
      <c r="AD439" s="83"/>
    </row>
    <row r="440" spans="2:30">
      <c r="B440" s="83"/>
      <c r="C440" s="83"/>
      <c r="D440" s="83"/>
      <c r="E440" s="83"/>
      <c r="F440" s="83"/>
      <c r="G440" s="83"/>
      <c r="H440" s="83"/>
      <c r="I440" s="83"/>
      <c r="J440" s="83"/>
      <c r="K440" s="83"/>
      <c r="L440" s="83"/>
      <c r="M440" s="83"/>
      <c r="N440" s="83"/>
      <c r="O440" s="83"/>
      <c r="P440" s="83"/>
      <c r="Q440" s="83"/>
      <c r="R440" s="83"/>
      <c r="S440" s="83"/>
      <c r="T440" s="83"/>
      <c r="U440" s="83"/>
      <c r="V440" s="83"/>
      <c r="W440" s="83"/>
      <c r="X440" s="83"/>
      <c r="Y440" s="83"/>
      <c r="Z440" s="83"/>
      <c r="AA440" s="83"/>
      <c r="AB440" s="83"/>
      <c r="AC440" s="83"/>
      <c r="AD440" s="83"/>
    </row>
    <row r="441" spans="2:30">
      <c r="B441" s="83"/>
      <c r="C441" s="83"/>
      <c r="D441" s="83"/>
      <c r="E441" s="83"/>
      <c r="F441" s="83"/>
      <c r="G441" s="83"/>
      <c r="H441" s="83"/>
      <c r="I441" s="83"/>
      <c r="J441" s="83"/>
      <c r="K441" s="83"/>
      <c r="L441" s="83"/>
      <c r="M441" s="83"/>
      <c r="N441" s="83"/>
      <c r="O441" s="83"/>
      <c r="P441" s="83"/>
      <c r="Q441" s="83"/>
      <c r="R441" s="83"/>
      <c r="S441" s="83"/>
      <c r="T441" s="83"/>
      <c r="U441" s="83"/>
      <c r="V441" s="83"/>
      <c r="W441" s="83"/>
      <c r="X441" s="83"/>
      <c r="Y441" s="83"/>
      <c r="Z441" s="83"/>
      <c r="AA441" s="83"/>
      <c r="AB441" s="83"/>
      <c r="AC441" s="83"/>
      <c r="AD441" s="83"/>
    </row>
    <row r="442" spans="2:30">
      <c r="B442" s="83"/>
      <c r="C442" s="83"/>
      <c r="D442" s="83"/>
      <c r="E442" s="83"/>
      <c r="F442" s="83"/>
      <c r="G442" s="83"/>
      <c r="H442" s="83"/>
      <c r="I442" s="83"/>
      <c r="J442" s="83"/>
      <c r="K442" s="83"/>
      <c r="L442" s="83"/>
      <c r="M442" s="83"/>
      <c r="N442" s="83"/>
      <c r="O442" s="83"/>
      <c r="P442" s="83"/>
      <c r="Q442" s="83"/>
      <c r="R442" s="83"/>
      <c r="S442" s="83"/>
      <c r="T442" s="83"/>
      <c r="U442" s="83"/>
      <c r="V442" s="83"/>
      <c r="W442" s="83"/>
      <c r="X442" s="83"/>
      <c r="Y442" s="83"/>
      <c r="Z442" s="83"/>
      <c r="AA442" s="83"/>
      <c r="AB442" s="83"/>
      <c r="AC442" s="83"/>
      <c r="AD442" s="83"/>
    </row>
    <row r="443" spans="2:30">
      <c r="B443" s="83"/>
      <c r="C443" s="83"/>
      <c r="D443" s="83"/>
      <c r="E443" s="83"/>
      <c r="F443" s="83"/>
      <c r="G443" s="83"/>
      <c r="H443" s="83"/>
      <c r="I443" s="83"/>
      <c r="J443" s="83"/>
      <c r="K443" s="83"/>
      <c r="L443" s="83"/>
      <c r="M443" s="83"/>
      <c r="N443" s="83"/>
      <c r="O443" s="83"/>
      <c r="P443" s="83"/>
      <c r="Q443" s="83"/>
      <c r="R443" s="83"/>
      <c r="S443" s="83"/>
      <c r="T443" s="83"/>
      <c r="U443" s="83"/>
      <c r="V443" s="83"/>
      <c r="W443" s="83"/>
      <c r="X443" s="83"/>
      <c r="Y443" s="83"/>
      <c r="Z443" s="83"/>
      <c r="AA443" s="83"/>
      <c r="AB443" s="83"/>
      <c r="AC443" s="83"/>
      <c r="AD443" s="83"/>
    </row>
    <row r="444" spans="2:30">
      <c r="B444" s="83"/>
      <c r="C444" s="83"/>
      <c r="D444" s="83"/>
      <c r="E444" s="83"/>
      <c r="F444" s="83"/>
      <c r="G444" s="83"/>
      <c r="H444" s="83"/>
      <c r="I444" s="83"/>
      <c r="J444" s="83"/>
      <c r="K444" s="83"/>
      <c r="L444" s="83"/>
      <c r="M444" s="83"/>
      <c r="N444" s="83"/>
      <c r="O444" s="83"/>
      <c r="P444" s="83"/>
      <c r="Q444" s="83"/>
      <c r="R444" s="83"/>
      <c r="S444" s="83"/>
      <c r="T444" s="83"/>
      <c r="U444" s="83"/>
      <c r="V444" s="83"/>
      <c r="W444" s="83"/>
      <c r="X444" s="83"/>
      <c r="Y444" s="83"/>
      <c r="Z444" s="83"/>
      <c r="AA444" s="83"/>
      <c r="AB444" s="83"/>
      <c r="AC444" s="83"/>
      <c r="AD444" s="83"/>
    </row>
    <row r="445" spans="2:30">
      <c r="B445" s="83"/>
      <c r="C445" s="83"/>
      <c r="D445" s="83"/>
      <c r="E445" s="83"/>
      <c r="F445" s="83"/>
      <c r="G445" s="83"/>
      <c r="H445" s="83"/>
      <c r="I445" s="83"/>
      <c r="J445" s="83"/>
      <c r="K445" s="83"/>
      <c r="L445" s="83"/>
      <c r="M445" s="83"/>
      <c r="N445" s="83"/>
      <c r="O445" s="83"/>
      <c r="P445" s="83"/>
      <c r="Q445" s="83"/>
      <c r="R445" s="83"/>
      <c r="S445" s="83"/>
      <c r="T445" s="83"/>
      <c r="U445" s="83"/>
      <c r="V445" s="83"/>
      <c r="W445" s="83"/>
      <c r="X445" s="83"/>
      <c r="Y445" s="83"/>
      <c r="Z445" s="83"/>
      <c r="AA445" s="83"/>
      <c r="AB445" s="83"/>
      <c r="AC445" s="83"/>
      <c r="AD445" s="83"/>
    </row>
    <row r="446" spans="2:30">
      <c r="B446" s="83"/>
      <c r="C446" s="83"/>
      <c r="D446" s="83"/>
      <c r="E446" s="83"/>
      <c r="F446" s="83"/>
      <c r="G446" s="83"/>
      <c r="H446" s="83"/>
      <c r="I446" s="83"/>
      <c r="J446" s="83"/>
      <c r="K446" s="83"/>
      <c r="L446" s="83"/>
      <c r="M446" s="83"/>
      <c r="N446" s="83"/>
      <c r="O446" s="83"/>
      <c r="P446" s="83"/>
      <c r="Q446" s="83"/>
      <c r="R446" s="83"/>
      <c r="S446" s="83"/>
      <c r="T446" s="83"/>
      <c r="U446" s="83"/>
      <c r="V446" s="83"/>
      <c r="W446" s="83"/>
      <c r="X446" s="83"/>
      <c r="Y446" s="83"/>
      <c r="Z446" s="83"/>
      <c r="AA446" s="83"/>
      <c r="AB446" s="83"/>
      <c r="AC446" s="83"/>
      <c r="AD446" s="83"/>
    </row>
    <row r="447" spans="2:30">
      <c r="B447" s="83"/>
      <c r="C447" s="83"/>
      <c r="D447" s="83"/>
      <c r="E447" s="83"/>
      <c r="F447" s="83"/>
      <c r="G447" s="83"/>
      <c r="H447" s="83"/>
      <c r="I447" s="83"/>
      <c r="J447" s="83"/>
      <c r="K447" s="83"/>
      <c r="L447" s="83"/>
      <c r="M447" s="83"/>
      <c r="N447" s="83"/>
      <c r="O447" s="83"/>
      <c r="P447" s="83"/>
      <c r="Q447" s="83"/>
      <c r="R447" s="83"/>
      <c r="S447" s="83"/>
      <c r="T447" s="83"/>
      <c r="U447" s="83"/>
      <c r="V447" s="83"/>
      <c r="W447" s="83"/>
      <c r="X447" s="83"/>
      <c r="Y447" s="83"/>
      <c r="Z447" s="83"/>
      <c r="AA447" s="83"/>
      <c r="AB447" s="83"/>
      <c r="AC447" s="83"/>
      <c r="AD447" s="83"/>
    </row>
    <row r="448" spans="2:30">
      <c r="B448" s="83"/>
      <c r="C448" s="83"/>
      <c r="D448" s="83"/>
      <c r="E448" s="83"/>
      <c r="F448" s="83"/>
      <c r="G448" s="83"/>
      <c r="H448" s="83"/>
      <c r="I448" s="83"/>
      <c r="J448" s="83"/>
      <c r="K448" s="83"/>
      <c r="L448" s="83"/>
      <c r="M448" s="83"/>
      <c r="N448" s="83"/>
      <c r="O448" s="83"/>
      <c r="P448" s="83"/>
      <c r="Q448" s="83"/>
      <c r="R448" s="83"/>
      <c r="S448" s="83"/>
      <c r="T448" s="83"/>
      <c r="U448" s="83"/>
      <c r="V448" s="83"/>
      <c r="W448" s="83"/>
      <c r="X448" s="83"/>
      <c r="Y448" s="83"/>
      <c r="Z448" s="83"/>
      <c r="AA448" s="83"/>
      <c r="AB448" s="83"/>
      <c r="AC448" s="83"/>
      <c r="AD448" s="83"/>
    </row>
    <row r="449" spans="2:30">
      <c r="B449" s="83"/>
      <c r="C449" s="83"/>
      <c r="D449" s="83"/>
      <c r="E449" s="83"/>
      <c r="F449" s="83"/>
      <c r="G449" s="83"/>
      <c r="H449" s="83"/>
      <c r="I449" s="83"/>
      <c r="J449" s="83"/>
      <c r="K449" s="83"/>
      <c r="L449" s="83"/>
      <c r="M449" s="83"/>
      <c r="N449" s="83"/>
      <c r="O449" s="83"/>
      <c r="P449" s="83"/>
      <c r="Q449" s="83"/>
      <c r="R449" s="83"/>
      <c r="S449" s="83"/>
      <c r="T449" s="83"/>
      <c r="U449" s="83"/>
      <c r="V449" s="83"/>
      <c r="W449" s="83"/>
      <c r="X449" s="83"/>
      <c r="Y449" s="83"/>
      <c r="Z449" s="83"/>
      <c r="AA449" s="83"/>
      <c r="AB449" s="83"/>
      <c r="AC449" s="83"/>
      <c r="AD449" s="83"/>
    </row>
    <row r="450" spans="2:30">
      <c r="B450" s="83"/>
      <c r="C450" s="83"/>
      <c r="D450" s="83"/>
      <c r="E450" s="83"/>
      <c r="F450" s="83"/>
      <c r="G450" s="83"/>
      <c r="H450" s="83"/>
      <c r="I450" s="83"/>
      <c r="J450" s="83"/>
      <c r="K450" s="83"/>
      <c r="L450" s="83"/>
      <c r="M450" s="83"/>
      <c r="N450" s="83"/>
      <c r="O450" s="83"/>
      <c r="P450" s="83"/>
      <c r="Q450" s="83"/>
      <c r="R450" s="83"/>
      <c r="S450" s="83"/>
      <c r="T450" s="83"/>
      <c r="U450" s="83"/>
      <c r="V450" s="83"/>
      <c r="W450" s="83"/>
      <c r="X450" s="83"/>
      <c r="Y450" s="83"/>
      <c r="Z450" s="83"/>
      <c r="AA450" s="83"/>
    </row>
    <row r="451" spans="2:30">
      <c r="B451" s="83"/>
      <c r="C451" s="83"/>
      <c r="D451" s="83"/>
      <c r="E451" s="83"/>
      <c r="F451" s="83"/>
      <c r="G451" s="83"/>
      <c r="H451" s="83"/>
      <c r="I451" s="83"/>
      <c r="J451" s="83"/>
      <c r="K451" s="83"/>
      <c r="L451" s="83"/>
      <c r="M451" s="83"/>
      <c r="N451" s="83"/>
      <c r="O451" s="83"/>
      <c r="P451" s="83"/>
      <c r="Q451" s="83"/>
      <c r="R451" s="83"/>
      <c r="S451" s="83"/>
      <c r="T451" s="83"/>
      <c r="U451" s="83"/>
      <c r="V451" s="83"/>
      <c r="W451" s="83"/>
      <c r="X451" s="83"/>
      <c r="Y451" s="83"/>
      <c r="Z451" s="83"/>
      <c r="AA451" s="83"/>
    </row>
    <row r="452" spans="2:30">
      <c r="B452" s="83"/>
      <c r="C452" s="83"/>
      <c r="D452" s="83"/>
      <c r="E452" s="83"/>
      <c r="F452" s="83"/>
      <c r="G452" s="83"/>
      <c r="H452" s="83"/>
      <c r="I452" s="83"/>
      <c r="J452" s="83"/>
      <c r="K452" s="83"/>
      <c r="L452" s="83"/>
      <c r="M452" s="83"/>
      <c r="N452" s="83"/>
      <c r="O452" s="83"/>
      <c r="P452" s="83"/>
      <c r="Q452" s="83"/>
      <c r="R452" s="83"/>
      <c r="S452" s="83"/>
      <c r="T452" s="83"/>
      <c r="U452" s="83"/>
      <c r="V452" s="83"/>
      <c r="W452" s="83"/>
      <c r="X452" s="83"/>
      <c r="Y452" s="83"/>
      <c r="Z452" s="83"/>
      <c r="AA452" s="83"/>
    </row>
    <row r="453" spans="2:30">
      <c r="B453" s="83"/>
      <c r="C453" s="83"/>
      <c r="D453" s="83"/>
      <c r="E453" s="83"/>
      <c r="F453" s="83"/>
      <c r="G453" s="83"/>
      <c r="H453" s="83"/>
      <c r="I453" s="83"/>
      <c r="J453" s="83"/>
      <c r="K453" s="83"/>
      <c r="L453" s="83"/>
      <c r="M453" s="83"/>
      <c r="N453" s="83"/>
      <c r="O453" s="83"/>
      <c r="P453" s="83"/>
      <c r="Q453" s="83"/>
      <c r="R453" s="83"/>
      <c r="S453" s="83"/>
      <c r="T453" s="83"/>
      <c r="U453" s="83"/>
      <c r="V453" s="83"/>
      <c r="W453" s="83"/>
      <c r="X453" s="83"/>
      <c r="Y453" s="83"/>
      <c r="Z453" s="83"/>
      <c r="AA453" s="83"/>
    </row>
    <row r="454" spans="2:30">
      <c r="B454" s="83"/>
      <c r="C454" s="83"/>
      <c r="D454" s="83"/>
      <c r="E454" s="83"/>
      <c r="F454" s="83"/>
      <c r="G454" s="83"/>
      <c r="H454" s="83"/>
      <c r="I454" s="83"/>
      <c r="J454" s="83"/>
      <c r="K454" s="83"/>
      <c r="L454" s="83"/>
      <c r="M454" s="83"/>
      <c r="N454" s="83"/>
      <c r="O454" s="83"/>
      <c r="P454" s="83"/>
      <c r="Q454" s="83"/>
      <c r="R454" s="83"/>
      <c r="S454" s="83"/>
      <c r="T454" s="83"/>
      <c r="U454" s="83"/>
      <c r="V454" s="83"/>
      <c r="W454" s="83"/>
      <c r="X454" s="83"/>
      <c r="Y454" s="83"/>
      <c r="Z454" s="83"/>
      <c r="AA454" s="83"/>
    </row>
    <row r="455" spans="2:30">
      <c r="B455" s="83"/>
      <c r="C455" s="83"/>
      <c r="D455" s="83"/>
      <c r="E455" s="83"/>
      <c r="F455" s="83"/>
      <c r="G455" s="83"/>
      <c r="H455" s="83"/>
      <c r="I455" s="83"/>
      <c r="J455" s="83"/>
      <c r="K455" s="83"/>
      <c r="L455" s="83"/>
      <c r="M455" s="83"/>
      <c r="N455" s="83"/>
      <c r="O455" s="83"/>
      <c r="P455" s="83"/>
      <c r="Q455" s="83"/>
      <c r="R455" s="83"/>
      <c r="S455" s="83"/>
      <c r="T455" s="83"/>
      <c r="U455" s="83"/>
      <c r="V455" s="83"/>
      <c r="W455" s="83"/>
      <c r="X455" s="83"/>
      <c r="Y455" s="83"/>
      <c r="Z455" s="83"/>
      <c r="AA455" s="83"/>
    </row>
    <row r="456" spans="2:30">
      <c r="B456" s="83"/>
      <c r="C456" s="83"/>
      <c r="D456" s="83"/>
      <c r="E456" s="83"/>
      <c r="F456" s="83"/>
      <c r="G456" s="83"/>
      <c r="H456" s="83"/>
      <c r="I456" s="83"/>
      <c r="J456" s="83"/>
      <c r="K456" s="83"/>
      <c r="L456" s="83"/>
      <c r="M456" s="83"/>
      <c r="N456" s="83"/>
      <c r="O456" s="83"/>
      <c r="P456" s="83"/>
      <c r="Q456" s="83"/>
      <c r="R456" s="83"/>
      <c r="S456" s="83"/>
      <c r="T456" s="83"/>
      <c r="U456" s="83"/>
      <c r="V456" s="83"/>
      <c r="W456" s="83"/>
      <c r="X456" s="83"/>
      <c r="Y456" s="83"/>
      <c r="Z456" s="83"/>
      <c r="AA456" s="83"/>
    </row>
    <row r="457" spans="2:30">
      <c r="B457" s="83"/>
      <c r="C457" s="83"/>
      <c r="D457" s="83"/>
      <c r="E457" s="83"/>
      <c r="F457" s="83"/>
      <c r="G457" s="83"/>
      <c r="H457" s="83"/>
      <c r="I457" s="83"/>
      <c r="J457" s="83"/>
      <c r="K457" s="83"/>
      <c r="L457" s="83"/>
      <c r="M457" s="83"/>
      <c r="N457" s="83"/>
      <c r="O457" s="83"/>
      <c r="P457" s="83"/>
      <c r="Q457" s="83"/>
      <c r="R457" s="83"/>
      <c r="S457" s="83"/>
      <c r="T457" s="83"/>
      <c r="U457" s="83"/>
      <c r="V457" s="83"/>
      <c r="W457" s="83"/>
      <c r="X457" s="83"/>
      <c r="Y457" s="83"/>
      <c r="Z457" s="83"/>
      <c r="AA457" s="83"/>
    </row>
    <row r="458" spans="2:30">
      <c r="B458" s="83"/>
      <c r="C458" s="83"/>
      <c r="D458" s="83"/>
      <c r="E458" s="83"/>
      <c r="F458" s="83"/>
      <c r="G458" s="83"/>
      <c r="H458" s="83"/>
      <c r="I458" s="83"/>
      <c r="J458" s="83"/>
      <c r="K458" s="83"/>
      <c r="L458" s="83"/>
      <c r="M458" s="83"/>
      <c r="N458" s="83"/>
      <c r="O458" s="83"/>
      <c r="P458" s="83"/>
      <c r="Q458" s="83"/>
      <c r="R458" s="83"/>
      <c r="S458" s="83"/>
      <c r="T458" s="83"/>
      <c r="U458" s="83"/>
      <c r="V458" s="83"/>
      <c r="W458" s="83"/>
      <c r="X458" s="83"/>
      <c r="Y458" s="83"/>
      <c r="Z458" s="83"/>
      <c r="AA458" s="83"/>
    </row>
    <row r="459" spans="2:30">
      <c r="B459" s="83"/>
      <c r="C459" s="83"/>
      <c r="D459" s="83"/>
      <c r="E459" s="83"/>
      <c r="F459" s="83"/>
      <c r="G459" s="83"/>
      <c r="H459" s="83"/>
      <c r="I459" s="83"/>
      <c r="J459" s="83"/>
      <c r="K459" s="83"/>
      <c r="L459" s="83"/>
      <c r="M459" s="83"/>
      <c r="N459" s="83"/>
      <c r="O459" s="83"/>
      <c r="P459" s="83"/>
      <c r="Q459" s="83"/>
      <c r="R459" s="83"/>
      <c r="S459" s="83"/>
      <c r="T459" s="83"/>
      <c r="U459" s="83"/>
      <c r="V459" s="83"/>
      <c r="W459" s="83"/>
      <c r="X459" s="83"/>
      <c r="Y459" s="83"/>
      <c r="Z459" s="83"/>
      <c r="AA459" s="83"/>
    </row>
    <row r="460" spans="2:30">
      <c r="B460" s="83"/>
      <c r="C460" s="83"/>
      <c r="D460" s="83"/>
      <c r="E460" s="83"/>
      <c r="F460" s="83"/>
      <c r="G460" s="83"/>
      <c r="H460" s="83"/>
      <c r="I460" s="83"/>
      <c r="J460" s="83"/>
      <c r="K460" s="83"/>
      <c r="L460" s="83"/>
      <c r="M460" s="83"/>
      <c r="N460" s="83"/>
      <c r="O460" s="83"/>
      <c r="P460" s="83"/>
      <c r="Q460" s="83"/>
      <c r="R460" s="83"/>
      <c r="S460" s="83"/>
      <c r="T460" s="83"/>
      <c r="U460" s="83"/>
      <c r="V460" s="83"/>
      <c r="W460" s="83"/>
      <c r="X460" s="83"/>
      <c r="Y460" s="83"/>
      <c r="Z460" s="83"/>
      <c r="AA460" s="83"/>
    </row>
    <row r="461" spans="2:30">
      <c r="B461" s="83"/>
      <c r="C461" s="83"/>
      <c r="D461" s="83"/>
      <c r="E461" s="83"/>
      <c r="F461" s="83"/>
      <c r="G461" s="83"/>
      <c r="H461" s="83"/>
      <c r="I461" s="83"/>
      <c r="J461" s="83"/>
      <c r="K461" s="83"/>
      <c r="L461" s="83"/>
      <c r="M461" s="83"/>
      <c r="N461" s="83"/>
      <c r="O461" s="83"/>
      <c r="P461" s="83"/>
      <c r="Q461" s="83"/>
      <c r="R461" s="83"/>
      <c r="S461" s="83"/>
      <c r="T461" s="83"/>
      <c r="U461" s="83"/>
      <c r="V461" s="83"/>
      <c r="W461" s="83"/>
      <c r="X461" s="83"/>
      <c r="Y461" s="83"/>
      <c r="Z461" s="83"/>
      <c r="AA461" s="83"/>
    </row>
    <row r="462" spans="2:30">
      <c r="B462" s="83"/>
      <c r="C462" s="83"/>
      <c r="D462" s="83"/>
      <c r="E462" s="83"/>
      <c r="F462" s="83"/>
      <c r="G462" s="83"/>
      <c r="H462" s="83"/>
      <c r="I462" s="83"/>
      <c r="J462" s="83"/>
      <c r="K462" s="83"/>
      <c r="L462" s="83"/>
      <c r="M462" s="83"/>
      <c r="N462" s="83"/>
      <c r="O462" s="83"/>
      <c r="P462" s="83"/>
      <c r="Q462" s="83"/>
      <c r="R462" s="83"/>
      <c r="S462" s="83"/>
      <c r="T462" s="83"/>
      <c r="U462" s="83"/>
      <c r="V462" s="83"/>
      <c r="W462" s="83"/>
      <c r="X462" s="83"/>
      <c r="Y462" s="83"/>
      <c r="Z462" s="83"/>
      <c r="AA462" s="83"/>
    </row>
    <row r="463" spans="2:30">
      <c r="B463" s="83"/>
      <c r="C463" s="83"/>
      <c r="D463" s="83"/>
      <c r="E463" s="83"/>
      <c r="F463" s="83"/>
      <c r="G463" s="83"/>
      <c r="H463" s="83"/>
      <c r="I463" s="83"/>
      <c r="J463" s="83"/>
      <c r="K463" s="83"/>
      <c r="L463" s="83"/>
      <c r="M463" s="83"/>
      <c r="N463" s="83"/>
      <c r="O463" s="83"/>
      <c r="P463" s="83"/>
      <c r="Q463" s="83"/>
      <c r="R463" s="83"/>
      <c r="S463" s="83"/>
      <c r="T463" s="83"/>
      <c r="U463" s="83"/>
      <c r="V463" s="83"/>
      <c r="W463" s="83"/>
      <c r="X463" s="83"/>
      <c r="Y463" s="83"/>
      <c r="Z463" s="83"/>
      <c r="AA463" s="83"/>
    </row>
    <row r="464" spans="2:30">
      <c r="B464" s="83"/>
      <c r="C464" s="83"/>
      <c r="D464" s="83"/>
      <c r="E464" s="83"/>
      <c r="F464" s="83"/>
      <c r="G464" s="83"/>
      <c r="H464" s="83"/>
      <c r="I464" s="83"/>
      <c r="J464" s="83"/>
      <c r="K464" s="83"/>
      <c r="L464" s="83"/>
      <c r="M464" s="83"/>
      <c r="N464" s="83"/>
      <c r="O464" s="83"/>
      <c r="P464" s="83"/>
      <c r="Q464" s="83"/>
      <c r="R464" s="83"/>
      <c r="S464" s="83"/>
      <c r="T464" s="83"/>
      <c r="U464" s="83"/>
      <c r="V464" s="83"/>
      <c r="W464" s="83"/>
      <c r="X464" s="83"/>
      <c r="Y464" s="83"/>
      <c r="Z464" s="83"/>
      <c r="AA464" s="83"/>
    </row>
    <row r="465" spans="2:27">
      <c r="B465" s="83"/>
      <c r="C465" s="83"/>
      <c r="D465" s="83"/>
      <c r="E465" s="83"/>
      <c r="F465" s="83"/>
      <c r="G465" s="83"/>
      <c r="H465" s="83"/>
      <c r="I465" s="83"/>
      <c r="J465" s="83"/>
      <c r="K465" s="83"/>
      <c r="L465" s="83"/>
      <c r="M465" s="83"/>
      <c r="N465" s="83"/>
      <c r="O465" s="83"/>
      <c r="P465" s="83"/>
      <c r="Q465" s="83"/>
      <c r="R465" s="83"/>
      <c r="S465" s="83"/>
      <c r="T465" s="83"/>
      <c r="U465" s="83"/>
      <c r="V465" s="83"/>
      <c r="W465" s="83"/>
      <c r="X465" s="83"/>
      <c r="Y465" s="83"/>
      <c r="Z465" s="83"/>
      <c r="AA465" s="83"/>
    </row>
    <row r="466" spans="2:27">
      <c r="B466" s="83"/>
      <c r="C466" s="83"/>
      <c r="D466" s="83"/>
      <c r="E466" s="83"/>
      <c r="F466" s="83"/>
      <c r="G466" s="83"/>
      <c r="H466" s="83"/>
      <c r="I466" s="83"/>
      <c r="J466" s="83"/>
      <c r="K466" s="83"/>
      <c r="L466" s="83"/>
      <c r="M466" s="83"/>
      <c r="N466" s="83"/>
      <c r="O466" s="83"/>
      <c r="P466" s="83"/>
      <c r="Q466" s="83"/>
      <c r="R466" s="83"/>
      <c r="S466" s="83"/>
      <c r="T466" s="83"/>
      <c r="U466" s="83"/>
      <c r="V466" s="83"/>
      <c r="W466" s="83"/>
      <c r="X466" s="83"/>
      <c r="Y466" s="83"/>
      <c r="Z466" s="83"/>
      <c r="AA466" s="83"/>
    </row>
    <row r="467" spans="2:27">
      <c r="B467" s="83"/>
      <c r="C467" s="83"/>
      <c r="D467" s="83"/>
      <c r="E467" s="83"/>
      <c r="F467" s="83"/>
      <c r="G467" s="83"/>
      <c r="H467" s="83"/>
      <c r="I467" s="83"/>
      <c r="J467" s="83"/>
      <c r="K467" s="83"/>
      <c r="L467" s="83"/>
      <c r="M467" s="83"/>
      <c r="N467" s="83"/>
      <c r="O467" s="83"/>
      <c r="P467" s="83"/>
      <c r="Q467" s="83"/>
      <c r="R467" s="83"/>
      <c r="S467" s="83"/>
      <c r="T467" s="83"/>
      <c r="U467" s="83"/>
      <c r="V467" s="83"/>
      <c r="W467" s="83"/>
      <c r="X467" s="83"/>
      <c r="Y467" s="83"/>
      <c r="Z467" s="83"/>
      <c r="AA467" s="83"/>
    </row>
    <row r="468" spans="2:27">
      <c r="B468" s="83"/>
      <c r="C468" s="83"/>
      <c r="D468" s="83"/>
      <c r="E468" s="83"/>
      <c r="F468" s="83"/>
      <c r="G468" s="83"/>
      <c r="H468" s="83"/>
      <c r="I468" s="83"/>
      <c r="J468" s="83"/>
      <c r="K468" s="83"/>
      <c r="L468" s="83"/>
      <c r="M468" s="83"/>
      <c r="N468" s="83"/>
      <c r="O468" s="83"/>
      <c r="P468" s="83"/>
      <c r="Q468" s="83"/>
      <c r="R468" s="83"/>
      <c r="S468" s="83"/>
      <c r="T468" s="83"/>
      <c r="U468" s="83"/>
      <c r="V468" s="83"/>
      <c r="W468" s="83"/>
      <c r="X468" s="83"/>
      <c r="Y468" s="83"/>
      <c r="Z468" s="83"/>
      <c r="AA468" s="83"/>
    </row>
    <row r="469" spans="2:27">
      <c r="B469" s="83"/>
      <c r="C469" s="83"/>
      <c r="D469" s="83"/>
      <c r="E469" s="83"/>
      <c r="F469" s="83"/>
      <c r="G469" s="83"/>
      <c r="H469" s="83"/>
      <c r="I469" s="83"/>
      <c r="J469" s="83"/>
      <c r="K469" s="83"/>
      <c r="L469" s="83"/>
      <c r="M469" s="83"/>
      <c r="N469" s="83"/>
      <c r="O469" s="83"/>
      <c r="P469" s="83"/>
      <c r="Q469" s="83"/>
      <c r="R469" s="83"/>
      <c r="S469" s="83"/>
      <c r="T469" s="83"/>
      <c r="U469" s="83"/>
      <c r="V469" s="83"/>
      <c r="W469" s="83"/>
      <c r="X469" s="83"/>
      <c r="Y469" s="83"/>
      <c r="Z469" s="83"/>
      <c r="AA469" s="83"/>
    </row>
    <row r="470" spans="2:27">
      <c r="B470" s="83"/>
      <c r="C470" s="83"/>
      <c r="D470" s="83"/>
      <c r="E470" s="83"/>
      <c r="F470" s="83"/>
      <c r="G470" s="83"/>
      <c r="H470" s="83"/>
      <c r="I470" s="83"/>
      <c r="J470" s="83"/>
      <c r="K470" s="83"/>
      <c r="L470" s="83"/>
      <c r="M470" s="83"/>
      <c r="N470" s="83"/>
      <c r="O470" s="83"/>
      <c r="P470" s="83"/>
      <c r="Q470" s="83"/>
      <c r="R470" s="83"/>
      <c r="S470" s="83"/>
      <c r="T470" s="83"/>
      <c r="U470" s="83"/>
      <c r="V470" s="83"/>
      <c r="W470" s="83"/>
      <c r="X470" s="83"/>
      <c r="Y470" s="83"/>
      <c r="Z470" s="83"/>
      <c r="AA470" s="83"/>
    </row>
    <row r="471" spans="2:27">
      <c r="B471" s="83"/>
      <c r="C471" s="83"/>
      <c r="D471" s="83"/>
      <c r="E471" s="83"/>
      <c r="F471" s="83"/>
      <c r="G471" s="83"/>
      <c r="H471" s="83"/>
      <c r="I471" s="83"/>
      <c r="J471" s="83"/>
      <c r="K471" s="83"/>
      <c r="L471" s="83"/>
      <c r="M471" s="83"/>
      <c r="N471" s="83"/>
      <c r="O471" s="83"/>
      <c r="P471" s="83"/>
      <c r="Q471" s="83"/>
      <c r="R471" s="83"/>
      <c r="S471" s="83"/>
      <c r="T471" s="83"/>
      <c r="U471" s="83"/>
      <c r="V471" s="83"/>
      <c r="W471" s="83"/>
      <c r="X471" s="83"/>
      <c r="Y471" s="83"/>
      <c r="Z471" s="83"/>
      <c r="AA471" s="83"/>
    </row>
    <row r="472" spans="2:27">
      <c r="B472" s="83"/>
      <c r="C472" s="83"/>
      <c r="D472" s="83"/>
      <c r="E472" s="83"/>
      <c r="F472" s="83"/>
      <c r="G472" s="83"/>
      <c r="H472" s="83"/>
      <c r="I472" s="83"/>
      <c r="J472" s="83"/>
      <c r="K472" s="83"/>
      <c r="L472" s="83"/>
      <c r="M472" s="83"/>
      <c r="N472" s="83"/>
      <c r="O472" s="83"/>
      <c r="P472" s="83"/>
      <c r="Q472" s="83"/>
      <c r="R472" s="83"/>
      <c r="S472" s="83"/>
      <c r="T472" s="83"/>
      <c r="U472" s="83"/>
      <c r="V472" s="83"/>
      <c r="W472" s="83"/>
      <c r="X472" s="83"/>
      <c r="Y472" s="83"/>
      <c r="Z472" s="83"/>
      <c r="AA472" s="83"/>
    </row>
    <row r="473" spans="2:27">
      <c r="B473" s="83"/>
      <c r="C473" s="83"/>
      <c r="D473" s="83"/>
      <c r="E473" s="83"/>
      <c r="F473" s="83"/>
      <c r="G473" s="83"/>
      <c r="H473" s="83"/>
      <c r="I473" s="83"/>
      <c r="J473" s="83"/>
      <c r="K473" s="83"/>
      <c r="L473" s="83"/>
      <c r="M473" s="83"/>
      <c r="N473" s="83"/>
      <c r="O473" s="83"/>
      <c r="P473" s="83"/>
      <c r="Q473" s="83"/>
      <c r="R473" s="83"/>
      <c r="S473" s="83"/>
      <c r="T473" s="83"/>
      <c r="U473" s="83"/>
      <c r="V473" s="83"/>
      <c r="W473" s="83"/>
      <c r="X473" s="83"/>
      <c r="Y473" s="83"/>
      <c r="Z473" s="83"/>
      <c r="AA473" s="83"/>
    </row>
    <row r="474" spans="2:27">
      <c r="B474" s="83"/>
      <c r="C474" s="83"/>
      <c r="D474" s="83"/>
      <c r="E474" s="83"/>
      <c r="F474" s="83"/>
      <c r="G474" s="83"/>
      <c r="H474" s="83"/>
      <c r="I474" s="83"/>
      <c r="J474" s="83"/>
      <c r="K474" s="83"/>
      <c r="L474" s="83"/>
      <c r="M474" s="83"/>
      <c r="N474" s="83"/>
      <c r="O474" s="83"/>
      <c r="P474" s="83"/>
      <c r="Q474" s="83"/>
      <c r="R474" s="83"/>
      <c r="S474" s="83"/>
      <c r="T474" s="83"/>
      <c r="U474" s="83"/>
      <c r="V474" s="83"/>
      <c r="W474" s="83"/>
      <c r="X474" s="83"/>
      <c r="Y474" s="83"/>
      <c r="Z474" s="83"/>
      <c r="AA474" s="83"/>
    </row>
    <row r="475" spans="2:27">
      <c r="B475" s="83"/>
      <c r="C475" s="83"/>
      <c r="D475" s="83"/>
      <c r="E475" s="83"/>
      <c r="F475" s="83"/>
      <c r="G475" s="83"/>
      <c r="H475" s="83"/>
      <c r="I475" s="83"/>
      <c r="J475" s="83"/>
      <c r="K475" s="83"/>
      <c r="L475" s="83"/>
      <c r="M475" s="83"/>
      <c r="N475" s="83"/>
      <c r="O475" s="83"/>
      <c r="P475" s="83"/>
      <c r="Q475" s="83"/>
      <c r="R475" s="83"/>
      <c r="S475" s="83"/>
      <c r="T475" s="83"/>
      <c r="U475" s="83"/>
      <c r="V475" s="83"/>
      <c r="W475" s="83"/>
      <c r="X475" s="83"/>
      <c r="Y475" s="83"/>
      <c r="Z475" s="83"/>
      <c r="AA475" s="83"/>
    </row>
    <row r="476" spans="2:27">
      <c r="B476" s="83"/>
      <c r="C476" s="83"/>
      <c r="D476" s="83"/>
      <c r="E476" s="83"/>
      <c r="F476" s="83"/>
      <c r="G476" s="83"/>
      <c r="H476" s="83"/>
      <c r="I476" s="83"/>
      <c r="J476" s="83"/>
      <c r="K476" s="83"/>
      <c r="L476" s="83"/>
      <c r="M476" s="83"/>
      <c r="N476" s="83"/>
      <c r="O476" s="83"/>
      <c r="P476" s="83"/>
      <c r="Q476" s="83"/>
      <c r="R476" s="83"/>
      <c r="S476" s="83"/>
      <c r="T476" s="83"/>
      <c r="U476" s="83"/>
      <c r="V476" s="83"/>
      <c r="W476" s="83"/>
      <c r="X476" s="83"/>
      <c r="Y476" s="83"/>
      <c r="Z476" s="83"/>
      <c r="AA476" s="83"/>
    </row>
    <row r="477" spans="2:27">
      <c r="B477" s="83"/>
      <c r="C477" s="83"/>
      <c r="D477" s="83"/>
      <c r="E477" s="83"/>
      <c r="F477" s="83"/>
      <c r="G477" s="83"/>
      <c r="H477" s="83"/>
      <c r="I477" s="83"/>
      <c r="J477" s="83"/>
      <c r="K477" s="83"/>
      <c r="L477" s="83"/>
      <c r="M477" s="83"/>
      <c r="N477" s="83"/>
      <c r="O477" s="83"/>
      <c r="P477" s="83"/>
      <c r="Q477" s="83"/>
      <c r="R477" s="83"/>
      <c r="S477" s="83"/>
      <c r="T477" s="83"/>
      <c r="U477" s="83"/>
      <c r="V477" s="83"/>
      <c r="W477" s="83"/>
      <c r="X477" s="83"/>
      <c r="Y477" s="83"/>
      <c r="Z477" s="83"/>
      <c r="AA477" s="83"/>
    </row>
    <row r="478" spans="2:27">
      <c r="B478" s="83"/>
      <c r="C478" s="83"/>
      <c r="D478" s="83"/>
      <c r="E478" s="83"/>
      <c r="F478" s="83"/>
      <c r="G478" s="83"/>
      <c r="H478" s="83"/>
      <c r="I478" s="83"/>
      <c r="J478" s="83"/>
      <c r="K478" s="83"/>
      <c r="L478" s="83"/>
      <c r="M478" s="83"/>
      <c r="N478" s="83"/>
      <c r="O478" s="83"/>
      <c r="P478" s="83"/>
      <c r="Q478" s="83"/>
      <c r="R478" s="83"/>
      <c r="S478" s="83"/>
      <c r="T478" s="83"/>
      <c r="U478" s="83"/>
      <c r="V478" s="83"/>
      <c r="W478" s="83"/>
      <c r="X478" s="83"/>
      <c r="Y478" s="83"/>
      <c r="Z478" s="83"/>
      <c r="AA478" s="83"/>
    </row>
    <row r="479" spans="2:27">
      <c r="B479" s="83"/>
      <c r="C479" s="83"/>
      <c r="D479" s="83"/>
      <c r="E479" s="83"/>
      <c r="F479" s="83"/>
      <c r="G479" s="83"/>
      <c r="H479" s="83"/>
      <c r="I479" s="83"/>
      <c r="J479" s="83"/>
      <c r="K479" s="83"/>
      <c r="L479" s="83"/>
      <c r="M479" s="83"/>
      <c r="N479" s="83"/>
      <c r="O479" s="83"/>
      <c r="P479" s="83"/>
      <c r="Q479" s="83"/>
      <c r="R479" s="83"/>
      <c r="S479" s="83"/>
      <c r="T479" s="83"/>
      <c r="U479" s="83"/>
      <c r="V479" s="83"/>
      <c r="W479" s="83"/>
      <c r="X479" s="83"/>
      <c r="Y479" s="83"/>
      <c r="Z479" s="83"/>
      <c r="AA479" s="83"/>
    </row>
    <row r="480" spans="2:27">
      <c r="B480" s="83"/>
      <c r="C480" s="83"/>
      <c r="D480" s="83"/>
      <c r="E480" s="83"/>
      <c r="F480" s="83"/>
      <c r="G480" s="83"/>
      <c r="H480" s="83"/>
      <c r="I480" s="83"/>
      <c r="J480" s="83"/>
      <c r="K480" s="83"/>
      <c r="L480" s="83"/>
      <c r="M480" s="83"/>
      <c r="N480" s="83"/>
      <c r="O480" s="83"/>
      <c r="P480" s="83"/>
      <c r="Q480" s="83"/>
      <c r="R480" s="83"/>
      <c r="S480" s="83"/>
      <c r="T480" s="83"/>
      <c r="U480" s="83"/>
      <c r="V480" s="83"/>
      <c r="W480" s="83"/>
      <c r="X480" s="83"/>
      <c r="Y480" s="83"/>
      <c r="Z480" s="83"/>
      <c r="AA480" s="83"/>
    </row>
    <row r="481" spans="2:27">
      <c r="B481" s="83"/>
      <c r="C481" s="83"/>
      <c r="D481" s="83"/>
      <c r="E481" s="83"/>
      <c r="F481" s="83"/>
      <c r="G481" s="83"/>
      <c r="H481" s="83"/>
      <c r="I481" s="83"/>
      <c r="J481" s="83"/>
      <c r="K481" s="83"/>
      <c r="L481" s="83"/>
      <c r="M481" s="83"/>
      <c r="N481" s="83"/>
      <c r="O481" s="83"/>
      <c r="P481" s="83"/>
      <c r="Q481" s="83"/>
      <c r="R481" s="83"/>
      <c r="S481" s="83"/>
      <c r="T481" s="83"/>
      <c r="U481" s="83"/>
      <c r="V481" s="83"/>
      <c r="W481" s="83"/>
      <c r="X481" s="83"/>
      <c r="Y481" s="83"/>
      <c r="Z481" s="83"/>
      <c r="AA481" s="83"/>
    </row>
    <row r="482" spans="2:27">
      <c r="B482" s="83"/>
      <c r="C482" s="83"/>
      <c r="D482" s="83"/>
      <c r="E482" s="83"/>
      <c r="F482" s="83"/>
      <c r="G482" s="83"/>
      <c r="H482" s="83"/>
      <c r="I482" s="83"/>
      <c r="J482" s="83"/>
      <c r="K482" s="83"/>
      <c r="L482" s="83"/>
      <c r="M482" s="83"/>
      <c r="N482" s="83"/>
      <c r="O482" s="83"/>
      <c r="P482" s="83"/>
      <c r="Q482" s="83"/>
      <c r="R482" s="83"/>
      <c r="S482" s="83"/>
      <c r="T482" s="83"/>
      <c r="U482" s="83"/>
      <c r="V482" s="83"/>
      <c r="W482" s="83"/>
      <c r="X482" s="83"/>
      <c r="Y482" s="83"/>
      <c r="Z482" s="83"/>
      <c r="AA482" s="83"/>
    </row>
    <row r="483" spans="2:27">
      <c r="B483" s="83"/>
      <c r="C483" s="83"/>
      <c r="D483" s="83"/>
      <c r="E483" s="83"/>
      <c r="F483" s="83"/>
      <c r="G483" s="83"/>
      <c r="H483" s="83"/>
      <c r="I483" s="83"/>
      <c r="J483" s="83"/>
      <c r="K483" s="83"/>
      <c r="L483" s="83"/>
      <c r="M483" s="83"/>
      <c r="N483" s="83"/>
      <c r="O483" s="83"/>
      <c r="P483" s="83"/>
      <c r="Q483" s="83"/>
      <c r="R483" s="83"/>
      <c r="S483" s="83"/>
      <c r="T483" s="83"/>
      <c r="U483" s="83"/>
      <c r="V483" s="83"/>
      <c r="W483" s="83"/>
      <c r="X483" s="83"/>
      <c r="Y483" s="83"/>
      <c r="Z483" s="83"/>
      <c r="AA483" s="83"/>
    </row>
    <row r="484" spans="2:27">
      <c r="B484" s="83"/>
      <c r="C484" s="83"/>
      <c r="D484" s="83"/>
      <c r="E484" s="83"/>
      <c r="F484" s="83"/>
      <c r="G484" s="83"/>
      <c r="H484" s="83"/>
      <c r="I484" s="83"/>
      <c r="J484" s="83"/>
      <c r="K484" s="83"/>
      <c r="L484" s="83"/>
      <c r="M484" s="83"/>
      <c r="N484" s="83"/>
      <c r="O484" s="83"/>
      <c r="P484" s="83"/>
      <c r="Q484" s="83"/>
      <c r="R484" s="83"/>
      <c r="S484" s="83"/>
      <c r="T484" s="83"/>
      <c r="U484" s="83"/>
      <c r="V484" s="83"/>
      <c r="W484" s="83"/>
      <c r="X484" s="83"/>
      <c r="Y484" s="83"/>
      <c r="Z484" s="83"/>
      <c r="AA484" s="83"/>
    </row>
    <row r="485" spans="2:27">
      <c r="B485" s="83"/>
      <c r="C485" s="83"/>
      <c r="D485" s="83"/>
      <c r="E485" s="83"/>
      <c r="F485" s="83"/>
      <c r="G485" s="83"/>
      <c r="H485" s="83"/>
      <c r="I485" s="83"/>
      <c r="J485" s="83"/>
      <c r="K485" s="83"/>
      <c r="L485" s="83"/>
      <c r="M485" s="83"/>
      <c r="N485" s="83"/>
      <c r="O485" s="83"/>
      <c r="P485" s="83"/>
      <c r="Q485" s="83"/>
      <c r="R485" s="83"/>
      <c r="S485" s="83"/>
      <c r="T485" s="83"/>
      <c r="U485" s="83"/>
      <c r="V485" s="83"/>
      <c r="W485" s="83"/>
      <c r="X485" s="83"/>
      <c r="Y485" s="83"/>
      <c r="Z485" s="83"/>
      <c r="AA485" s="83"/>
    </row>
    <row r="486" spans="2:27">
      <c r="B486" s="83"/>
      <c r="C486" s="83"/>
      <c r="D486" s="83"/>
      <c r="E486" s="83"/>
      <c r="F486" s="83"/>
      <c r="G486" s="83"/>
      <c r="H486" s="83"/>
      <c r="I486" s="83"/>
      <c r="J486" s="83"/>
      <c r="K486" s="83"/>
      <c r="L486" s="83"/>
      <c r="M486" s="83"/>
      <c r="N486" s="83"/>
      <c r="O486" s="83"/>
      <c r="P486" s="83"/>
      <c r="Q486" s="83"/>
      <c r="R486" s="83"/>
      <c r="S486" s="83"/>
      <c r="T486" s="83"/>
      <c r="U486" s="83"/>
      <c r="V486" s="83"/>
      <c r="W486" s="83"/>
      <c r="X486" s="83"/>
      <c r="Y486" s="83"/>
      <c r="Z486" s="83"/>
      <c r="AA486" s="83"/>
    </row>
    <row r="487" spans="2:27">
      <c r="B487" s="83"/>
      <c r="C487" s="83"/>
      <c r="D487" s="83"/>
      <c r="E487" s="83"/>
      <c r="F487" s="83"/>
      <c r="G487" s="83"/>
      <c r="H487" s="83"/>
      <c r="I487" s="83"/>
      <c r="J487" s="83"/>
      <c r="K487" s="83"/>
      <c r="L487" s="83"/>
      <c r="M487" s="83"/>
      <c r="N487" s="83"/>
      <c r="O487" s="83"/>
      <c r="P487" s="83"/>
      <c r="Q487" s="83"/>
      <c r="R487" s="83"/>
      <c r="S487" s="83"/>
      <c r="T487" s="83"/>
      <c r="U487" s="83"/>
      <c r="V487" s="83"/>
      <c r="W487" s="83"/>
      <c r="X487" s="83"/>
      <c r="Y487" s="83"/>
      <c r="Z487" s="83"/>
      <c r="AA487" s="83"/>
    </row>
    <row r="488" spans="2:27">
      <c r="B488" s="83"/>
      <c r="C488" s="83"/>
      <c r="D488" s="83"/>
      <c r="E488" s="83"/>
      <c r="F488" s="83"/>
      <c r="G488" s="83"/>
      <c r="H488" s="83"/>
      <c r="I488" s="83"/>
      <c r="J488" s="83"/>
      <c r="K488" s="83"/>
      <c r="L488" s="83"/>
      <c r="M488" s="83"/>
      <c r="N488" s="83"/>
      <c r="O488" s="83"/>
      <c r="P488" s="83"/>
      <c r="Q488" s="83"/>
      <c r="R488" s="83"/>
      <c r="S488" s="83"/>
      <c r="T488" s="83"/>
      <c r="U488" s="83"/>
      <c r="V488" s="83"/>
      <c r="W488" s="83"/>
      <c r="X488" s="83"/>
      <c r="Y488" s="83"/>
      <c r="Z488" s="83"/>
      <c r="AA488" s="83"/>
    </row>
    <row r="489" spans="2:27">
      <c r="B489" s="83"/>
      <c r="C489" s="83"/>
      <c r="D489" s="83"/>
      <c r="E489" s="83"/>
      <c r="F489" s="83"/>
      <c r="G489" s="83"/>
      <c r="H489" s="83"/>
      <c r="I489" s="83"/>
      <c r="J489" s="83"/>
      <c r="K489" s="83"/>
      <c r="L489" s="83"/>
      <c r="M489" s="83"/>
      <c r="N489" s="83"/>
      <c r="O489" s="83"/>
      <c r="P489" s="83"/>
      <c r="Q489" s="83"/>
      <c r="R489" s="83"/>
      <c r="S489" s="83"/>
      <c r="T489" s="83"/>
      <c r="U489" s="83"/>
      <c r="V489" s="83"/>
      <c r="W489" s="83"/>
      <c r="X489" s="83"/>
      <c r="Y489" s="83"/>
      <c r="Z489" s="83"/>
      <c r="AA489" s="83"/>
    </row>
    <row r="490" spans="2:27">
      <c r="B490" s="83"/>
      <c r="C490" s="83"/>
      <c r="D490" s="83"/>
      <c r="E490" s="83"/>
      <c r="F490" s="83"/>
      <c r="G490" s="83"/>
      <c r="H490" s="83"/>
      <c r="I490" s="83"/>
      <c r="J490" s="83"/>
      <c r="K490" s="83"/>
      <c r="L490" s="83"/>
      <c r="M490" s="83"/>
      <c r="N490" s="83"/>
      <c r="O490" s="83"/>
      <c r="P490" s="83"/>
      <c r="Q490" s="83"/>
      <c r="R490" s="83"/>
      <c r="S490" s="83"/>
      <c r="T490" s="83"/>
      <c r="U490" s="83"/>
      <c r="V490" s="83"/>
      <c r="W490" s="83"/>
      <c r="X490" s="83"/>
      <c r="Y490" s="83"/>
      <c r="Z490" s="83"/>
      <c r="AA490" s="83"/>
    </row>
    <row r="491" spans="2:27">
      <c r="B491" s="83"/>
      <c r="C491" s="83"/>
      <c r="D491" s="83"/>
      <c r="E491" s="83"/>
      <c r="F491" s="83"/>
      <c r="G491" s="83"/>
      <c r="H491" s="83"/>
      <c r="I491" s="83"/>
      <c r="J491" s="83"/>
      <c r="K491" s="83"/>
      <c r="L491" s="83"/>
      <c r="M491" s="83"/>
      <c r="N491" s="83"/>
      <c r="O491" s="83"/>
      <c r="P491" s="83"/>
      <c r="Q491" s="83"/>
      <c r="R491" s="83"/>
      <c r="S491" s="83"/>
      <c r="T491" s="83"/>
      <c r="U491" s="83"/>
      <c r="V491" s="83"/>
      <c r="W491" s="83"/>
      <c r="X491" s="83"/>
      <c r="Y491" s="83"/>
      <c r="Z491" s="83"/>
      <c r="AA491" s="83"/>
    </row>
    <row r="492" spans="2:27">
      <c r="B492" s="83"/>
      <c r="C492" s="83"/>
      <c r="D492" s="83"/>
      <c r="E492" s="83"/>
      <c r="F492" s="83"/>
      <c r="G492" s="83"/>
      <c r="H492" s="83"/>
      <c r="I492" s="83"/>
      <c r="J492" s="83"/>
      <c r="K492" s="83"/>
      <c r="L492" s="83"/>
      <c r="M492" s="83"/>
      <c r="N492" s="83"/>
      <c r="O492" s="83"/>
      <c r="P492" s="83"/>
      <c r="Q492" s="83"/>
      <c r="R492" s="83"/>
      <c r="S492" s="83"/>
      <c r="T492" s="83"/>
      <c r="U492" s="83"/>
      <c r="V492" s="83"/>
      <c r="W492" s="83"/>
      <c r="X492" s="83"/>
      <c r="Y492" s="83"/>
      <c r="Z492" s="83"/>
      <c r="AA492" s="83"/>
    </row>
    <row r="493" spans="2:27">
      <c r="B493" s="83"/>
      <c r="C493" s="83"/>
      <c r="D493" s="83"/>
      <c r="E493" s="83"/>
      <c r="F493" s="83"/>
      <c r="G493" s="83"/>
      <c r="H493" s="83"/>
      <c r="I493" s="83"/>
      <c r="J493" s="83"/>
      <c r="K493" s="83"/>
      <c r="L493" s="83"/>
      <c r="M493" s="83"/>
      <c r="N493" s="83"/>
      <c r="O493" s="83"/>
      <c r="P493" s="83"/>
      <c r="Q493" s="83"/>
      <c r="R493" s="83"/>
      <c r="S493" s="83"/>
      <c r="T493" s="83"/>
      <c r="U493" s="83"/>
      <c r="V493" s="83"/>
      <c r="W493" s="83"/>
      <c r="X493" s="83"/>
      <c r="Y493" s="83"/>
      <c r="Z493" s="83"/>
      <c r="AA493" s="83"/>
    </row>
    <row r="494" spans="2:27">
      <c r="B494" s="83"/>
      <c r="C494" s="83"/>
      <c r="D494" s="83"/>
      <c r="E494" s="83"/>
      <c r="F494" s="83"/>
      <c r="G494" s="83"/>
      <c r="H494" s="83"/>
      <c r="I494" s="83"/>
      <c r="J494" s="83"/>
      <c r="K494" s="83"/>
      <c r="L494" s="83"/>
      <c r="M494" s="83"/>
      <c r="N494" s="83"/>
      <c r="O494" s="83"/>
      <c r="P494" s="83"/>
      <c r="Q494" s="83"/>
      <c r="R494" s="83"/>
      <c r="S494" s="83"/>
      <c r="T494" s="83"/>
      <c r="U494" s="83"/>
      <c r="V494" s="83"/>
      <c r="W494" s="83"/>
      <c r="X494" s="83"/>
      <c r="Y494" s="83"/>
      <c r="Z494" s="83"/>
      <c r="AA494" s="83"/>
    </row>
    <row r="495" spans="2:27">
      <c r="B495" s="83"/>
      <c r="C495" s="83"/>
      <c r="D495" s="83"/>
      <c r="E495" s="83"/>
      <c r="F495" s="83"/>
      <c r="G495" s="83"/>
      <c r="H495" s="83"/>
      <c r="I495" s="83"/>
      <c r="J495" s="83"/>
      <c r="K495" s="83"/>
      <c r="L495" s="83"/>
      <c r="M495" s="83"/>
      <c r="N495" s="83"/>
      <c r="O495" s="83"/>
      <c r="P495" s="83"/>
      <c r="Q495" s="83"/>
      <c r="R495" s="83"/>
      <c r="S495" s="83"/>
      <c r="T495" s="83"/>
      <c r="U495" s="83"/>
      <c r="V495" s="83"/>
      <c r="W495" s="83"/>
      <c r="X495" s="83"/>
      <c r="Y495" s="83"/>
      <c r="Z495" s="83"/>
      <c r="AA495" s="83"/>
    </row>
    <row r="496" spans="2:27">
      <c r="B496" s="83"/>
      <c r="C496" s="83"/>
      <c r="D496" s="83"/>
      <c r="E496" s="83"/>
      <c r="F496" s="83"/>
      <c r="G496" s="83"/>
      <c r="H496" s="83"/>
      <c r="I496" s="83"/>
      <c r="J496" s="83"/>
      <c r="K496" s="83"/>
      <c r="L496" s="83"/>
      <c r="M496" s="83"/>
      <c r="N496" s="83"/>
      <c r="O496" s="83"/>
      <c r="P496" s="83"/>
      <c r="Q496" s="83"/>
      <c r="R496" s="83"/>
      <c r="S496" s="83"/>
      <c r="T496" s="83"/>
      <c r="U496" s="83"/>
      <c r="V496" s="83"/>
      <c r="W496" s="83"/>
      <c r="X496" s="83"/>
      <c r="Y496" s="83"/>
      <c r="Z496" s="83"/>
      <c r="AA496" s="83"/>
    </row>
    <row r="497" spans="2:27">
      <c r="B497" s="83"/>
      <c r="C497" s="83"/>
      <c r="D497" s="83"/>
      <c r="E497" s="83"/>
      <c r="F497" s="83"/>
      <c r="G497" s="83"/>
      <c r="H497" s="83"/>
      <c r="I497" s="83"/>
      <c r="J497" s="83"/>
      <c r="K497" s="83"/>
      <c r="L497" s="83"/>
      <c r="M497" s="83"/>
      <c r="N497" s="83"/>
      <c r="O497" s="83"/>
      <c r="P497" s="83"/>
      <c r="Q497" s="83"/>
      <c r="R497" s="83"/>
      <c r="S497" s="83"/>
      <c r="T497" s="83"/>
      <c r="U497" s="83"/>
      <c r="V497" s="83"/>
      <c r="W497" s="83"/>
      <c r="X497" s="83"/>
      <c r="Y497" s="83"/>
      <c r="Z497" s="83"/>
      <c r="AA497" s="83"/>
    </row>
    <row r="498" spans="2:27">
      <c r="B498" s="83"/>
      <c r="C498" s="83"/>
      <c r="D498" s="83"/>
      <c r="E498" s="83"/>
      <c r="F498" s="83"/>
      <c r="G498" s="83"/>
      <c r="H498" s="83"/>
      <c r="I498" s="83"/>
      <c r="J498" s="83"/>
      <c r="K498" s="83"/>
      <c r="L498" s="83"/>
      <c r="M498" s="83"/>
      <c r="N498" s="83"/>
      <c r="O498" s="83"/>
      <c r="P498" s="83"/>
      <c r="Q498" s="83"/>
      <c r="R498" s="83"/>
      <c r="S498" s="83"/>
      <c r="T498" s="83"/>
      <c r="U498" s="83"/>
      <c r="V498" s="83"/>
      <c r="W498" s="83"/>
      <c r="X498" s="83"/>
      <c r="Y498" s="83"/>
      <c r="Z498" s="83"/>
      <c r="AA498" s="83"/>
    </row>
    <row r="499" spans="2:27">
      <c r="B499" s="83"/>
      <c r="C499" s="83"/>
      <c r="D499" s="83"/>
      <c r="E499" s="83"/>
      <c r="F499" s="83"/>
      <c r="G499" s="83"/>
      <c r="H499" s="83"/>
      <c r="I499" s="83"/>
      <c r="J499" s="83"/>
      <c r="K499" s="83"/>
      <c r="L499" s="83"/>
      <c r="M499" s="83"/>
      <c r="N499" s="83"/>
      <c r="O499" s="83"/>
      <c r="P499" s="83"/>
      <c r="Q499" s="83"/>
      <c r="R499" s="83"/>
      <c r="S499" s="83"/>
      <c r="T499" s="83"/>
      <c r="U499" s="83"/>
      <c r="V499" s="83"/>
      <c r="W499" s="83"/>
      <c r="X499" s="83"/>
      <c r="Y499" s="83"/>
      <c r="Z499" s="83"/>
      <c r="AA499" s="83"/>
    </row>
    <row r="500" spans="2:27">
      <c r="B500" s="83"/>
      <c r="C500" s="83"/>
      <c r="D500" s="83"/>
      <c r="E500" s="83"/>
      <c r="F500" s="83"/>
      <c r="G500" s="83"/>
      <c r="H500" s="83"/>
      <c r="I500" s="83"/>
      <c r="J500" s="83"/>
      <c r="K500" s="83"/>
      <c r="L500" s="83"/>
      <c r="M500" s="83"/>
      <c r="N500" s="83"/>
      <c r="O500" s="83"/>
      <c r="P500" s="83"/>
      <c r="Q500" s="83"/>
      <c r="R500" s="83"/>
      <c r="S500" s="83"/>
      <c r="T500" s="83"/>
      <c r="U500" s="83"/>
      <c r="V500" s="83"/>
      <c r="W500" s="83"/>
      <c r="X500" s="83"/>
      <c r="Y500" s="83"/>
      <c r="Z500" s="83"/>
      <c r="AA500" s="83"/>
    </row>
    <row r="501" spans="2:27">
      <c r="B501" s="83"/>
      <c r="C501" s="83"/>
      <c r="D501" s="83"/>
      <c r="E501" s="83"/>
      <c r="F501" s="83"/>
      <c r="G501" s="83"/>
      <c r="H501" s="83"/>
      <c r="I501" s="83"/>
      <c r="J501" s="83"/>
      <c r="K501" s="83"/>
      <c r="L501" s="83"/>
      <c r="M501" s="83"/>
      <c r="N501" s="83"/>
      <c r="O501" s="83"/>
      <c r="P501" s="83"/>
      <c r="Q501" s="83"/>
      <c r="R501" s="83"/>
      <c r="S501" s="83"/>
      <c r="T501" s="83"/>
      <c r="U501" s="83"/>
      <c r="V501" s="83"/>
      <c r="W501" s="83"/>
      <c r="X501" s="83"/>
      <c r="Y501" s="83"/>
      <c r="Z501" s="83"/>
      <c r="AA501" s="83"/>
    </row>
    <row r="502" spans="2:27">
      <c r="B502" s="83"/>
      <c r="C502" s="83"/>
      <c r="D502" s="83"/>
      <c r="E502" s="83"/>
      <c r="F502" s="83"/>
      <c r="G502" s="83"/>
      <c r="H502" s="83"/>
      <c r="I502" s="83"/>
      <c r="J502" s="83"/>
      <c r="K502" s="83"/>
      <c r="L502" s="83"/>
      <c r="M502" s="83"/>
      <c r="N502" s="83"/>
      <c r="O502" s="83"/>
      <c r="P502" s="83"/>
      <c r="Q502" s="83"/>
      <c r="R502" s="83"/>
      <c r="S502" s="83"/>
      <c r="T502" s="83"/>
      <c r="U502" s="83"/>
      <c r="V502" s="83"/>
      <c r="W502" s="83"/>
      <c r="X502" s="83"/>
      <c r="Y502" s="83"/>
      <c r="Z502" s="83"/>
      <c r="AA502" s="83"/>
    </row>
    <row r="503" spans="2:27">
      <c r="B503" s="83"/>
      <c r="C503" s="83"/>
      <c r="D503" s="83"/>
      <c r="E503" s="83"/>
      <c r="F503" s="83"/>
      <c r="G503" s="83"/>
      <c r="H503" s="83"/>
      <c r="I503" s="83"/>
      <c r="J503" s="83"/>
      <c r="K503" s="83"/>
      <c r="L503" s="83"/>
      <c r="M503" s="83"/>
      <c r="N503" s="83"/>
      <c r="O503" s="83"/>
      <c r="P503" s="83"/>
      <c r="Q503" s="83"/>
      <c r="R503" s="83"/>
      <c r="S503" s="83"/>
      <c r="T503" s="83"/>
      <c r="U503" s="83"/>
      <c r="V503" s="83"/>
      <c r="W503" s="83"/>
      <c r="X503" s="83"/>
      <c r="Y503" s="83"/>
      <c r="Z503" s="83"/>
      <c r="AA503" s="83"/>
    </row>
    <row r="504" spans="2:27">
      <c r="B504" s="83"/>
      <c r="C504" s="83"/>
      <c r="D504" s="83"/>
      <c r="E504" s="83"/>
      <c r="F504" s="83"/>
      <c r="G504" s="83"/>
      <c r="H504" s="83"/>
      <c r="I504" s="83"/>
      <c r="J504" s="83"/>
      <c r="K504" s="83"/>
      <c r="L504" s="83"/>
      <c r="M504" s="83"/>
      <c r="N504" s="83"/>
      <c r="O504" s="83"/>
      <c r="P504" s="83"/>
      <c r="Q504" s="83"/>
      <c r="R504" s="83"/>
      <c r="S504" s="83"/>
      <c r="T504" s="83"/>
      <c r="U504" s="83"/>
      <c r="V504" s="83"/>
      <c r="W504" s="83"/>
      <c r="X504" s="83"/>
      <c r="Y504" s="83"/>
      <c r="Z504" s="83"/>
      <c r="AA504" s="83"/>
    </row>
    <row r="505" spans="2:27">
      <c r="B505" s="83"/>
      <c r="C505" s="83"/>
      <c r="D505" s="83"/>
      <c r="E505" s="83"/>
      <c r="F505" s="83"/>
      <c r="G505" s="83"/>
      <c r="H505" s="83"/>
      <c r="I505" s="83"/>
      <c r="J505" s="83"/>
      <c r="K505" s="83"/>
      <c r="L505" s="83"/>
      <c r="M505" s="83"/>
      <c r="N505" s="83"/>
      <c r="O505" s="83"/>
      <c r="P505" s="83"/>
      <c r="Q505" s="83"/>
      <c r="R505" s="83"/>
      <c r="S505" s="83"/>
      <c r="T505" s="83"/>
      <c r="U505" s="83"/>
      <c r="V505" s="83"/>
      <c r="W505" s="83"/>
      <c r="X505" s="83"/>
      <c r="Y505" s="83"/>
      <c r="Z505" s="83"/>
      <c r="AA505" s="83"/>
    </row>
    <row r="506" spans="2:27">
      <c r="B506" s="83"/>
      <c r="C506" s="83"/>
      <c r="D506" s="83"/>
      <c r="E506" s="83"/>
      <c r="F506" s="83"/>
      <c r="G506" s="83"/>
      <c r="H506" s="83"/>
      <c r="I506" s="83"/>
      <c r="J506" s="83"/>
      <c r="K506" s="83"/>
      <c r="L506" s="83"/>
      <c r="M506" s="83"/>
      <c r="N506" s="83"/>
      <c r="O506" s="83"/>
      <c r="P506" s="83"/>
      <c r="Q506" s="83"/>
      <c r="R506" s="83"/>
      <c r="S506" s="83"/>
      <c r="T506" s="83"/>
      <c r="U506" s="83"/>
      <c r="V506" s="83"/>
      <c r="W506" s="83"/>
      <c r="X506" s="83"/>
      <c r="Y506" s="83"/>
      <c r="Z506" s="83"/>
      <c r="AA506" s="83"/>
    </row>
    <row r="507" spans="2:27">
      <c r="B507" s="83"/>
      <c r="C507" s="83"/>
      <c r="D507" s="83"/>
      <c r="E507" s="83"/>
      <c r="F507" s="83"/>
      <c r="G507" s="83"/>
      <c r="H507" s="83"/>
      <c r="I507" s="83"/>
      <c r="J507" s="83"/>
      <c r="K507" s="83"/>
      <c r="L507" s="83"/>
      <c r="M507" s="83"/>
      <c r="N507" s="83"/>
      <c r="O507" s="83"/>
      <c r="P507" s="83"/>
      <c r="Q507" s="83"/>
      <c r="R507" s="83"/>
      <c r="S507" s="83"/>
      <c r="T507" s="83"/>
      <c r="U507" s="83"/>
      <c r="V507" s="83"/>
      <c r="W507" s="83"/>
      <c r="X507" s="83"/>
      <c r="Y507" s="83"/>
      <c r="Z507" s="83"/>
      <c r="AA507" s="83"/>
    </row>
    <row r="508" spans="2:27">
      <c r="B508" s="83"/>
      <c r="C508" s="83"/>
      <c r="D508" s="83"/>
      <c r="E508" s="83"/>
      <c r="F508" s="83"/>
      <c r="G508" s="83"/>
      <c r="H508" s="83"/>
      <c r="I508" s="83"/>
      <c r="J508" s="83"/>
      <c r="K508" s="83"/>
      <c r="L508" s="83"/>
      <c r="M508" s="83"/>
      <c r="N508" s="83"/>
      <c r="O508" s="83"/>
      <c r="P508" s="83"/>
      <c r="Q508" s="83"/>
      <c r="R508" s="83"/>
      <c r="S508" s="83"/>
      <c r="T508" s="83"/>
      <c r="U508" s="83"/>
      <c r="V508" s="83"/>
      <c r="W508" s="83"/>
      <c r="X508" s="83"/>
      <c r="Y508" s="83"/>
      <c r="Z508" s="83"/>
      <c r="AA508" s="83"/>
    </row>
    <row r="509" spans="2:27">
      <c r="B509" s="83"/>
      <c r="C509" s="83"/>
      <c r="D509" s="83"/>
      <c r="E509" s="83"/>
      <c r="F509" s="83"/>
      <c r="G509" s="83"/>
      <c r="H509" s="83"/>
      <c r="I509" s="83"/>
      <c r="J509" s="83"/>
      <c r="K509" s="83"/>
      <c r="L509" s="83"/>
      <c r="M509" s="83"/>
      <c r="N509" s="83"/>
      <c r="O509" s="83"/>
      <c r="P509" s="83"/>
      <c r="Q509" s="83"/>
      <c r="R509" s="83"/>
      <c r="S509" s="83"/>
      <c r="T509" s="83"/>
      <c r="U509" s="83"/>
      <c r="V509" s="83"/>
      <c r="W509" s="83"/>
      <c r="X509" s="83"/>
      <c r="Y509" s="83"/>
      <c r="Z509" s="83"/>
      <c r="AA509" s="83"/>
    </row>
    <row r="510" spans="2:27">
      <c r="B510" s="83"/>
      <c r="C510" s="83"/>
      <c r="D510" s="83"/>
      <c r="E510" s="83"/>
      <c r="F510" s="83"/>
      <c r="G510" s="83"/>
      <c r="H510" s="83"/>
      <c r="I510" s="83"/>
      <c r="J510" s="83"/>
      <c r="K510" s="83"/>
      <c r="L510" s="83"/>
      <c r="M510" s="83"/>
      <c r="N510" s="83"/>
      <c r="O510" s="83"/>
      <c r="P510" s="83"/>
      <c r="Q510" s="83"/>
      <c r="R510" s="83"/>
      <c r="S510" s="83"/>
      <c r="T510" s="83"/>
      <c r="U510" s="83"/>
      <c r="V510" s="83"/>
      <c r="W510" s="83"/>
      <c r="X510" s="83"/>
      <c r="Y510" s="83"/>
      <c r="Z510" s="83"/>
      <c r="AA510" s="83"/>
    </row>
    <row r="511" spans="2:27">
      <c r="B511" s="83"/>
      <c r="C511" s="83"/>
      <c r="D511" s="83"/>
      <c r="E511" s="83"/>
      <c r="F511" s="83"/>
      <c r="G511" s="83"/>
      <c r="H511" s="83"/>
      <c r="I511" s="83"/>
      <c r="J511" s="83"/>
      <c r="K511" s="83"/>
      <c r="L511" s="83"/>
      <c r="M511" s="83"/>
      <c r="N511" s="83"/>
      <c r="O511" s="83"/>
      <c r="P511" s="83"/>
      <c r="Q511" s="83"/>
      <c r="R511" s="83"/>
      <c r="S511" s="83"/>
      <c r="T511" s="83"/>
      <c r="U511" s="83"/>
      <c r="V511" s="83"/>
      <c r="W511" s="83"/>
      <c r="X511" s="83"/>
      <c r="Y511" s="83"/>
      <c r="Z511" s="83"/>
      <c r="AA511" s="83"/>
    </row>
    <row r="512" spans="2:27">
      <c r="B512" s="83"/>
      <c r="C512" s="83"/>
      <c r="D512" s="83"/>
      <c r="E512" s="83"/>
      <c r="F512" s="83"/>
      <c r="G512" s="83"/>
      <c r="H512" s="83"/>
      <c r="I512" s="83"/>
      <c r="J512" s="83"/>
      <c r="K512" s="83"/>
      <c r="L512" s="83"/>
      <c r="M512" s="83"/>
      <c r="N512" s="83"/>
      <c r="O512" s="83"/>
      <c r="P512" s="83"/>
      <c r="Q512" s="83"/>
      <c r="R512" s="83"/>
      <c r="S512" s="83"/>
      <c r="T512" s="83"/>
      <c r="U512" s="83"/>
      <c r="V512" s="83"/>
      <c r="W512" s="83"/>
      <c r="X512" s="83"/>
      <c r="Y512" s="83"/>
      <c r="Z512" s="83"/>
      <c r="AA512" s="83"/>
    </row>
    <row r="513" spans="2:27">
      <c r="B513" s="83"/>
      <c r="C513" s="83"/>
      <c r="D513" s="83"/>
      <c r="E513" s="83"/>
      <c r="F513" s="83"/>
      <c r="G513" s="83"/>
      <c r="H513" s="83"/>
      <c r="I513" s="83"/>
      <c r="J513" s="83"/>
      <c r="K513" s="83"/>
      <c r="L513" s="83"/>
      <c r="M513" s="83"/>
      <c r="N513" s="83"/>
      <c r="O513" s="83"/>
      <c r="P513" s="83"/>
      <c r="Q513" s="83"/>
      <c r="R513" s="83"/>
      <c r="S513" s="83"/>
      <c r="T513" s="83"/>
      <c r="U513" s="83"/>
      <c r="V513" s="83"/>
      <c r="W513" s="83"/>
      <c r="X513" s="83"/>
      <c r="Y513" s="83"/>
      <c r="Z513" s="83"/>
      <c r="AA513" s="83"/>
    </row>
    <row r="514" spans="2:27">
      <c r="B514" s="83"/>
      <c r="C514" s="83"/>
      <c r="D514" s="83"/>
      <c r="E514" s="83"/>
      <c r="F514" s="83"/>
      <c r="G514" s="83"/>
      <c r="H514" s="83"/>
      <c r="I514" s="83"/>
      <c r="J514" s="83"/>
      <c r="K514" s="83"/>
      <c r="L514" s="83"/>
      <c r="M514" s="83"/>
      <c r="N514" s="83"/>
      <c r="O514" s="83"/>
      <c r="P514" s="83"/>
      <c r="Q514" s="83"/>
      <c r="R514" s="83"/>
      <c r="S514" s="83"/>
      <c r="T514" s="83"/>
      <c r="U514" s="83"/>
      <c r="V514" s="83"/>
      <c r="W514" s="83"/>
      <c r="X514" s="83"/>
      <c r="Y514" s="83"/>
      <c r="Z514" s="83"/>
      <c r="AA514" s="83"/>
    </row>
    <row r="515" spans="2:27">
      <c r="B515" s="83"/>
      <c r="C515" s="83"/>
      <c r="D515" s="83"/>
      <c r="E515" s="83"/>
      <c r="F515" s="83"/>
      <c r="G515" s="83"/>
      <c r="H515" s="83"/>
      <c r="I515" s="83"/>
      <c r="J515" s="83"/>
      <c r="K515" s="83"/>
      <c r="L515" s="83"/>
      <c r="M515" s="83"/>
      <c r="N515" s="83"/>
      <c r="O515" s="83"/>
      <c r="P515" s="83"/>
      <c r="Q515" s="83"/>
      <c r="R515" s="83"/>
      <c r="S515" s="83"/>
      <c r="T515" s="83"/>
      <c r="U515" s="83"/>
      <c r="V515" s="83"/>
      <c r="W515" s="83"/>
      <c r="X515" s="83"/>
      <c r="Y515" s="83"/>
      <c r="Z515" s="83"/>
      <c r="AA515" s="83"/>
    </row>
    <row r="516" spans="2:27">
      <c r="B516" s="83"/>
      <c r="C516" s="83"/>
      <c r="D516" s="83"/>
      <c r="E516" s="83"/>
      <c r="F516" s="83"/>
      <c r="G516" s="83"/>
      <c r="H516" s="83"/>
      <c r="I516" s="83"/>
      <c r="J516" s="83"/>
      <c r="K516" s="83"/>
      <c r="L516" s="83"/>
      <c r="M516" s="83"/>
      <c r="N516" s="83"/>
      <c r="O516" s="83"/>
      <c r="P516" s="83"/>
      <c r="Q516" s="83"/>
      <c r="R516" s="83"/>
      <c r="S516" s="83"/>
      <c r="T516" s="83"/>
      <c r="U516" s="83"/>
      <c r="V516" s="83"/>
      <c r="W516" s="83"/>
      <c r="X516" s="83"/>
      <c r="Y516" s="83"/>
      <c r="Z516" s="83"/>
      <c r="AA516" s="83"/>
    </row>
    <row r="517" spans="2:27">
      <c r="B517" s="83"/>
      <c r="C517" s="83"/>
      <c r="D517" s="83"/>
      <c r="E517" s="83"/>
      <c r="F517" s="83"/>
      <c r="G517" s="83"/>
      <c r="H517" s="83"/>
      <c r="I517" s="83"/>
      <c r="J517" s="83"/>
      <c r="K517" s="83"/>
      <c r="L517" s="83"/>
      <c r="M517" s="83"/>
      <c r="N517" s="83"/>
      <c r="O517" s="83"/>
      <c r="P517" s="83"/>
      <c r="Q517" s="83"/>
      <c r="R517" s="83"/>
      <c r="S517" s="83"/>
      <c r="T517" s="83"/>
      <c r="U517" s="83"/>
      <c r="V517" s="83"/>
      <c r="W517" s="83"/>
      <c r="X517" s="83"/>
      <c r="Y517" s="83"/>
      <c r="Z517" s="83"/>
      <c r="AA517" s="83"/>
    </row>
    <row r="518" spans="2:27">
      <c r="B518" s="83"/>
      <c r="C518" s="83"/>
      <c r="D518" s="83"/>
      <c r="E518" s="83"/>
      <c r="F518" s="83"/>
      <c r="G518" s="83"/>
      <c r="H518" s="83"/>
      <c r="I518" s="83"/>
      <c r="J518" s="83"/>
      <c r="K518" s="83"/>
      <c r="L518" s="83"/>
      <c r="M518" s="83"/>
      <c r="N518" s="83"/>
      <c r="O518" s="83"/>
      <c r="P518" s="83"/>
      <c r="Q518" s="83"/>
      <c r="R518" s="83"/>
      <c r="S518" s="83"/>
      <c r="T518" s="83"/>
      <c r="U518" s="83"/>
      <c r="V518" s="83"/>
      <c r="W518" s="83"/>
      <c r="X518" s="83"/>
      <c r="Y518" s="83"/>
      <c r="Z518" s="83"/>
      <c r="AA518" s="83"/>
    </row>
    <row r="519" spans="2:27">
      <c r="B519" s="83"/>
      <c r="C519" s="83"/>
      <c r="D519" s="83"/>
      <c r="E519" s="83"/>
      <c r="F519" s="83"/>
      <c r="G519" s="83"/>
      <c r="H519" s="83"/>
      <c r="I519" s="83"/>
      <c r="J519" s="83"/>
      <c r="K519" s="83"/>
      <c r="L519" s="83"/>
      <c r="M519" s="83"/>
      <c r="N519" s="83"/>
      <c r="O519" s="83"/>
      <c r="P519" s="83"/>
      <c r="Q519" s="83"/>
      <c r="R519" s="83"/>
      <c r="S519" s="83"/>
      <c r="T519" s="83"/>
      <c r="U519" s="83"/>
      <c r="V519" s="83"/>
      <c r="W519" s="83"/>
      <c r="X519" s="83"/>
      <c r="Y519" s="83"/>
      <c r="Z519" s="83"/>
      <c r="AA519" s="83"/>
    </row>
    <row r="520" spans="2:27">
      <c r="B520" s="83"/>
      <c r="C520" s="83"/>
      <c r="D520" s="83"/>
      <c r="E520" s="83"/>
      <c r="F520" s="83"/>
      <c r="G520" s="83"/>
      <c r="H520" s="83"/>
      <c r="I520" s="83"/>
      <c r="J520" s="83"/>
      <c r="K520" s="83"/>
      <c r="L520" s="83"/>
      <c r="M520" s="83"/>
      <c r="N520" s="83"/>
      <c r="O520" s="83"/>
      <c r="P520" s="83"/>
      <c r="Q520" s="83"/>
      <c r="R520" s="83"/>
      <c r="S520" s="83"/>
      <c r="T520" s="83"/>
      <c r="U520" s="83"/>
      <c r="V520" s="83"/>
      <c r="W520" s="83"/>
      <c r="X520" s="83"/>
      <c r="Y520" s="83"/>
      <c r="Z520" s="83"/>
      <c r="AA520" s="83"/>
    </row>
    <row r="521" spans="2:27">
      <c r="B521" s="83"/>
      <c r="C521" s="83"/>
      <c r="D521" s="83"/>
      <c r="E521" s="83"/>
      <c r="F521" s="83"/>
      <c r="G521" s="83"/>
      <c r="H521" s="83"/>
      <c r="I521" s="83"/>
      <c r="J521" s="83"/>
      <c r="K521" s="83"/>
      <c r="L521" s="83"/>
      <c r="M521" s="83"/>
      <c r="N521" s="83"/>
      <c r="O521" s="83"/>
      <c r="P521" s="83"/>
      <c r="Q521" s="83"/>
      <c r="R521" s="83"/>
      <c r="S521" s="83"/>
      <c r="T521" s="83"/>
      <c r="U521" s="83"/>
      <c r="V521" s="83"/>
      <c r="W521" s="83"/>
      <c r="X521" s="83"/>
      <c r="Y521" s="83"/>
      <c r="Z521" s="83"/>
      <c r="AA521" s="83"/>
    </row>
    <row r="522" spans="2:27">
      <c r="B522" s="83"/>
      <c r="C522" s="83"/>
      <c r="D522" s="83"/>
      <c r="E522" s="83"/>
      <c r="F522" s="83"/>
      <c r="G522" s="83"/>
      <c r="H522" s="83"/>
      <c r="I522" s="83"/>
      <c r="J522" s="83"/>
      <c r="K522" s="83"/>
      <c r="L522" s="83"/>
      <c r="M522" s="83"/>
      <c r="N522" s="83"/>
      <c r="O522" s="83"/>
      <c r="P522" s="83"/>
      <c r="Q522" s="83"/>
      <c r="R522" s="83"/>
      <c r="S522" s="83"/>
      <c r="T522" s="83"/>
      <c r="U522" s="83"/>
      <c r="V522" s="83"/>
      <c r="W522" s="83"/>
      <c r="X522" s="83"/>
      <c r="Y522" s="83"/>
      <c r="Z522" s="83"/>
      <c r="AA522" s="83"/>
    </row>
    <row r="523" spans="2:27">
      <c r="B523" s="83"/>
      <c r="C523" s="83"/>
      <c r="D523" s="83"/>
      <c r="E523" s="83"/>
      <c r="F523" s="83"/>
      <c r="G523" s="83"/>
      <c r="H523" s="83"/>
      <c r="I523" s="83"/>
      <c r="J523" s="83"/>
      <c r="K523" s="83"/>
      <c r="L523" s="83"/>
      <c r="M523" s="83"/>
      <c r="N523" s="83"/>
      <c r="O523" s="83"/>
      <c r="P523" s="83"/>
      <c r="Q523" s="83"/>
      <c r="R523" s="83"/>
      <c r="S523" s="83"/>
      <c r="T523" s="83"/>
      <c r="U523" s="83"/>
      <c r="V523" s="83"/>
      <c r="W523" s="83"/>
      <c r="X523" s="83"/>
      <c r="Y523" s="83"/>
      <c r="Z523" s="83"/>
      <c r="AA523" s="83"/>
    </row>
    <row r="524" spans="2:27">
      <c r="B524" s="83"/>
      <c r="C524" s="83"/>
      <c r="D524" s="83"/>
      <c r="E524" s="83"/>
      <c r="F524" s="83"/>
      <c r="G524" s="83"/>
      <c r="H524" s="83"/>
      <c r="I524" s="83"/>
      <c r="J524" s="83"/>
      <c r="K524" s="83"/>
      <c r="L524" s="83"/>
      <c r="M524" s="83"/>
      <c r="N524" s="83"/>
      <c r="O524" s="83"/>
      <c r="P524" s="83"/>
      <c r="Q524" s="83"/>
      <c r="R524" s="83"/>
      <c r="S524" s="83"/>
      <c r="T524" s="83"/>
      <c r="U524" s="83"/>
      <c r="V524" s="83"/>
      <c r="W524" s="83"/>
      <c r="X524" s="83"/>
      <c r="Y524" s="83"/>
      <c r="Z524" s="83"/>
      <c r="AA524" s="83"/>
    </row>
    <row r="525" spans="2:27">
      <c r="B525" s="83"/>
      <c r="C525" s="83"/>
      <c r="D525" s="83"/>
      <c r="E525" s="83"/>
      <c r="F525" s="83"/>
      <c r="G525" s="83"/>
      <c r="H525" s="83"/>
      <c r="I525" s="83"/>
      <c r="J525" s="83"/>
      <c r="K525" s="83"/>
      <c r="L525" s="83"/>
      <c r="M525" s="83"/>
      <c r="N525" s="83"/>
      <c r="O525" s="83"/>
      <c r="P525" s="83"/>
      <c r="Q525" s="83"/>
      <c r="R525" s="83"/>
      <c r="S525" s="83"/>
      <c r="T525" s="83"/>
      <c r="U525" s="83"/>
      <c r="V525" s="83"/>
      <c r="W525" s="83"/>
      <c r="X525" s="83"/>
      <c r="Y525" s="83"/>
      <c r="Z525" s="83"/>
      <c r="AA525" s="83"/>
    </row>
    <row r="526" spans="2:27">
      <c r="B526" s="83"/>
      <c r="C526" s="83"/>
      <c r="D526" s="83"/>
      <c r="E526" s="83"/>
      <c r="F526" s="83"/>
      <c r="G526" s="83"/>
      <c r="H526" s="83"/>
      <c r="I526" s="83"/>
      <c r="J526" s="83"/>
      <c r="K526" s="83"/>
      <c r="L526" s="83"/>
      <c r="M526" s="83"/>
      <c r="N526" s="83"/>
      <c r="O526" s="83"/>
      <c r="P526" s="83"/>
      <c r="Q526" s="83"/>
      <c r="R526" s="83"/>
      <c r="S526" s="83"/>
      <c r="T526" s="83"/>
      <c r="U526" s="83"/>
      <c r="V526" s="83"/>
      <c r="W526" s="83"/>
      <c r="X526" s="83"/>
      <c r="Y526" s="83"/>
      <c r="Z526" s="83"/>
      <c r="AA526" s="83"/>
    </row>
    <row r="527" spans="2:27">
      <c r="B527" s="83"/>
      <c r="C527" s="83"/>
      <c r="D527" s="83"/>
      <c r="E527" s="83"/>
      <c r="F527" s="83"/>
      <c r="G527" s="83"/>
      <c r="H527" s="83"/>
      <c r="I527" s="83"/>
      <c r="J527" s="83"/>
      <c r="K527" s="83"/>
      <c r="L527" s="83"/>
      <c r="M527" s="83"/>
      <c r="N527" s="83"/>
      <c r="O527" s="83"/>
      <c r="P527" s="83"/>
      <c r="Q527" s="83"/>
      <c r="R527" s="83"/>
      <c r="S527" s="83"/>
      <c r="T527" s="83"/>
      <c r="U527" s="83"/>
      <c r="V527" s="83"/>
      <c r="W527" s="83"/>
      <c r="X527" s="83"/>
      <c r="Y527" s="83"/>
      <c r="Z527" s="83"/>
      <c r="AA527" s="83"/>
    </row>
    <row r="528" spans="2:27">
      <c r="B528" s="83"/>
      <c r="C528" s="83"/>
      <c r="D528" s="83"/>
      <c r="E528" s="83"/>
      <c r="F528" s="83"/>
      <c r="G528" s="83"/>
      <c r="H528" s="83"/>
      <c r="I528" s="83"/>
      <c r="J528" s="83"/>
      <c r="K528" s="83"/>
      <c r="L528" s="83"/>
      <c r="M528" s="83"/>
      <c r="N528" s="83"/>
      <c r="O528" s="83"/>
      <c r="P528" s="83"/>
      <c r="Q528" s="83"/>
      <c r="R528" s="83"/>
      <c r="S528" s="83"/>
      <c r="T528" s="83"/>
      <c r="U528" s="83"/>
      <c r="V528" s="83"/>
      <c r="W528" s="83"/>
      <c r="X528" s="83"/>
      <c r="Y528" s="83"/>
      <c r="Z528" s="83"/>
      <c r="AA528" s="83"/>
    </row>
    <row r="529" spans="2:27">
      <c r="B529" s="83"/>
      <c r="C529" s="83"/>
      <c r="D529" s="83"/>
      <c r="E529" s="83"/>
      <c r="F529" s="83"/>
      <c r="G529" s="83"/>
      <c r="H529" s="83"/>
      <c r="I529" s="83"/>
      <c r="J529" s="83"/>
      <c r="K529" s="83"/>
      <c r="L529" s="83"/>
      <c r="M529" s="83"/>
      <c r="N529" s="83"/>
      <c r="O529" s="83"/>
      <c r="P529" s="83"/>
      <c r="Q529" s="83"/>
      <c r="R529" s="83"/>
      <c r="S529" s="83"/>
      <c r="T529" s="83"/>
      <c r="U529" s="83"/>
      <c r="V529" s="83"/>
      <c r="W529" s="83"/>
      <c r="X529" s="83"/>
      <c r="Y529" s="83"/>
      <c r="Z529" s="83"/>
      <c r="AA529" s="83"/>
    </row>
    <row r="530" spans="2:27">
      <c r="B530" s="83"/>
      <c r="C530" s="83"/>
      <c r="D530" s="83"/>
      <c r="E530" s="83"/>
      <c r="F530" s="83"/>
      <c r="G530" s="83"/>
      <c r="H530" s="83"/>
      <c r="I530" s="83"/>
      <c r="J530" s="83"/>
      <c r="K530" s="83"/>
      <c r="L530" s="83"/>
      <c r="M530" s="83"/>
      <c r="N530" s="83"/>
      <c r="O530" s="83"/>
      <c r="P530" s="83"/>
      <c r="Q530" s="83"/>
      <c r="R530" s="83"/>
      <c r="S530" s="83"/>
      <c r="T530" s="83"/>
      <c r="U530" s="83"/>
      <c r="V530" s="83"/>
      <c r="W530" s="83"/>
      <c r="X530" s="83"/>
      <c r="Y530" s="83"/>
      <c r="Z530" s="83"/>
      <c r="AA530" s="83"/>
    </row>
    <row r="531" spans="2:27">
      <c r="B531" s="83"/>
      <c r="C531" s="83"/>
      <c r="D531" s="83"/>
      <c r="E531" s="83"/>
      <c r="F531" s="83"/>
      <c r="G531" s="83"/>
      <c r="H531" s="83"/>
      <c r="I531" s="83"/>
      <c r="J531" s="83"/>
      <c r="K531" s="83"/>
      <c r="L531" s="83"/>
      <c r="M531" s="83"/>
      <c r="N531" s="83"/>
      <c r="O531" s="83"/>
      <c r="P531" s="83"/>
      <c r="Q531" s="83"/>
      <c r="R531" s="83"/>
      <c r="S531" s="83"/>
      <c r="T531" s="83"/>
      <c r="U531" s="83"/>
      <c r="V531" s="83"/>
      <c r="W531" s="83"/>
      <c r="X531" s="83"/>
      <c r="Y531" s="83"/>
      <c r="Z531" s="83"/>
      <c r="AA531" s="83"/>
    </row>
    <row r="532" spans="2:27">
      <c r="B532" s="83"/>
      <c r="C532" s="83"/>
      <c r="D532" s="83"/>
      <c r="E532" s="83"/>
      <c r="F532" s="83"/>
      <c r="G532" s="83"/>
      <c r="H532" s="83"/>
      <c r="I532" s="83"/>
      <c r="J532" s="83"/>
      <c r="K532" s="83"/>
      <c r="L532" s="83"/>
      <c r="M532" s="83"/>
      <c r="N532" s="83"/>
      <c r="O532" s="83"/>
      <c r="P532" s="83"/>
      <c r="Q532" s="83"/>
      <c r="R532" s="83"/>
      <c r="S532" s="83"/>
      <c r="T532" s="83"/>
      <c r="U532" s="83"/>
      <c r="V532" s="83"/>
      <c r="W532" s="83"/>
      <c r="X532" s="83"/>
      <c r="Y532" s="83"/>
      <c r="Z532" s="83"/>
      <c r="AA532" s="83"/>
    </row>
    <row r="533" spans="2:27">
      <c r="B533" s="83"/>
      <c r="C533" s="83"/>
      <c r="D533" s="83"/>
      <c r="E533" s="83"/>
      <c r="F533" s="83"/>
      <c r="G533" s="83"/>
      <c r="H533" s="83"/>
      <c r="I533" s="83"/>
      <c r="J533" s="83"/>
      <c r="K533" s="83"/>
      <c r="L533" s="83"/>
      <c r="M533" s="83"/>
      <c r="N533" s="83"/>
      <c r="O533" s="83"/>
      <c r="P533" s="83"/>
      <c r="Q533" s="83"/>
      <c r="R533" s="83"/>
      <c r="S533" s="83"/>
      <c r="T533" s="83"/>
      <c r="U533" s="83"/>
      <c r="V533" s="83"/>
      <c r="W533" s="83"/>
      <c r="X533" s="83"/>
      <c r="Y533" s="83"/>
      <c r="Z533" s="83"/>
      <c r="AA533" s="83"/>
    </row>
    <row r="534" spans="2:27">
      <c r="B534" s="83"/>
      <c r="C534" s="83"/>
      <c r="D534" s="83"/>
      <c r="E534" s="83"/>
      <c r="F534" s="83"/>
      <c r="G534" s="83"/>
      <c r="H534" s="83"/>
      <c r="I534" s="83"/>
      <c r="J534" s="83"/>
      <c r="K534" s="83"/>
      <c r="L534" s="83"/>
      <c r="M534" s="83"/>
      <c r="N534" s="83"/>
      <c r="O534" s="83"/>
      <c r="P534" s="83"/>
      <c r="Q534" s="83"/>
      <c r="R534" s="83"/>
      <c r="S534" s="83"/>
      <c r="T534" s="83"/>
      <c r="U534" s="83"/>
      <c r="V534" s="83"/>
      <c r="W534" s="83"/>
      <c r="X534" s="83"/>
      <c r="Y534" s="83"/>
      <c r="Z534" s="83"/>
      <c r="AA534" s="83"/>
    </row>
    <row r="535" spans="2:27">
      <c r="B535" s="83"/>
      <c r="C535" s="83"/>
      <c r="D535" s="83"/>
      <c r="E535" s="83"/>
      <c r="F535" s="83"/>
      <c r="G535" s="83"/>
      <c r="H535" s="83"/>
      <c r="I535" s="83"/>
      <c r="J535" s="83"/>
      <c r="K535" s="83"/>
      <c r="L535" s="83"/>
      <c r="M535" s="83"/>
      <c r="N535" s="83"/>
      <c r="O535" s="83"/>
      <c r="P535" s="83"/>
      <c r="Q535" s="83"/>
      <c r="R535" s="83"/>
      <c r="S535" s="83"/>
      <c r="T535" s="83"/>
      <c r="U535" s="83"/>
      <c r="V535" s="83"/>
      <c r="W535" s="83"/>
      <c r="X535" s="83"/>
      <c r="Y535" s="83"/>
      <c r="Z535" s="83"/>
      <c r="AA535" s="83"/>
    </row>
    <row r="536" spans="2:27">
      <c r="B536" s="83"/>
      <c r="C536" s="83"/>
      <c r="D536" s="83"/>
      <c r="E536" s="83"/>
      <c r="F536" s="83"/>
      <c r="G536" s="83"/>
      <c r="H536" s="83"/>
      <c r="I536" s="83"/>
      <c r="J536" s="83"/>
      <c r="K536" s="83"/>
      <c r="L536" s="83"/>
      <c r="M536" s="83"/>
      <c r="N536" s="83"/>
      <c r="O536" s="83"/>
      <c r="P536" s="83"/>
      <c r="Q536" s="83"/>
      <c r="R536" s="83"/>
      <c r="S536" s="83"/>
      <c r="T536" s="83"/>
      <c r="U536" s="83"/>
      <c r="V536" s="83"/>
      <c r="W536" s="83"/>
      <c r="X536" s="83"/>
      <c r="Y536" s="83"/>
      <c r="Z536" s="83"/>
      <c r="AA536" s="83"/>
    </row>
    <row r="537" spans="2:27">
      <c r="B537" s="83"/>
      <c r="C537" s="83"/>
      <c r="D537" s="83"/>
      <c r="E537" s="83"/>
      <c r="F537" s="83"/>
      <c r="G537" s="83"/>
      <c r="H537" s="83"/>
      <c r="I537" s="83"/>
      <c r="J537" s="83"/>
      <c r="K537" s="83"/>
      <c r="L537" s="83"/>
      <c r="M537" s="83"/>
      <c r="N537" s="83"/>
      <c r="O537" s="83"/>
      <c r="P537" s="83"/>
      <c r="Q537" s="83"/>
      <c r="R537" s="83"/>
      <c r="S537" s="83"/>
      <c r="T537" s="83"/>
      <c r="U537" s="83"/>
      <c r="V537" s="83"/>
      <c r="W537" s="83"/>
      <c r="X537" s="83"/>
      <c r="Y537" s="83"/>
      <c r="Z537" s="83"/>
      <c r="AA537" s="83"/>
    </row>
    <row r="538" spans="2:27">
      <c r="B538" s="83"/>
      <c r="C538" s="83"/>
      <c r="D538" s="83"/>
      <c r="E538" s="83"/>
      <c r="F538" s="83"/>
      <c r="G538" s="83"/>
      <c r="H538" s="83"/>
      <c r="I538" s="83"/>
      <c r="J538" s="83"/>
      <c r="K538" s="83"/>
      <c r="L538" s="83"/>
      <c r="M538" s="83"/>
      <c r="N538" s="83"/>
      <c r="O538" s="83"/>
      <c r="P538" s="83"/>
      <c r="Q538" s="83"/>
      <c r="R538" s="83"/>
      <c r="S538" s="83"/>
      <c r="T538" s="83"/>
      <c r="U538" s="83"/>
      <c r="V538" s="83"/>
      <c r="W538" s="83"/>
      <c r="X538" s="83"/>
      <c r="Y538" s="83"/>
      <c r="Z538" s="83"/>
      <c r="AA538" s="83"/>
    </row>
    <row r="539" spans="2:27">
      <c r="B539" s="83"/>
      <c r="C539" s="83"/>
      <c r="D539" s="83"/>
      <c r="E539" s="83"/>
      <c r="F539" s="83"/>
      <c r="G539" s="83"/>
      <c r="H539" s="83"/>
      <c r="I539" s="83"/>
      <c r="J539" s="83"/>
      <c r="K539" s="83"/>
      <c r="L539" s="83"/>
      <c r="M539" s="83"/>
      <c r="N539" s="83"/>
      <c r="O539" s="83"/>
      <c r="P539" s="83"/>
      <c r="Q539" s="83"/>
      <c r="R539" s="83"/>
      <c r="S539" s="83"/>
      <c r="T539" s="83"/>
      <c r="U539" s="83"/>
      <c r="V539" s="83"/>
      <c r="W539" s="83"/>
      <c r="X539" s="83"/>
      <c r="Y539" s="83"/>
      <c r="Z539" s="83"/>
      <c r="AA539" s="83"/>
    </row>
    <row r="540" spans="2:27">
      <c r="B540" s="83"/>
      <c r="C540" s="83"/>
      <c r="D540" s="83"/>
      <c r="E540" s="83"/>
      <c r="F540" s="83"/>
      <c r="G540" s="83"/>
      <c r="H540" s="83"/>
      <c r="I540" s="83"/>
      <c r="J540" s="83"/>
      <c r="K540" s="83"/>
      <c r="L540" s="83"/>
      <c r="M540" s="83"/>
      <c r="N540" s="83"/>
      <c r="O540" s="83"/>
      <c r="P540" s="83"/>
      <c r="Q540" s="83"/>
      <c r="R540" s="83"/>
      <c r="S540" s="83"/>
      <c r="T540" s="83"/>
      <c r="U540" s="83"/>
      <c r="V540" s="83"/>
      <c r="W540" s="83"/>
      <c r="X540" s="83"/>
      <c r="Y540" s="83"/>
      <c r="Z540" s="83"/>
      <c r="AA540" s="83"/>
    </row>
    <row r="541" spans="2:27">
      <c r="B541" s="83"/>
      <c r="C541" s="83"/>
      <c r="D541" s="83"/>
      <c r="E541" s="83"/>
      <c r="F541" s="83"/>
      <c r="G541" s="83"/>
      <c r="H541" s="83"/>
      <c r="I541" s="83"/>
      <c r="J541" s="83"/>
      <c r="K541" s="83"/>
      <c r="L541" s="83"/>
      <c r="M541" s="83"/>
      <c r="N541" s="83"/>
      <c r="O541" s="83"/>
      <c r="P541" s="83"/>
      <c r="Q541" s="83"/>
      <c r="R541" s="83"/>
      <c r="S541" s="83"/>
      <c r="T541" s="83"/>
      <c r="U541" s="83"/>
      <c r="V541" s="83"/>
      <c r="W541" s="83"/>
      <c r="X541" s="83"/>
      <c r="Y541" s="83"/>
      <c r="Z541" s="83"/>
      <c r="AA541" s="83"/>
    </row>
    <row r="542" spans="2:27">
      <c r="B542" s="83"/>
      <c r="C542" s="83"/>
      <c r="D542" s="83"/>
      <c r="E542" s="83"/>
      <c r="F542" s="83"/>
      <c r="G542" s="83"/>
      <c r="H542" s="83"/>
      <c r="I542" s="83"/>
      <c r="J542" s="83"/>
      <c r="K542" s="83"/>
      <c r="L542" s="83"/>
      <c r="M542" s="83"/>
      <c r="N542" s="83"/>
      <c r="O542" s="83"/>
      <c r="P542" s="83"/>
      <c r="Q542" s="83"/>
      <c r="R542" s="83"/>
      <c r="S542" s="83"/>
      <c r="T542" s="83"/>
      <c r="U542" s="83"/>
      <c r="V542" s="83"/>
      <c r="W542" s="83"/>
      <c r="X542" s="83"/>
      <c r="Y542" s="83"/>
      <c r="Z542" s="83"/>
      <c r="AA542" s="83"/>
    </row>
    <row r="543" spans="2:27">
      <c r="B543" s="83"/>
      <c r="C543" s="83"/>
      <c r="D543" s="83"/>
      <c r="E543" s="83"/>
      <c r="F543" s="83"/>
      <c r="G543" s="83"/>
      <c r="H543" s="83"/>
      <c r="I543" s="83"/>
      <c r="J543" s="83"/>
      <c r="K543" s="83"/>
      <c r="L543" s="83"/>
      <c r="M543" s="83"/>
      <c r="N543" s="83"/>
      <c r="O543" s="83"/>
      <c r="P543" s="83"/>
      <c r="Q543" s="83"/>
      <c r="R543" s="83"/>
      <c r="S543" s="83"/>
      <c r="T543" s="83"/>
      <c r="U543" s="83"/>
      <c r="V543" s="83"/>
      <c r="W543" s="83"/>
      <c r="X543" s="83"/>
      <c r="Y543" s="83"/>
      <c r="Z543" s="83"/>
      <c r="AA543" s="83"/>
    </row>
    <row r="544" spans="2:27">
      <c r="B544" s="83"/>
      <c r="C544" s="83"/>
      <c r="D544" s="83"/>
      <c r="E544" s="83"/>
      <c r="F544" s="83"/>
      <c r="G544" s="83"/>
      <c r="H544" s="83"/>
      <c r="I544" s="83"/>
      <c r="J544" s="83"/>
      <c r="K544" s="83"/>
      <c r="L544" s="83"/>
      <c r="M544" s="83"/>
      <c r="N544" s="83"/>
      <c r="O544" s="83"/>
      <c r="P544" s="83"/>
      <c r="Q544" s="83"/>
      <c r="R544" s="83"/>
      <c r="S544" s="83"/>
      <c r="T544" s="83"/>
      <c r="U544" s="83"/>
      <c r="V544" s="83"/>
      <c r="W544" s="83"/>
      <c r="X544" s="83"/>
      <c r="Y544" s="83"/>
      <c r="Z544" s="83"/>
      <c r="AA544" s="83"/>
    </row>
    <row r="545" spans="2:27">
      <c r="B545" s="83"/>
      <c r="C545" s="83"/>
      <c r="D545" s="83"/>
      <c r="E545" s="83"/>
      <c r="F545" s="83"/>
      <c r="G545" s="83"/>
      <c r="H545" s="83"/>
      <c r="I545" s="83"/>
      <c r="J545" s="83"/>
      <c r="K545" s="83"/>
      <c r="L545" s="83"/>
      <c r="M545" s="83"/>
      <c r="N545" s="83"/>
      <c r="O545" s="83"/>
      <c r="P545" s="83"/>
      <c r="Q545" s="83"/>
      <c r="R545" s="83"/>
      <c r="S545" s="83"/>
      <c r="T545" s="83"/>
      <c r="U545" s="83"/>
      <c r="V545" s="83"/>
      <c r="W545" s="83"/>
      <c r="X545" s="83"/>
      <c r="Y545" s="83"/>
      <c r="Z545" s="83"/>
      <c r="AA545" s="83"/>
    </row>
    <row r="546" spans="2:27">
      <c r="B546" s="83"/>
      <c r="C546" s="83"/>
      <c r="D546" s="83"/>
      <c r="E546" s="83"/>
      <c r="F546" s="83"/>
      <c r="G546" s="83"/>
      <c r="H546" s="83"/>
      <c r="I546" s="83"/>
      <c r="J546" s="83"/>
      <c r="K546" s="83"/>
      <c r="L546" s="83"/>
      <c r="M546" s="83"/>
      <c r="N546" s="83"/>
      <c r="O546" s="83"/>
      <c r="P546" s="83"/>
      <c r="Q546" s="83"/>
      <c r="R546" s="83"/>
      <c r="S546" s="83"/>
      <c r="T546" s="83"/>
      <c r="U546" s="83"/>
      <c r="V546" s="83"/>
      <c r="W546" s="83"/>
      <c r="X546" s="83"/>
      <c r="Y546" s="83"/>
      <c r="Z546" s="83"/>
      <c r="AA546" s="83"/>
    </row>
    <row r="547" spans="2:27">
      <c r="B547" s="83"/>
      <c r="C547" s="83"/>
      <c r="D547" s="83"/>
      <c r="E547" s="83"/>
      <c r="F547" s="83"/>
      <c r="G547" s="83"/>
      <c r="H547" s="83"/>
      <c r="I547" s="83"/>
      <c r="J547" s="83"/>
      <c r="K547" s="83"/>
      <c r="L547" s="83"/>
      <c r="M547" s="83"/>
      <c r="N547" s="83"/>
      <c r="O547" s="83"/>
      <c r="P547" s="83"/>
      <c r="Q547" s="83"/>
      <c r="R547" s="83"/>
      <c r="S547" s="83"/>
      <c r="T547" s="83"/>
      <c r="U547" s="83"/>
      <c r="V547" s="83"/>
      <c r="W547" s="83"/>
      <c r="X547" s="83"/>
      <c r="Y547" s="83"/>
      <c r="Z547" s="83"/>
      <c r="AA547" s="83"/>
    </row>
    <row r="548" spans="2:27">
      <c r="B548" s="83"/>
      <c r="C548" s="83"/>
      <c r="D548" s="83"/>
      <c r="E548" s="83"/>
      <c r="F548" s="83"/>
      <c r="G548" s="83"/>
      <c r="H548" s="83"/>
      <c r="I548" s="83"/>
      <c r="J548" s="83"/>
      <c r="K548" s="83"/>
      <c r="L548" s="83"/>
      <c r="M548" s="83"/>
      <c r="N548" s="83"/>
      <c r="O548" s="83"/>
      <c r="P548" s="83"/>
      <c r="Q548" s="83"/>
      <c r="R548" s="83"/>
      <c r="S548" s="83"/>
      <c r="T548" s="83"/>
      <c r="U548" s="83"/>
      <c r="V548" s="83"/>
      <c r="W548" s="83"/>
      <c r="X548" s="83"/>
      <c r="Y548" s="83"/>
      <c r="Z548" s="83"/>
      <c r="AA548" s="83"/>
    </row>
    <row r="549" spans="2:27">
      <c r="B549" s="83"/>
      <c r="C549" s="83"/>
      <c r="D549" s="83"/>
      <c r="E549" s="83"/>
      <c r="F549" s="83"/>
      <c r="G549" s="83"/>
      <c r="H549" s="83"/>
      <c r="I549" s="83"/>
      <c r="J549" s="83"/>
      <c r="K549" s="83"/>
      <c r="L549" s="83"/>
      <c r="M549" s="83"/>
      <c r="N549" s="83"/>
      <c r="O549" s="83"/>
      <c r="P549" s="83"/>
      <c r="Q549" s="83"/>
      <c r="R549" s="83"/>
      <c r="S549" s="83"/>
      <c r="T549" s="83"/>
      <c r="U549" s="83"/>
      <c r="V549" s="83"/>
      <c r="W549" s="83"/>
      <c r="X549" s="83"/>
      <c r="Y549" s="83"/>
      <c r="Z549" s="83"/>
      <c r="AA549" s="83"/>
    </row>
    <row r="550" spans="2:27">
      <c r="B550" s="83"/>
      <c r="C550" s="83"/>
      <c r="D550" s="83"/>
      <c r="E550" s="83"/>
      <c r="F550" s="83"/>
      <c r="G550" s="83"/>
      <c r="H550" s="83"/>
      <c r="I550" s="83"/>
      <c r="J550" s="83"/>
      <c r="K550" s="83"/>
      <c r="L550" s="83"/>
      <c r="M550" s="83"/>
      <c r="N550" s="83"/>
      <c r="O550" s="83"/>
      <c r="P550" s="83"/>
      <c r="Q550" s="83"/>
      <c r="R550" s="83"/>
      <c r="S550" s="83"/>
      <c r="T550" s="83"/>
      <c r="U550" s="83"/>
      <c r="V550" s="83"/>
      <c r="W550" s="83"/>
      <c r="X550" s="83"/>
      <c r="Y550" s="83"/>
      <c r="Z550" s="83"/>
      <c r="AA550" s="83"/>
    </row>
    <row r="551" spans="2:27">
      <c r="B551" s="83"/>
      <c r="C551" s="83"/>
      <c r="D551" s="83"/>
      <c r="E551" s="83"/>
      <c r="F551" s="83"/>
      <c r="G551" s="83"/>
      <c r="H551" s="83"/>
      <c r="I551" s="83"/>
      <c r="J551" s="83"/>
      <c r="K551" s="83"/>
      <c r="L551" s="83"/>
      <c r="M551" s="83"/>
      <c r="N551" s="83"/>
      <c r="O551" s="83"/>
      <c r="P551" s="83"/>
      <c r="Q551" s="83"/>
      <c r="R551" s="83"/>
      <c r="S551" s="83"/>
      <c r="T551" s="83"/>
      <c r="U551" s="83"/>
      <c r="V551" s="83"/>
      <c r="W551" s="83"/>
      <c r="X551" s="83"/>
      <c r="Y551" s="83"/>
      <c r="Z551" s="83"/>
      <c r="AA551" s="83"/>
    </row>
    <row r="552" spans="2:27">
      <c r="B552" s="83"/>
      <c r="C552" s="83"/>
      <c r="D552" s="83"/>
      <c r="E552" s="83"/>
      <c r="F552" s="83"/>
      <c r="G552" s="83"/>
      <c r="H552" s="83"/>
      <c r="I552" s="83"/>
      <c r="J552" s="83"/>
      <c r="K552" s="83"/>
      <c r="L552" s="83"/>
      <c r="M552" s="83"/>
      <c r="N552" s="83"/>
      <c r="O552" s="83"/>
      <c r="P552" s="83"/>
      <c r="Q552" s="83"/>
      <c r="R552" s="83"/>
      <c r="S552" s="83"/>
      <c r="T552" s="83"/>
      <c r="U552" s="83"/>
      <c r="V552" s="83"/>
      <c r="W552" s="83"/>
      <c r="X552" s="83"/>
      <c r="Y552" s="83"/>
      <c r="Z552" s="83"/>
      <c r="AA552" s="83"/>
    </row>
    <row r="553" spans="2:27">
      <c r="B553" s="83"/>
      <c r="C553" s="83"/>
      <c r="D553" s="83"/>
      <c r="E553" s="83"/>
      <c r="F553" s="83"/>
      <c r="G553" s="83"/>
      <c r="H553" s="83"/>
      <c r="I553" s="83"/>
      <c r="J553" s="83"/>
      <c r="K553" s="83"/>
      <c r="L553" s="83"/>
      <c r="M553" s="83"/>
      <c r="N553" s="83"/>
      <c r="O553" s="83"/>
      <c r="P553" s="83"/>
      <c r="Q553" s="83"/>
      <c r="R553" s="83"/>
      <c r="S553" s="83"/>
      <c r="T553" s="83"/>
      <c r="U553" s="83"/>
      <c r="V553" s="83"/>
      <c r="W553" s="83"/>
      <c r="X553" s="83"/>
      <c r="Y553" s="83"/>
      <c r="Z553" s="83"/>
      <c r="AA553" s="83"/>
    </row>
    <row r="554" spans="2:27">
      <c r="B554" s="83"/>
      <c r="C554" s="83"/>
      <c r="D554" s="83"/>
      <c r="E554" s="83"/>
      <c r="F554" s="83"/>
      <c r="G554" s="83"/>
      <c r="H554" s="83"/>
      <c r="I554" s="83"/>
      <c r="J554" s="83"/>
      <c r="K554" s="83"/>
      <c r="L554" s="83"/>
      <c r="M554" s="83"/>
      <c r="N554" s="83"/>
      <c r="O554" s="83"/>
      <c r="P554" s="83"/>
      <c r="Q554" s="83"/>
      <c r="R554" s="83"/>
      <c r="S554" s="83"/>
      <c r="T554" s="83"/>
      <c r="U554" s="83"/>
      <c r="V554" s="83"/>
      <c r="W554" s="83"/>
      <c r="X554" s="83"/>
      <c r="Y554" s="83"/>
      <c r="Z554" s="83"/>
      <c r="AA554" s="83"/>
    </row>
    <row r="555" spans="2:27">
      <c r="B555" s="83"/>
      <c r="C555" s="83"/>
      <c r="D555" s="83"/>
      <c r="E555" s="83"/>
      <c r="F555" s="83"/>
      <c r="G555" s="83"/>
      <c r="H555" s="83"/>
      <c r="I555" s="83"/>
      <c r="J555" s="83"/>
      <c r="K555" s="83"/>
      <c r="L555" s="83"/>
      <c r="M555" s="83"/>
      <c r="N555" s="83"/>
      <c r="O555" s="83"/>
      <c r="P555" s="83"/>
      <c r="Q555" s="83"/>
      <c r="R555" s="83"/>
      <c r="S555" s="83"/>
      <c r="T555" s="83"/>
      <c r="U555" s="83"/>
      <c r="V555" s="83"/>
      <c r="W555" s="83"/>
      <c r="X555" s="83"/>
      <c r="Y555" s="83"/>
      <c r="Z555" s="83"/>
      <c r="AA555" s="83"/>
    </row>
    <row r="556" spans="2:27">
      <c r="B556" s="83"/>
      <c r="C556" s="83"/>
      <c r="D556" s="83"/>
      <c r="E556" s="83"/>
      <c r="F556" s="83"/>
      <c r="G556" s="83"/>
      <c r="H556" s="83"/>
      <c r="I556" s="83"/>
      <c r="J556" s="83"/>
      <c r="K556" s="83"/>
      <c r="L556" s="83"/>
      <c r="M556" s="83"/>
      <c r="N556" s="83"/>
      <c r="O556" s="83"/>
      <c r="P556" s="83"/>
      <c r="Q556" s="83"/>
      <c r="R556" s="83"/>
      <c r="S556" s="83"/>
      <c r="T556" s="83"/>
      <c r="U556" s="83"/>
      <c r="V556" s="83"/>
      <c r="W556" s="83"/>
      <c r="X556" s="83"/>
      <c r="Y556" s="83"/>
      <c r="Z556" s="83"/>
      <c r="AA556" s="83"/>
    </row>
    <row r="557" spans="2:27">
      <c r="B557" s="83"/>
      <c r="C557" s="83"/>
      <c r="D557" s="83"/>
      <c r="E557" s="83"/>
      <c r="F557" s="83"/>
      <c r="G557" s="83"/>
      <c r="H557" s="83"/>
      <c r="I557" s="83"/>
      <c r="J557" s="83"/>
      <c r="K557" s="83"/>
      <c r="L557" s="83"/>
      <c r="M557" s="83"/>
      <c r="N557" s="83"/>
      <c r="O557" s="83"/>
      <c r="P557" s="83"/>
      <c r="Q557" s="83"/>
      <c r="R557" s="83"/>
      <c r="S557" s="83"/>
      <c r="T557" s="83"/>
      <c r="U557" s="83"/>
      <c r="V557" s="83"/>
      <c r="W557" s="83"/>
      <c r="X557" s="83"/>
      <c r="Y557" s="83"/>
      <c r="Z557" s="83"/>
      <c r="AA557" s="83"/>
    </row>
    <row r="558" spans="2:27">
      <c r="B558" s="83"/>
      <c r="C558" s="83"/>
      <c r="D558" s="83"/>
      <c r="E558" s="83"/>
      <c r="F558" s="83"/>
      <c r="G558" s="83"/>
      <c r="H558" s="83"/>
      <c r="I558" s="83"/>
      <c r="J558" s="83"/>
      <c r="K558" s="83"/>
      <c r="L558" s="83"/>
      <c r="M558" s="83"/>
      <c r="N558" s="83"/>
      <c r="O558" s="83"/>
      <c r="P558" s="83"/>
      <c r="Q558" s="83"/>
      <c r="R558" s="83"/>
      <c r="S558" s="83"/>
      <c r="T558" s="83"/>
      <c r="U558" s="83"/>
      <c r="V558" s="83"/>
      <c r="W558" s="83"/>
      <c r="X558" s="83"/>
      <c r="Y558" s="83"/>
      <c r="Z558" s="83"/>
      <c r="AA558" s="83"/>
    </row>
    <row r="559" spans="2:27">
      <c r="B559" s="83"/>
      <c r="C559" s="83"/>
      <c r="D559" s="83"/>
      <c r="E559" s="83"/>
      <c r="F559" s="83"/>
      <c r="G559" s="83"/>
      <c r="H559" s="83"/>
      <c r="I559" s="83"/>
      <c r="J559" s="83"/>
      <c r="K559" s="83"/>
      <c r="L559" s="83"/>
      <c r="M559" s="83"/>
      <c r="N559" s="83"/>
      <c r="O559" s="83"/>
      <c r="P559" s="83"/>
      <c r="Q559" s="83"/>
      <c r="R559" s="83"/>
      <c r="S559" s="83"/>
      <c r="T559" s="83"/>
      <c r="U559" s="83"/>
      <c r="V559" s="83"/>
      <c r="W559" s="83"/>
      <c r="X559" s="83"/>
      <c r="Y559" s="83"/>
      <c r="Z559" s="83"/>
      <c r="AA559" s="83"/>
    </row>
    <row r="560" spans="2:27">
      <c r="B560" s="83"/>
      <c r="C560" s="83"/>
      <c r="D560" s="83"/>
      <c r="E560" s="83"/>
      <c r="F560" s="83"/>
      <c r="G560" s="83"/>
      <c r="H560" s="83"/>
      <c r="I560" s="83"/>
      <c r="J560" s="83"/>
      <c r="K560" s="83"/>
      <c r="L560" s="83"/>
      <c r="M560" s="83"/>
      <c r="N560" s="83"/>
      <c r="O560" s="83"/>
      <c r="P560" s="83"/>
      <c r="Q560" s="83"/>
      <c r="R560" s="83"/>
      <c r="S560" s="83"/>
      <c r="T560" s="83"/>
      <c r="U560" s="83"/>
      <c r="V560" s="83"/>
      <c r="W560" s="83"/>
      <c r="X560" s="83"/>
      <c r="Y560" s="83"/>
      <c r="Z560" s="83"/>
      <c r="AA560" s="83"/>
    </row>
    <row r="561" spans="2:27">
      <c r="B561" s="83"/>
      <c r="C561" s="83"/>
      <c r="D561" s="83"/>
      <c r="E561" s="83"/>
      <c r="F561" s="83"/>
      <c r="G561" s="83"/>
      <c r="H561" s="83"/>
      <c r="I561" s="83"/>
      <c r="J561" s="83"/>
      <c r="K561" s="83"/>
      <c r="L561" s="83"/>
      <c r="M561" s="83"/>
      <c r="N561" s="83"/>
      <c r="O561" s="83"/>
      <c r="P561" s="83"/>
      <c r="Q561" s="83"/>
      <c r="R561" s="83"/>
      <c r="S561" s="83"/>
      <c r="T561" s="83"/>
      <c r="U561" s="83"/>
      <c r="V561" s="83"/>
      <c r="W561" s="83"/>
      <c r="X561" s="83"/>
      <c r="Y561" s="83"/>
      <c r="Z561" s="83"/>
      <c r="AA561" s="83"/>
    </row>
    <row r="562" spans="2:27">
      <c r="B562" s="83"/>
      <c r="C562" s="83"/>
      <c r="D562" s="83"/>
      <c r="E562" s="83"/>
      <c r="F562" s="83"/>
      <c r="G562" s="83"/>
      <c r="H562" s="83"/>
      <c r="I562" s="83"/>
      <c r="J562" s="83"/>
      <c r="K562" s="83"/>
      <c r="L562" s="83"/>
      <c r="M562" s="83"/>
      <c r="N562" s="83"/>
      <c r="O562" s="83"/>
      <c r="P562" s="83"/>
      <c r="Q562" s="83"/>
      <c r="R562" s="83"/>
      <c r="S562" s="83"/>
      <c r="T562" s="83"/>
      <c r="U562" s="83"/>
      <c r="V562" s="83"/>
      <c r="W562" s="83"/>
      <c r="X562" s="83"/>
      <c r="Y562" s="83"/>
      <c r="Z562" s="83"/>
      <c r="AA562" s="83"/>
    </row>
    <row r="563" spans="2:27">
      <c r="B563" s="83"/>
      <c r="C563" s="83"/>
      <c r="D563" s="83"/>
      <c r="E563" s="83"/>
      <c r="F563" s="83"/>
      <c r="G563" s="83"/>
      <c r="H563" s="83"/>
      <c r="I563" s="83"/>
      <c r="J563" s="83"/>
      <c r="K563" s="83"/>
      <c r="L563" s="83"/>
      <c r="M563" s="83"/>
      <c r="N563" s="83"/>
      <c r="O563" s="83"/>
      <c r="P563" s="83"/>
      <c r="Q563" s="83"/>
      <c r="R563" s="83"/>
      <c r="S563" s="83"/>
      <c r="T563" s="83"/>
      <c r="U563" s="83"/>
      <c r="V563" s="83"/>
      <c r="W563" s="83"/>
      <c r="X563" s="83"/>
      <c r="Y563" s="83"/>
      <c r="Z563" s="83"/>
      <c r="AA563" s="83"/>
    </row>
    <row r="564" spans="2:27">
      <c r="B564" s="83"/>
      <c r="C564" s="83"/>
      <c r="D564" s="83"/>
      <c r="E564" s="83"/>
      <c r="F564" s="83"/>
      <c r="G564" s="83"/>
      <c r="H564" s="83"/>
      <c r="I564" s="83"/>
      <c r="J564" s="83"/>
      <c r="K564" s="83"/>
      <c r="L564" s="83"/>
      <c r="M564" s="83"/>
      <c r="N564" s="83"/>
      <c r="O564" s="83"/>
      <c r="P564" s="83"/>
      <c r="Q564" s="83"/>
      <c r="R564" s="83"/>
      <c r="S564" s="83"/>
      <c r="T564" s="83"/>
      <c r="U564" s="83"/>
      <c r="V564" s="83"/>
      <c r="W564" s="83"/>
      <c r="X564" s="83"/>
      <c r="Y564" s="83"/>
      <c r="Z564" s="83"/>
      <c r="AA564" s="83"/>
    </row>
    <row r="565" spans="2:27">
      <c r="B565" s="83"/>
      <c r="C565" s="83"/>
      <c r="D565" s="83"/>
      <c r="E565" s="83"/>
      <c r="F565" s="83"/>
      <c r="G565" s="83"/>
      <c r="H565" s="83"/>
      <c r="I565" s="83"/>
      <c r="J565" s="83"/>
      <c r="K565" s="83"/>
      <c r="L565" s="83"/>
      <c r="M565" s="83"/>
      <c r="N565" s="83"/>
      <c r="O565" s="83"/>
      <c r="P565" s="83"/>
      <c r="Q565" s="83"/>
      <c r="R565" s="83"/>
      <c r="S565" s="83"/>
      <c r="T565" s="83"/>
      <c r="U565" s="83"/>
      <c r="V565" s="83"/>
      <c r="W565" s="83"/>
      <c r="X565" s="83"/>
      <c r="Y565" s="83"/>
      <c r="Z565" s="83"/>
      <c r="AA565" s="83"/>
    </row>
    <row r="566" spans="2:27">
      <c r="B566" s="83"/>
      <c r="C566" s="83"/>
      <c r="D566" s="83"/>
      <c r="E566" s="83"/>
      <c r="F566" s="83"/>
      <c r="G566" s="83"/>
      <c r="H566" s="83"/>
      <c r="I566" s="83"/>
      <c r="J566" s="83"/>
      <c r="K566" s="83"/>
      <c r="L566" s="83"/>
      <c r="M566" s="83"/>
      <c r="N566" s="83"/>
      <c r="O566" s="83"/>
      <c r="P566" s="83"/>
      <c r="Q566" s="83"/>
      <c r="R566" s="83"/>
      <c r="S566" s="83"/>
      <c r="T566" s="83"/>
      <c r="U566" s="83"/>
      <c r="V566" s="83"/>
      <c r="W566" s="83"/>
      <c r="X566" s="83"/>
      <c r="Y566" s="83"/>
      <c r="Z566" s="83"/>
      <c r="AA566" s="83"/>
    </row>
    <row r="567" spans="2:27">
      <c r="B567" s="83"/>
      <c r="C567" s="83"/>
      <c r="D567" s="83"/>
      <c r="E567" s="83"/>
      <c r="F567" s="83"/>
      <c r="G567" s="83"/>
      <c r="H567" s="83"/>
      <c r="I567" s="83"/>
      <c r="J567" s="83"/>
      <c r="K567" s="83"/>
      <c r="L567" s="83"/>
      <c r="M567" s="83"/>
      <c r="N567" s="83"/>
      <c r="O567" s="83"/>
      <c r="P567" s="83"/>
      <c r="Q567" s="83"/>
      <c r="R567" s="83"/>
      <c r="S567" s="83"/>
      <c r="T567" s="83"/>
      <c r="U567" s="83"/>
      <c r="V567" s="83"/>
      <c r="W567" s="83"/>
      <c r="X567" s="83"/>
      <c r="Y567" s="83"/>
      <c r="Z567" s="83"/>
      <c r="AA567" s="83"/>
    </row>
    <row r="568" spans="2:27">
      <c r="B568" s="83"/>
      <c r="C568" s="83"/>
      <c r="D568" s="83"/>
      <c r="E568" s="83"/>
      <c r="F568" s="83"/>
      <c r="G568" s="83"/>
      <c r="H568" s="83"/>
      <c r="I568" s="83"/>
      <c r="J568" s="83"/>
      <c r="K568" s="83"/>
      <c r="L568" s="83"/>
      <c r="M568" s="83"/>
      <c r="N568" s="83"/>
      <c r="O568" s="83"/>
      <c r="P568" s="83"/>
      <c r="Q568" s="83"/>
      <c r="R568" s="83"/>
      <c r="S568" s="83"/>
      <c r="T568" s="83"/>
      <c r="U568" s="83"/>
      <c r="V568" s="83"/>
      <c r="W568" s="83"/>
      <c r="X568" s="83"/>
      <c r="Y568" s="83"/>
      <c r="Z568" s="83"/>
      <c r="AA568" s="83"/>
    </row>
    <row r="569" spans="2:27">
      <c r="B569" s="83"/>
      <c r="C569" s="83"/>
      <c r="D569" s="83"/>
      <c r="E569" s="83"/>
      <c r="F569" s="83"/>
      <c r="G569" s="83"/>
      <c r="H569" s="83"/>
      <c r="I569" s="83"/>
      <c r="J569" s="83"/>
      <c r="K569" s="83"/>
      <c r="L569" s="83"/>
      <c r="M569" s="83"/>
      <c r="N569" s="83"/>
      <c r="O569" s="83"/>
      <c r="P569" s="83"/>
      <c r="Q569" s="83"/>
      <c r="R569" s="83"/>
      <c r="S569" s="83"/>
      <c r="T569" s="83"/>
      <c r="U569" s="83"/>
      <c r="V569" s="83"/>
      <c r="W569" s="83"/>
      <c r="X569" s="83"/>
      <c r="Y569" s="83"/>
      <c r="Z569" s="83"/>
      <c r="AA569" s="83"/>
    </row>
    <row r="570" spans="2:27">
      <c r="B570" s="83"/>
      <c r="C570" s="83"/>
      <c r="D570" s="83"/>
      <c r="E570" s="83"/>
      <c r="F570" s="83"/>
      <c r="G570" s="83"/>
      <c r="H570" s="83"/>
      <c r="I570" s="83"/>
      <c r="J570" s="83"/>
      <c r="K570" s="83"/>
      <c r="L570" s="83"/>
      <c r="M570" s="83"/>
      <c r="N570" s="83"/>
      <c r="O570" s="83"/>
      <c r="P570" s="83"/>
      <c r="Q570" s="83"/>
      <c r="R570" s="83"/>
      <c r="S570" s="83"/>
      <c r="T570" s="83"/>
      <c r="U570" s="83"/>
      <c r="V570" s="83"/>
      <c r="W570" s="83"/>
      <c r="X570" s="83"/>
      <c r="Y570" s="83"/>
      <c r="Z570" s="83"/>
      <c r="AA570" s="83"/>
    </row>
    <row r="571" spans="2:27">
      <c r="B571" s="83"/>
      <c r="C571" s="83"/>
      <c r="D571" s="83"/>
      <c r="E571" s="83"/>
      <c r="F571" s="83"/>
      <c r="G571" s="83"/>
      <c r="H571" s="83"/>
      <c r="I571" s="83"/>
      <c r="J571" s="83"/>
      <c r="K571" s="83"/>
      <c r="L571" s="83"/>
      <c r="M571" s="83"/>
      <c r="N571" s="83"/>
      <c r="O571" s="83"/>
      <c r="P571" s="83"/>
      <c r="Q571" s="83"/>
      <c r="R571" s="83"/>
      <c r="S571" s="83"/>
      <c r="T571" s="83"/>
      <c r="U571" s="83"/>
      <c r="V571" s="83"/>
      <c r="W571" s="83"/>
      <c r="X571" s="83"/>
      <c r="Y571" s="83"/>
      <c r="Z571" s="83"/>
      <c r="AA571" s="83"/>
    </row>
    <row r="572" spans="2:27">
      <c r="B572" s="83"/>
      <c r="C572" s="83"/>
      <c r="D572" s="83"/>
      <c r="E572" s="83"/>
      <c r="F572" s="83"/>
      <c r="G572" s="83"/>
      <c r="H572" s="83"/>
      <c r="I572" s="83"/>
      <c r="J572" s="83"/>
      <c r="K572" s="83"/>
      <c r="L572" s="83"/>
      <c r="M572" s="83"/>
      <c r="N572" s="83"/>
      <c r="O572" s="83"/>
      <c r="P572" s="83"/>
      <c r="Q572" s="83"/>
      <c r="R572" s="83"/>
      <c r="S572" s="83"/>
      <c r="T572" s="83"/>
      <c r="U572" s="83"/>
      <c r="V572" s="83"/>
      <c r="W572" s="83"/>
      <c r="X572" s="83"/>
      <c r="Y572" s="83"/>
      <c r="Z572" s="83"/>
      <c r="AA572" s="83"/>
    </row>
    <row r="573" spans="2:27">
      <c r="B573" s="83"/>
      <c r="C573" s="83"/>
      <c r="D573" s="83"/>
      <c r="E573" s="83"/>
      <c r="F573" s="83"/>
      <c r="G573" s="83"/>
      <c r="H573" s="83"/>
      <c r="I573" s="83"/>
      <c r="J573" s="83"/>
      <c r="K573" s="83"/>
      <c r="L573" s="83"/>
      <c r="M573" s="83"/>
      <c r="N573" s="83"/>
      <c r="O573" s="83"/>
      <c r="P573" s="83"/>
      <c r="Q573" s="83"/>
      <c r="R573" s="83"/>
      <c r="S573" s="83"/>
      <c r="T573" s="83"/>
      <c r="U573" s="83"/>
      <c r="V573" s="83"/>
      <c r="W573" s="83"/>
      <c r="X573" s="83"/>
      <c r="Y573" s="83"/>
      <c r="Z573" s="83"/>
      <c r="AA573" s="83"/>
    </row>
    <row r="574" spans="2:27">
      <c r="B574" s="83"/>
      <c r="C574" s="83"/>
      <c r="D574" s="83"/>
      <c r="E574" s="83"/>
      <c r="F574" s="83"/>
      <c r="G574" s="83"/>
      <c r="H574" s="83"/>
      <c r="I574" s="83"/>
      <c r="J574" s="83"/>
      <c r="K574" s="83"/>
      <c r="L574" s="83"/>
      <c r="M574" s="83"/>
      <c r="N574" s="83"/>
      <c r="O574" s="83"/>
      <c r="P574" s="83"/>
      <c r="Q574" s="83"/>
      <c r="R574" s="83"/>
      <c r="S574" s="83"/>
      <c r="T574" s="83"/>
      <c r="U574" s="83"/>
      <c r="V574" s="83"/>
      <c r="W574" s="83"/>
      <c r="X574" s="83"/>
      <c r="Y574" s="83"/>
      <c r="Z574" s="83"/>
      <c r="AA574" s="83"/>
    </row>
    <row r="575" spans="2:27">
      <c r="B575" s="83"/>
      <c r="C575" s="83"/>
      <c r="D575" s="83"/>
      <c r="E575" s="83"/>
      <c r="F575" s="83"/>
      <c r="G575" s="83"/>
      <c r="H575" s="83"/>
      <c r="I575" s="83"/>
      <c r="J575" s="83"/>
      <c r="K575" s="83"/>
      <c r="L575" s="83"/>
      <c r="M575" s="83"/>
      <c r="N575" s="83"/>
      <c r="O575" s="83"/>
      <c r="P575" s="83"/>
      <c r="Q575" s="83"/>
      <c r="R575" s="83"/>
      <c r="S575" s="83"/>
      <c r="T575" s="83"/>
      <c r="U575" s="83"/>
      <c r="V575" s="83"/>
      <c r="W575" s="83"/>
      <c r="X575" s="83"/>
      <c r="Y575" s="83"/>
      <c r="Z575" s="83"/>
      <c r="AA575" s="83"/>
    </row>
    <row r="576" spans="2:27">
      <c r="B576" s="83"/>
      <c r="C576" s="83"/>
      <c r="D576" s="83"/>
      <c r="E576" s="83"/>
      <c r="F576" s="83"/>
      <c r="G576" s="83"/>
      <c r="H576" s="83"/>
      <c r="I576" s="83"/>
      <c r="J576" s="83"/>
      <c r="K576" s="83"/>
      <c r="L576" s="83"/>
      <c r="M576" s="83"/>
      <c r="N576" s="83"/>
      <c r="O576" s="83"/>
      <c r="P576" s="83"/>
      <c r="Q576" s="83"/>
      <c r="R576" s="83"/>
      <c r="S576" s="83"/>
      <c r="T576" s="83"/>
      <c r="U576" s="83"/>
      <c r="V576" s="83"/>
      <c r="W576" s="83"/>
      <c r="X576" s="83"/>
      <c r="Y576" s="83"/>
      <c r="Z576" s="83"/>
      <c r="AA576" s="83"/>
    </row>
    <row r="577" spans="2:27">
      <c r="B577" s="83"/>
      <c r="C577" s="83"/>
      <c r="D577" s="83"/>
      <c r="E577" s="83"/>
      <c r="F577" s="83"/>
      <c r="G577" s="83"/>
      <c r="H577" s="83"/>
      <c r="I577" s="83"/>
      <c r="J577" s="83"/>
      <c r="K577" s="83"/>
      <c r="L577" s="83"/>
      <c r="M577" s="83"/>
      <c r="N577" s="83"/>
      <c r="O577" s="83"/>
      <c r="P577" s="83"/>
      <c r="Q577" s="83"/>
      <c r="R577" s="83"/>
      <c r="S577" s="83"/>
      <c r="T577" s="83"/>
      <c r="U577" s="83"/>
      <c r="V577" s="83"/>
      <c r="W577" s="83"/>
      <c r="X577" s="83"/>
      <c r="Y577" s="83"/>
      <c r="Z577" s="83"/>
      <c r="AA577" s="83"/>
    </row>
    <row r="578" spans="2:27">
      <c r="B578" s="83"/>
      <c r="C578" s="83"/>
      <c r="D578" s="83"/>
      <c r="E578" s="83"/>
      <c r="F578" s="83"/>
      <c r="G578" s="83"/>
      <c r="H578" s="83"/>
      <c r="I578" s="83"/>
      <c r="J578" s="83"/>
      <c r="K578" s="83"/>
      <c r="L578" s="83"/>
      <c r="M578" s="83"/>
      <c r="N578" s="83"/>
      <c r="O578" s="83"/>
      <c r="P578" s="83"/>
      <c r="Q578" s="83"/>
      <c r="R578" s="83"/>
      <c r="S578" s="83"/>
      <c r="T578" s="83"/>
      <c r="U578" s="83"/>
      <c r="V578" s="83"/>
      <c r="W578" s="83"/>
      <c r="X578" s="83"/>
      <c r="Y578" s="83"/>
      <c r="Z578" s="83"/>
      <c r="AA578" s="83"/>
    </row>
    <row r="579" spans="2:27">
      <c r="B579" s="83"/>
      <c r="C579" s="83"/>
      <c r="D579" s="83"/>
      <c r="E579" s="83"/>
      <c r="F579" s="83"/>
      <c r="G579" s="83"/>
      <c r="H579" s="83"/>
      <c r="I579" s="83"/>
      <c r="J579" s="83"/>
      <c r="K579" s="83"/>
      <c r="L579" s="83"/>
      <c r="M579" s="83"/>
      <c r="N579" s="83"/>
      <c r="O579" s="83"/>
      <c r="P579" s="83"/>
      <c r="Q579" s="83"/>
      <c r="R579" s="83"/>
      <c r="S579" s="83"/>
      <c r="T579" s="83"/>
      <c r="U579" s="83"/>
      <c r="V579" s="83"/>
      <c r="W579" s="83"/>
      <c r="X579" s="83"/>
      <c r="Y579" s="83"/>
      <c r="Z579" s="83"/>
      <c r="AA579" s="83"/>
    </row>
    <row r="580" spans="2:27">
      <c r="B580" s="83"/>
      <c r="C580" s="83"/>
      <c r="D580" s="83"/>
      <c r="E580" s="83"/>
      <c r="F580" s="83"/>
      <c r="G580" s="83"/>
      <c r="H580" s="83"/>
      <c r="I580" s="83"/>
      <c r="J580" s="83"/>
      <c r="K580" s="83"/>
      <c r="L580" s="83"/>
      <c r="M580" s="83"/>
      <c r="N580" s="83"/>
      <c r="O580" s="83"/>
      <c r="P580" s="83"/>
      <c r="Q580" s="83"/>
      <c r="R580" s="83"/>
      <c r="S580" s="83"/>
      <c r="T580" s="83"/>
      <c r="U580" s="83"/>
      <c r="V580" s="83"/>
      <c r="W580" s="83"/>
      <c r="X580" s="83"/>
      <c r="Y580" s="83"/>
      <c r="Z580" s="83"/>
      <c r="AA580" s="83"/>
    </row>
    <row r="581" spans="2:27">
      <c r="B581" s="83"/>
      <c r="C581" s="83"/>
      <c r="D581" s="83"/>
      <c r="E581" s="83"/>
      <c r="F581" s="83"/>
      <c r="G581" s="83"/>
      <c r="H581" s="83"/>
      <c r="I581" s="83"/>
      <c r="J581" s="83"/>
      <c r="K581" s="83"/>
      <c r="L581" s="83"/>
      <c r="M581" s="83"/>
      <c r="N581" s="83"/>
      <c r="O581" s="83"/>
      <c r="P581" s="83"/>
      <c r="Q581" s="83"/>
      <c r="R581" s="83"/>
      <c r="S581" s="83"/>
      <c r="T581" s="83"/>
      <c r="U581" s="83"/>
      <c r="V581" s="83"/>
      <c r="W581" s="83"/>
      <c r="X581" s="83"/>
      <c r="Y581" s="83"/>
      <c r="Z581" s="83"/>
      <c r="AA581" s="83"/>
    </row>
    <row r="582" spans="2:27">
      <c r="B582" s="83"/>
      <c r="C582" s="83"/>
      <c r="D582" s="83"/>
      <c r="E582" s="83"/>
      <c r="F582" s="83"/>
      <c r="G582" s="83"/>
      <c r="H582" s="83"/>
      <c r="I582" s="83"/>
      <c r="J582" s="83"/>
      <c r="K582" s="83"/>
      <c r="L582" s="83"/>
      <c r="M582" s="83"/>
      <c r="N582" s="83"/>
      <c r="O582" s="83"/>
      <c r="P582" s="83"/>
      <c r="Q582" s="83"/>
      <c r="R582" s="83"/>
      <c r="S582" s="83"/>
      <c r="T582" s="83"/>
      <c r="U582" s="83"/>
      <c r="V582" s="83"/>
      <c r="W582" s="83"/>
      <c r="X582" s="83"/>
      <c r="Y582" s="83"/>
      <c r="Z582" s="83"/>
      <c r="AA582" s="83"/>
    </row>
    <row r="583" spans="2:27">
      <c r="B583" s="83"/>
      <c r="C583" s="83"/>
      <c r="D583" s="83"/>
      <c r="E583" s="83"/>
      <c r="F583" s="83"/>
      <c r="G583" s="83"/>
      <c r="H583" s="83"/>
      <c r="I583" s="83"/>
      <c r="J583" s="83"/>
      <c r="K583" s="83"/>
      <c r="L583" s="83"/>
      <c r="M583" s="83"/>
      <c r="N583" s="83"/>
      <c r="O583" s="83"/>
      <c r="P583" s="83"/>
      <c r="Q583" s="83"/>
      <c r="R583" s="83"/>
      <c r="S583" s="83"/>
      <c r="T583" s="83"/>
      <c r="U583" s="83"/>
      <c r="V583" s="83"/>
      <c r="W583" s="83"/>
      <c r="X583" s="83"/>
      <c r="Y583" s="83"/>
      <c r="Z583" s="83"/>
      <c r="AA583" s="83"/>
    </row>
    <row r="584" spans="2:27">
      <c r="B584" s="83"/>
      <c r="C584" s="83"/>
      <c r="D584" s="83"/>
      <c r="E584" s="83"/>
      <c r="F584" s="83"/>
      <c r="G584" s="83"/>
      <c r="H584" s="83"/>
      <c r="I584" s="83"/>
      <c r="J584" s="83"/>
      <c r="K584" s="83"/>
      <c r="L584" s="83"/>
      <c r="M584" s="83"/>
      <c r="N584" s="83"/>
      <c r="O584" s="83"/>
      <c r="P584" s="83"/>
      <c r="Q584" s="83"/>
      <c r="R584" s="83"/>
      <c r="S584" s="83"/>
      <c r="T584" s="83"/>
      <c r="U584" s="83"/>
      <c r="V584" s="83"/>
      <c r="W584" s="83"/>
      <c r="X584" s="83"/>
      <c r="Y584" s="83"/>
      <c r="Z584" s="83"/>
      <c r="AA584" s="83"/>
    </row>
    <row r="585" spans="2:27">
      <c r="B585" s="83"/>
      <c r="C585" s="83"/>
      <c r="D585" s="83"/>
      <c r="E585" s="83"/>
      <c r="F585" s="83"/>
      <c r="G585" s="83"/>
      <c r="H585" s="83"/>
      <c r="I585" s="83"/>
      <c r="J585" s="83"/>
      <c r="K585" s="83"/>
      <c r="L585" s="83"/>
      <c r="M585" s="83"/>
      <c r="N585" s="83"/>
      <c r="O585" s="83"/>
      <c r="P585" s="83"/>
      <c r="Q585" s="83"/>
      <c r="R585" s="83"/>
      <c r="S585" s="83"/>
      <c r="T585" s="83"/>
      <c r="U585" s="83"/>
      <c r="V585" s="83"/>
      <c r="W585" s="83"/>
      <c r="X585" s="83"/>
      <c r="Y585" s="83"/>
      <c r="Z585" s="83"/>
      <c r="AA585" s="83"/>
    </row>
    <row r="586" spans="2:27">
      <c r="B586" s="83"/>
      <c r="C586" s="83"/>
      <c r="D586" s="83"/>
      <c r="E586" s="83"/>
      <c r="F586" s="83"/>
      <c r="G586" s="83"/>
      <c r="H586" s="83"/>
      <c r="I586" s="83"/>
      <c r="J586" s="83"/>
      <c r="K586" s="83"/>
      <c r="L586" s="83"/>
      <c r="M586" s="83"/>
      <c r="N586" s="83"/>
      <c r="O586" s="83"/>
      <c r="P586" s="83"/>
      <c r="Q586" s="83"/>
      <c r="R586" s="83"/>
      <c r="S586" s="83"/>
      <c r="T586" s="83"/>
      <c r="U586" s="83"/>
      <c r="V586" s="83"/>
      <c r="W586" s="83"/>
      <c r="X586" s="83"/>
      <c r="Y586" s="83"/>
      <c r="Z586" s="83"/>
      <c r="AA586" s="83"/>
    </row>
    <row r="587" spans="2:27">
      <c r="B587" s="83"/>
      <c r="C587" s="83"/>
      <c r="D587" s="83"/>
      <c r="E587" s="83"/>
      <c r="F587" s="83"/>
      <c r="G587" s="83"/>
      <c r="H587" s="83"/>
      <c r="I587" s="83"/>
      <c r="J587" s="83"/>
      <c r="K587" s="83"/>
      <c r="L587" s="83"/>
      <c r="M587" s="83"/>
      <c r="N587" s="83"/>
      <c r="O587" s="83"/>
      <c r="P587" s="83"/>
      <c r="Q587" s="83"/>
      <c r="R587" s="83"/>
      <c r="S587" s="83"/>
      <c r="T587" s="83"/>
      <c r="U587" s="83"/>
      <c r="V587" s="83"/>
      <c r="W587" s="83"/>
      <c r="X587" s="83"/>
      <c r="Y587" s="83"/>
      <c r="Z587" s="83"/>
      <c r="AA587" s="83"/>
    </row>
    <row r="588" spans="2:27">
      <c r="B588" s="83"/>
      <c r="C588" s="83"/>
      <c r="D588" s="83"/>
      <c r="E588" s="83"/>
      <c r="F588" s="83"/>
      <c r="G588" s="83"/>
      <c r="H588" s="83"/>
      <c r="I588" s="83"/>
      <c r="J588" s="83"/>
      <c r="K588" s="83"/>
      <c r="L588" s="83"/>
      <c r="M588" s="83"/>
      <c r="N588" s="83"/>
      <c r="O588" s="83"/>
      <c r="P588" s="83"/>
      <c r="Q588" s="83"/>
      <c r="R588" s="83"/>
      <c r="S588" s="83"/>
      <c r="T588" s="83"/>
      <c r="U588" s="83"/>
      <c r="V588" s="83"/>
      <c r="W588" s="83"/>
      <c r="X588" s="83"/>
      <c r="Y588" s="83"/>
      <c r="Z588" s="83"/>
      <c r="AA588" s="83"/>
    </row>
    <row r="589" spans="2:27">
      <c r="B589" s="83"/>
      <c r="C589" s="83"/>
      <c r="D589" s="83"/>
      <c r="E589" s="83"/>
      <c r="F589" s="83"/>
      <c r="G589" s="83"/>
      <c r="H589" s="83"/>
      <c r="I589" s="83"/>
      <c r="J589" s="83"/>
      <c r="K589" s="83"/>
      <c r="L589" s="83"/>
      <c r="M589" s="83"/>
      <c r="N589" s="83"/>
      <c r="O589" s="83"/>
      <c r="P589" s="83"/>
      <c r="Q589" s="83"/>
      <c r="R589" s="83"/>
      <c r="S589" s="83"/>
      <c r="T589" s="83"/>
      <c r="U589" s="83"/>
      <c r="V589" s="83"/>
      <c r="W589" s="83"/>
      <c r="X589" s="83"/>
      <c r="Y589" s="83"/>
      <c r="Z589" s="83"/>
      <c r="AA589" s="83"/>
    </row>
    <row r="590" spans="2:27">
      <c r="B590" s="83"/>
      <c r="C590" s="83"/>
      <c r="D590" s="83"/>
      <c r="E590" s="83"/>
      <c r="F590" s="83"/>
      <c r="G590" s="83"/>
      <c r="H590" s="83"/>
      <c r="I590" s="83"/>
      <c r="J590" s="83"/>
      <c r="K590" s="83"/>
      <c r="L590" s="83"/>
      <c r="M590" s="83"/>
      <c r="N590" s="83"/>
      <c r="O590" s="83"/>
      <c r="P590" s="83"/>
      <c r="Q590" s="83"/>
      <c r="R590" s="83"/>
      <c r="S590" s="83"/>
      <c r="T590" s="83"/>
      <c r="U590" s="83"/>
      <c r="V590" s="83"/>
      <c r="W590" s="83"/>
      <c r="X590" s="83"/>
      <c r="Y590" s="83"/>
      <c r="Z590" s="83"/>
      <c r="AA590" s="83"/>
    </row>
    <row r="591" spans="2:27">
      <c r="B591" s="83"/>
      <c r="C591" s="83"/>
      <c r="D591" s="83"/>
      <c r="E591" s="83"/>
      <c r="F591" s="83"/>
      <c r="G591" s="83"/>
      <c r="H591" s="83"/>
      <c r="I591" s="83"/>
      <c r="J591" s="83"/>
      <c r="K591" s="83"/>
      <c r="L591" s="83"/>
      <c r="M591" s="83"/>
      <c r="N591" s="83"/>
      <c r="O591" s="83"/>
      <c r="P591" s="83"/>
      <c r="Q591" s="83"/>
      <c r="R591" s="83"/>
      <c r="S591" s="83"/>
      <c r="T591" s="83"/>
      <c r="U591" s="83"/>
      <c r="V591" s="83"/>
      <c r="W591" s="83"/>
      <c r="X591" s="83"/>
      <c r="Y591" s="83"/>
      <c r="Z591" s="83"/>
      <c r="AA591" s="83"/>
    </row>
    <row r="592" spans="2:27">
      <c r="B592" s="83"/>
      <c r="C592" s="83"/>
      <c r="D592" s="83"/>
      <c r="E592" s="83"/>
      <c r="F592" s="83"/>
      <c r="G592" s="83"/>
      <c r="H592" s="83"/>
      <c r="I592" s="83"/>
      <c r="J592" s="83"/>
      <c r="K592" s="83"/>
      <c r="L592" s="83"/>
      <c r="M592" s="83"/>
      <c r="N592" s="83"/>
      <c r="O592" s="83"/>
      <c r="P592" s="83"/>
      <c r="Q592" s="83"/>
      <c r="R592" s="83"/>
      <c r="S592" s="83"/>
      <c r="T592" s="83"/>
      <c r="U592" s="83"/>
      <c r="V592" s="83"/>
      <c r="W592" s="83"/>
      <c r="X592" s="83"/>
      <c r="Y592" s="83"/>
      <c r="Z592" s="83"/>
      <c r="AA592" s="83"/>
    </row>
    <row r="593" spans="2:27">
      <c r="B593" s="83"/>
      <c r="C593" s="83"/>
      <c r="D593" s="83"/>
      <c r="E593" s="83"/>
      <c r="F593" s="83"/>
      <c r="G593" s="83"/>
      <c r="H593" s="83"/>
      <c r="I593" s="83"/>
      <c r="J593" s="83"/>
      <c r="K593" s="83"/>
      <c r="L593" s="83"/>
      <c r="M593" s="83"/>
      <c r="N593" s="83"/>
      <c r="O593" s="83"/>
      <c r="P593" s="83"/>
      <c r="Q593" s="83"/>
      <c r="R593" s="83"/>
      <c r="S593" s="83"/>
      <c r="T593" s="83"/>
      <c r="U593" s="83"/>
      <c r="V593" s="83"/>
      <c r="W593" s="83"/>
      <c r="X593" s="83"/>
      <c r="Y593" s="83"/>
      <c r="Z593" s="83"/>
      <c r="AA593" s="83"/>
    </row>
    <row r="594" spans="2:27">
      <c r="B594" s="83"/>
      <c r="C594" s="83"/>
      <c r="D594" s="83"/>
      <c r="E594" s="83"/>
      <c r="F594" s="83"/>
      <c r="G594" s="83"/>
      <c r="H594" s="83"/>
      <c r="I594" s="83"/>
      <c r="J594" s="83"/>
      <c r="K594" s="83"/>
      <c r="L594" s="83"/>
      <c r="M594" s="83"/>
      <c r="N594" s="83"/>
      <c r="O594" s="83"/>
      <c r="P594" s="83"/>
      <c r="Q594" s="83"/>
      <c r="R594" s="83"/>
      <c r="S594" s="83"/>
      <c r="T594" s="83"/>
      <c r="U594" s="83"/>
      <c r="V594" s="83"/>
      <c r="W594" s="83"/>
      <c r="X594" s="83"/>
      <c r="Y594" s="83"/>
      <c r="Z594" s="83"/>
      <c r="AA594" s="83"/>
    </row>
    <row r="595" spans="2:27">
      <c r="B595" s="83"/>
      <c r="C595" s="83"/>
      <c r="D595" s="83"/>
      <c r="E595" s="83"/>
      <c r="F595" s="83"/>
      <c r="G595" s="83"/>
      <c r="H595" s="83"/>
      <c r="I595" s="83"/>
      <c r="J595" s="83"/>
      <c r="K595" s="83"/>
      <c r="L595" s="83"/>
      <c r="M595" s="83"/>
      <c r="N595" s="83"/>
      <c r="O595" s="83"/>
      <c r="P595" s="83"/>
      <c r="Q595" s="83"/>
      <c r="R595" s="83"/>
      <c r="S595" s="83"/>
      <c r="T595" s="83"/>
      <c r="U595" s="83"/>
      <c r="V595" s="83"/>
      <c r="W595" s="83"/>
      <c r="X595" s="83"/>
      <c r="Y595" s="83"/>
      <c r="Z595" s="83"/>
      <c r="AA595" s="83"/>
    </row>
    <row r="596" spans="2:27">
      <c r="B596" s="83"/>
      <c r="C596" s="83"/>
      <c r="D596" s="83"/>
      <c r="E596" s="83"/>
      <c r="F596" s="83"/>
      <c r="G596" s="83"/>
      <c r="H596" s="83"/>
      <c r="I596" s="83"/>
      <c r="J596" s="83"/>
      <c r="K596" s="83"/>
      <c r="L596" s="83"/>
      <c r="M596" s="83"/>
      <c r="N596" s="83"/>
      <c r="O596" s="83"/>
      <c r="P596" s="83"/>
      <c r="Q596" s="83"/>
      <c r="R596" s="83"/>
      <c r="S596" s="83"/>
      <c r="T596" s="83"/>
      <c r="U596" s="83"/>
      <c r="V596" s="83"/>
      <c r="W596" s="83"/>
      <c r="X596" s="83"/>
      <c r="Y596" s="83"/>
      <c r="Z596" s="83"/>
      <c r="AA596" s="83"/>
    </row>
    <row r="597" spans="2:27">
      <c r="B597" s="83"/>
      <c r="C597" s="83"/>
      <c r="D597" s="83"/>
      <c r="E597" s="83"/>
      <c r="F597" s="83"/>
      <c r="G597" s="83"/>
      <c r="H597" s="83"/>
      <c r="I597" s="83"/>
      <c r="J597" s="83"/>
      <c r="K597" s="83"/>
      <c r="L597" s="83"/>
      <c r="M597" s="83"/>
      <c r="N597" s="83"/>
      <c r="O597" s="83"/>
      <c r="P597" s="83"/>
      <c r="Q597" s="83"/>
      <c r="R597" s="83"/>
      <c r="S597" s="83"/>
      <c r="T597" s="83"/>
      <c r="U597" s="83"/>
      <c r="V597" s="83"/>
      <c r="W597" s="83"/>
      <c r="X597" s="83"/>
      <c r="Y597" s="83"/>
      <c r="Z597" s="83"/>
      <c r="AA597" s="83"/>
    </row>
    <row r="598" spans="2:27">
      <c r="B598" s="83"/>
      <c r="C598" s="83"/>
      <c r="D598" s="83"/>
      <c r="E598" s="83"/>
      <c r="F598" s="83"/>
      <c r="G598" s="83"/>
      <c r="H598" s="83"/>
      <c r="I598" s="83"/>
      <c r="J598" s="83"/>
      <c r="K598" s="83"/>
      <c r="L598" s="83"/>
      <c r="M598" s="83"/>
      <c r="N598" s="83"/>
      <c r="O598" s="83"/>
      <c r="P598" s="83"/>
      <c r="Q598" s="83"/>
      <c r="R598" s="83"/>
      <c r="S598" s="83"/>
      <c r="T598" s="83"/>
      <c r="U598" s="83"/>
      <c r="V598" s="83"/>
      <c r="W598" s="83"/>
      <c r="X598" s="83"/>
      <c r="Y598" s="83"/>
      <c r="Z598" s="83"/>
      <c r="AA598" s="83"/>
    </row>
    <row r="599" spans="2:27">
      <c r="B599" s="83"/>
      <c r="C599" s="83"/>
      <c r="D599" s="83"/>
      <c r="E599" s="83"/>
      <c r="F599" s="83"/>
      <c r="G599" s="83"/>
      <c r="H599" s="83"/>
      <c r="I599" s="83"/>
      <c r="J599" s="83"/>
      <c r="K599" s="83"/>
      <c r="L599" s="83"/>
      <c r="M599" s="83"/>
      <c r="N599" s="83"/>
      <c r="O599" s="83"/>
      <c r="P599" s="83"/>
      <c r="Q599" s="83"/>
      <c r="R599" s="83"/>
      <c r="S599" s="83"/>
      <c r="T599" s="83"/>
      <c r="U599" s="83"/>
      <c r="V599" s="83"/>
      <c r="W599" s="83"/>
      <c r="X599" s="83"/>
      <c r="Y599" s="83"/>
      <c r="Z599" s="83"/>
      <c r="AA599" s="83"/>
    </row>
    <row r="600" spans="2:27">
      <c r="B600" s="83"/>
      <c r="C600" s="83"/>
      <c r="D600" s="83"/>
      <c r="E600" s="83"/>
      <c r="F600" s="83"/>
      <c r="G600" s="83"/>
      <c r="H600" s="83"/>
      <c r="I600" s="83"/>
      <c r="J600" s="83"/>
      <c r="K600" s="83"/>
      <c r="L600" s="83"/>
      <c r="M600" s="83"/>
      <c r="N600" s="83"/>
      <c r="O600" s="83"/>
      <c r="P600" s="83"/>
      <c r="Q600" s="83"/>
      <c r="R600" s="83"/>
      <c r="S600" s="83"/>
      <c r="T600" s="83"/>
      <c r="U600" s="83"/>
      <c r="V600" s="83"/>
      <c r="W600" s="83"/>
      <c r="X600" s="83"/>
      <c r="Y600" s="83"/>
      <c r="Z600" s="83"/>
      <c r="AA600" s="83"/>
    </row>
    <row r="601" spans="2:27">
      <c r="B601" s="83"/>
      <c r="C601" s="83"/>
      <c r="D601" s="83"/>
      <c r="E601" s="83"/>
      <c r="F601" s="83"/>
      <c r="G601" s="83"/>
      <c r="H601" s="83"/>
      <c r="I601" s="83"/>
      <c r="J601" s="83"/>
      <c r="K601" s="83"/>
      <c r="L601" s="83"/>
      <c r="M601" s="83"/>
      <c r="N601" s="83"/>
      <c r="O601" s="83"/>
      <c r="P601" s="83"/>
      <c r="Q601" s="83"/>
      <c r="R601" s="83"/>
      <c r="S601" s="83"/>
      <c r="T601" s="83"/>
      <c r="U601" s="83"/>
      <c r="V601" s="83"/>
      <c r="W601" s="83"/>
      <c r="X601" s="83"/>
      <c r="Y601" s="83"/>
      <c r="Z601" s="83"/>
      <c r="AA601" s="83"/>
    </row>
    <row r="602" spans="2:27">
      <c r="B602" s="83"/>
      <c r="C602" s="83"/>
      <c r="D602" s="83"/>
      <c r="E602" s="83"/>
      <c r="F602" s="83"/>
      <c r="G602" s="83"/>
      <c r="H602" s="83"/>
      <c r="I602" s="83"/>
      <c r="J602" s="83"/>
      <c r="K602" s="83"/>
      <c r="L602" s="83"/>
      <c r="M602" s="83"/>
      <c r="N602" s="83"/>
      <c r="O602" s="83"/>
      <c r="P602" s="83"/>
      <c r="Q602" s="83"/>
      <c r="R602" s="83"/>
      <c r="S602" s="83"/>
      <c r="T602" s="83"/>
      <c r="U602" s="83"/>
      <c r="V602" s="83"/>
      <c r="W602" s="83"/>
      <c r="X602" s="83"/>
      <c r="Y602" s="83"/>
      <c r="Z602" s="83"/>
      <c r="AA602" s="83"/>
    </row>
    <row r="603" spans="2:27">
      <c r="B603" s="83"/>
      <c r="C603" s="83"/>
      <c r="D603" s="83"/>
      <c r="E603" s="83"/>
      <c r="F603" s="83"/>
      <c r="G603" s="83"/>
      <c r="H603" s="83"/>
      <c r="I603" s="83"/>
      <c r="J603" s="83"/>
      <c r="K603" s="83"/>
      <c r="L603" s="83"/>
      <c r="M603" s="83"/>
      <c r="N603" s="83"/>
      <c r="O603" s="83"/>
      <c r="P603" s="83"/>
      <c r="Q603" s="83"/>
      <c r="R603" s="83"/>
      <c r="S603" s="83"/>
      <c r="T603" s="83"/>
      <c r="U603" s="83"/>
      <c r="V603" s="83"/>
      <c r="W603" s="83"/>
      <c r="X603" s="83"/>
      <c r="Y603" s="83"/>
      <c r="Z603" s="83"/>
      <c r="AA603" s="83"/>
    </row>
    <row r="604" spans="2:27">
      <c r="B604" s="83"/>
      <c r="C604" s="83"/>
      <c r="D604" s="83"/>
      <c r="E604" s="83"/>
      <c r="F604" s="83"/>
      <c r="G604" s="83"/>
      <c r="H604" s="83"/>
      <c r="I604" s="83"/>
      <c r="J604" s="83"/>
      <c r="K604" s="83"/>
      <c r="L604" s="83"/>
      <c r="M604" s="83"/>
      <c r="N604" s="83"/>
      <c r="O604" s="83"/>
      <c r="P604" s="83"/>
      <c r="Q604" s="83"/>
      <c r="R604" s="83"/>
      <c r="S604" s="83"/>
      <c r="T604" s="83"/>
      <c r="U604" s="83"/>
      <c r="V604" s="83"/>
      <c r="W604" s="83"/>
      <c r="X604" s="83"/>
      <c r="Y604" s="83"/>
      <c r="Z604" s="83"/>
      <c r="AA604" s="83"/>
    </row>
    <row r="605" spans="2:27">
      <c r="B605" s="83"/>
      <c r="C605" s="83"/>
      <c r="D605" s="83"/>
      <c r="E605" s="83"/>
      <c r="F605" s="83"/>
      <c r="G605" s="83"/>
      <c r="H605" s="83"/>
      <c r="I605" s="83"/>
      <c r="J605" s="83"/>
      <c r="K605" s="83"/>
      <c r="L605" s="83"/>
      <c r="M605" s="83"/>
      <c r="N605" s="83"/>
      <c r="O605" s="83"/>
      <c r="P605" s="83"/>
      <c r="Q605" s="83"/>
      <c r="R605" s="83"/>
      <c r="S605" s="83"/>
      <c r="T605" s="83"/>
      <c r="U605" s="83"/>
      <c r="V605" s="83"/>
      <c r="W605" s="83"/>
      <c r="X605" s="83"/>
      <c r="Y605" s="83"/>
      <c r="Z605" s="83"/>
      <c r="AA605" s="83"/>
    </row>
    <row r="606" spans="2:27">
      <c r="B606" s="83"/>
      <c r="C606" s="83"/>
      <c r="D606" s="83"/>
      <c r="E606" s="83"/>
      <c r="F606" s="83"/>
      <c r="G606" s="83"/>
      <c r="H606" s="83"/>
      <c r="I606" s="83"/>
      <c r="J606" s="83"/>
      <c r="K606" s="83"/>
      <c r="L606" s="83"/>
      <c r="M606" s="83"/>
      <c r="N606" s="83"/>
      <c r="O606" s="83"/>
      <c r="P606" s="83"/>
      <c r="Q606" s="83"/>
      <c r="R606" s="83"/>
      <c r="S606" s="83"/>
      <c r="T606" s="83"/>
      <c r="U606" s="83"/>
      <c r="V606" s="83"/>
      <c r="W606" s="83"/>
      <c r="X606" s="83"/>
      <c r="Y606" s="83"/>
      <c r="Z606" s="83"/>
      <c r="AA606" s="83"/>
    </row>
    <row r="607" spans="2:27">
      <c r="B607" s="83"/>
      <c r="C607" s="83"/>
      <c r="D607" s="83"/>
      <c r="E607" s="83"/>
      <c r="F607" s="83"/>
      <c r="G607" s="83"/>
      <c r="H607" s="83"/>
      <c r="I607" s="83"/>
      <c r="J607" s="83"/>
      <c r="K607" s="83"/>
      <c r="L607" s="83"/>
      <c r="M607" s="83"/>
      <c r="N607" s="83"/>
      <c r="O607" s="83"/>
      <c r="P607" s="83"/>
      <c r="Q607" s="83"/>
      <c r="R607" s="83"/>
      <c r="S607" s="83"/>
      <c r="T607" s="83"/>
      <c r="U607" s="83"/>
      <c r="V607" s="83"/>
      <c r="W607" s="83"/>
      <c r="X607" s="83"/>
      <c r="Y607" s="83"/>
      <c r="Z607" s="83"/>
      <c r="AA607" s="83"/>
    </row>
    <row r="608" spans="2:27">
      <c r="B608" s="83"/>
      <c r="C608" s="83"/>
      <c r="D608" s="83"/>
      <c r="E608" s="83"/>
      <c r="F608" s="83"/>
      <c r="G608" s="83"/>
      <c r="H608" s="83"/>
      <c r="I608" s="83"/>
      <c r="J608" s="83"/>
      <c r="K608" s="83"/>
      <c r="L608" s="83"/>
      <c r="M608" s="83"/>
      <c r="N608" s="83"/>
      <c r="O608" s="83"/>
      <c r="P608" s="83"/>
      <c r="Q608" s="83"/>
      <c r="R608" s="83"/>
      <c r="S608" s="83"/>
      <c r="T608" s="83"/>
      <c r="U608" s="83"/>
      <c r="V608" s="83"/>
      <c r="W608" s="83"/>
      <c r="X608" s="83"/>
      <c r="Y608" s="83"/>
      <c r="Z608" s="83"/>
      <c r="AA608" s="83"/>
    </row>
    <row r="609" spans="2:27">
      <c r="B609" s="83"/>
      <c r="C609" s="83"/>
      <c r="D609" s="83"/>
      <c r="E609" s="83"/>
      <c r="F609" s="83"/>
      <c r="G609" s="83"/>
      <c r="H609" s="83"/>
      <c r="I609" s="83"/>
      <c r="J609" s="83"/>
      <c r="K609" s="83"/>
      <c r="L609" s="83"/>
      <c r="M609" s="83"/>
      <c r="N609" s="83"/>
      <c r="O609" s="83"/>
      <c r="P609" s="83"/>
      <c r="Q609" s="83"/>
      <c r="R609" s="83"/>
      <c r="S609" s="83"/>
      <c r="T609" s="83"/>
      <c r="U609" s="83"/>
      <c r="V609" s="83"/>
      <c r="W609" s="83"/>
      <c r="X609" s="83"/>
      <c r="Y609" s="83"/>
      <c r="Z609" s="83"/>
      <c r="AA609" s="83"/>
    </row>
    <row r="610" spans="2:27">
      <c r="B610" s="83"/>
      <c r="C610" s="83"/>
      <c r="D610" s="83"/>
      <c r="E610" s="83"/>
      <c r="F610" s="83"/>
      <c r="G610" s="83"/>
      <c r="H610" s="83"/>
      <c r="I610" s="83"/>
      <c r="J610" s="83"/>
      <c r="K610" s="83"/>
      <c r="L610" s="83"/>
      <c r="M610" s="83"/>
      <c r="N610" s="83"/>
      <c r="O610" s="83"/>
      <c r="P610" s="83"/>
      <c r="Q610" s="83"/>
      <c r="R610" s="83"/>
      <c r="S610" s="83"/>
      <c r="T610" s="83"/>
      <c r="U610" s="83"/>
      <c r="V610" s="83"/>
      <c r="W610" s="83"/>
      <c r="X610" s="83"/>
      <c r="Y610" s="83"/>
      <c r="Z610" s="83"/>
      <c r="AA610" s="83"/>
    </row>
    <row r="611" spans="2:27">
      <c r="B611" s="83"/>
      <c r="C611" s="83"/>
      <c r="D611" s="83"/>
      <c r="E611" s="83"/>
      <c r="F611" s="83"/>
      <c r="G611" s="83"/>
      <c r="H611" s="83"/>
      <c r="I611" s="83"/>
      <c r="J611" s="83"/>
      <c r="K611" s="83"/>
      <c r="L611" s="83"/>
      <c r="M611" s="83"/>
      <c r="N611" s="83"/>
      <c r="O611" s="83"/>
      <c r="P611" s="83"/>
      <c r="Q611" s="83"/>
      <c r="R611" s="83"/>
      <c r="S611" s="83"/>
      <c r="T611" s="83"/>
      <c r="U611" s="83"/>
      <c r="V611" s="83"/>
      <c r="W611" s="83"/>
      <c r="X611" s="83"/>
      <c r="Y611" s="83"/>
      <c r="Z611" s="83"/>
      <c r="AA611" s="83"/>
    </row>
    <row r="612" spans="2:27">
      <c r="B612" s="83"/>
      <c r="C612" s="83"/>
      <c r="D612" s="83"/>
      <c r="E612" s="83"/>
      <c r="F612" s="83"/>
      <c r="G612" s="83"/>
      <c r="H612" s="83"/>
      <c r="I612" s="83"/>
      <c r="J612" s="83"/>
      <c r="K612" s="83"/>
      <c r="L612" s="83"/>
      <c r="M612" s="83"/>
      <c r="N612" s="83"/>
      <c r="O612" s="83"/>
      <c r="P612" s="83"/>
      <c r="Q612" s="83"/>
      <c r="R612" s="83"/>
      <c r="S612" s="83"/>
      <c r="T612" s="83"/>
      <c r="U612" s="83"/>
      <c r="V612" s="83"/>
      <c r="W612" s="83"/>
      <c r="X612" s="83"/>
      <c r="Y612" s="83"/>
      <c r="Z612" s="83"/>
      <c r="AA612" s="83"/>
    </row>
    <row r="613" spans="2:27">
      <c r="B613" s="83"/>
      <c r="C613" s="83"/>
      <c r="D613" s="83"/>
      <c r="E613" s="83"/>
      <c r="F613" s="83"/>
      <c r="G613" s="83"/>
      <c r="H613" s="83"/>
      <c r="I613" s="83"/>
      <c r="J613" s="83"/>
      <c r="K613" s="83"/>
      <c r="L613" s="83"/>
      <c r="M613" s="83"/>
      <c r="N613" s="83"/>
      <c r="O613" s="83"/>
      <c r="P613" s="83"/>
      <c r="Q613" s="83"/>
      <c r="R613" s="83"/>
      <c r="S613" s="83"/>
      <c r="T613" s="83"/>
      <c r="U613" s="83"/>
      <c r="V613" s="83"/>
      <c r="W613" s="83"/>
      <c r="X613" s="83"/>
      <c r="Y613" s="83"/>
      <c r="Z613" s="83"/>
      <c r="AA613" s="83"/>
    </row>
    <row r="614" spans="2:27">
      <c r="B614" s="83"/>
      <c r="C614" s="83"/>
      <c r="D614" s="83"/>
      <c r="E614" s="83"/>
      <c r="F614" s="83"/>
      <c r="G614" s="83"/>
      <c r="H614" s="83"/>
      <c r="I614" s="83"/>
      <c r="J614" s="83"/>
      <c r="K614" s="83"/>
      <c r="L614" s="83"/>
      <c r="M614" s="83"/>
      <c r="N614" s="83"/>
      <c r="O614" s="83"/>
      <c r="P614" s="83"/>
      <c r="Q614" s="83"/>
      <c r="R614" s="83"/>
      <c r="S614" s="83"/>
      <c r="T614" s="83"/>
      <c r="U614" s="83"/>
      <c r="V614" s="83"/>
      <c r="W614" s="83"/>
      <c r="X614" s="83"/>
      <c r="Y614" s="83"/>
      <c r="Z614" s="83"/>
      <c r="AA614" s="83"/>
    </row>
    <row r="615" spans="2:27">
      <c r="B615" s="83"/>
      <c r="C615" s="83"/>
      <c r="D615" s="83"/>
      <c r="E615" s="83"/>
      <c r="F615" s="83"/>
      <c r="G615" s="83"/>
      <c r="H615" s="83"/>
      <c r="I615" s="83"/>
      <c r="J615" s="83"/>
      <c r="K615" s="83"/>
      <c r="L615" s="83"/>
      <c r="M615" s="83"/>
      <c r="N615" s="83"/>
      <c r="O615" s="83"/>
      <c r="P615" s="83"/>
      <c r="Q615" s="83"/>
      <c r="R615" s="83"/>
      <c r="S615" s="83"/>
      <c r="T615" s="83"/>
      <c r="U615" s="83"/>
      <c r="V615" s="83"/>
      <c r="W615" s="83"/>
      <c r="X615" s="83"/>
      <c r="Y615" s="83"/>
      <c r="Z615" s="83"/>
      <c r="AA615" s="83"/>
    </row>
    <row r="616" spans="2:27">
      <c r="B616" s="83"/>
      <c r="C616" s="83"/>
      <c r="D616" s="83"/>
      <c r="E616" s="83"/>
      <c r="F616" s="83"/>
      <c r="G616" s="83"/>
      <c r="H616" s="83"/>
      <c r="I616" s="83"/>
      <c r="J616" s="83"/>
      <c r="K616" s="83"/>
      <c r="L616" s="83"/>
      <c r="M616" s="83"/>
      <c r="N616" s="83"/>
      <c r="O616" s="83"/>
      <c r="P616" s="83"/>
      <c r="Q616" s="83"/>
      <c r="R616" s="83"/>
      <c r="S616" s="83"/>
      <c r="T616" s="83"/>
      <c r="U616" s="83"/>
      <c r="V616" s="83"/>
      <c r="W616" s="83"/>
      <c r="X616" s="83"/>
      <c r="Y616" s="83"/>
      <c r="Z616" s="83"/>
      <c r="AA616" s="83"/>
    </row>
    <row r="617" spans="2:27">
      <c r="B617" s="83"/>
      <c r="C617" s="83"/>
      <c r="D617" s="83"/>
      <c r="E617" s="83"/>
      <c r="F617" s="83"/>
      <c r="G617" s="83"/>
      <c r="H617" s="83"/>
      <c r="I617" s="83"/>
      <c r="J617" s="83"/>
      <c r="K617" s="83"/>
      <c r="L617" s="83"/>
      <c r="M617" s="83"/>
      <c r="N617" s="83"/>
      <c r="O617" s="83"/>
      <c r="P617" s="83"/>
      <c r="Q617" s="83"/>
      <c r="R617" s="83"/>
      <c r="S617" s="83"/>
      <c r="T617" s="83"/>
      <c r="U617" s="83"/>
      <c r="V617" s="83"/>
      <c r="W617" s="83"/>
      <c r="X617" s="83"/>
      <c r="Y617" s="83"/>
      <c r="Z617" s="83"/>
      <c r="AA617" s="83"/>
    </row>
    <row r="618" spans="2:27">
      <c r="B618" s="83"/>
      <c r="C618" s="83"/>
      <c r="D618" s="83"/>
      <c r="E618" s="83"/>
      <c r="F618" s="83"/>
      <c r="G618" s="83"/>
      <c r="H618" s="83"/>
      <c r="I618" s="83"/>
      <c r="J618" s="83"/>
      <c r="K618" s="83"/>
      <c r="L618" s="83"/>
      <c r="M618" s="83"/>
      <c r="N618" s="83"/>
      <c r="O618" s="83"/>
      <c r="P618" s="83"/>
      <c r="Q618" s="83"/>
      <c r="R618" s="83"/>
      <c r="S618" s="83"/>
      <c r="T618" s="83"/>
      <c r="U618" s="83"/>
      <c r="V618" s="83"/>
      <c r="W618" s="83"/>
      <c r="X618" s="83"/>
      <c r="Y618" s="83"/>
      <c r="Z618" s="83"/>
      <c r="AA618" s="83"/>
    </row>
    <row r="619" spans="2:27">
      <c r="B619" s="83"/>
      <c r="C619" s="83"/>
      <c r="D619" s="83"/>
      <c r="E619" s="83"/>
      <c r="F619" s="83"/>
      <c r="G619" s="83"/>
      <c r="H619" s="83"/>
      <c r="I619" s="83"/>
      <c r="J619" s="83"/>
      <c r="K619" s="83"/>
      <c r="L619" s="83"/>
      <c r="M619" s="83"/>
      <c r="N619" s="83"/>
      <c r="O619" s="83"/>
      <c r="P619" s="83"/>
      <c r="Q619" s="83"/>
      <c r="R619" s="83"/>
      <c r="S619" s="83"/>
      <c r="T619" s="83"/>
      <c r="U619" s="83"/>
      <c r="V619" s="83"/>
      <c r="W619" s="83"/>
      <c r="X619" s="83"/>
      <c r="Y619" s="83"/>
      <c r="Z619" s="83"/>
      <c r="AA619" s="83"/>
    </row>
    <row r="620" spans="2:27">
      <c r="B620" s="83"/>
      <c r="C620" s="83"/>
      <c r="D620" s="83"/>
      <c r="E620" s="83"/>
      <c r="F620" s="83"/>
      <c r="G620" s="83"/>
      <c r="H620" s="83"/>
      <c r="I620" s="83"/>
      <c r="J620" s="83"/>
      <c r="K620" s="83"/>
      <c r="L620" s="83"/>
      <c r="M620" s="83"/>
      <c r="N620" s="83"/>
      <c r="O620" s="83"/>
      <c r="P620" s="83"/>
      <c r="Q620" s="83"/>
      <c r="R620" s="83"/>
      <c r="S620" s="83"/>
      <c r="T620" s="83"/>
      <c r="U620" s="83"/>
      <c r="V620" s="83"/>
      <c r="W620" s="83"/>
      <c r="X620" s="83"/>
      <c r="Y620" s="83"/>
      <c r="Z620" s="83"/>
      <c r="AA620" s="83"/>
    </row>
    <row r="621" spans="2:27">
      <c r="B621" s="83"/>
      <c r="C621" s="83"/>
      <c r="D621" s="83"/>
      <c r="E621" s="83"/>
      <c r="F621" s="83"/>
      <c r="G621" s="83"/>
      <c r="H621" s="83"/>
      <c r="I621" s="83"/>
      <c r="J621" s="83"/>
      <c r="K621" s="83"/>
      <c r="L621" s="83"/>
      <c r="M621" s="83"/>
      <c r="N621" s="83"/>
      <c r="O621" s="83"/>
      <c r="P621" s="83"/>
      <c r="Q621" s="83"/>
      <c r="R621" s="83"/>
      <c r="S621" s="83"/>
      <c r="T621" s="83"/>
      <c r="U621" s="83"/>
      <c r="V621" s="83"/>
      <c r="W621" s="83"/>
      <c r="X621" s="83"/>
      <c r="Y621" s="83"/>
      <c r="Z621" s="83"/>
      <c r="AA621" s="83"/>
    </row>
    <row r="622" spans="2:27">
      <c r="B622" s="83"/>
      <c r="C622" s="83"/>
      <c r="D622" s="83"/>
      <c r="E622" s="83"/>
      <c r="F622" s="83"/>
      <c r="G622" s="83"/>
      <c r="H622" s="83"/>
      <c r="I622" s="83"/>
      <c r="J622" s="83"/>
      <c r="K622" s="83"/>
      <c r="L622" s="83"/>
      <c r="M622" s="83"/>
      <c r="N622" s="83"/>
      <c r="O622" s="83"/>
      <c r="P622" s="83"/>
      <c r="Q622" s="83"/>
      <c r="R622" s="83"/>
      <c r="S622" s="83"/>
      <c r="T622" s="83"/>
      <c r="U622" s="83"/>
      <c r="V622" s="83"/>
      <c r="W622" s="83"/>
      <c r="X622" s="83"/>
      <c r="Y622" s="83"/>
      <c r="Z622" s="83"/>
      <c r="AA622" s="83"/>
    </row>
    <row r="623" spans="2:27">
      <c r="B623" s="83"/>
      <c r="C623" s="83"/>
      <c r="D623" s="83"/>
      <c r="E623" s="83"/>
      <c r="F623" s="83"/>
      <c r="G623" s="83"/>
      <c r="H623" s="83"/>
      <c r="I623" s="83"/>
      <c r="J623" s="83"/>
      <c r="K623" s="83"/>
      <c r="L623" s="83"/>
      <c r="M623" s="83"/>
      <c r="N623" s="83"/>
      <c r="O623" s="83"/>
      <c r="P623" s="83"/>
      <c r="Q623" s="83"/>
      <c r="R623" s="83"/>
      <c r="S623" s="83"/>
      <c r="T623" s="83"/>
      <c r="U623" s="83"/>
      <c r="V623" s="83"/>
      <c r="W623" s="83"/>
      <c r="X623" s="83"/>
      <c r="Y623" s="83"/>
      <c r="Z623" s="83"/>
      <c r="AA623" s="83"/>
    </row>
    <row r="624" spans="2:27">
      <c r="B624" s="83"/>
      <c r="C624" s="83"/>
      <c r="D624" s="83"/>
      <c r="E624" s="83"/>
      <c r="F624" s="83"/>
      <c r="G624" s="83"/>
      <c r="H624" s="83"/>
      <c r="I624" s="83"/>
      <c r="J624" s="83"/>
      <c r="K624" s="83"/>
      <c r="L624" s="83"/>
      <c r="M624" s="83"/>
      <c r="N624" s="83"/>
      <c r="O624" s="83"/>
      <c r="P624" s="83"/>
      <c r="Q624" s="83"/>
      <c r="R624" s="83"/>
      <c r="S624" s="83"/>
      <c r="T624" s="83"/>
      <c r="U624" s="83"/>
      <c r="V624" s="83"/>
      <c r="W624" s="83"/>
      <c r="X624" s="83"/>
      <c r="Y624" s="83"/>
      <c r="Z624" s="83"/>
      <c r="AA624" s="83"/>
    </row>
    <row r="625" spans="2:27">
      <c r="B625" s="83"/>
      <c r="C625" s="83"/>
      <c r="D625" s="83"/>
      <c r="E625" s="83"/>
      <c r="F625" s="83"/>
      <c r="G625" s="83"/>
      <c r="H625" s="83"/>
      <c r="I625" s="83"/>
      <c r="J625" s="83"/>
      <c r="K625" s="83"/>
      <c r="L625" s="83"/>
      <c r="M625" s="83"/>
      <c r="N625" s="83"/>
      <c r="O625" s="83"/>
      <c r="P625" s="83"/>
      <c r="Q625" s="83"/>
      <c r="R625" s="83"/>
      <c r="S625" s="83"/>
      <c r="T625" s="83"/>
      <c r="U625" s="83"/>
      <c r="V625" s="83"/>
      <c r="W625" s="83"/>
      <c r="X625" s="83"/>
      <c r="Y625" s="83"/>
      <c r="Z625" s="83"/>
      <c r="AA625" s="83"/>
    </row>
    <row r="626" spans="2:27">
      <c r="B626" s="83"/>
      <c r="C626" s="83"/>
      <c r="D626" s="83"/>
      <c r="E626" s="83"/>
      <c r="F626" s="83"/>
      <c r="G626" s="83"/>
      <c r="H626" s="83"/>
      <c r="I626" s="83"/>
      <c r="J626" s="83"/>
      <c r="K626" s="83"/>
      <c r="L626" s="83"/>
      <c r="M626" s="83"/>
      <c r="N626" s="83"/>
      <c r="O626" s="83"/>
      <c r="P626" s="83"/>
      <c r="Q626" s="83"/>
      <c r="R626" s="83"/>
      <c r="S626" s="83"/>
      <c r="T626" s="83"/>
      <c r="U626" s="83"/>
      <c r="V626" s="83"/>
      <c r="W626" s="83"/>
      <c r="X626" s="83"/>
      <c r="Y626" s="83"/>
      <c r="Z626" s="83"/>
      <c r="AA626" s="83"/>
    </row>
    <row r="627" spans="2:27">
      <c r="B627" s="83"/>
      <c r="C627" s="83"/>
      <c r="D627" s="83"/>
      <c r="E627" s="83"/>
      <c r="F627" s="83"/>
      <c r="G627" s="83"/>
      <c r="H627" s="83"/>
      <c r="I627" s="83"/>
      <c r="J627" s="83"/>
      <c r="K627" s="83"/>
      <c r="L627" s="83"/>
      <c r="M627" s="83"/>
      <c r="N627" s="83"/>
      <c r="O627" s="83"/>
      <c r="P627" s="83"/>
      <c r="Q627" s="83"/>
      <c r="R627" s="83"/>
      <c r="S627" s="83"/>
      <c r="T627" s="83"/>
      <c r="U627" s="83"/>
      <c r="V627" s="83"/>
      <c r="W627" s="83"/>
      <c r="X627" s="83"/>
      <c r="Y627" s="83"/>
      <c r="Z627" s="83"/>
      <c r="AA627" s="83"/>
    </row>
    <row r="628" spans="2:27">
      <c r="B628" s="83"/>
      <c r="C628" s="83"/>
      <c r="D628" s="83"/>
      <c r="E628" s="83"/>
      <c r="F628" s="83"/>
      <c r="G628" s="83"/>
      <c r="H628" s="83"/>
      <c r="I628" s="83"/>
      <c r="J628" s="83"/>
      <c r="K628" s="83"/>
      <c r="L628" s="83"/>
      <c r="M628" s="83"/>
      <c r="N628" s="83"/>
      <c r="O628" s="83"/>
      <c r="P628" s="83"/>
      <c r="Q628" s="83"/>
      <c r="R628" s="83"/>
      <c r="S628" s="83"/>
      <c r="T628" s="83"/>
      <c r="U628" s="83"/>
      <c r="V628" s="83"/>
      <c r="W628" s="83"/>
      <c r="X628" s="83"/>
      <c r="Y628" s="83"/>
      <c r="Z628" s="83"/>
      <c r="AA628" s="83"/>
    </row>
    <row r="629" spans="2:27">
      <c r="B629" s="83"/>
      <c r="C629" s="83"/>
      <c r="D629" s="83"/>
      <c r="E629" s="83"/>
      <c r="F629" s="83"/>
      <c r="G629" s="83"/>
      <c r="H629" s="83"/>
      <c r="I629" s="83"/>
      <c r="J629" s="83"/>
      <c r="K629" s="83"/>
      <c r="L629" s="83"/>
      <c r="M629" s="83"/>
      <c r="N629" s="83"/>
      <c r="O629" s="83"/>
      <c r="P629" s="83"/>
      <c r="Q629" s="83"/>
      <c r="R629" s="83"/>
      <c r="S629" s="83"/>
      <c r="T629" s="83"/>
      <c r="U629" s="83"/>
      <c r="V629" s="83"/>
      <c r="W629" s="83"/>
      <c r="X629" s="83"/>
      <c r="Y629" s="83"/>
      <c r="Z629" s="83"/>
      <c r="AA629" s="83"/>
    </row>
    <row r="630" spans="2:27">
      <c r="B630" s="83"/>
      <c r="C630" s="83"/>
      <c r="D630" s="83"/>
      <c r="E630" s="83"/>
      <c r="F630" s="83"/>
      <c r="G630" s="83"/>
      <c r="H630" s="83"/>
      <c r="I630" s="83"/>
      <c r="J630" s="83"/>
      <c r="K630" s="83"/>
      <c r="L630" s="83"/>
      <c r="M630" s="83"/>
      <c r="N630" s="83"/>
      <c r="O630" s="83"/>
      <c r="P630" s="83"/>
      <c r="Q630" s="83"/>
      <c r="R630" s="83"/>
      <c r="S630" s="83"/>
      <c r="T630" s="83"/>
      <c r="U630" s="83"/>
      <c r="V630" s="83"/>
      <c r="W630" s="83"/>
      <c r="X630" s="83"/>
      <c r="Y630" s="83"/>
      <c r="Z630" s="83"/>
      <c r="AA630" s="83"/>
    </row>
    <row r="631" spans="2:27">
      <c r="B631" s="83"/>
      <c r="C631" s="83"/>
      <c r="D631" s="83"/>
      <c r="E631" s="83"/>
      <c r="F631" s="83"/>
      <c r="G631" s="83"/>
      <c r="H631" s="83"/>
      <c r="I631" s="83"/>
      <c r="J631" s="83"/>
      <c r="K631" s="83"/>
      <c r="L631" s="83"/>
      <c r="M631" s="83"/>
      <c r="N631" s="83"/>
      <c r="O631" s="83"/>
      <c r="P631" s="83"/>
      <c r="Q631" s="83"/>
      <c r="R631" s="83"/>
      <c r="S631" s="83"/>
      <c r="T631" s="83"/>
      <c r="U631" s="83"/>
      <c r="V631" s="83"/>
      <c r="W631" s="83"/>
      <c r="X631" s="83"/>
      <c r="Y631" s="83"/>
      <c r="Z631" s="83"/>
      <c r="AA631" s="83"/>
    </row>
    <row r="632" spans="2:27">
      <c r="B632" s="83"/>
      <c r="C632" s="83"/>
      <c r="D632" s="83"/>
      <c r="E632" s="83"/>
      <c r="F632" s="83"/>
      <c r="G632" s="83"/>
      <c r="H632" s="83"/>
      <c r="I632" s="83"/>
      <c r="J632" s="83"/>
      <c r="K632" s="83"/>
      <c r="L632" s="83"/>
      <c r="M632" s="83"/>
      <c r="N632" s="83"/>
      <c r="O632" s="83"/>
      <c r="P632" s="83"/>
      <c r="Q632" s="83"/>
      <c r="R632" s="83"/>
      <c r="S632" s="83"/>
      <c r="T632" s="83"/>
      <c r="U632" s="83"/>
      <c r="V632" s="83"/>
      <c r="W632" s="83"/>
      <c r="X632" s="83"/>
      <c r="Y632" s="83"/>
      <c r="Z632" s="83"/>
      <c r="AA632" s="83"/>
    </row>
    <row r="633" spans="2:27">
      <c r="B633" s="83"/>
      <c r="C633" s="83"/>
      <c r="D633" s="83"/>
      <c r="E633" s="83"/>
      <c r="F633" s="83"/>
      <c r="G633" s="83"/>
      <c r="H633" s="83"/>
      <c r="I633" s="83"/>
      <c r="J633" s="83"/>
      <c r="K633" s="83"/>
      <c r="L633" s="83"/>
      <c r="M633" s="83"/>
      <c r="N633" s="83"/>
      <c r="O633" s="83"/>
      <c r="P633" s="83"/>
      <c r="Q633" s="83"/>
      <c r="R633" s="83"/>
      <c r="S633" s="83"/>
      <c r="T633" s="83"/>
      <c r="U633" s="83"/>
      <c r="V633" s="83"/>
      <c r="W633" s="83"/>
      <c r="X633" s="83"/>
      <c r="Y633" s="83"/>
      <c r="Z633" s="83"/>
      <c r="AA633" s="83"/>
    </row>
    <row r="634" spans="2:27">
      <c r="B634" s="83"/>
      <c r="C634" s="83"/>
      <c r="D634" s="83"/>
      <c r="E634" s="83"/>
      <c r="F634" s="83"/>
      <c r="G634" s="83"/>
      <c r="H634" s="83"/>
      <c r="I634" s="83"/>
      <c r="J634" s="83"/>
      <c r="K634" s="83"/>
      <c r="L634" s="83"/>
      <c r="M634" s="83"/>
      <c r="N634" s="83"/>
      <c r="O634" s="83"/>
      <c r="P634" s="83"/>
      <c r="Q634" s="83"/>
      <c r="R634" s="83"/>
      <c r="S634" s="83"/>
      <c r="T634" s="83"/>
      <c r="U634" s="83"/>
      <c r="V634" s="83"/>
      <c r="W634" s="83"/>
      <c r="X634" s="83"/>
      <c r="Y634" s="83"/>
      <c r="Z634" s="83"/>
      <c r="AA634" s="83"/>
    </row>
    <row r="635" spans="2:27">
      <c r="B635" s="83"/>
      <c r="C635" s="83"/>
      <c r="D635" s="83"/>
      <c r="E635" s="83"/>
      <c r="F635" s="83"/>
      <c r="G635" s="83"/>
      <c r="H635" s="83"/>
      <c r="I635" s="83"/>
      <c r="J635" s="83"/>
      <c r="K635" s="83"/>
      <c r="L635" s="83"/>
      <c r="M635" s="83"/>
      <c r="N635" s="83"/>
      <c r="O635" s="83"/>
      <c r="P635" s="83"/>
      <c r="Q635" s="83"/>
      <c r="R635" s="83"/>
      <c r="S635" s="83"/>
      <c r="T635" s="83"/>
      <c r="U635" s="83"/>
      <c r="V635" s="83"/>
      <c r="W635" s="83"/>
      <c r="X635" s="83"/>
      <c r="Y635" s="83"/>
      <c r="Z635" s="83"/>
      <c r="AA635" s="83"/>
    </row>
    <row r="636" spans="2:27">
      <c r="B636" s="83"/>
      <c r="C636" s="83"/>
      <c r="D636" s="83"/>
      <c r="E636" s="83"/>
      <c r="F636" s="83"/>
      <c r="G636" s="83"/>
      <c r="H636" s="83"/>
      <c r="I636" s="83"/>
      <c r="J636" s="83"/>
      <c r="K636" s="83"/>
      <c r="L636" s="83"/>
      <c r="M636" s="83"/>
      <c r="N636" s="83"/>
      <c r="O636" s="83"/>
      <c r="P636" s="83"/>
      <c r="Q636" s="83"/>
      <c r="R636" s="83"/>
      <c r="S636" s="83"/>
      <c r="T636" s="83"/>
      <c r="U636" s="83"/>
      <c r="V636" s="83"/>
      <c r="W636" s="83"/>
      <c r="X636" s="83"/>
      <c r="Y636" s="83"/>
      <c r="Z636" s="83"/>
      <c r="AA636" s="83"/>
    </row>
    <row r="637" spans="2:27">
      <c r="B637" s="83"/>
      <c r="C637" s="83"/>
      <c r="D637" s="83"/>
      <c r="E637" s="83"/>
      <c r="F637" s="83"/>
      <c r="G637" s="83"/>
      <c r="H637" s="83"/>
      <c r="I637" s="83"/>
      <c r="J637" s="83"/>
      <c r="K637" s="83"/>
      <c r="L637" s="83"/>
      <c r="M637" s="83"/>
      <c r="N637" s="83"/>
      <c r="O637" s="83"/>
      <c r="P637" s="83"/>
      <c r="Q637" s="83"/>
      <c r="R637" s="83"/>
      <c r="S637" s="83"/>
      <c r="T637" s="83"/>
      <c r="U637" s="83"/>
      <c r="V637" s="83"/>
      <c r="W637" s="83"/>
      <c r="X637" s="83"/>
      <c r="Y637" s="83"/>
      <c r="Z637" s="83"/>
      <c r="AA637" s="83"/>
    </row>
    <row r="638" spans="2:27">
      <c r="B638" s="83"/>
      <c r="C638" s="83"/>
      <c r="D638" s="83"/>
      <c r="E638" s="83"/>
      <c r="F638" s="83"/>
      <c r="G638" s="83"/>
      <c r="H638" s="83"/>
      <c r="I638" s="83"/>
      <c r="J638" s="83"/>
      <c r="K638" s="83"/>
      <c r="L638" s="83"/>
      <c r="M638" s="83"/>
      <c r="N638" s="83"/>
      <c r="O638" s="83"/>
      <c r="P638" s="83"/>
      <c r="Q638" s="83"/>
      <c r="R638" s="83"/>
      <c r="S638" s="83"/>
      <c r="T638" s="83"/>
      <c r="U638" s="83"/>
      <c r="V638" s="83"/>
      <c r="W638" s="83"/>
      <c r="X638" s="83"/>
      <c r="Y638" s="83"/>
      <c r="Z638" s="83"/>
      <c r="AA638" s="83"/>
    </row>
    <row r="639" spans="2:27">
      <c r="B639" s="83"/>
      <c r="C639" s="83"/>
      <c r="D639" s="83"/>
      <c r="E639" s="83"/>
      <c r="F639" s="83"/>
      <c r="G639" s="83"/>
      <c r="H639" s="83"/>
      <c r="I639" s="83"/>
      <c r="J639" s="83"/>
      <c r="K639" s="83"/>
      <c r="L639" s="83"/>
      <c r="M639" s="83"/>
      <c r="N639" s="83"/>
      <c r="O639" s="83"/>
      <c r="P639" s="83"/>
      <c r="Q639" s="83"/>
      <c r="R639" s="83"/>
      <c r="S639" s="83"/>
      <c r="T639" s="83"/>
      <c r="U639" s="83"/>
      <c r="V639" s="83"/>
      <c r="W639" s="83"/>
      <c r="X639" s="83"/>
      <c r="Y639" s="83"/>
      <c r="Z639" s="83"/>
      <c r="AA639" s="83"/>
    </row>
    <row r="640" spans="2:27">
      <c r="B640" s="83"/>
      <c r="C640" s="83"/>
      <c r="D640" s="83"/>
      <c r="E640" s="83"/>
      <c r="F640" s="83"/>
      <c r="G640" s="83"/>
      <c r="H640" s="83"/>
      <c r="I640" s="83"/>
      <c r="J640" s="83"/>
      <c r="K640" s="83"/>
      <c r="L640" s="83"/>
      <c r="M640" s="83"/>
      <c r="N640" s="83"/>
      <c r="O640" s="83"/>
      <c r="P640" s="83"/>
      <c r="Q640" s="83"/>
      <c r="R640" s="83"/>
      <c r="S640" s="83"/>
      <c r="T640" s="83"/>
      <c r="U640" s="83"/>
      <c r="V640" s="83"/>
      <c r="W640" s="83"/>
      <c r="X640" s="83"/>
      <c r="Y640" s="83"/>
      <c r="Z640" s="83"/>
      <c r="AA640" s="83"/>
    </row>
    <row r="641" spans="2:27">
      <c r="B641" s="83"/>
      <c r="C641" s="83"/>
      <c r="D641" s="83"/>
      <c r="E641" s="83"/>
      <c r="F641" s="83"/>
      <c r="G641" s="83"/>
      <c r="H641" s="83"/>
      <c r="I641" s="83"/>
      <c r="J641" s="83"/>
      <c r="K641" s="83"/>
      <c r="L641" s="83"/>
      <c r="M641" s="83"/>
      <c r="N641" s="83"/>
      <c r="O641" s="83"/>
      <c r="P641" s="83"/>
      <c r="Q641" s="83"/>
      <c r="R641" s="83"/>
      <c r="S641" s="83"/>
      <c r="T641" s="83"/>
      <c r="U641" s="83"/>
      <c r="V641" s="83"/>
      <c r="W641" s="83"/>
      <c r="X641" s="83"/>
      <c r="Y641" s="83"/>
      <c r="Z641" s="83"/>
      <c r="AA641" s="83"/>
    </row>
    <row r="642" spans="2:27">
      <c r="B642" s="83"/>
      <c r="C642" s="83"/>
      <c r="D642" s="83"/>
      <c r="E642" s="83"/>
      <c r="F642" s="83"/>
      <c r="G642" s="83"/>
      <c r="H642" s="83"/>
      <c r="I642" s="83"/>
      <c r="J642" s="83"/>
      <c r="K642" s="83"/>
      <c r="L642" s="83"/>
      <c r="M642" s="83"/>
      <c r="N642" s="83"/>
      <c r="O642" s="83"/>
      <c r="P642" s="83"/>
      <c r="Q642" s="83"/>
      <c r="R642" s="83"/>
      <c r="S642" s="83"/>
      <c r="T642" s="83"/>
      <c r="U642" s="83"/>
      <c r="V642" s="83"/>
      <c r="W642" s="83"/>
      <c r="X642" s="83"/>
      <c r="Y642" s="83"/>
      <c r="Z642" s="83"/>
      <c r="AA642" s="83"/>
    </row>
    <row r="643" spans="2:27">
      <c r="B643" s="83"/>
      <c r="C643" s="83"/>
      <c r="D643" s="83"/>
      <c r="E643" s="83"/>
      <c r="F643" s="83"/>
      <c r="G643" s="83"/>
      <c r="H643" s="83"/>
      <c r="I643" s="83"/>
      <c r="J643" s="83"/>
      <c r="K643" s="83"/>
      <c r="L643" s="83"/>
      <c r="M643" s="83"/>
      <c r="N643" s="83"/>
      <c r="O643" s="83"/>
      <c r="P643" s="83"/>
      <c r="Q643" s="83"/>
      <c r="R643" s="83"/>
      <c r="S643" s="83"/>
      <c r="T643" s="83"/>
      <c r="U643" s="83"/>
      <c r="V643" s="83"/>
      <c r="W643" s="83"/>
      <c r="X643" s="83"/>
      <c r="Y643" s="83"/>
      <c r="Z643" s="83"/>
      <c r="AA643" s="83"/>
    </row>
    <row r="644" spans="2:27">
      <c r="B644" s="83"/>
      <c r="C644" s="83"/>
      <c r="D644" s="83"/>
      <c r="E644" s="83"/>
      <c r="F644" s="83"/>
      <c r="G644" s="83"/>
      <c r="H644" s="83"/>
      <c r="I644" s="83"/>
      <c r="J644" s="83"/>
      <c r="K644" s="83"/>
      <c r="L644" s="83"/>
      <c r="M644" s="83"/>
      <c r="N644" s="83"/>
      <c r="O644" s="83"/>
      <c r="P644" s="83"/>
      <c r="Q644" s="83"/>
      <c r="R644" s="83"/>
      <c r="S644" s="83"/>
      <c r="T644" s="83"/>
      <c r="U644" s="83"/>
      <c r="V644" s="83"/>
      <c r="W644" s="83"/>
      <c r="X644" s="83"/>
      <c r="Y644" s="83"/>
      <c r="Z644" s="83"/>
      <c r="AA644" s="83"/>
    </row>
    <row r="645" spans="2:27">
      <c r="B645" s="83"/>
      <c r="C645" s="83"/>
      <c r="D645" s="83"/>
      <c r="E645" s="83"/>
      <c r="F645" s="83"/>
      <c r="G645" s="83"/>
      <c r="H645" s="83"/>
      <c r="I645" s="83"/>
      <c r="J645" s="83"/>
      <c r="K645" s="83"/>
      <c r="L645" s="83"/>
      <c r="M645" s="83"/>
      <c r="N645" s="83"/>
      <c r="O645" s="83"/>
      <c r="P645" s="83"/>
      <c r="Q645" s="83"/>
      <c r="R645" s="83"/>
      <c r="S645" s="83"/>
      <c r="T645" s="83"/>
      <c r="U645" s="83"/>
      <c r="V645" s="83"/>
      <c r="W645" s="83"/>
      <c r="X645" s="83"/>
      <c r="Y645" s="83"/>
      <c r="Z645" s="83"/>
      <c r="AA645" s="83"/>
    </row>
    <row r="646" spans="2:27">
      <c r="B646" s="83"/>
      <c r="C646" s="83"/>
      <c r="D646" s="83"/>
      <c r="E646" s="83"/>
      <c r="F646" s="83"/>
      <c r="G646" s="83"/>
      <c r="H646" s="83"/>
      <c r="I646" s="83"/>
      <c r="J646" s="83"/>
      <c r="K646" s="83"/>
      <c r="L646" s="83"/>
      <c r="M646" s="83"/>
      <c r="N646" s="83"/>
      <c r="O646" s="83"/>
      <c r="P646" s="83"/>
      <c r="Q646" s="83"/>
      <c r="R646" s="83"/>
      <c r="S646" s="83"/>
      <c r="T646" s="83"/>
      <c r="U646" s="83"/>
      <c r="V646" s="83"/>
      <c r="W646" s="83"/>
      <c r="X646" s="83"/>
      <c r="Y646" s="83"/>
      <c r="Z646" s="83"/>
      <c r="AA646" s="83"/>
    </row>
    <row r="647" spans="2:27">
      <c r="B647" s="83"/>
      <c r="C647" s="83"/>
      <c r="D647" s="83"/>
      <c r="E647" s="83"/>
      <c r="F647" s="83"/>
      <c r="G647" s="83"/>
      <c r="H647" s="83"/>
      <c r="I647" s="83"/>
      <c r="J647" s="83"/>
      <c r="K647" s="83"/>
      <c r="L647" s="83"/>
      <c r="M647" s="83"/>
      <c r="N647" s="83"/>
      <c r="O647" s="83"/>
      <c r="P647" s="83"/>
      <c r="Q647" s="83"/>
      <c r="R647" s="83"/>
      <c r="S647" s="83"/>
      <c r="T647" s="83"/>
      <c r="U647" s="83"/>
      <c r="V647" s="83"/>
      <c r="W647" s="83"/>
      <c r="X647" s="83"/>
      <c r="Y647" s="83"/>
      <c r="Z647" s="83"/>
      <c r="AA647" s="83"/>
    </row>
    <row r="648" spans="2:27">
      <c r="B648" s="83"/>
      <c r="C648" s="83"/>
      <c r="D648" s="83"/>
      <c r="E648" s="83"/>
      <c r="F648" s="83"/>
      <c r="G648" s="83"/>
      <c r="H648" s="83"/>
      <c r="I648" s="83"/>
      <c r="J648" s="83"/>
      <c r="K648" s="83"/>
      <c r="L648" s="83"/>
      <c r="M648" s="83"/>
      <c r="N648" s="83"/>
      <c r="O648" s="83"/>
      <c r="P648" s="83"/>
      <c r="Q648" s="83"/>
      <c r="R648" s="83"/>
      <c r="S648" s="83"/>
      <c r="T648" s="83"/>
      <c r="U648" s="83"/>
      <c r="V648" s="83"/>
      <c r="W648" s="83"/>
      <c r="X648" s="83"/>
      <c r="Y648" s="83"/>
      <c r="Z648" s="83"/>
      <c r="AA648" s="83"/>
    </row>
    <row r="649" spans="2:27">
      <c r="B649" s="83"/>
      <c r="C649" s="83"/>
      <c r="D649" s="83"/>
      <c r="E649" s="83"/>
      <c r="F649" s="83"/>
      <c r="G649" s="83"/>
      <c r="H649" s="83"/>
      <c r="I649" s="83"/>
      <c r="J649" s="83"/>
      <c r="K649" s="83"/>
      <c r="L649" s="83"/>
      <c r="M649" s="83"/>
      <c r="N649" s="83"/>
      <c r="O649" s="83"/>
      <c r="P649" s="83"/>
      <c r="Q649" s="83"/>
      <c r="R649" s="83"/>
      <c r="S649" s="83"/>
      <c r="T649" s="83"/>
      <c r="U649" s="83"/>
      <c r="V649" s="83"/>
      <c r="W649" s="83"/>
      <c r="X649" s="83"/>
      <c r="Y649" s="83"/>
      <c r="Z649" s="83"/>
      <c r="AA649" s="83"/>
    </row>
    <row r="650" spans="2:27">
      <c r="B650" s="83"/>
      <c r="C650" s="83"/>
      <c r="D650" s="83"/>
      <c r="E650" s="83"/>
      <c r="F650" s="83"/>
      <c r="G650" s="83"/>
      <c r="H650" s="83"/>
      <c r="I650" s="83"/>
      <c r="J650" s="83"/>
      <c r="K650" s="83"/>
      <c r="L650" s="83"/>
      <c r="M650" s="83"/>
      <c r="N650" s="83"/>
      <c r="O650" s="83"/>
      <c r="P650" s="83"/>
      <c r="Q650" s="83"/>
      <c r="R650" s="83"/>
      <c r="S650" s="83"/>
      <c r="T650" s="83"/>
      <c r="U650" s="83"/>
      <c r="V650" s="83"/>
      <c r="W650" s="83"/>
      <c r="X650" s="83"/>
      <c r="Y650" s="83"/>
      <c r="Z650" s="83"/>
      <c r="AA650" s="83"/>
    </row>
    <row r="651" spans="2:27">
      <c r="B651" s="83"/>
      <c r="C651" s="83"/>
      <c r="D651" s="83"/>
      <c r="E651" s="83"/>
      <c r="F651" s="83"/>
      <c r="G651" s="83"/>
      <c r="H651" s="83"/>
      <c r="I651" s="83"/>
      <c r="J651" s="83"/>
      <c r="K651" s="83"/>
      <c r="L651" s="83"/>
      <c r="M651" s="83"/>
      <c r="N651" s="83"/>
      <c r="O651" s="83"/>
      <c r="P651" s="83"/>
      <c r="Q651" s="83"/>
      <c r="R651" s="83"/>
      <c r="S651" s="83"/>
      <c r="T651" s="83"/>
      <c r="U651" s="83"/>
      <c r="V651" s="83"/>
      <c r="W651" s="83"/>
      <c r="X651" s="83"/>
      <c r="Y651" s="83"/>
      <c r="Z651" s="83"/>
      <c r="AA651" s="83"/>
    </row>
    <row r="652" spans="2:27">
      <c r="B652" s="83"/>
      <c r="C652" s="83"/>
      <c r="D652" s="83"/>
      <c r="E652" s="83"/>
      <c r="F652" s="83"/>
      <c r="G652" s="83"/>
      <c r="H652" s="83"/>
      <c r="I652" s="83"/>
      <c r="J652" s="83"/>
      <c r="K652" s="83"/>
      <c r="L652" s="83"/>
      <c r="M652" s="83"/>
      <c r="N652" s="83"/>
      <c r="O652" s="83"/>
      <c r="P652" s="83"/>
      <c r="Q652" s="83"/>
      <c r="R652" s="83"/>
      <c r="S652" s="83"/>
      <c r="T652" s="83"/>
      <c r="U652" s="83"/>
      <c r="V652" s="83"/>
      <c r="W652" s="83"/>
      <c r="X652" s="83"/>
      <c r="Y652" s="83"/>
      <c r="Z652" s="83"/>
      <c r="AA652" s="83"/>
    </row>
    <row r="653" spans="2:27">
      <c r="B653" s="83"/>
      <c r="C653" s="83"/>
      <c r="D653" s="83"/>
      <c r="E653" s="83"/>
      <c r="F653" s="83"/>
      <c r="G653" s="83"/>
      <c r="H653" s="83"/>
      <c r="I653" s="83"/>
      <c r="J653" s="83"/>
      <c r="K653" s="83"/>
      <c r="L653" s="83"/>
      <c r="M653" s="83"/>
      <c r="N653" s="83"/>
      <c r="O653" s="83"/>
      <c r="P653" s="83"/>
      <c r="Q653" s="83"/>
      <c r="R653" s="83"/>
      <c r="S653" s="83"/>
      <c r="T653" s="83"/>
      <c r="U653" s="83"/>
      <c r="V653" s="83"/>
      <c r="W653" s="83"/>
      <c r="X653" s="83"/>
      <c r="Y653" s="83"/>
      <c r="Z653" s="83"/>
      <c r="AA653" s="83"/>
    </row>
    <row r="654" spans="2:27">
      <c r="B654" s="83"/>
      <c r="C654" s="83"/>
      <c r="D654" s="83"/>
      <c r="E654" s="83"/>
      <c r="F654" s="83"/>
      <c r="G654" s="83"/>
      <c r="H654" s="83"/>
      <c r="I654" s="83"/>
      <c r="J654" s="83"/>
      <c r="K654" s="83"/>
      <c r="L654" s="83"/>
      <c r="M654" s="83"/>
      <c r="N654" s="83"/>
      <c r="O654" s="83"/>
      <c r="P654" s="83"/>
      <c r="Q654" s="83"/>
      <c r="R654" s="83"/>
      <c r="S654" s="83"/>
      <c r="T654" s="83"/>
      <c r="U654" s="83"/>
      <c r="V654" s="83"/>
      <c r="W654" s="83"/>
      <c r="X654" s="83"/>
      <c r="Y654" s="83"/>
      <c r="Z654" s="83"/>
      <c r="AA654" s="83"/>
    </row>
    <row r="655" spans="2:27">
      <c r="B655" s="83"/>
      <c r="C655" s="83"/>
      <c r="D655" s="83"/>
      <c r="E655" s="83"/>
      <c r="F655" s="83"/>
      <c r="G655" s="83"/>
      <c r="H655" s="83"/>
      <c r="I655" s="83"/>
      <c r="J655" s="83"/>
      <c r="K655" s="83"/>
      <c r="L655" s="83"/>
      <c r="M655" s="83"/>
      <c r="N655" s="83"/>
      <c r="O655" s="83"/>
      <c r="P655" s="83"/>
      <c r="Q655" s="83"/>
      <c r="R655" s="83"/>
      <c r="S655" s="83"/>
      <c r="T655" s="83"/>
      <c r="U655" s="83"/>
      <c r="V655" s="83"/>
      <c r="W655" s="83"/>
      <c r="X655" s="83"/>
      <c r="Y655" s="83"/>
      <c r="Z655" s="83"/>
      <c r="AA655" s="83"/>
    </row>
    <row r="656" spans="2:27">
      <c r="B656" s="83"/>
      <c r="C656" s="83"/>
      <c r="D656" s="83"/>
      <c r="E656" s="83"/>
      <c r="F656" s="83"/>
      <c r="G656" s="83"/>
      <c r="H656" s="83"/>
      <c r="I656" s="83"/>
      <c r="J656" s="83"/>
      <c r="K656" s="83"/>
      <c r="L656" s="83"/>
      <c r="M656" s="83"/>
      <c r="N656" s="83"/>
      <c r="O656" s="83"/>
      <c r="P656" s="83"/>
      <c r="Q656" s="83"/>
      <c r="R656" s="83"/>
      <c r="S656" s="83"/>
      <c r="T656" s="83"/>
      <c r="U656" s="83"/>
      <c r="V656" s="83"/>
      <c r="W656" s="83"/>
      <c r="X656" s="83"/>
      <c r="Y656" s="83"/>
      <c r="Z656" s="83"/>
      <c r="AA656" s="83"/>
    </row>
    <row r="657" spans="2:27">
      <c r="B657" s="83"/>
      <c r="C657" s="83"/>
      <c r="D657" s="83"/>
      <c r="E657" s="83"/>
      <c r="F657" s="83"/>
      <c r="G657" s="83"/>
      <c r="H657" s="83"/>
      <c r="I657" s="83"/>
      <c r="J657" s="83"/>
      <c r="K657" s="83"/>
      <c r="L657" s="83"/>
      <c r="M657" s="83"/>
      <c r="N657" s="83"/>
      <c r="O657" s="83"/>
      <c r="P657" s="83"/>
      <c r="Q657" s="83"/>
      <c r="R657" s="83"/>
      <c r="S657" s="83"/>
      <c r="T657" s="83"/>
      <c r="U657" s="83"/>
      <c r="V657" s="83"/>
      <c r="W657" s="83"/>
      <c r="X657" s="83"/>
      <c r="Y657" s="83"/>
      <c r="Z657" s="83"/>
      <c r="AA657" s="83"/>
    </row>
    <row r="658" spans="2:27">
      <c r="B658" s="83"/>
      <c r="C658" s="83"/>
      <c r="D658" s="83"/>
      <c r="E658" s="83"/>
      <c r="F658" s="83"/>
      <c r="G658" s="83"/>
      <c r="H658" s="83"/>
      <c r="I658" s="83"/>
      <c r="J658" s="83"/>
      <c r="K658" s="83"/>
      <c r="L658" s="83"/>
      <c r="M658" s="83"/>
      <c r="N658" s="83"/>
      <c r="O658" s="83"/>
      <c r="P658" s="83"/>
      <c r="Q658" s="83"/>
      <c r="R658" s="83"/>
      <c r="S658" s="83"/>
      <c r="T658" s="83"/>
      <c r="U658" s="83"/>
      <c r="V658" s="83"/>
      <c r="W658" s="83"/>
      <c r="X658" s="83"/>
      <c r="Y658" s="83"/>
      <c r="Z658" s="83"/>
      <c r="AA658" s="83"/>
    </row>
    <row r="659" spans="2:27">
      <c r="B659" s="83"/>
      <c r="C659" s="83"/>
      <c r="D659" s="83"/>
      <c r="E659" s="83"/>
      <c r="F659" s="83"/>
      <c r="G659" s="83"/>
      <c r="H659" s="83"/>
      <c r="I659" s="83"/>
      <c r="J659" s="83"/>
      <c r="K659" s="83"/>
      <c r="L659" s="83"/>
      <c r="M659" s="83"/>
      <c r="N659" s="83"/>
      <c r="O659" s="83"/>
      <c r="P659" s="83"/>
      <c r="Q659" s="83"/>
      <c r="R659" s="83"/>
      <c r="S659" s="83"/>
      <c r="T659" s="83"/>
      <c r="U659" s="83"/>
      <c r="V659" s="83"/>
      <c r="W659" s="83"/>
      <c r="X659" s="83"/>
      <c r="Y659" s="83"/>
      <c r="Z659" s="83"/>
      <c r="AA659" s="83"/>
    </row>
    <row r="660" spans="2:27">
      <c r="B660" s="83"/>
      <c r="C660" s="83"/>
      <c r="D660" s="83"/>
      <c r="E660" s="83"/>
      <c r="F660" s="83"/>
      <c r="G660" s="83"/>
      <c r="H660" s="83"/>
      <c r="I660" s="83"/>
      <c r="J660" s="83"/>
      <c r="K660" s="83"/>
      <c r="L660" s="83"/>
      <c r="M660" s="83"/>
      <c r="N660" s="83"/>
      <c r="O660" s="83"/>
      <c r="P660" s="83"/>
      <c r="Q660" s="83"/>
      <c r="R660" s="83"/>
      <c r="S660" s="83"/>
      <c r="T660" s="83"/>
      <c r="U660" s="83"/>
      <c r="V660" s="83"/>
      <c r="W660" s="83"/>
      <c r="X660" s="83"/>
      <c r="Y660" s="83"/>
      <c r="Z660" s="83"/>
      <c r="AA660" s="83"/>
    </row>
    <row r="661" spans="2:27">
      <c r="B661" s="83"/>
      <c r="C661" s="83"/>
      <c r="D661" s="83"/>
      <c r="E661" s="83"/>
      <c r="F661" s="83"/>
      <c r="G661" s="83"/>
      <c r="H661" s="83"/>
      <c r="I661" s="83"/>
      <c r="J661" s="83"/>
      <c r="K661" s="83"/>
      <c r="L661" s="83"/>
      <c r="M661" s="83"/>
      <c r="N661" s="83"/>
      <c r="O661" s="83"/>
      <c r="P661" s="83"/>
      <c r="Q661" s="83"/>
      <c r="R661" s="83"/>
      <c r="S661" s="83"/>
      <c r="T661" s="83"/>
      <c r="U661" s="83"/>
      <c r="V661" s="83"/>
      <c r="W661" s="83"/>
      <c r="X661" s="83"/>
      <c r="Y661" s="83"/>
      <c r="Z661" s="83"/>
      <c r="AA661" s="83"/>
    </row>
    <row r="662" spans="2:27">
      <c r="B662" s="83"/>
      <c r="C662" s="83"/>
      <c r="D662" s="83"/>
      <c r="E662" s="83"/>
      <c r="F662" s="83"/>
      <c r="G662" s="83"/>
      <c r="H662" s="83"/>
      <c r="I662" s="83"/>
      <c r="J662" s="83"/>
      <c r="K662" s="83"/>
      <c r="L662" s="83"/>
      <c r="M662" s="83"/>
      <c r="N662" s="83"/>
      <c r="O662" s="83"/>
      <c r="P662" s="83"/>
      <c r="Q662" s="83"/>
      <c r="R662" s="83"/>
      <c r="S662" s="83"/>
      <c r="T662" s="83"/>
      <c r="U662" s="83"/>
      <c r="V662" s="83"/>
      <c r="W662" s="83"/>
      <c r="X662" s="83"/>
      <c r="Y662" s="83"/>
      <c r="Z662" s="83"/>
      <c r="AA662" s="83"/>
    </row>
    <row r="663" spans="2:27">
      <c r="B663" s="83"/>
      <c r="C663" s="83"/>
      <c r="D663" s="83"/>
      <c r="E663" s="83"/>
      <c r="F663" s="83"/>
      <c r="G663" s="83"/>
      <c r="H663" s="83"/>
      <c r="I663" s="83"/>
      <c r="J663" s="83"/>
      <c r="K663" s="83"/>
      <c r="L663" s="83"/>
      <c r="M663" s="83"/>
      <c r="N663" s="83"/>
      <c r="O663" s="83"/>
      <c r="P663" s="83"/>
      <c r="Q663" s="83"/>
      <c r="R663" s="83"/>
      <c r="S663" s="83"/>
      <c r="T663" s="83"/>
      <c r="U663" s="83"/>
      <c r="V663" s="83"/>
      <c r="W663" s="83"/>
      <c r="X663" s="83"/>
      <c r="Y663" s="83"/>
      <c r="Z663" s="83"/>
      <c r="AA663" s="83"/>
    </row>
    <row r="664" spans="2:27">
      <c r="B664" s="83"/>
      <c r="C664" s="83"/>
      <c r="D664" s="83"/>
      <c r="E664" s="83"/>
      <c r="F664" s="83"/>
      <c r="G664" s="83"/>
      <c r="H664" s="83"/>
      <c r="I664" s="83"/>
      <c r="J664" s="83"/>
      <c r="K664" s="83"/>
      <c r="L664" s="83"/>
      <c r="M664" s="83"/>
      <c r="N664" s="83"/>
      <c r="O664" s="83"/>
      <c r="P664" s="83"/>
      <c r="Q664" s="83"/>
      <c r="R664" s="83"/>
      <c r="S664" s="83"/>
      <c r="T664" s="83"/>
      <c r="U664" s="83"/>
      <c r="V664" s="83"/>
      <c r="W664" s="83"/>
      <c r="X664" s="83"/>
      <c r="Y664" s="83"/>
      <c r="Z664" s="83"/>
      <c r="AA664" s="83"/>
    </row>
    <row r="665" spans="2:27">
      <c r="B665" s="83"/>
      <c r="C665" s="83"/>
      <c r="D665" s="83"/>
      <c r="E665" s="83"/>
      <c r="F665" s="83"/>
      <c r="G665" s="83"/>
      <c r="H665" s="83"/>
      <c r="I665" s="83"/>
      <c r="J665" s="83"/>
      <c r="K665" s="83"/>
      <c r="L665" s="83"/>
      <c r="M665" s="83"/>
      <c r="N665" s="83"/>
      <c r="O665" s="83"/>
      <c r="P665" s="83"/>
      <c r="Q665" s="83"/>
      <c r="R665" s="83"/>
      <c r="S665" s="83"/>
      <c r="T665" s="83"/>
      <c r="U665" s="83"/>
      <c r="V665" s="83"/>
      <c r="W665" s="83"/>
      <c r="X665" s="83"/>
      <c r="Y665" s="83"/>
      <c r="Z665" s="83"/>
      <c r="AA665" s="83"/>
    </row>
    <row r="666" spans="2:27">
      <c r="B666" s="83"/>
      <c r="C666" s="83"/>
      <c r="D666" s="83"/>
      <c r="E666" s="83"/>
      <c r="F666" s="83"/>
      <c r="G666" s="83"/>
      <c r="H666" s="83"/>
      <c r="I666" s="83"/>
      <c r="J666" s="83"/>
      <c r="K666" s="83"/>
      <c r="L666" s="83"/>
      <c r="M666" s="83"/>
      <c r="N666" s="83"/>
      <c r="O666" s="83"/>
      <c r="P666" s="83"/>
      <c r="Q666" s="83"/>
      <c r="R666" s="83"/>
      <c r="S666" s="83"/>
      <c r="T666" s="83"/>
      <c r="U666" s="83"/>
      <c r="V666" s="83"/>
      <c r="W666" s="83"/>
      <c r="X666" s="83"/>
      <c r="Y666" s="83"/>
      <c r="Z666" s="83"/>
      <c r="AA666" s="83"/>
    </row>
    <row r="667" spans="2:27">
      <c r="B667" s="83"/>
      <c r="C667" s="83"/>
      <c r="D667" s="83"/>
      <c r="E667" s="83"/>
      <c r="F667" s="83"/>
      <c r="G667" s="83"/>
      <c r="H667" s="83"/>
      <c r="I667" s="83"/>
      <c r="J667" s="83"/>
      <c r="K667" s="83"/>
      <c r="L667" s="83"/>
      <c r="M667" s="83"/>
      <c r="N667" s="83"/>
      <c r="O667" s="83"/>
      <c r="P667" s="83"/>
      <c r="Q667" s="83"/>
      <c r="R667" s="83"/>
      <c r="S667" s="83"/>
      <c r="T667" s="83"/>
      <c r="U667" s="83"/>
      <c r="V667" s="83"/>
      <c r="W667" s="83"/>
      <c r="X667" s="83"/>
      <c r="Y667" s="83"/>
      <c r="Z667" s="83"/>
      <c r="AA667" s="83"/>
    </row>
    <row r="668" spans="2:27">
      <c r="B668" s="83"/>
      <c r="C668" s="83"/>
      <c r="D668" s="83"/>
      <c r="E668" s="83"/>
      <c r="F668" s="83"/>
      <c r="G668" s="83"/>
      <c r="H668" s="83"/>
      <c r="I668" s="83"/>
      <c r="J668" s="83"/>
      <c r="K668" s="83"/>
      <c r="L668" s="83"/>
      <c r="M668" s="83"/>
      <c r="N668" s="83"/>
      <c r="O668" s="83"/>
      <c r="P668" s="83"/>
      <c r="Q668" s="83"/>
      <c r="R668" s="83"/>
      <c r="S668" s="83"/>
      <c r="T668" s="83"/>
      <c r="U668" s="83"/>
      <c r="V668" s="83"/>
      <c r="W668" s="83"/>
      <c r="X668" s="83"/>
      <c r="Y668" s="83"/>
      <c r="Z668" s="83"/>
      <c r="AA668" s="83"/>
    </row>
    <row r="669" spans="2:27">
      <c r="B669" s="83"/>
      <c r="C669" s="83"/>
      <c r="D669" s="83"/>
      <c r="E669" s="83"/>
      <c r="F669" s="83"/>
      <c r="G669" s="83"/>
      <c r="H669" s="83"/>
      <c r="I669" s="83"/>
      <c r="J669" s="83"/>
      <c r="K669" s="83"/>
      <c r="L669" s="83"/>
      <c r="M669" s="83"/>
      <c r="N669" s="83"/>
      <c r="O669" s="83"/>
      <c r="P669" s="83"/>
      <c r="Q669" s="83"/>
      <c r="R669" s="83"/>
      <c r="S669" s="83"/>
      <c r="T669" s="83"/>
      <c r="U669" s="83"/>
      <c r="V669" s="83"/>
      <c r="W669" s="83"/>
      <c r="X669" s="83"/>
      <c r="Y669" s="83"/>
      <c r="Z669" s="83"/>
      <c r="AA669" s="83"/>
    </row>
    <row r="670" spans="2:27">
      <c r="B670" s="83"/>
      <c r="C670" s="83"/>
      <c r="D670" s="83"/>
      <c r="E670" s="83"/>
      <c r="F670" s="83"/>
      <c r="G670" s="83"/>
      <c r="H670" s="83"/>
      <c r="I670" s="83"/>
      <c r="J670" s="83"/>
      <c r="K670" s="83"/>
      <c r="L670" s="83"/>
      <c r="M670" s="83"/>
      <c r="N670" s="83"/>
      <c r="O670" s="83"/>
      <c r="P670" s="83"/>
      <c r="Q670" s="83"/>
      <c r="R670" s="83"/>
      <c r="S670" s="83"/>
      <c r="T670" s="83"/>
      <c r="U670" s="83"/>
      <c r="V670" s="83"/>
      <c r="W670" s="83"/>
      <c r="X670" s="83"/>
      <c r="Y670" s="83"/>
      <c r="Z670" s="83"/>
      <c r="AA670" s="83"/>
    </row>
    <row r="671" spans="2:27">
      <c r="B671" s="83"/>
      <c r="C671" s="83"/>
      <c r="D671" s="83"/>
      <c r="E671" s="83"/>
      <c r="F671" s="83"/>
      <c r="G671" s="83"/>
      <c r="H671" s="83"/>
      <c r="I671" s="83"/>
      <c r="J671" s="83"/>
      <c r="K671" s="83"/>
      <c r="L671" s="83"/>
      <c r="M671" s="83"/>
      <c r="N671" s="83"/>
      <c r="O671" s="83"/>
      <c r="P671" s="83"/>
      <c r="Q671" s="83"/>
      <c r="R671" s="83"/>
      <c r="S671" s="83"/>
      <c r="T671" s="83"/>
      <c r="U671" s="83"/>
      <c r="V671" s="83"/>
      <c r="W671" s="83"/>
      <c r="X671" s="83"/>
      <c r="Y671" s="83"/>
      <c r="Z671" s="83"/>
      <c r="AA671" s="83"/>
    </row>
    <row r="672" spans="2:27">
      <c r="B672" s="83"/>
      <c r="C672" s="83"/>
      <c r="D672" s="83"/>
      <c r="E672" s="83"/>
      <c r="F672" s="83"/>
      <c r="G672" s="83"/>
      <c r="H672" s="83"/>
      <c r="I672" s="83"/>
      <c r="J672" s="83"/>
      <c r="K672" s="83"/>
      <c r="L672" s="83"/>
      <c r="M672" s="83"/>
      <c r="N672" s="83"/>
      <c r="O672" s="83"/>
      <c r="P672" s="83"/>
      <c r="Q672" s="83"/>
      <c r="R672" s="83"/>
      <c r="S672" s="83"/>
      <c r="T672" s="83"/>
      <c r="U672" s="83"/>
      <c r="V672" s="83"/>
      <c r="W672" s="83"/>
      <c r="X672" s="83"/>
      <c r="Y672" s="83"/>
      <c r="Z672" s="83"/>
      <c r="AA672" s="83"/>
    </row>
    <row r="673" spans="2:27">
      <c r="B673" s="83"/>
      <c r="C673" s="83"/>
      <c r="D673" s="83"/>
      <c r="E673" s="83"/>
      <c r="F673" s="83"/>
      <c r="G673" s="83"/>
      <c r="H673" s="83"/>
      <c r="I673" s="83"/>
      <c r="J673" s="83"/>
      <c r="K673" s="83"/>
      <c r="L673" s="83"/>
      <c r="M673" s="83"/>
      <c r="N673" s="83"/>
      <c r="O673" s="83"/>
      <c r="P673" s="83"/>
      <c r="Q673" s="83"/>
      <c r="R673" s="83"/>
      <c r="S673" s="83"/>
      <c r="T673" s="83"/>
      <c r="U673" s="83"/>
      <c r="V673" s="83"/>
      <c r="W673" s="83"/>
      <c r="X673" s="83"/>
      <c r="Y673" s="83"/>
      <c r="Z673" s="83"/>
      <c r="AA673" s="83"/>
    </row>
    <row r="674" spans="2:27">
      <c r="B674" s="83"/>
      <c r="C674" s="83"/>
      <c r="D674" s="83"/>
      <c r="E674" s="83"/>
      <c r="F674" s="83"/>
      <c r="G674" s="83"/>
      <c r="H674" s="83"/>
      <c r="I674" s="83"/>
      <c r="J674" s="83"/>
      <c r="K674" s="83"/>
      <c r="L674" s="83"/>
      <c r="M674" s="83"/>
      <c r="N674" s="83"/>
      <c r="O674" s="83"/>
      <c r="P674" s="83"/>
      <c r="Q674" s="83"/>
      <c r="R674" s="83"/>
      <c r="S674" s="83"/>
      <c r="T674" s="83"/>
      <c r="U674" s="83"/>
      <c r="V674" s="83"/>
      <c r="W674" s="83"/>
      <c r="X674" s="83"/>
      <c r="Y674" s="83"/>
      <c r="Z674" s="83"/>
      <c r="AA674" s="83"/>
    </row>
    <row r="675" spans="2:27">
      <c r="B675" s="83"/>
      <c r="C675" s="83"/>
      <c r="D675" s="83"/>
      <c r="E675" s="83"/>
      <c r="F675" s="83"/>
      <c r="G675" s="83"/>
      <c r="H675" s="83"/>
      <c r="I675" s="83"/>
      <c r="J675" s="83"/>
      <c r="K675" s="83"/>
      <c r="L675" s="83"/>
      <c r="M675" s="83"/>
      <c r="N675" s="83"/>
      <c r="O675" s="83"/>
      <c r="P675" s="83"/>
      <c r="Q675" s="83"/>
      <c r="R675" s="83"/>
      <c r="S675" s="83"/>
      <c r="T675" s="83"/>
      <c r="U675" s="83"/>
      <c r="V675" s="83"/>
      <c r="W675" s="83"/>
      <c r="X675" s="83"/>
      <c r="Y675" s="83"/>
      <c r="Z675" s="83"/>
      <c r="AA675" s="83"/>
    </row>
    <row r="676" spans="2:27">
      <c r="B676" s="83"/>
      <c r="C676" s="83"/>
      <c r="D676" s="83"/>
      <c r="E676" s="83"/>
      <c r="F676" s="83"/>
      <c r="G676" s="83"/>
      <c r="H676" s="83"/>
      <c r="I676" s="83"/>
      <c r="J676" s="83"/>
      <c r="K676" s="83"/>
      <c r="L676" s="83"/>
      <c r="M676" s="83"/>
      <c r="N676" s="83"/>
      <c r="O676" s="83"/>
      <c r="P676" s="83"/>
      <c r="Q676" s="83"/>
      <c r="R676" s="83"/>
      <c r="S676" s="83"/>
      <c r="T676" s="83"/>
      <c r="U676" s="83"/>
      <c r="V676" s="83"/>
      <c r="W676" s="83"/>
      <c r="X676" s="83"/>
      <c r="Y676" s="83"/>
      <c r="Z676" s="83"/>
      <c r="AA676" s="83"/>
    </row>
    <row r="677" spans="2:27">
      <c r="B677" s="83"/>
      <c r="C677" s="83"/>
      <c r="D677" s="83"/>
      <c r="E677" s="83"/>
      <c r="F677" s="83"/>
      <c r="G677" s="83"/>
      <c r="H677" s="83"/>
      <c r="I677" s="83"/>
      <c r="J677" s="83"/>
      <c r="K677" s="83"/>
      <c r="L677" s="83"/>
      <c r="M677" s="83"/>
      <c r="N677" s="83"/>
      <c r="O677" s="83"/>
      <c r="P677" s="83"/>
      <c r="Q677" s="83"/>
      <c r="R677" s="83"/>
      <c r="S677" s="83"/>
      <c r="T677" s="83"/>
      <c r="U677" s="83"/>
      <c r="V677" s="83"/>
      <c r="W677" s="83"/>
      <c r="X677" s="83"/>
      <c r="Y677" s="83"/>
      <c r="Z677" s="83"/>
      <c r="AA677" s="83"/>
    </row>
    <row r="678" spans="2:27">
      <c r="B678" s="83"/>
      <c r="C678" s="83"/>
      <c r="D678" s="83"/>
      <c r="E678" s="83"/>
      <c r="F678" s="83"/>
      <c r="G678" s="83"/>
      <c r="H678" s="83"/>
      <c r="I678" s="83"/>
      <c r="J678" s="83"/>
      <c r="K678" s="83"/>
      <c r="L678" s="83"/>
      <c r="M678" s="83"/>
      <c r="N678" s="83"/>
      <c r="O678" s="83"/>
      <c r="P678" s="83"/>
      <c r="Q678" s="83"/>
      <c r="R678" s="83"/>
      <c r="S678" s="83"/>
      <c r="T678" s="83"/>
      <c r="U678" s="83"/>
      <c r="V678" s="83"/>
      <c r="W678" s="83"/>
      <c r="X678" s="83"/>
      <c r="Y678" s="83"/>
      <c r="Z678" s="83"/>
      <c r="AA678" s="83"/>
    </row>
    <row r="679" spans="2:27">
      <c r="B679" s="83"/>
      <c r="C679" s="83"/>
      <c r="D679" s="83"/>
      <c r="E679" s="83"/>
      <c r="F679" s="83"/>
      <c r="G679" s="83"/>
      <c r="H679" s="83"/>
      <c r="I679" s="83"/>
      <c r="J679" s="83"/>
      <c r="K679" s="83"/>
      <c r="L679" s="83"/>
      <c r="M679" s="83"/>
      <c r="N679" s="83"/>
      <c r="O679" s="83"/>
      <c r="P679" s="83"/>
      <c r="Q679" s="83"/>
      <c r="R679" s="83"/>
      <c r="S679" s="83"/>
      <c r="T679" s="83"/>
      <c r="U679" s="83"/>
      <c r="V679" s="83"/>
      <c r="W679" s="83"/>
      <c r="X679" s="83"/>
      <c r="Y679" s="83"/>
      <c r="Z679" s="83"/>
      <c r="AA679" s="83"/>
    </row>
    <row r="680" spans="2:27">
      <c r="B680" s="83"/>
      <c r="C680" s="83"/>
      <c r="D680" s="83"/>
      <c r="E680" s="83"/>
      <c r="F680" s="83"/>
      <c r="G680" s="83"/>
      <c r="H680" s="83"/>
      <c r="I680" s="83"/>
      <c r="J680" s="83"/>
      <c r="K680" s="83"/>
      <c r="L680" s="83"/>
      <c r="M680" s="83"/>
      <c r="N680" s="83"/>
      <c r="O680" s="83"/>
      <c r="P680" s="83"/>
      <c r="Q680" s="83"/>
      <c r="R680" s="83"/>
      <c r="S680" s="83"/>
      <c r="T680" s="83"/>
      <c r="U680" s="83"/>
      <c r="V680" s="83"/>
      <c r="W680" s="83"/>
      <c r="X680" s="83"/>
      <c r="Y680" s="83"/>
      <c r="Z680" s="83"/>
      <c r="AA680" s="83"/>
    </row>
    <row r="681" spans="2:27">
      <c r="B681" s="83"/>
      <c r="C681" s="83"/>
      <c r="D681" s="83"/>
      <c r="E681" s="83"/>
      <c r="F681" s="83"/>
      <c r="G681" s="83"/>
      <c r="H681" s="83"/>
      <c r="I681" s="83"/>
      <c r="J681" s="83"/>
      <c r="K681" s="83"/>
      <c r="L681" s="83"/>
      <c r="M681" s="83"/>
      <c r="N681" s="83"/>
      <c r="O681" s="83"/>
      <c r="P681" s="83"/>
      <c r="Q681" s="83"/>
      <c r="R681" s="83"/>
      <c r="S681" s="83"/>
      <c r="T681" s="83"/>
      <c r="U681" s="83"/>
      <c r="V681" s="83"/>
      <c r="W681" s="83"/>
      <c r="X681" s="83"/>
      <c r="Y681" s="83"/>
      <c r="Z681" s="83"/>
      <c r="AA681" s="83"/>
    </row>
    <row r="682" spans="2:27">
      <c r="B682" s="83"/>
      <c r="C682" s="83"/>
      <c r="D682" s="83"/>
      <c r="E682" s="83"/>
      <c r="F682" s="83"/>
      <c r="G682" s="83"/>
      <c r="H682" s="83"/>
      <c r="I682" s="83"/>
      <c r="J682" s="83"/>
      <c r="K682" s="83"/>
      <c r="L682" s="83"/>
      <c r="M682" s="83"/>
      <c r="N682" s="83"/>
      <c r="O682" s="83"/>
      <c r="P682" s="83"/>
      <c r="Q682" s="83"/>
      <c r="R682" s="83"/>
      <c r="S682" s="83"/>
      <c r="T682" s="83"/>
      <c r="U682" s="83"/>
      <c r="V682" s="83"/>
      <c r="W682" s="83"/>
      <c r="X682" s="83"/>
      <c r="Y682" s="83"/>
      <c r="Z682" s="83"/>
      <c r="AA682" s="83"/>
    </row>
    <row r="683" spans="2:27">
      <c r="B683" s="83"/>
      <c r="C683" s="83"/>
      <c r="D683" s="83"/>
      <c r="E683" s="83"/>
      <c r="F683" s="83"/>
      <c r="G683" s="83"/>
      <c r="H683" s="83"/>
      <c r="I683" s="83"/>
      <c r="J683" s="83"/>
      <c r="K683" s="83"/>
      <c r="L683" s="83"/>
      <c r="M683" s="83"/>
      <c r="N683" s="83"/>
      <c r="O683" s="83"/>
      <c r="P683" s="83"/>
      <c r="Q683" s="83"/>
      <c r="R683" s="83"/>
      <c r="S683" s="83"/>
      <c r="T683" s="83"/>
      <c r="U683" s="83"/>
      <c r="V683" s="83"/>
      <c r="W683" s="83"/>
      <c r="X683" s="83"/>
      <c r="Y683" s="83"/>
      <c r="Z683" s="83"/>
      <c r="AA683" s="83"/>
    </row>
    <row r="684" spans="2:27">
      <c r="B684" s="83"/>
      <c r="C684" s="83"/>
      <c r="D684" s="83"/>
      <c r="E684" s="83"/>
      <c r="F684" s="83"/>
      <c r="G684" s="83"/>
      <c r="H684" s="83"/>
      <c r="I684" s="83"/>
      <c r="J684" s="83"/>
      <c r="K684" s="83"/>
      <c r="L684" s="83"/>
      <c r="M684" s="83"/>
      <c r="N684" s="83"/>
      <c r="O684" s="83"/>
      <c r="P684" s="83"/>
      <c r="Q684" s="83"/>
      <c r="R684" s="83"/>
      <c r="S684" s="83"/>
      <c r="T684" s="83"/>
      <c r="U684" s="83"/>
      <c r="V684" s="83"/>
      <c r="W684" s="83"/>
      <c r="X684" s="83"/>
      <c r="Y684" s="83"/>
      <c r="Z684" s="83"/>
      <c r="AA684" s="83"/>
    </row>
    <row r="685" spans="2:27">
      <c r="B685" s="83"/>
      <c r="C685" s="83"/>
      <c r="D685" s="83"/>
      <c r="E685" s="83"/>
      <c r="F685" s="83"/>
      <c r="G685" s="83"/>
      <c r="H685" s="83"/>
      <c r="I685" s="83"/>
      <c r="J685" s="83"/>
      <c r="K685" s="83"/>
      <c r="L685" s="83"/>
      <c r="M685" s="83"/>
      <c r="N685" s="83"/>
      <c r="O685" s="83"/>
      <c r="P685" s="83"/>
      <c r="Q685" s="83"/>
      <c r="R685" s="83"/>
      <c r="S685" s="83"/>
      <c r="T685" s="83"/>
      <c r="U685" s="83"/>
      <c r="V685" s="83"/>
      <c r="W685" s="83"/>
      <c r="X685" s="83"/>
      <c r="Y685" s="83"/>
      <c r="Z685" s="83"/>
      <c r="AA685" s="83"/>
    </row>
    <row r="686" spans="2:27">
      <c r="B686" s="83"/>
      <c r="C686" s="83"/>
      <c r="D686" s="83"/>
      <c r="E686" s="83"/>
      <c r="F686" s="83"/>
      <c r="G686" s="83"/>
      <c r="H686" s="83"/>
      <c r="I686" s="83"/>
      <c r="J686" s="83"/>
      <c r="K686" s="83"/>
      <c r="L686" s="83"/>
      <c r="M686" s="83"/>
      <c r="N686" s="83"/>
      <c r="O686" s="83"/>
      <c r="P686" s="83"/>
      <c r="Q686" s="83"/>
      <c r="R686" s="83"/>
      <c r="S686" s="83"/>
      <c r="T686" s="83"/>
      <c r="U686" s="83"/>
      <c r="V686" s="83"/>
      <c r="W686" s="83"/>
      <c r="X686" s="83"/>
      <c r="Y686" s="83"/>
      <c r="Z686" s="83"/>
      <c r="AA686" s="83"/>
    </row>
    <row r="687" spans="2:27">
      <c r="B687" s="83"/>
      <c r="C687" s="83"/>
      <c r="D687" s="83"/>
      <c r="E687" s="83"/>
      <c r="F687" s="83"/>
      <c r="G687" s="83"/>
      <c r="H687" s="83"/>
      <c r="I687" s="83"/>
      <c r="J687" s="83"/>
      <c r="K687" s="83"/>
      <c r="L687" s="83"/>
      <c r="M687" s="83"/>
      <c r="N687" s="83"/>
      <c r="O687" s="83"/>
      <c r="P687" s="83"/>
      <c r="Q687" s="83"/>
      <c r="R687" s="83"/>
      <c r="S687" s="83"/>
      <c r="T687" s="83"/>
      <c r="U687" s="83"/>
      <c r="V687" s="83"/>
      <c r="W687" s="83"/>
      <c r="X687" s="83"/>
      <c r="Y687" s="83"/>
      <c r="Z687" s="83"/>
      <c r="AA687" s="83"/>
    </row>
    <row r="688" spans="2:27">
      <c r="B688" s="83"/>
      <c r="C688" s="83"/>
      <c r="D688" s="83"/>
      <c r="E688" s="83"/>
      <c r="F688" s="83"/>
      <c r="G688" s="83"/>
      <c r="H688" s="83"/>
      <c r="I688" s="83"/>
      <c r="J688" s="83"/>
      <c r="K688" s="83"/>
      <c r="L688" s="83"/>
      <c r="M688" s="83"/>
      <c r="N688" s="83"/>
      <c r="O688" s="83"/>
      <c r="P688" s="83"/>
      <c r="Q688" s="83"/>
      <c r="R688" s="83"/>
      <c r="S688" s="83"/>
      <c r="T688" s="83"/>
      <c r="U688" s="83"/>
      <c r="V688" s="83"/>
      <c r="W688" s="83"/>
      <c r="X688" s="83"/>
      <c r="Y688" s="83"/>
      <c r="Z688" s="83"/>
      <c r="AA688" s="83"/>
    </row>
    <row r="689" spans="2:27">
      <c r="B689" s="83"/>
      <c r="C689" s="83"/>
      <c r="D689" s="83"/>
      <c r="E689" s="83"/>
      <c r="F689" s="83"/>
      <c r="G689" s="83"/>
      <c r="H689" s="83"/>
      <c r="I689" s="83"/>
      <c r="J689" s="83"/>
      <c r="K689" s="83"/>
      <c r="L689" s="83"/>
      <c r="M689" s="83"/>
      <c r="N689" s="83"/>
      <c r="O689" s="83"/>
      <c r="P689" s="83"/>
      <c r="Q689" s="83"/>
      <c r="R689" s="83"/>
      <c r="S689" s="83"/>
      <c r="T689" s="83"/>
      <c r="U689" s="83"/>
      <c r="V689" s="83"/>
      <c r="W689" s="83"/>
      <c r="X689" s="83"/>
      <c r="Y689" s="83"/>
      <c r="Z689" s="83"/>
      <c r="AA689" s="83"/>
    </row>
    <row r="690" spans="2:27">
      <c r="B690" s="83"/>
      <c r="C690" s="83"/>
      <c r="D690" s="83"/>
      <c r="E690" s="83"/>
      <c r="F690" s="83"/>
      <c r="G690" s="83"/>
      <c r="H690" s="83"/>
      <c r="I690" s="83"/>
      <c r="J690" s="83"/>
      <c r="K690" s="83"/>
      <c r="L690" s="83"/>
      <c r="M690" s="83"/>
      <c r="N690" s="83"/>
      <c r="O690" s="83"/>
      <c r="P690" s="83"/>
      <c r="Q690" s="83"/>
      <c r="R690" s="83"/>
      <c r="S690" s="83"/>
      <c r="T690" s="83"/>
      <c r="U690" s="83"/>
      <c r="V690" s="83"/>
      <c r="W690" s="83"/>
      <c r="X690" s="83"/>
      <c r="Y690" s="83"/>
      <c r="Z690" s="83"/>
      <c r="AA690" s="83"/>
    </row>
    <row r="691" spans="2:27">
      <c r="B691" s="83"/>
      <c r="C691" s="83"/>
      <c r="D691" s="83"/>
      <c r="E691" s="83"/>
      <c r="F691" s="83"/>
      <c r="G691" s="83"/>
      <c r="H691" s="83"/>
      <c r="I691" s="83"/>
      <c r="J691" s="83"/>
      <c r="K691" s="83"/>
      <c r="L691" s="83"/>
      <c r="M691" s="83"/>
      <c r="N691" s="83"/>
      <c r="O691" s="83"/>
      <c r="P691" s="83"/>
      <c r="Q691" s="83"/>
      <c r="R691" s="83"/>
      <c r="S691" s="83"/>
      <c r="T691" s="83"/>
      <c r="U691" s="83"/>
      <c r="V691" s="83"/>
      <c r="W691" s="83"/>
      <c r="X691" s="83"/>
      <c r="Y691" s="83"/>
      <c r="Z691" s="83"/>
      <c r="AA691" s="83"/>
    </row>
    <row r="692" spans="2:27">
      <c r="B692" s="83"/>
      <c r="C692" s="83"/>
      <c r="D692" s="83"/>
      <c r="E692" s="83"/>
      <c r="F692" s="83"/>
      <c r="G692" s="83"/>
      <c r="H692" s="83"/>
      <c r="I692" s="83"/>
      <c r="J692" s="83"/>
      <c r="K692" s="83"/>
      <c r="L692" s="83"/>
      <c r="M692" s="83"/>
      <c r="N692" s="83"/>
      <c r="O692" s="83"/>
      <c r="P692" s="83"/>
      <c r="Q692" s="83"/>
      <c r="R692" s="83"/>
      <c r="S692" s="83"/>
      <c r="T692" s="83"/>
      <c r="U692" s="83"/>
      <c r="V692" s="83"/>
      <c r="W692" s="83"/>
      <c r="X692" s="83"/>
      <c r="Y692" s="83"/>
      <c r="Z692" s="83"/>
      <c r="AA692" s="83"/>
    </row>
    <row r="693" spans="2:27">
      <c r="B693" s="83"/>
      <c r="C693" s="83"/>
      <c r="D693" s="83"/>
      <c r="E693" s="83"/>
      <c r="F693" s="83"/>
      <c r="G693" s="83"/>
      <c r="H693" s="83"/>
      <c r="I693" s="83"/>
      <c r="J693" s="83"/>
      <c r="K693" s="83"/>
      <c r="L693" s="83"/>
      <c r="M693" s="83"/>
      <c r="N693" s="83"/>
      <c r="O693" s="83"/>
      <c r="P693" s="83"/>
      <c r="Q693" s="83"/>
      <c r="R693" s="83"/>
      <c r="S693" s="83"/>
      <c r="T693" s="83"/>
      <c r="U693" s="83"/>
      <c r="V693" s="83"/>
      <c r="W693" s="83"/>
      <c r="X693" s="83"/>
      <c r="Y693" s="83"/>
      <c r="Z693" s="83"/>
      <c r="AA693" s="83"/>
    </row>
    <row r="694" spans="2:27">
      <c r="B694" s="83"/>
      <c r="C694" s="83"/>
      <c r="D694" s="83"/>
      <c r="E694" s="83"/>
      <c r="F694" s="83"/>
      <c r="G694" s="83"/>
      <c r="H694" s="83"/>
      <c r="I694" s="83"/>
      <c r="J694" s="83"/>
      <c r="K694" s="83"/>
      <c r="L694" s="83"/>
      <c r="M694" s="83"/>
      <c r="N694" s="83"/>
      <c r="O694" s="83"/>
      <c r="P694" s="83"/>
      <c r="Q694" s="83"/>
      <c r="R694" s="83"/>
      <c r="S694" s="83"/>
      <c r="T694" s="83"/>
      <c r="U694" s="83"/>
      <c r="V694" s="83"/>
      <c r="W694" s="83"/>
      <c r="X694" s="83"/>
      <c r="Y694" s="83"/>
      <c r="Z694" s="83"/>
      <c r="AA694" s="83"/>
    </row>
    <row r="695" spans="2:27">
      <c r="B695" s="83"/>
      <c r="C695" s="83"/>
      <c r="D695" s="83"/>
      <c r="E695" s="83"/>
      <c r="F695" s="83"/>
      <c r="G695" s="83"/>
      <c r="H695" s="83"/>
      <c r="I695" s="83"/>
      <c r="J695" s="83"/>
      <c r="K695" s="83"/>
      <c r="L695" s="83"/>
      <c r="M695" s="83"/>
      <c r="N695" s="83"/>
      <c r="O695" s="83"/>
      <c r="P695" s="83"/>
      <c r="Q695" s="83"/>
      <c r="R695" s="83"/>
      <c r="S695" s="83"/>
      <c r="T695" s="83"/>
      <c r="U695" s="83"/>
      <c r="V695" s="83"/>
      <c r="W695" s="83"/>
      <c r="X695" s="83"/>
      <c r="Y695" s="83"/>
      <c r="Z695" s="83"/>
      <c r="AA695" s="83"/>
    </row>
    <row r="696" spans="2:27">
      <c r="B696" s="83"/>
      <c r="C696" s="83"/>
      <c r="D696" s="83"/>
      <c r="E696" s="83"/>
      <c r="F696" s="83"/>
      <c r="G696" s="83"/>
      <c r="H696" s="83"/>
      <c r="I696" s="83"/>
      <c r="J696" s="83"/>
      <c r="K696" s="83"/>
      <c r="L696" s="83"/>
      <c r="M696" s="83"/>
      <c r="N696" s="83"/>
      <c r="O696" s="83"/>
      <c r="P696" s="83"/>
      <c r="Q696" s="83"/>
      <c r="R696" s="83"/>
      <c r="S696" s="83"/>
      <c r="T696" s="83"/>
      <c r="U696" s="83"/>
      <c r="V696" s="83"/>
      <c r="W696" s="83"/>
      <c r="X696" s="83"/>
      <c r="Y696" s="83"/>
      <c r="Z696" s="83"/>
      <c r="AA696" s="83"/>
    </row>
    <row r="697" spans="2:27">
      <c r="B697" s="83"/>
      <c r="C697" s="83"/>
      <c r="D697" s="83"/>
      <c r="E697" s="83"/>
      <c r="F697" s="83"/>
      <c r="G697" s="83"/>
      <c r="H697" s="83"/>
      <c r="I697" s="83"/>
      <c r="J697" s="83"/>
      <c r="K697" s="83"/>
      <c r="L697" s="83"/>
      <c r="M697" s="83"/>
      <c r="N697" s="83"/>
      <c r="O697" s="83"/>
      <c r="P697" s="83"/>
      <c r="Q697" s="83"/>
      <c r="R697" s="83"/>
      <c r="S697" s="83"/>
      <c r="T697" s="83"/>
      <c r="U697" s="83"/>
      <c r="V697" s="83"/>
      <c r="W697" s="83"/>
      <c r="X697" s="83"/>
      <c r="Y697" s="83"/>
      <c r="Z697" s="83"/>
      <c r="AA697" s="83"/>
    </row>
    <row r="698" spans="2:27">
      <c r="B698" s="83"/>
      <c r="C698" s="83"/>
      <c r="D698" s="83"/>
      <c r="E698" s="83"/>
      <c r="F698" s="83"/>
      <c r="G698" s="83"/>
      <c r="H698" s="83"/>
      <c r="I698" s="83"/>
      <c r="J698" s="83"/>
      <c r="K698" s="83"/>
      <c r="L698" s="83"/>
      <c r="M698" s="83"/>
      <c r="N698" s="83"/>
      <c r="O698" s="83"/>
      <c r="P698" s="83"/>
      <c r="Q698" s="83"/>
      <c r="R698" s="83"/>
      <c r="S698" s="83"/>
      <c r="T698" s="83"/>
      <c r="U698" s="83"/>
      <c r="V698" s="83"/>
      <c r="W698" s="83"/>
      <c r="X698" s="83"/>
      <c r="Y698" s="83"/>
      <c r="Z698" s="83"/>
      <c r="AA698" s="83"/>
    </row>
    <row r="699" spans="2:27">
      <c r="B699" s="83"/>
      <c r="C699" s="83"/>
      <c r="D699" s="83"/>
      <c r="E699" s="83"/>
      <c r="F699" s="83"/>
      <c r="G699" s="83"/>
      <c r="H699" s="83"/>
      <c r="I699" s="83"/>
      <c r="J699" s="83"/>
      <c r="K699" s="83"/>
      <c r="L699" s="83"/>
      <c r="M699" s="83"/>
      <c r="N699" s="83"/>
      <c r="O699" s="83"/>
      <c r="P699" s="83"/>
      <c r="Q699" s="83"/>
      <c r="R699" s="83"/>
      <c r="S699" s="83"/>
      <c r="T699" s="83"/>
      <c r="U699" s="83"/>
      <c r="V699" s="83"/>
      <c r="W699" s="83"/>
      <c r="X699" s="83"/>
      <c r="Y699" s="83"/>
      <c r="Z699" s="83"/>
      <c r="AA699" s="83"/>
    </row>
    <row r="700" spans="2:27">
      <c r="B700" s="83"/>
      <c r="C700" s="83"/>
      <c r="D700" s="83"/>
      <c r="E700" s="83"/>
      <c r="F700" s="83"/>
      <c r="G700" s="83"/>
      <c r="H700" s="83"/>
      <c r="I700" s="83"/>
      <c r="J700" s="83"/>
      <c r="K700" s="83"/>
      <c r="L700" s="83"/>
      <c r="M700" s="83"/>
      <c r="N700" s="83"/>
      <c r="O700" s="83"/>
      <c r="P700" s="83"/>
      <c r="Q700" s="83"/>
      <c r="R700" s="83"/>
      <c r="S700" s="83"/>
      <c r="T700" s="83"/>
      <c r="U700" s="83"/>
      <c r="V700" s="83"/>
      <c r="W700" s="83"/>
      <c r="X700" s="83"/>
      <c r="Y700" s="83"/>
      <c r="Z700" s="83"/>
      <c r="AA700" s="83"/>
    </row>
    <row r="701" spans="2:27">
      <c r="B701" s="83"/>
      <c r="C701" s="83"/>
      <c r="D701" s="83"/>
      <c r="E701" s="83"/>
      <c r="F701" s="83"/>
      <c r="G701" s="83"/>
      <c r="H701" s="83"/>
      <c r="I701" s="83"/>
      <c r="J701" s="83"/>
      <c r="K701" s="83"/>
      <c r="L701" s="83"/>
      <c r="M701" s="83"/>
      <c r="N701" s="83"/>
      <c r="O701" s="83"/>
      <c r="P701" s="83"/>
      <c r="Q701" s="83"/>
      <c r="R701" s="83"/>
      <c r="S701" s="83"/>
      <c r="T701" s="83"/>
      <c r="U701" s="83"/>
      <c r="V701" s="83"/>
      <c r="W701" s="83"/>
      <c r="X701" s="83"/>
      <c r="Y701" s="83"/>
      <c r="Z701" s="83"/>
      <c r="AA701" s="83"/>
    </row>
    <row r="702" spans="2:27">
      <c r="B702" s="83"/>
      <c r="C702" s="83"/>
      <c r="D702" s="83"/>
      <c r="E702" s="83"/>
      <c r="F702" s="83"/>
      <c r="G702" s="83"/>
      <c r="H702" s="83"/>
      <c r="I702" s="83"/>
      <c r="J702" s="83"/>
      <c r="K702" s="83"/>
      <c r="L702" s="83"/>
      <c r="M702" s="83"/>
      <c r="N702" s="83"/>
      <c r="O702" s="83"/>
      <c r="P702" s="83"/>
      <c r="Q702" s="83"/>
      <c r="R702" s="83"/>
      <c r="S702" s="83"/>
      <c r="T702" s="83"/>
      <c r="U702" s="83"/>
      <c r="V702" s="83"/>
      <c r="W702" s="83"/>
      <c r="X702" s="83"/>
      <c r="Y702" s="83"/>
      <c r="Z702" s="83"/>
      <c r="AA702" s="83"/>
    </row>
    <row r="703" spans="2:27">
      <c r="B703" s="83"/>
      <c r="C703" s="83"/>
      <c r="D703" s="83"/>
      <c r="E703" s="83"/>
      <c r="F703" s="83"/>
      <c r="G703" s="83"/>
      <c r="H703" s="83"/>
      <c r="I703" s="83"/>
      <c r="J703" s="83"/>
      <c r="K703" s="83"/>
      <c r="L703" s="83"/>
      <c r="M703" s="83"/>
      <c r="N703" s="83"/>
      <c r="O703" s="83"/>
      <c r="P703" s="83"/>
      <c r="Q703" s="83"/>
      <c r="R703" s="83"/>
      <c r="S703" s="83"/>
      <c r="T703" s="83"/>
      <c r="U703" s="83"/>
      <c r="V703" s="83"/>
      <c r="W703" s="83"/>
      <c r="X703" s="83"/>
      <c r="Y703" s="83"/>
      <c r="Z703" s="83"/>
      <c r="AA703" s="83"/>
    </row>
    <row r="704" spans="2:27">
      <c r="B704" s="83"/>
      <c r="C704" s="83"/>
      <c r="D704" s="83"/>
      <c r="E704" s="83"/>
      <c r="F704" s="83"/>
      <c r="G704" s="83"/>
      <c r="H704" s="83"/>
      <c r="I704" s="83"/>
      <c r="J704" s="83"/>
      <c r="K704" s="83"/>
      <c r="L704" s="83"/>
      <c r="M704" s="83"/>
      <c r="N704" s="83"/>
      <c r="O704" s="83"/>
      <c r="P704" s="83"/>
      <c r="Q704" s="83"/>
      <c r="R704" s="83"/>
      <c r="S704" s="83"/>
      <c r="T704" s="83"/>
      <c r="U704" s="83"/>
      <c r="V704" s="83"/>
      <c r="W704" s="83"/>
      <c r="X704" s="83"/>
      <c r="Y704" s="83"/>
      <c r="Z704" s="83"/>
      <c r="AA704" s="83"/>
    </row>
    <row r="705" spans="2:27">
      <c r="B705" s="83"/>
      <c r="C705" s="83"/>
      <c r="D705" s="83"/>
      <c r="E705" s="83"/>
      <c r="F705" s="83"/>
      <c r="G705" s="83"/>
      <c r="H705" s="83"/>
      <c r="I705" s="83"/>
      <c r="J705" s="83"/>
      <c r="K705" s="83"/>
      <c r="L705" s="83"/>
      <c r="M705" s="83"/>
      <c r="N705" s="83"/>
      <c r="O705" s="83"/>
      <c r="P705" s="83"/>
      <c r="Q705" s="83"/>
      <c r="R705" s="83"/>
      <c r="S705" s="83"/>
      <c r="T705" s="83"/>
      <c r="U705" s="83"/>
      <c r="V705" s="83"/>
      <c r="W705" s="83"/>
      <c r="X705" s="83"/>
      <c r="Y705" s="83"/>
      <c r="Z705" s="83"/>
      <c r="AA705" s="83"/>
    </row>
    <row r="706" spans="2:27">
      <c r="B706" s="83"/>
      <c r="C706" s="83"/>
      <c r="D706" s="83"/>
      <c r="E706" s="83"/>
      <c r="F706" s="83"/>
      <c r="G706" s="83"/>
      <c r="H706" s="83"/>
      <c r="I706" s="83"/>
      <c r="J706" s="83"/>
      <c r="K706" s="83"/>
      <c r="L706" s="83"/>
      <c r="M706" s="83"/>
      <c r="N706" s="83"/>
      <c r="O706" s="83"/>
      <c r="P706" s="83"/>
      <c r="Q706" s="83"/>
      <c r="R706" s="83"/>
      <c r="S706" s="83"/>
      <c r="T706" s="83"/>
      <c r="U706" s="83"/>
      <c r="V706" s="83"/>
      <c r="W706" s="83"/>
      <c r="X706" s="83"/>
      <c r="Y706" s="83"/>
      <c r="Z706" s="83"/>
      <c r="AA706" s="83"/>
    </row>
    <row r="707" spans="2:27">
      <c r="B707" s="83"/>
      <c r="C707" s="83"/>
      <c r="D707" s="83"/>
      <c r="E707" s="83"/>
      <c r="F707" s="83"/>
      <c r="G707" s="83"/>
      <c r="H707" s="83"/>
      <c r="I707" s="83"/>
      <c r="J707" s="83"/>
      <c r="K707" s="83"/>
      <c r="L707" s="83"/>
      <c r="M707" s="83"/>
      <c r="N707" s="83"/>
      <c r="O707" s="83"/>
      <c r="P707" s="83"/>
      <c r="Q707" s="83"/>
      <c r="R707" s="83"/>
      <c r="S707" s="83"/>
      <c r="T707" s="83"/>
      <c r="U707" s="83"/>
      <c r="V707" s="83"/>
      <c r="W707" s="83"/>
      <c r="X707" s="83"/>
      <c r="Y707" s="83"/>
      <c r="Z707" s="83"/>
      <c r="AA707" s="83"/>
    </row>
    <row r="708" spans="2:27">
      <c r="B708" s="83"/>
      <c r="C708" s="83"/>
      <c r="D708" s="83"/>
      <c r="E708" s="83"/>
      <c r="F708" s="83"/>
      <c r="G708" s="83"/>
      <c r="H708" s="83"/>
      <c r="I708" s="83"/>
      <c r="J708" s="83"/>
      <c r="K708" s="83"/>
      <c r="L708" s="83"/>
      <c r="M708" s="83"/>
      <c r="N708" s="83"/>
      <c r="O708" s="83"/>
      <c r="P708" s="83"/>
      <c r="Q708" s="83"/>
      <c r="R708" s="83"/>
      <c r="S708" s="83"/>
      <c r="T708" s="83"/>
      <c r="U708" s="83"/>
      <c r="V708" s="83"/>
      <c r="W708" s="83"/>
      <c r="X708" s="83"/>
      <c r="Y708" s="83"/>
      <c r="Z708" s="83"/>
      <c r="AA708" s="83"/>
    </row>
    <row r="709" spans="2:27">
      <c r="B709" s="83"/>
      <c r="C709" s="83"/>
      <c r="D709" s="83"/>
      <c r="E709" s="83"/>
      <c r="F709" s="83"/>
      <c r="G709" s="83"/>
      <c r="H709" s="83"/>
      <c r="I709" s="83"/>
      <c r="J709" s="83"/>
      <c r="K709" s="83"/>
      <c r="L709" s="83"/>
      <c r="M709" s="83"/>
      <c r="N709" s="83"/>
      <c r="O709" s="83"/>
      <c r="P709" s="83"/>
      <c r="Q709" s="83"/>
      <c r="R709" s="83"/>
      <c r="S709" s="83"/>
      <c r="T709" s="83"/>
      <c r="U709" s="83"/>
      <c r="V709" s="83"/>
      <c r="W709" s="83"/>
      <c r="X709" s="83"/>
      <c r="Y709" s="83"/>
      <c r="Z709" s="83"/>
      <c r="AA709" s="83"/>
    </row>
    <row r="710" spans="2:27">
      <c r="B710" s="83"/>
      <c r="C710" s="83"/>
      <c r="D710" s="83"/>
      <c r="E710" s="83"/>
      <c r="F710" s="83"/>
      <c r="G710" s="83"/>
      <c r="H710" s="83"/>
      <c r="I710" s="83"/>
      <c r="J710" s="83"/>
      <c r="K710" s="83"/>
      <c r="L710" s="83"/>
      <c r="M710" s="83"/>
      <c r="N710" s="83"/>
      <c r="O710" s="83"/>
      <c r="P710" s="83"/>
      <c r="Q710" s="83"/>
      <c r="R710" s="83"/>
      <c r="S710" s="83"/>
      <c r="T710" s="83"/>
      <c r="U710" s="83"/>
      <c r="V710" s="83"/>
      <c r="W710" s="83"/>
      <c r="X710" s="83"/>
      <c r="Y710" s="83"/>
      <c r="Z710" s="83"/>
      <c r="AA710" s="83"/>
    </row>
    <row r="711" spans="2:27">
      <c r="B711" s="83"/>
      <c r="C711" s="83"/>
      <c r="D711" s="83"/>
      <c r="E711" s="83"/>
      <c r="F711" s="83"/>
      <c r="G711" s="83"/>
      <c r="H711" s="83"/>
      <c r="I711" s="83"/>
      <c r="J711" s="83"/>
      <c r="K711" s="83"/>
      <c r="L711" s="83"/>
      <c r="M711" s="83"/>
      <c r="N711" s="83"/>
      <c r="O711" s="83"/>
      <c r="P711" s="83"/>
      <c r="Q711" s="83"/>
      <c r="R711" s="83"/>
      <c r="S711" s="83"/>
      <c r="T711" s="83"/>
      <c r="U711" s="83"/>
      <c r="V711" s="83"/>
      <c r="W711" s="83"/>
      <c r="X711" s="83"/>
      <c r="Y711" s="83"/>
      <c r="Z711" s="83"/>
      <c r="AA711" s="83"/>
    </row>
    <row r="712" spans="2:27">
      <c r="B712" s="83"/>
      <c r="C712" s="83"/>
      <c r="D712" s="83"/>
      <c r="E712" s="83"/>
      <c r="F712" s="83"/>
      <c r="G712" s="83"/>
      <c r="H712" s="83"/>
      <c r="I712" s="83"/>
      <c r="J712" s="83"/>
      <c r="K712" s="83"/>
      <c r="L712" s="83"/>
      <c r="M712" s="83"/>
      <c r="N712" s="83"/>
      <c r="O712" s="83"/>
      <c r="P712" s="83"/>
      <c r="Q712" s="83"/>
      <c r="R712" s="83"/>
      <c r="S712" s="83"/>
      <c r="T712" s="83"/>
      <c r="U712" s="83"/>
      <c r="V712" s="83"/>
      <c r="W712" s="83"/>
      <c r="X712" s="83"/>
      <c r="Y712" s="83"/>
      <c r="Z712" s="83"/>
      <c r="AA712" s="83"/>
    </row>
    <row r="713" spans="2:27">
      <c r="B713" s="83"/>
      <c r="C713" s="83"/>
      <c r="D713" s="83"/>
      <c r="E713" s="83"/>
      <c r="F713" s="83"/>
      <c r="G713" s="83"/>
      <c r="H713" s="83"/>
      <c r="I713" s="83"/>
      <c r="J713" s="83"/>
      <c r="K713" s="83"/>
      <c r="L713" s="83"/>
      <c r="M713" s="83"/>
      <c r="N713" s="83"/>
      <c r="O713" s="83"/>
      <c r="P713" s="83"/>
      <c r="Q713" s="83"/>
      <c r="R713" s="83"/>
      <c r="S713" s="83"/>
      <c r="T713" s="83"/>
      <c r="U713" s="83"/>
      <c r="V713" s="83"/>
      <c r="W713" s="83"/>
      <c r="X713" s="83"/>
      <c r="Y713" s="83"/>
      <c r="Z713" s="83"/>
      <c r="AA713" s="83"/>
    </row>
    <row r="714" spans="2:27">
      <c r="B714" s="83"/>
      <c r="C714" s="83"/>
      <c r="D714" s="83"/>
      <c r="E714" s="83"/>
      <c r="F714" s="83"/>
      <c r="G714" s="83"/>
      <c r="H714" s="83"/>
      <c r="I714" s="83"/>
      <c r="J714" s="83"/>
      <c r="K714" s="83"/>
      <c r="L714" s="83"/>
      <c r="M714" s="83"/>
      <c r="N714" s="83"/>
      <c r="O714" s="83"/>
      <c r="P714" s="83"/>
      <c r="Q714" s="83"/>
      <c r="R714" s="83"/>
      <c r="S714" s="83"/>
      <c r="T714" s="83"/>
      <c r="U714" s="83"/>
      <c r="V714" s="83"/>
      <c r="W714" s="83"/>
      <c r="X714" s="83"/>
      <c r="Y714" s="83"/>
      <c r="Z714" s="83"/>
      <c r="AA714" s="83"/>
    </row>
    <row r="715" spans="2:27">
      <c r="B715" s="83"/>
      <c r="C715" s="83"/>
      <c r="D715" s="83"/>
      <c r="E715" s="83"/>
      <c r="F715" s="83"/>
      <c r="G715" s="83"/>
      <c r="H715" s="83"/>
      <c r="I715" s="83"/>
      <c r="J715" s="83"/>
      <c r="K715" s="83"/>
      <c r="L715" s="83"/>
      <c r="M715" s="83"/>
      <c r="N715" s="83"/>
      <c r="O715" s="83"/>
      <c r="P715" s="83"/>
      <c r="Q715" s="83"/>
      <c r="R715" s="83"/>
      <c r="S715" s="83"/>
      <c r="T715" s="83"/>
      <c r="U715" s="83"/>
      <c r="V715" s="83"/>
      <c r="W715" s="83"/>
      <c r="X715" s="83"/>
      <c r="Y715" s="83"/>
      <c r="Z715" s="83"/>
      <c r="AA715" s="83"/>
    </row>
    <row r="716" spans="2:27">
      <c r="B716" s="83"/>
      <c r="C716" s="83"/>
      <c r="D716" s="83"/>
      <c r="E716" s="83"/>
      <c r="F716" s="83"/>
      <c r="G716" s="83"/>
      <c r="H716" s="83"/>
      <c r="I716" s="83"/>
      <c r="J716" s="83"/>
      <c r="K716" s="83"/>
      <c r="L716" s="83"/>
      <c r="M716" s="83"/>
      <c r="N716" s="83"/>
      <c r="O716" s="83"/>
      <c r="P716" s="83"/>
      <c r="Q716" s="83"/>
      <c r="R716" s="83"/>
      <c r="S716" s="83"/>
      <c r="T716" s="83"/>
      <c r="U716" s="83"/>
      <c r="V716" s="83"/>
      <c r="W716" s="83"/>
      <c r="X716" s="83"/>
      <c r="Y716" s="83"/>
      <c r="Z716" s="83"/>
      <c r="AA716" s="83"/>
    </row>
    <row r="717" spans="2:27">
      <c r="B717" s="83"/>
      <c r="C717" s="83"/>
      <c r="D717" s="83"/>
      <c r="E717" s="83"/>
      <c r="F717" s="83"/>
      <c r="G717" s="83"/>
      <c r="H717" s="83"/>
      <c r="I717" s="83"/>
      <c r="J717" s="83"/>
      <c r="K717" s="83"/>
      <c r="L717" s="83"/>
      <c r="M717" s="83"/>
      <c r="N717" s="83"/>
      <c r="O717" s="83"/>
      <c r="P717" s="83"/>
      <c r="Q717" s="83"/>
      <c r="R717" s="83"/>
      <c r="S717" s="83"/>
      <c r="T717" s="83"/>
      <c r="U717" s="83"/>
      <c r="V717" s="83"/>
      <c r="W717" s="83"/>
      <c r="X717" s="83"/>
      <c r="Y717" s="83"/>
      <c r="Z717" s="83"/>
      <c r="AA717" s="83"/>
    </row>
    <row r="718" spans="2:27">
      <c r="B718" s="83"/>
      <c r="C718" s="83"/>
      <c r="D718" s="83"/>
      <c r="E718" s="83"/>
      <c r="F718" s="83"/>
      <c r="G718" s="83"/>
      <c r="H718" s="83"/>
      <c r="I718" s="83"/>
      <c r="J718" s="83"/>
      <c r="K718" s="83"/>
      <c r="L718" s="83"/>
      <c r="M718" s="83"/>
      <c r="N718" s="83"/>
      <c r="O718" s="83"/>
      <c r="P718" s="83"/>
      <c r="Q718" s="83"/>
      <c r="R718" s="83"/>
      <c r="S718" s="83"/>
      <c r="T718" s="83"/>
      <c r="U718" s="83"/>
      <c r="V718" s="83"/>
      <c r="W718" s="83"/>
      <c r="X718" s="83"/>
      <c r="Y718" s="83"/>
      <c r="Z718" s="83"/>
      <c r="AA718" s="83"/>
    </row>
    <row r="719" spans="2:27">
      <c r="B719" s="83"/>
      <c r="C719" s="83"/>
      <c r="D719" s="83"/>
      <c r="E719" s="83"/>
      <c r="F719" s="83"/>
      <c r="G719" s="83"/>
      <c r="H719" s="83"/>
      <c r="I719" s="83"/>
      <c r="J719" s="83"/>
      <c r="K719" s="83"/>
      <c r="L719" s="83"/>
      <c r="M719" s="83"/>
      <c r="N719" s="83"/>
      <c r="O719" s="83"/>
      <c r="P719" s="83"/>
      <c r="Q719" s="83"/>
      <c r="R719" s="83"/>
      <c r="S719" s="83"/>
      <c r="T719" s="83"/>
      <c r="U719" s="83"/>
      <c r="V719" s="83"/>
      <c r="W719" s="83"/>
      <c r="X719" s="83"/>
      <c r="Y719" s="83"/>
      <c r="Z719" s="83"/>
      <c r="AA719" s="83"/>
    </row>
    <row r="720" spans="2:27">
      <c r="B720" s="83"/>
      <c r="C720" s="83"/>
      <c r="D720" s="83"/>
      <c r="E720" s="83"/>
      <c r="F720" s="83"/>
      <c r="G720" s="83"/>
      <c r="H720" s="83"/>
      <c r="I720" s="83"/>
      <c r="J720" s="83"/>
      <c r="K720" s="83"/>
      <c r="L720" s="83"/>
      <c r="M720" s="83"/>
      <c r="N720" s="83"/>
      <c r="O720" s="83"/>
      <c r="P720" s="83"/>
      <c r="Q720" s="83"/>
      <c r="R720" s="83"/>
      <c r="S720" s="83"/>
      <c r="T720" s="83"/>
      <c r="U720" s="83"/>
      <c r="V720" s="83"/>
      <c r="W720" s="83"/>
      <c r="X720" s="83"/>
      <c r="Y720" s="83"/>
      <c r="Z720" s="83"/>
      <c r="AA720" s="83"/>
    </row>
    <row r="721" spans="2:27">
      <c r="B721" s="83"/>
      <c r="C721" s="83"/>
      <c r="D721" s="83"/>
      <c r="E721" s="83"/>
      <c r="F721" s="83"/>
      <c r="G721" s="83"/>
      <c r="H721" s="83"/>
      <c r="I721" s="83"/>
      <c r="J721" s="83"/>
      <c r="K721" s="83"/>
      <c r="L721" s="83"/>
      <c r="M721" s="83"/>
      <c r="N721" s="83"/>
      <c r="O721" s="83"/>
      <c r="P721" s="83"/>
      <c r="Q721" s="83"/>
      <c r="R721" s="83"/>
      <c r="S721" s="83"/>
      <c r="T721" s="83"/>
      <c r="U721" s="83"/>
      <c r="V721" s="83"/>
      <c r="W721" s="83"/>
      <c r="X721" s="83"/>
      <c r="Y721" s="83"/>
      <c r="Z721" s="83"/>
      <c r="AA721" s="83"/>
    </row>
    <row r="722" spans="2:27">
      <c r="B722" s="83"/>
      <c r="C722" s="83"/>
      <c r="D722" s="83"/>
      <c r="E722" s="83"/>
      <c r="F722" s="83"/>
      <c r="G722" s="83"/>
      <c r="H722" s="83"/>
      <c r="I722" s="83"/>
      <c r="J722" s="83"/>
      <c r="K722" s="83"/>
      <c r="L722" s="83"/>
      <c r="M722" s="83"/>
      <c r="N722" s="83"/>
      <c r="O722" s="83"/>
      <c r="P722" s="83"/>
      <c r="Q722" s="83"/>
      <c r="R722" s="83"/>
      <c r="S722" s="83"/>
      <c r="T722" s="83"/>
      <c r="U722" s="83"/>
      <c r="V722" s="83"/>
      <c r="W722" s="83"/>
      <c r="X722" s="83"/>
      <c r="Y722" s="83"/>
      <c r="Z722" s="83"/>
      <c r="AA722" s="83"/>
    </row>
    <row r="723" spans="2:27">
      <c r="B723" s="83"/>
      <c r="C723" s="83"/>
      <c r="D723" s="83"/>
      <c r="E723" s="83"/>
      <c r="F723" s="83"/>
      <c r="G723" s="83"/>
      <c r="H723" s="83"/>
      <c r="I723" s="83"/>
      <c r="J723" s="83"/>
      <c r="K723" s="83"/>
      <c r="L723" s="83"/>
      <c r="M723" s="83"/>
      <c r="N723" s="83"/>
      <c r="O723" s="83"/>
      <c r="P723" s="83"/>
      <c r="Q723" s="83"/>
      <c r="R723" s="83"/>
      <c r="S723" s="83"/>
      <c r="T723" s="83"/>
      <c r="U723" s="83"/>
      <c r="V723" s="83"/>
      <c r="W723" s="83"/>
      <c r="X723" s="83"/>
      <c r="Y723" s="83"/>
      <c r="Z723" s="83"/>
      <c r="AA723" s="83"/>
    </row>
    <row r="724" spans="2:27">
      <c r="B724" s="83"/>
      <c r="C724" s="83"/>
      <c r="D724" s="83"/>
      <c r="E724" s="83"/>
      <c r="F724" s="83"/>
      <c r="G724" s="83"/>
      <c r="H724" s="83"/>
      <c r="I724" s="83"/>
      <c r="J724" s="83"/>
      <c r="K724" s="83"/>
      <c r="L724" s="83"/>
      <c r="M724" s="83"/>
      <c r="N724" s="83"/>
      <c r="O724" s="83"/>
      <c r="P724" s="83"/>
      <c r="Q724" s="83"/>
      <c r="R724" s="83"/>
      <c r="S724" s="83"/>
      <c r="T724" s="83"/>
      <c r="U724" s="83"/>
      <c r="V724" s="83"/>
      <c r="W724" s="83"/>
      <c r="X724" s="83"/>
      <c r="Y724" s="83"/>
      <c r="Z724" s="83"/>
      <c r="AA724" s="83"/>
    </row>
    <row r="725" spans="2:27">
      <c r="B725" s="83"/>
      <c r="C725" s="83"/>
      <c r="D725" s="83"/>
      <c r="E725" s="83"/>
      <c r="F725" s="83"/>
      <c r="G725" s="83"/>
      <c r="H725" s="83"/>
      <c r="I725" s="83"/>
      <c r="J725" s="83"/>
      <c r="K725" s="83"/>
      <c r="L725" s="83"/>
      <c r="M725" s="83"/>
      <c r="N725" s="83"/>
      <c r="O725" s="83"/>
      <c r="P725" s="83"/>
      <c r="Q725" s="83"/>
      <c r="R725" s="83"/>
      <c r="S725" s="83"/>
      <c r="T725" s="83"/>
      <c r="U725" s="83"/>
      <c r="V725" s="83"/>
      <c r="W725" s="83"/>
      <c r="X725" s="83"/>
      <c r="Y725" s="83"/>
      <c r="Z725" s="83"/>
      <c r="AA725" s="83"/>
    </row>
    <row r="726" spans="2:27">
      <c r="B726" s="83"/>
      <c r="C726" s="83"/>
      <c r="D726" s="83"/>
      <c r="E726" s="83"/>
      <c r="F726" s="83"/>
      <c r="G726" s="83"/>
      <c r="H726" s="83"/>
      <c r="I726" s="83"/>
      <c r="J726" s="83"/>
      <c r="K726" s="83"/>
      <c r="L726" s="83"/>
      <c r="M726" s="83"/>
      <c r="N726" s="83"/>
      <c r="O726" s="83"/>
      <c r="P726" s="83"/>
      <c r="Q726" s="83"/>
      <c r="R726" s="83"/>
      <c r="S726" s="83"/>
      <c r="T726" s="83"/>
      <c r="U726" s="83"/>
      <c r="V726" s="83"/>
      <c r="W726" s="83"/>
      <c r="X726" s="83"/>
      <c r="Y726" s="83"/>
      <c r="Z726" s="83"/>
      <c r="AA726" s="83"/>
    </row>
    <row r="727" spans="2:27">
      <c r="B727" s="83"/>
      <c r="C727" s="83"/>
      <c r="D727" s="83"/>
      <c r="E727" s="83"/>
      <c r="F727" s="83"/>
      <c r="G727" s="83"/>
      <c r="H727" s="83"/>
      <c r="I727" s="83"/>
      <c r="J727" s="83"/>
      <c r="K727" s="83"/>
      <c r="L727" s="83"/>
      <c r="M727" s="83"/>
      <c r="N727" s="83"/>
      <c r="O727" s="83"/>
      <c r="P727" s="83"/>
      <c r="Q727" s="83"/>
      <c r="R727" s="83"/>
      <c r="S727" s="83"/>
      <c r="T727" s="83"/>
      <c r="U727" s="83"/>
      <c r="V727" s="83"/>
      <c r="W727" s="83"/>
      <c r="X727" s="83"/>
      <c r="Y727" s="83"/>
      <c r="Z727" s="83"/>
      <c r="AA727" s="83"/>
    </row>
    <row r="728" spans="2:27">
      <c r="B728" s="83"/>
      <c r="C728" s="83"/>
      <c r="D728" s="83"/>
      <c r="E728" s="83"/>
      <c r="F728" s="83"/>
      <c r="G728" s="83"/>
      <c r="H728" s="83"/>
      <c r="I728" s="83"/>
      <c r="J728" s="83"/>
      <c r="K728" s="83"/>
      <c r="L728" s="83"/>
      <c r="M728" s="83"/>
      <c r="N728" s="83"/>
      <c r="O728" s="83"/>
      <c r="P728" s="83"/>
      <c r="Q728" s="83"/>
      <c r="R728" s="83"/>
      <c r="S728" s="83"/>
      <c r="T728" s="83"/>
      <c r="U728" s="83"/>
      <c r="V728" s="83"/>
      <c r="W728" s="83"/>
      <c r="X728" s="83"/>
      <c r="Y728" s="83"/>
      <c r="Z728" s="83"/>
      <c r="AA728" s="83"/>
    </row>
    <row r="729" spans="2:27">
      <c r="B729" s="83"/>
      <c r="C729" s="83"/>
      <c r="D729" s="83"/>
      <c r="E729" s="83"/>
      <c r="F729" s="83"/>
      <c r="G729" s="83"/>
      <c r="H729" s="83"/>
      <c r="I729" s="83"/>
      <c r="J729" s="83"/>
      <c r="K729" s="83"/>
      <c r="L729" s="83"/>
      <c r="M729" s="83"/>
      <c r="N729" s="83"/>
      <c r="O729" s="83"/>
      <c r="P729" s="83"/>
      <c r="Q729" s="83"/>
      <c r="R729" s="83"/>
      <c r="S729" s="83"/>
      <c r="T729" s="83"/>
      <c r="U729" s="83"/>
      <c r="V729" s="83"/>
      <c r="W729" s="83"/>
      <c r="X729" s="83"/>
      <c r="Y729" s="83"/>
      <c r="Z729" s="83"/>
      <c r="AA729" s="83"/>
    </row>
    <row r="730" spans="2:27">
      <c r="B730" s="83"/>
      <c r="C730" s="83"/>
      <c r="D730" s="83"/>
      <c r="E730" s="83"/>
      <c r="F730" s="83"/>
      <c r="G730" s="83"/>
      <c r="H730" s="83"/>
      <c r="I730" s="83"/>
      <c r="J730" s="83"/>
      <c r="K730" s="83"/>
      <c r="L730" s="83"/>
      <c r="M730" s="83"/>
      <c r="N730" s="83"/>
      <c r="O730" s="83"/>
      <c r="P730" s="83"/>
      <c r="Q730" s="83"/>
      <c r="R730" s="83"/>
      <c r="S730" s="83"/>
      <c r="T730" s="83"/>
      <c r="U730" s="83"/>
      <c r="V730" s="83"/>
      <c r="W730" s="83"/>
      <c r="X730" s="83"/>
      <c r="Y730" s="83"/>
      <c r="Z730" s="83"/>
      <c r="AA730" s="83"/>
    </row>
    <row r="731" spans="2:27">
      <c r="B731" s="83"/>
      <c r="C731" s="83"/>
      <c r="D731" s="83"/>
      <c r="E731" s="83"/>
      <c r="F731" s="83"/>
      <c r="G731" s="83"/>
      <c r="H731" s="83"/>
      <c r="I731" s="83"/>
      <c r="J731" s="83"/>
      <c r="K731" s="83"/>
      <c r="L731" s="83"/>
      <c r="M731" s="83"/>
      <c r="N731" s="83"/>
      <c r="O731" s="83"/>
      <c r="P731" s="83"/>
      <c r="Q731" s="83"/>
      <c r="R731" s="83"/>
      <c r="S731" s="83"/>
      <c r="T731" s="83"/>
      <c r="U731" s="83"/>
      <c r="V731" s="83"/>
      <c r="W731" s="83"/>
      <c r="X731" s="83"/>
      <c r="Y731" s="83"/>
      <c r="Z731" s="83"/>
      <c r="AA731" s="83"/>
    </row>
    <row r="732" spans="2:27">
      <c r="B732" s="83"/>
      <c r="C732" s="83"/>
      <c r="D732" s="83"/>
      <c r="E732" s="83"/>
      <c r="F732" s="83"/>
      <c r="G732" s="83"/>
      <c r="H732" s="83"/>
      <c r="I732" s="83"/>
      <c r="J732" s="83"/>
      <c r="K732" s="83"/>
      <c r="L732" s="83"/>
      <c r="M732" s="83"/>
      <c r="N732" s="83"/>
      <c r="O732" s="83"/>
      <c r="P732" s="83"/>
      <c r="Q732" s="83"/>
      <c r="R732" s="83"/>
      <c r="S732" s="83"/>
      <c r="T732" s="83"/>
      <c r="U732" s="83"/>
      <c r="V732" s="83"/>
      <c r="W732" s="83"/>
      <c r="X732" s="83"/>
      <c r="Y732" s="83"/>
      <c r="Z732" s="83"/>
      <c r="AA732" s="83"/>
    </row>
    <row r="733" spans="2:27">
      <c r="B733" s="83"/>
      <c r="C733" s="83"/>
      <c r="D733" s="83"/>
      <c r="E733" s="83"/>
      <c r="F733" s="83"/>
      <c r="G733" s="83"/>
      <c r="H733" s="83"/>
      <c r="I733" s="83"/>
      <c r="J733" s="83"/>
      <c r="K733" s="83"/>
      <c r="L733" s="83"/>
      <c r="M733" s="83"/>
      <c r="N733" s="83"/>
      <c r="O733" s="83"/>
      <c r="P733" s="83"/>
      <c r="Q733" s="83"/>
      <c r="R733" s="83"/>
      <c r="S733" s="83"/>
      <c r="T733" s="83"/>
      <c r="U733" s="83"/>
      <c r="V733" s="83"/>
      <c r="W733" s="83"/>
      <c r="X733" s="83"/>
      <c r="Y733" s="83"/>
      <c r="Z733" s="83"/>
      <c r="AA733" s="83"/>
    </row>
    <row r="734" spans="2:27">
      <c r="B734" s="83"/>
      <c r="C734" s="83"/>
      <c r="D734" s="83"/>
      <c r="E734" s="83"/>
      <c r="F734" s="83"/>
      <c r="G734" s="83"/>
      <c r="H734" s="83"/>
      <c r="I734" s="83"/>
      <c r="J734" s="83"/>
      <c r="K734" s="83"/>
      <c r="L734" s="83"/>
      <c r="M734" s="83"/>
      <c r="N734" s="83"/>
      <c r="O734" s="83"/>
      <c r="P734" s="83"/>
      <c r="Q734" s="83"/>
      <c r="R734" s="83"/>
      <c r="S734" s="83"/>
      <c r="T734" s="83"/>
      <c r="U734" s="83"/>
      <c r="V734" s="83"/>
      <c r="W734" s="83"/>
      <c r="X734" s="83"/>
      <c r="Y734" s="83"/>
      <c r="Z734" s="83"/>
      <c r="AA734" s="83"/>
    </row>
    <row r="735" spans="2:27">
      <c r="B735" s="83"/>
      <c r="C735" s="83"/>
      <c r="D735" s="83"/>
      <c r="E735" s="83"/>
      <c r="F735" s="83"/>
      <c r="G735" s="83"/>
      <c r="H735" s="83"/>
      <c r="I735" s="83"/>
      <c r="J735" s="83"/>
      <c r="K735" s="83"/>
      <c r="L735" s="83"/>
      <c r="M735" s="83"/>
      <c r="N735" s="83"/>
      <c r="O735" s="83"/>
      <c r="P735" s="83"/>
      <c r="Q735" s="83"/>
      <c r="R735" s="83"/>
      <c r="S735" s="83"/>
      <c r="T735" s="83"/>
      <c r="U735" s="83"/>
      <c r="V735" s="83"/>
      <c r="W735" s="83"/>
      <c r="X735" s="83"/>
      <c r="Y735" s="83"/>
      <c r="Z735" s="83"/>
      <c r="AA735" s="83"/>
    </row>
    <row r="736" spans="2:27">
      <c r="B736" s="83"/>
      <c r="C736" s="83"/>
      <c r="D736" s="83"/>
      <c r="E736" s="83"/>
      <c r="F736" s="83"/>
      <c r="G736" s="83"/>
      <c r="H736" s="83"/>
      <c r="I736" s="83"/>
      <c r="J736" s="83"/>
      <c r="K736" s="83"/>
      <c r="L736" s="83"/>
      <c r="M736" s="83"/>
      <c r="N736" s="83"/>
      <c r="O736" s="83"/>
      <c r="P736" s="83"/>
      <c r="Q736" s="83"/>
      <c r="R736" s="83"/>
      <c r="S736" s="83"/>
      <c r="T736" s="83"/>
      <c r="U736" s="83"/>
      <c r="V736" s="83"/>
      <c r="W736" s="83"/>
      <c r="X736" s="83"/>
      <c r="Y736" s="83"/>
      <c r="Z736" s="83"/>
      <c r="AA736" s="83"/>
    </row>
    <row r="737" spans="2:27">
      <c r="B737" s="83"/>
      <c r="C737" s="83"/>
      <c r="D737" s="83"/>
      <c r="E737" s="83"/>
      <c r="F737" s="83"/>
      <c r="G737" s="83"/>
      <c r="H737" s="83"/>
      <c r="I737" s="83"/>
      <c r="J737" s="83"/>
      <c r="K737" s="83"/>
      <c r="L737" s="83"/>
      <c r="M737" s="83"/>
      <c r="N737" s="83"/>
      <c r="O737" s="83"/>
      <c r="P737" s="83"/>
      <c r="Q737" s="83"/>
      <c r="R737" s="83"/>
      <c r="S737" s="83"/>
      <c r="T737" s="83"/>
      <c r="U737" s="83"/>
      <c r="V737" s="83"/>
      <c r="W737" s="83"/>
      <c r="X737" s="83"/>
      <c r="Y737" s="83"/>
      <c r="Z737" s="83"/>
      <c r="AA737" s="83"/>
    </row>
    <row r="738" spans="2:27">
      <c r="B738" s="83"/>
      <c r="C738" s="83"/>
      <c r="D738" s="83"/>
      <c r="E738" s="83"/>
      <c r="F738" s="83"/>
      <c r="G738" s="83"/>
      <c r="H738" s="83"/>
      <c r="I738" s="83"/>
      <c r="J738" s="83"/>
      <c r="K738" s="83"/>
      <c r="L738" s="83"/>
      <c r="M738" s="83"/>
      <c r="N738" s="83"/>
      <c r="O738" s="83"/>
      <c r="P738" s="83"/>
      <c r="Q738" s="83"/>
      <c r="R738" s="83"/>
      <c r="S738" s="83"/>
      <c r="T738" s="83"/>
      <c r="U738" s="83"/>
      <c r="V738" s="83"/>
      <c r="W738" s="83"/>
      <c r="X738" s="83"/>
      <c r="Y738" s="83"/>
      <c r="Z738" s="83"/>
      <c r="AA738" s="83"/>
    </row>
    <row r="739" spans="2:27">
      <c r="B739" s="83"/>
      <c r="C739" s="83"/>
      <c r="D739" s="83"/>
      <c r="E739" s="83"/>
      <c r="F739" s="83"/>
      <c r="G739" s="83"/>
      <c r="H739" s="83"/>
      <c r="I739" s="83"/>
      <c r="J739" s="83"/>
      <c r="K739" s="83"/>
      <c r="L739" s="83"/>
      <c r="M739" s="83"/>
      <c r="N739" s="83"/>
      <c r="O739" s="83"/>
      <c r="P739" s="83"/>
      <c r="Q739" s="83"/>
      <c r="R739" s="83"/>
      <c r="S739" s="83"/>
      <c r="T739" s="83"/>
      <c r="U739" s="83"/>
      <c r="V739" s="83"/>
      <c r="W739" s="83"/>
      <c r="X739" s="83"/>
      <c r="Y739" s="83"/>
      <c r="Z739" s="83"/>
      <c r="AA739" s="83"/>
    </row>
    <row r="740" spans="2:27">
      <c r="B740" s="83"/>
      <c r="C740" s="83"/>
      <c r="D740" s="83"/>
      <c r="E740" s="83"/>
      <c r="F740" s="83"/>
      <c r="G740" s="83"/>
      <c r="H740" s="83"/>
      <c r="I740" s="83"/>
      <c r="J740" s="83"/>
      <c r="K740" s="83"/>
      <c r="L740" s="83"/>
      <c r="M740" s="83"/>
      <c r="N740" s="83"/>
      <c r="O740" s="83"/>
      <c r="P740" s="83"/>
      <c r="Q740" s="83"/>
      <c r="R740" s="83"/>
      <c r="S740" s="83"/>
      <c r="T740" s="83"/>
      <c r="U740" s="83"/>
      <c r="V740" s="83"/>
      <c r="W740" s="83"/>
      <c r="X740" s="83"/>
      <c r="Y740" s="83"/>
      <c r="Z740" s="83"/>
      <c r="AA740" s="83"/>
    </row>
    <row r="741" spans="2:27">
      <c r="B741" s="83"/>
      <c r="C741" s="83"/>
      <c r="D741" s="83"/>
      <c r="E741" s="83"/>
      <c r="F741" s="83"/>
      <c r="G741" s="83"/>
      <c r="H741" s="83"/>
      <c r="I741" s="83"/>
      <c r="J741" s="83"/>
      <c r="K741" s="83"/>
      <c r="L741" s="83"/>
      <c r="M741" s="83"/>
      <c r="N741" s="83"/>
      <c r="O741" s="83"/>
      <c r="P741" s="83"/>
      <c r="Q741" s="83"/>
      <c r="R741" s="83"/>
      <c r="S741" s="83"/>
      <c r="T741" s="83"/>
      <c r="U741" s="83"/>
      <c r="V741" s="83"/>
      <c r="W741" s="83"/>
      <c r="X741" s="83"/>
      <c r="Y741" s="83"/>
      <c r="Z741" s="83"/>
      <c r="AA741" s="83"/>
    </row>
    <row r="742" spans="2:27">
      <c r="B742" s="83"/>
      <c r="C742" s="83"/>
      <c r="D742" s="83"/>
      <c r="E742" s="83"/>
      <c r="F742" s="83"/>
      <c r="G742" s="83"/>
      <c r="H742" s="83"/>
      <c r="I742" s="83"/>
      <c r="J742" s="83"/>
      <c r="K742" s="83"/>
      <c r="L742" s="83"/>
      <c r="M742" s="83"/>
      <c r="N742" s="83"/>
      <c r="O742" s="83"/>
      <c r="P742" s="83"/>
      <c r="Q742" s="83"/>
      <c r="R742" s="83"/>
      <c r="S742" s="83"/>
      <c r="T742" s="83"/>
      <c r="U742" s="83"/>
      <c r="V742" s="83"/>
      <c r="W742" s="83"/>
      <c r="X742" s="83"/>
      <c r="Y742" s="83"/>
      <c r="Z742" s="83"/>
      <c r="AA742" s="83"/>
    </row>
    <row r="743" spans="2:27">
      <c r="B743" s="83"/>
      <c r="C743" s="83"/>
      <c r="D743" s="83"/>
      <c r="E743" s="83"/>
      <c r="F743" s="83"/>
      <c r="G743" s="83"/>
      <c r="H743" s="83"/>
      <c r="I743" s="83"/>
      <c r="J743" s="83"/>
      <c r="K743" s="83"/>
      <c r="L743" s="83"/>
      <c r="M743" s="83"/>
      <c r="N743" s="83"/>
      <c r="O743" s="83"/>
      <c r="P743" s="83"/>
      <c r="Q743" s="83"/>
      <c r="R743" s="83"/>
      <c r="S743" s="83"/>
      <c r="T743" s="83"/>
      <c r="U743" s="83"/>
      <c r="V743" s="83"/>
      <c r="W743" s="83"/>
      <c r="X743" s="83"/>
      <c r="Y743" s="83"/>
      <c r="Z743" s="83"/>
      <c r="AA743" s="83"/>
    </row>
    <row r="744" spans="2:27">
      <c r="B744" s="83"/>
      <c r="C744" s="83"/>
      <c r="D744" s="83"/>
      <c r="E744" s="83"/>
      <c r="F744" s="83"/>
      <c r="G744" s="83"/>
      <c r="H744" s="83"/>
      <c r="I744" s="83"/>
      <c r="J744" s="83"/>
      <c r="K744" s="83"/>
      <c r="L744" s="83"/>
      <c r="M744" s="83"/>
      <c r="N744" s="83"/>
      <c r="O744" s="83"/>
      <c r="P744" s="83"/>
      <c r="Q744" s="83"/>
      <c r="R744" s="83"/>
      <c r="S744" s="83"/>
      <c r="T744" s="83"/>
      <c r="U744" s="83"/>
      <c r="V744" s="83"/>
      <c r="W744" s="83"/>
      <c r="X744" s="83"/>
      <c r="Y744" s="83"/>
      <c r="Z744" s="83"/>
      <c r="AA744" s="83"/>
    </row>
    <row r="745" spans="2:27">
      <c r="B745" s="83"/>
      <c r="C745" s="83"/>
      <c r="D745" s="83"/>
      <c r="E745" s="83"/>
      <c r="F745" s="83"/>
      <c r="G745" s="83"/>
      <c r="H745" s="83"/>
      <c r="I745" s="83"/>
      <c r="J745" s="83"/>
      <c r="K745" s="83"/>
      <c r="L745" s="83"/>
      <c r="M745" s="83"/>
      <c r="N745" s="83"/>
      <c r="O745" s="83"/>
      <c r="P745" s="83"/>
      <c r="Q745" s="83"/>
      <c r="R745" s="83"/>
      <c r="S745" s="83"/>
      <c r="T745" s="83"/>
      <c r="U745" s="83"/>
      <c r="V745" s="83"/>
      <c r="W745" s="83"/>
      <c r="X745" s="83"/>
      <c r="Y745" s="83"/>
      <c r="Z745" s="83"/>
      <c r="AA745" s="83"/>
    </row>
    <row r="746" spans="2:27">
      <c r="B746" s="83"/>
      <c r="C746" s="83"/>
      <c r="D746" s="83"/>
      <c r="E746" s="83"/>
      <c r="F746" s="83"/>
      <c r="G746" s="83"/>
      <c r="H746" s="83"/>
      <c r="I746" s="83"/>
      <c r="J746" s="83"/>
      <c r="K746" s="83"/>
      <c r="L746" s="83"/>
      <c r="M746" s="83"/>
      <c r="N746" s="83"/>
      <c r="O746" s="83"/>
      <c r="P746" s="83"/>
      <c r="Q746" s="83"/>
      <c r="R746" s="83"/>
      <c r="S746" s="83"/>
      <c r="T746" s="83"/>
      <c r="U746" s="83"/>
      <c r="V746" s="83"/>
      <c r="W746" s="83"/>
      <c r="X746" s="83"/>
      <c r="Y746" s="83"/>
      <c r="Z746" s="83"/>
      <c r="AA746" s="83"/>
    </row>
    <row r="747" spans="2:27">
      <c r="B747" s="83"/>
      <c r="C747" s="83"/>
      <c r="D747" s="83"/>
      <c r="E747" s="83"/>
      <c r="F747" s="83"/>
      <c r="G747" s="83"/>
      <c r="H747" s="83"/>
      <c r="I747" s="83"/>
      <c r="J747" s="83"/>
      <c r="K747" s="83"/>
      <c r="L747" s="83"/>
      <c r="M747" s="83"/>
      <c r="N747" s="83"/>
      <c r="O747" s="83"/>
      <c r="P747" s="83"/>
      <c r="Q747" s="83"/>
      <c r="R747" s="83"/>
      <c r="S747" s="83"/>
      <c r="T747" s="83"/>
      <c r="U747" s="83"/>
      <c r="V747" s="83"/>
      <c r="W747" s="83"/>
      <c r="X747" s="83"/>
      <c r="Y747" s="83"/>
      <c r="Z747" s="83"/>
      <c r="AA747" s="83"/>
    </row>
    <row r="748" spans="2:27">
      <c r="B748" s="83"/>
      <c r="C748" s="83"/>
      <c r="D748" s="83"/>
      <c r="E748" s="83"/>
      <c r="F748" s="83"/>
      <c r="G748" s="83"/>
      <c r="H748" s="83"/>
      <c r="I748" s="83"/>
      <c r="J748" s="83"/>
      <c r="K748" s="83"/>
      <c r="L748" s="83"/>
      <c r="M748" s="83"/>
      <c r="N748" s="83"/>
      <c r="O748" s="83"/>
      <c r="P748" s="83"/>
      <c r="Q748" s="83"/>
      <c r="R748" s="83"/>
      <c r="S748" s="83"/>
      <c r="T748" s="83"/>
      <c r="U748" s="83"/>
      <c r="V748" s="83"/>
      <c r="W748" s="83"/>
      <c r="X748" s="83"/>
      <c r="Y748" s="83"/>
      <c r="Z748" s="83"/>
      <c r="AA748" s="83"/>
    </row>
    <row r="749" spans="2:27">
      <c r="B749" s="83"/>
      <c r="C749" s="83"/>
      <c r="D749" s="83"/>
      <c r="E749" s="83"/>
      <c r="F749" s="83"/>
      <c r="G749" s="83"/>
      <c r="H749" s="83"/>
      <c r="I749" s="83"/>
      <c r="J749" s="83"/>
      <c r="K749" s="83"/>
      <c r="L749" s="83"/>
      <c r="M749" s="83"/>
      <c r="N749" s="83"/>
      <c r="O749" s="83"/>
      <c r="P749" s="83"/>
      <c r="Q749" s="83"/>
      <c r="R749" s="83"/>
      <c r="S749" s="83"/>
      <c r="T749" s="83"/>
      <c r="U749" s="83"/>
      <c r="V749" s="83"/>
      <c r="W749" s="83"/>
      <c r="X749" s="83"/>
      <c r="Y749" s="83"/>
      <c r="Z749" s="83"/>
      <c r="AA749" s="83"/>
    </row>
    <row r="750" spans="2:27">
      <c r="B750" s="83"/>
      <c r="C750" s="83"/>
      <c r="D750" s="83"/>
      <c r="E750" s="83"/>
      <c r="F750" s="83"/>
      <c r="G750" s="83"/>
      <c r="H750" s="83"/>
      <c r="I750" s="83"/>
      <c r="J750" s="83"/>
      <c r="K750" s="83"/>
      <c r="L750" s="83"/>
      <c r="M750" s="83"/>
      <c r="N750" s="83"/>
      <c r="O750" s="83"/>
      <c r="P750" s="83"/>
      <c r="Q750" s="83"/>
      <c r="R750" s="83"/>
      <c r="S750" s="83"/>
      <c r="T750" s="83"/>
      <c r="U750" s="83"/>
      <c r="V750" s="83"/>
      <c r="W750" s="83"/>
      <c r="X750" s="83"/>
      <c r="Y750" s="83"/>
      <c r="Z750" s="83"/>
      <c r="AA750" s="83"/>
    </row>
    <row r="751" spans="2:27">
      <c r="B751" s="83"/>
      <c r="C751" s="83"/>
      <c r="D751" s="83"/>
      <c r="E751" s="83"/>
      <c r="F751" s="83"/>
      <c r="G751" s="83"/>
      <c r="H751" s="83"/>
      <c r="I751" s="83"/>
      <c r="J751" s="83"/>
      <c r="K751" s="83"/>
      <c r="L751" s="83"/>
      <c r="M751" s="83"/>
      <c r="N751" s="83"/>
      <c r="O751" s="83"/>
      <c r="P751" s="83"/>
      <c r="Q751" s="83"/>
      <c r="R751" s="83"/>
      <c r="S751" s="83"/>
      <c r="T751" s="83"/>
      <c r="U751" s="83"/>
      <c r="V751" s="83"/>
      <c r="W751" s="83"/>
      <c r="X751" s="83"/>
      <c r="Y751" s="83"/>
      <c r="Z751" s="83"/>
      <c r="AA751" s="83"/>
    </row>
    <row r="752" spans="2:27">
      <c r="B752" s="83"/>
      <c r="C752" s="83"/>
      <c r="D752" s="83"/>
      <c r="E752" s="83"/>
      <c r="F752" s="83"/>
      <c r="G752" s="83"/>
      <c r="H752" s="83"/>
      <c r="I752" s="83"/>
      <c r="J752" s="83"/>
      <c r="K752" s="83"/>
      <c r="L752" s="83"/>
      <c r="M752" s="83"/>
      <c r="N752" s="83"/>
      <c r="O752" s="83"/>
      <c r="P752" s="83"/>
      <c r="Q752" s="83"/>
      <c r="R752" s="83"/>
      <c r="S752" s="83"/>
      <c r="T752" s="83"/>
      <c r="U752" s="83"/>
      <c r="V752" s="83"/>
      <c r="W752" s="83"/>
      <c r="X752" s="83"/>
      <c r="Y752" s="83"/>
      <c r="Z752" s="83"/>
      <c r="AA752" s="83"/>
    </row>
    <row r="753" spans="2:27">
      <c r="B753" s="83"/>
      <c r="C753" s="83"/>
      <c r="D753" s="83"/>
      <c r="E753" s="83"/>
      <c r="F753" s="83"/>
      <c r="G753" s="83"/>
      <c r="H753" s="83"/>
      <c r="I753" s="83"/>
      <c r="J753" s="83"/>
      <c r="K753" s="83"/>
      <c r="L753" s="83"/>
      <c r="M753" s="83"/>
      <c r="N753" s="83"/>
      <c r="O753" s="83"/>
      <c r="P753" s="83"/>
      <c r="Q753" s="83"/>
      <c r="R753" s="83"/>
      <c r="S753" s="83"/>
      <c r="T753" s="83"/>
      <c r="U753" s="83"/>
      <c r="V753" s="83"/>
      <c r="W753" s="83"/>
      <c r="X753" s="83"/>
      <c r="Y753" s="83"/>
      <c r="Z753" s="83"/>
      <c r="AA753" s="83"/>
    </row>
    <row r="754" spans="2:27">
      <c r="B754" s="83"/>
      <c r="C754" s="83"/>
      <c r="D754" s="83"/>
      <c r="E754" s="83"/>
      <c r="F754" s="83"/>
      <c r="G754" s="83"/>
      <c r="H754" s="83"/>
      <c r="I754" s="83"/>
      <c r="J754" s="83"/>
      <c r="K754" s="83"/>
      <c r="L754" s="83"/>
      <c r="M754" s="83"/>
      <c r="N754" s="83"/>
      <c r="O754" s="83"/>
      <c r="P754" s="83"/>
      <c r="Q754" s="83"/>
      <c r="R754" s="83"/>
      <c r="S754" s="83"/>
      <c r="T754" s="83"/>
      <c r="U754" s="83"/>
      <c r="V754" s="83"/>
      <c r="W754" s="83"/>
      <c r="X754" s="83"/>
      <c r="Y754" s="83"/>
      <c r="Z754" s="83"/>
      <c r="AA754" s="83"/>
    </row>
    <row r="755" spans="2:27">
      <c r="B755" s="83"/>
      <c r="C755" s="83"/>
      <c r="D755" s="83"/>
      <c r="E755" s="83"/>
      <c r="F755" s="83"/>
      <c r="G755" s="83"/>
      <c r="H755" s="83"/>
      <c r="I755" s="83"/>
      <c r="J755" s="83"/>
      <c r="K755" s="83"/>
      <c r="L755" s="83"/>
      <c r="M755" s="83"/>
      <c r="N755" s="83"/>
      <c r="O755" s="83"/>
      <c r="P755" s="83"/>
      <c r="Q755" s="83"/>
      <c r="R755" s="83"/>
      <c r="S755" s="83"/>
      <c r="T755" s="83"/>
      <c r="U755" s="83"/>
      <c r="V755" s="83"/>
      <c r="W755" s="83"/>
      <c r="X755" s="83"/>
      <c r="Y755" s="83"/>
      <c r="Z755" s="83"/>
      <c r="AA755" s="83"/>
    </row>
    <row r="756" spans="2:27">
      <c r="B756" s="83"/>
      <c r="C756" s="83"/>
      <c r="D756" s="83"/>
      <c r="E756" s="83"/>
      <c r="F756" s="83"/>
      <c r="G756" s="83"/>
      <c r="H756" s="83"/>
      <c r="I756" s="83"/>
      <c r="J756" s="83"/>
      <c r="K756" s="83"/>
      <c r="L756" s="83"/>
      <c r="M756" s="83"/>
      <c r="N756" s="83"/>
      <c r="O756" s="83"/>
      <c r="P756" s="83"/>
      <c r="Q756" s="83"/>
      <c r="R756" s="83"/>
      <c r="S756" s="83"/>
      <c r="T756" s="83"/>
      <c r="U756" s="83"/>
      <c r="V756" s="83"/>
      <c r="W756" s="83"/>
      <c r="X756" s="83"/>
      <c r="Y756" s="83"/>
      <c r="Z756" s="83"/>
      <c r="AA756" s="83"/>
    </row>
    <row r="757" spans="2:27">
      <c r="B757" s="83"/>
      <c r="C757" s="83"/>
      <c r="D757" s="83"/>
      <c r="E757" s="83"/>
      <c r="F757" s="83"/>
      <c r="G757" s="83"/>
      <c r="H757" s="83"/>
      <c r="I757" s="83"/>
      <c r="J757" s="83"/>
      <c r="K757" s="83"/>
      <c r="L757" s="83"/>
      <c r="M757" s="83"/>
      <c r="N757" s="83"/>
      <c r="O757" s="83"/>
      <c r="P757" s="83"/>
      <c r="Q757" s="83"/>
      <c r="R757" s="83"/>
      <c r="S757" s="83"/>
      <c r="T757" s="83"/>
      <c r="U757" s="83"/>
      <c r="V757" s="83"/>
      <c r="W757" s="83"/>
      <c r="X757" s="83"/>
      <c r="Y757" s="83"/>
      <c r="Z757" s="83"/>
      <c r="AA757" s="83"/>
    </row>
    <row r="758" spans="2:27">
      <c r="B758" s="83"/>
      <c r="C758" s="83"/>
      <c r="D758" s="83"/>
      <c r="E758" s="83"/>
      <c r="F758" s="83"/>
      <c r="G758" s="83"/>
      <c r="H758" s="83"/>
      <c r="I758" s="83"/>
      <c r="J758" s="83"/>
      <c r="K758" s="83"/>
      <c r="L758" s="83"/>
      <c r="M758" s="83"/>
      <c r="N758" s="83"/>
      <c r="O758" s="83"/>
      <c r="P758" s="83"/>
      <c r="Q758" s="83"/>
      <c r="R758" s="83"/>
      <c r="S758" s="83"/>
      <c r="T758" s="83"/>
      <c r="U758" s="83"/>
      <c r="V758" s="83"/>
      <c r="W758" s="83"/>
      <c r="X758" s="83"/>
      <c r="Y758" s="83"/>
      <c r="Z758" s="83"/>
      <c r="AA758" s="83"/>
    </row>
    <row r="759" spans="2:27">
      <c r="B759" s="83"/>
      <c r="C759" s="83"/>
      <c r="D759" s="83"/>
      <c r="E759" s="83"/>
      <c r="F759" s="83"/>
      <c r="G759" s="83"/>
      <c r="H759" s="83"/>
      <c r="I759" s="83"/>
      <c r="J759" s="83"/>
      <c r="K759" s="83"/>
      <c r="L759" s="83"/>
      <c r="M759" s="83"/>
      <c r="N759" s="83"/>
      <c r="O759" s="83"/>
      <c r="P759" s="83"/>
      <c r="Q759" s="83"/>
      <c r="R759" s="83"/>
      <c r="S759" s="83"/>
      <c r="T759" s="83"/>
      <c r="U759" s="83"/>
      <c r="V759" s="83"/>
      <c r="W759" s="83"/>
      <c r="X759" s="83"/>
      <c r="Y759" s="83"/>
      <c r="Z759" s="83"/>
      <c r="AA759" s="83"/>
    </row>
    <row r="760" spans="2:27">
      <c r="B760" s="83"/>
      <c r="C760" s="83"/>
      <c r="D760" s="83"/>
      <c r="E760" s="83"/>
      <c r="F760" s="83"/>
      <c r="G760" s="83"/>
      <c r="H760" s="83"/>
      <c r="I760" s="83"/>
      <c r="J760" s="83"/>
      <c r="K760" s="83"/>
      <c r="L760" s="83"/>
      <c r="M760" s="83"/>
      <c r="N760" s="83"/>
      <c r="O760" s="83"/>
      <c r="P760" s="83"/>
      <c r="Q760" s="83"/>
      <c r="R760" s="83"/>
      <c r="S760" s="83"/>
      <c r="T760" s="83"/>
      <c r="U760" s="83"/>
      <c r="V760" s="83"/>
      <c r="W760" s="83"/>
      <c r="X760" s="83"/>
      <c r="Y760" s="83"/>
      <c r="Z760" s="83"/>
      <c r="AA760" s="83"/>
    </row>
    <row r="761" spans="2:27">
      <c r="B761" s="83"/>
      <c r="C761" s="83"/>
      <c r="D761" s="83"/>
      <c r="E761" s="83"/>
      <c r="F761" s="83"/>
      <c r="G761" s="83"/>
      <c r="H761" s="83"/>
      <c r="I761" s="83"/>
      <c r="J761" s="83"/>
      <c r="K761" s="83"/>
      <c r="L761" s="83"/>
      <c r="M761" s="83"/>
      <c r="N761" s="83"/>
      <c r="O761" s="83"/>
      <c r="P761" s="83"/>
      <c r="Q761" s="83"/>
      <c r="R761" s="83"/>
      <c r="S761" s="83"/>
      <c r="T761" s="83"/>
      <c r="U761" s="83"/>
      <c r="V761" s="83"/>
      <c r="W761" s="83"/>
      <c r="X761" s="83"/>
      <c r="Y761" s="83"/>
      <c r="Z761" s="83"/>
      <c r="AA761" s="83"/>
    </row>
    <row r="762" spans="2:27">
      <c r="B762" s="83"/>
      <c r="C762" s="83"/>
      <c r="D762" s="83"/>
      <c r="E762" s="83"/>
      <c r="F762" s="83"/>
      <c r="G762" s="83"/>
      <c r="H762" s="83"/>
      <c r="I762" s="83"/>
      <c r="J762" s="83"/>
      <c r="K762" s="83"/>
      <c r="L762" s="83"/>
      <c r="M762" s="83"/>
      <c r="N762" s="83"/>
      <c r="O762" s="83"/>
      <c r="P762" s="83"/>
      <c r="Q762" s="83"/>
      <c r="R762" s="83"/>
      <c r="S762" s="83"/>
      <c r="T762" s="83"/>
      <c r="U762" s="83"/>
      <c r="V762" s="83"/>
      <c r="W762" s="83"/>
      <c r="X762" s="83"/>
      <c r="Y762" s="83"/>
      <c r="Z762" s="83"/>
      <c r="AA762" s="83"/>
    </row>
    <row r="763" spans="2:27">
      <c r="B763" s="83"/>
      <c r="C763" s="83"/>
      <c r="D763" s="83"/>
      <c r="E763" s="83"/>
      <c r="F763" s="83"/>
      <c r="G763" s="83"/>
      <c r="H763" s="83"/>
      <c r="I763" s="83"/>
      <c r="J763" s="83"/>
      <c r="K763" s="83"/>
      <c r="L763" s="83"/>
      <c r="M763" s="83"/>
      <c r="N763" s="83"/>
      <c r="O763" s="83"/>
      <c r="P763" s="83"/>
      <c r="Q763" s="83"/>
      <c r="R763" s="83"/>
      <c r="S763" s="83"/>
      <c r="T763" s="83"/>
      <c r="U763" s="83"/>
      <c r="V763" s="83"/>
      <c r="W763" s="83"/>
      <c r="X763" s="83"/>
      <c r="Y763" s="83"/>
      <c r="Z763" s="83"/>
      <c r="AA763" s="83"/>
    </row>
    <row r="764" spans="2:27">
      <c r="B764" s="83"/>
      <c r="C764" s="83"/>
      <c r="D764" s="83"/>
      <c r="E764" s="83"/>
      <c r="F764" s="83"/>
      <c r="G764" s="83"/>
      <c r="H764" s="83"/>
      <c r="I764" s="83"/>
      <c r="J764" s="83"/>
      <c r="K764" s="83"/>
      <c r="L764" s="83"/>
      <c r="M764" s="83"/>
      <c r="N764" s="83"/>
      <c r="O764" s="83"/>
      <c r="P764" s="83"/>
      <c r="Q764" s="83"/>
      <c r="R764" s="83"/>
      <c r="S764" s="83"/>
      <c r="T764" s="83"/>
      <c r="U764" s="83"/>
      <c r="V764" s="83"/>
      <c r="W764" s="83"/>
      <c r="X764" s="83"/>
      <c r="Y764" s="83"/>
      <c r="Z764" s="83"/>
      <c r="AA764" s="83"/>
    </row>
    <row r="765" spans="2:27">
      <c r="B765" s="83"/>
      <c r="C765" s="83"/>
      <c r="D765" s="83"/>
      <c r="E765" s="83"/>
      <c r="F765" s="83"/>
      <c r="G765" s="83"/>
      <c r="H765" s="83"/>
      <c r="I765" s="83"/>
      <c r="J765" s="83"/>
      <c r="K765" s="83"/>
      <c r="L765" s="83"/>
      <c r="M765" s="83"/>
      <c r="N765" s="83"/>
      <c r="O765" s="83"/>
      <c r="P765" s="83"/>
      <c r="Q765" s="83"/>
      <c r="R765" s="83"/>
      <c r="S765" s="83"/>
      <c r="T765" s="83"/>
      <c r="U765" s="83"/>
      <c r="V765" s="83"/>
      <c r="W765" s="83"/>
      <c r="X765" s="83"/>
      <c r="Y765" s="83"/>
      <c r="Z765" s="83"/>
      <c r="AA765" s="83"/>
    </row>
    <row r="766" spans="2:27">
      <c r="B766" s="83"/>
      <c r="C766" s="83"/>
      <c r="D766" s="83"/>
      <c r="E766" s="83"/>
      <c r="F766" s="83"/>
      <c r="G766" s="83"/>
      <c r="H766" s="83"/>
      <c r="I766" s="83"/>
      <c r="J766" s="83"/>
      <c r="K766" s="83"/>
      <c r="L766" s="83"/>
      <c r="M766" s="83"/>
      <c r="N766" s="83"/>
      <c r="O766" s="83"/>
      <c r="P766" s="83"/>
      <c r="Q766" s="83"/>
      <c r="R766" s="83"/>
      <c r="S766" s="83"/>
      <c r="T766" s="83"/>
      <c r="U766" s="83"/>
      <c r="V766" s="83"/>
      <c r="W766" s="83"/>
      <c r="X766" s="83"/>
      <c r="Y766" s="83"/>
      <c r="Z766" s="83"/>
      <c r="AA766" s="83"/>
    </row>
    <row r="767" spans="2:27">
      <c r="B767" s="83"/>
      <c r="C767" s="83"/>
      <c r="D767" s="83"/>
      <c r="E767" s="83"/>
      <c r="F767" s="83"/>
      <c r="G767" s="83"/>
      <c r="H767" s="83"/>
      <c r="I767" s="83"/>
      <c r="J767" s="83"/>
      <c r="K767" s="83"/>
      <c r="L767" s="83"/>
      <c r="M767" s="83"/>
      <c r="N767" s="83"/>
      <c r="O767" s="83"/>
      <c r="P767" s="83"/>
      <c r="Q767" s="83"/>
      <c r="R767" s="83"/>
      <c r="S767" s="83"/>
      <c r="T767" s="83"/>
      <c r="U767" s="83"/>
      <c r="V767" s="83"/>
      <c r="W767" s="83"/>
      <c r="X767" s="83"/>
      <c r="Y767" s="83"/>
      <c r="Z767" s="83"/>
      <c r="AA767" s="83"/>
    </row>
    <row r="768" spans="2:27">
      <c r="B768" s="83"/>
      <c r="C768" s="83"/>
      <c r="D768" s="83"/>
      <c r="E768" s="83"/>
      <c r="F768" s="83"/>
      <c r="G768" s="83"/>
      <c r="H768" s="83"/>
      <c r="I768" s="83"/>
      <c r="J768" s="83"/>
      <c r="K768" s="83"/>
      <c r="L768" s="83"/>
      <c r="M768" s="83"/>
      <c r="N768" s="83"/>
      <c r="O768" s="83"/>
      <c r="P768" s="83"/>
      <c r="Q768" s="83"/>
      <c r="R768" s="83"/>
      <c r="S768" s="83"/>
      <c r="T768" s="83"/>
      <c r="U768" s="83"/>
      <c r="V768" s="83"/>
      <c r="W768" s="83"/>
      <c r="X768" s="83"/>
      <c r="Y768" s="83"/>
      <c r="Z768" s="83"/>
      <c r="AA768" s="83"/>
    </row>
    <row r="769" spans="2:27">
      <c r="B769" s="83"/>
      <c r="C769" s="83"/>
      <c r="D769" s="83"/>
      <c r="E769" s="83"/>
      <c r="F769" s="83"/>
      <c r="G769" s="83"/>
      <c r="H769" s="83"/>
      <c r="I769" s="83"/>
      <c r="J769" s="83"/>
      <c r="K769" s="83"/>
      <c r="L769" s="83"/>
      <c r="M769" s="83"/>
      <c r="N769" s="83"/>
      <c r="O769" s="83"/>
      <c r="P769" s="83"/>
      <c r="Q769" s="83"/>
      <c r="R769" s="83"/>
      <c r="S769" s="83"/>
      <c r="T769" s="83"/>
      <c r="U769" s="83"/>
      <c r="V769" s="83"/>
      <c r="W769" s="83"/>
      <c r="X769" s="83"/>
      <c r="Y769" s="83"/>
      <c r="Z769" s="83"/>
      <c r="AA769" s="83"/>
    </row>
    <row r="770" spans="2:27">
      <c r="B770" s="83"/>
      <c r="C770" s="83"/>
      <c r="D770" s="83"/>
      <c r="E770" s="83"/>
      <c r="F770" s="83"/>
      <c r="G770" s="83"/>
      <c r="H770" s="83"/>
      <c r="I770" s="83"/>
      <c r="J770" s="83"/>
      <c r="K770" s="83"/>
      <c r="L770" s="83"/>
      <c r="M770" s="83"/>
      <c r="N770" s="83"/>
      <c r="O770" s="83"/>
      <c r="P770" s="83"/>
      <c r="Q770" s="83"/>
      <c r="R770" s="83"/>
      <c r="S770" s="83"/>
      <c r="T770" s="83"/>
      <c r="U770" s="83"/>
      <c r="V770" s="83"/>
      <c r="W770" s="83"/>
      <c r="X770" s="83"/>
      <c r="Y770" s="83"/>
      <c r="Z770" s="83"/>
      <c r="AA770" s="83"/>
    </row>
    <row r="771" spans="2:27">
      <c r="B771" s="83"/>
      <c r="C771" s="83"/>
      <c r="D771" s="83"/>
      <c r="E771" s="83"/>
      <c r="F771" s="83"/>
      <c r="G771" s="83"/>
      <c r="H771" s="83"/>
      <c r="I771" s="83"/>
      <c r="J771" s="83"/>
      <c r="K771" s="83"/>
      <c r="L771" s="83"/>
      <c r="M771" s="83"/>
      <c r="N771" s="83"/>
      <c r="O771" s="83"/>
      <c r="P771" s="83"/>
      <c r="Q771" s="83"/>
      <c r="R771" s="83"/>
      <c r="S771" s="83"/>
      <c r="T771" s="83"/>
      <c r="U771" s="83"/>
      <c r="V771" s="83"/>
      <c r="W771" s="83"/>
      <c r="X771" s="83"/>
      <c r="Y771" s="83"/>
      <c r="Z771" s="83"/>
      <c r="AA771" s="83"/>
    </row>
    <row r="772" spans="2:27">
      <c r="B772" s="83"/>
      <c r="C772" s="83"/>
      <c r="D772" s="83"/>
      <c r="E772" s="83"/>
      <c r="F772" s="83"/>
      <c r="G772" s="83"/>
      <c r="H772" s="83"/>
      <c r="I772" s="83"/>
      <c r="J772" s="83"/>
      <c r="K772" s="83"/>
      <c r="L772" s="83"/>
      <c r="M772" s="83"/>
      <c r="N772" s="83"/>
      <c r="O772" s="83"/>
      <c r="P772" s="83"/>
      <c r="Q772" s="83"/>
      <c r="R772" s="83"/>
      <c r="S772" s="83"/>
      <c r="T772" s="83"/>
      <c r="U772" s="83"/>
      <c r="V772" s="83"/>
      <c r="W772" s="83"/>
      <c r="X772" s="83"/>
      <c r="Y772" s="83"/>
      <c r="Z772" s="83"/>
      <c r="AA772" s="83"/>
    </row>
    <row r="773" spans="2:27">
      <c r="B773" s="83"/>
      <c r="C773" s="83"/>
      <c r="D773" s="83"/>
      <c r="E773" s="83"/>
      <c r="F773" s="83"/>
      <c r="G773" s="83"/>
      <c r="H773" s="83"/>
      <c r="I773" s="83"/>
      <c r="J773" s="83"/>
      <c r="K773" s="83"/>
      <c r="L773" s="83"/>
      <c r="M773" s="83"/>
      <c r="N773" s="83"/>
      <c r="O773" s="83"/>
      <c r="P773" s="83"/>
      <c r="Q773" s="83"/>
      <c r="R773" s="83"/>
      <c r="S773" s="83"/>
      <c r="T773" s="83"/>
      <c r="U773" s="83"/>
      <c r="V773" s="83"/>
      <c r="W773" s="83"/>
      <c r="X773" s="83"/>
      <c r="Y773" s="83"/>
      <c r="Z773" s="83"/>
      <c r="AA773" s="83"/>
    </row>
    <row r="774" spans="2:27">
      <c r="B774" s="83"/>
      <c r="C774" s="83"/>
      <c r="D774" s="83"/>
      <c r="E774" s="83"/>
      <c r="F774" s="83"/>
      <c r="G774" s="83"/>
      <c r="H774" s="83"/>
      <c r="I774" s="83"/>
      <c r="J774" s="83"/>
      <c r="K774" s="83"/>
      <c r="L774" s="83"/>
      <c r="M774" s="83"/>
      <c r="N774" s="83"/>
      <c r="O774" s="83"/>
      <c r="P774" s="83"/>
      <c r="Q774" s="83"/>
      <c r="R774" s="83"/>
      <c r="S774" s="83"/>
      <c r="T774" s="83"/>
      <c r="U774" s="83"/>
      <c r="V774" s="83"/>
      <c r="W774" s="83"/>
      <c r="X774" s="83"/>
      <c r="Y774" s="83"/>
      <c r="Z774" s="83"/>
      <c r="AA774" s="83"/>
    </row>
    <row r="775" spans="2:27">
      <c r="B775" s="83"/>
      <c r="C775" s="83"/>
      <c r="D775" s="83"/>
      <c r="E775" s="83"/>
      <c r="F775" s="83"/>
      <c r="G775" s="83"/>
      <c r="H775" s="83"/>
      <c r="I775" s="83"/>
      <c r="J775" s="83"/>
      <c r="K775" s="83"/>
      <c r="L775" s="83"/>
      <c r="M775" s="83"/>
      <c r="N775" s="83"/>
      <c r="O775" s="83"/>
      <c r="P775" s="83"/>
      <c r="Q775" s="83"/>
      <c r="R775" s="83"/>
      <c r="S775" s="83"/>
      <c r="T775" s="83"/>
      <c r="U775" s="83"/>
      <c r="V775" s="83"/>
      <c r="W775" s="83"/>
      <c r="X775" s="83"/>
      <c r="Y775" s="83"/>
      <c r="Z775" s="83"/>
      <c r="AA775" s="83"/>
    </row>
    <row r="776" spans="2:27">
      <c r="B776" s="83"/>
      <c r="C776" s="83"/>
      <c r="D776" s="83"/>
      <c r="E776" s="83"/>
      <c r="F776" s="83"/>
      <c r="G776" s="83"/>
      <c r="H776" s="83"/>
      <c r="I776" s="83"/>
      <c r="J776" s="83"/>
      <c r="K776" s="83"/>
      <c r="L776" s="83"/>
      <c r="M776" s="83"/>
      <c r="N776" s="83"/>
      <c r="O776" s="83"/>
      <c r="P776" s="83"/>
      <c r="Q776" s="83"/>
      <c r="R776" s="83"/>
      <c r="S776" s="83"/>
      <c r="T776" s="83"/>
      <c r="U776" s="83"/>
      <c r="V776" s="83"/>
      <c r="W776" s="83"/>
      <c r="X776" s="83"/>
      <c r="Y776" s="83"/>
      <c r="Z776" s="83"/>
      <c r="AA776" s="83"/>
    </row>
    <row r="777" spans="2:27">
      <c r="B777" s="83"/>
      <c r="C777" s="83"/>
      <c r="D777" s="83"/>
      <c r="E777" s="83"/>
      <c r="F777" s="83"/>
      <c r="G777" s="83"/>
      <c r="H777" s="83"/>
      <c r="I777" s="83"/>
      <c r="J777" s="83"/>
      <c r="K777" s="83"/>
      <c r="L777" s="83"/>
      <c r="M777" s="83"/>
      <c r="N777" s="83"/>
      <c r="O777" s="83"/>
      <c r="P777" s="83"/>
      <c r="Q777" s="83"/>
      <c r="R777" s="83"/>
      <c r="S777" s="83"/>
      <c r="T777" s="83"/>
      <c r="U777" s="83"/>
      <c r="V777" s="83"/>
      <c r="W777" s="83"/>
      <c r="X777" s="83"/>
      <c r="Y777" s="83"/>
      <c r="Z777" s="83"/>
      <c r="AA777" s="83"/>
    </row>
    <row r="778" spans="2:27">
      <c r="B778" s="83"/>
      <c r="C778" s="83"/>
      <c r="D778" s="83"/>
      <c r="E778" s="83"/>
      <c r="F778" s="83"/>
      <c r="G778" s="83"/>
      <c r="H778" s="83"/>
      <c r="I778" s="83"/>
      <c r="J778" s="83"/>
      <c r="K778" s="83"/>
      <c r="L778" s="83"/>
      <c r="M778" s="83"/>
      <c r="N778" s="83"/>
      <c r="O778" s="83"/>
      <c r="P778" s="83"/>
      <c r="Q778" s="83"/>
      <c r="R778" s="83"/>
      <c r="S778" s="83"/>
      <c r="T778" s="83"/>
      <c r="U778" s="83"/>
      <c r="V778" s="83"/>
      <c r="W778" s="83"/>
      <c r="X778" s="83"/>
      <c r="Y778" s="83"/>
      <c r="Z778" s="83"/>
      <c r="AA778" s="83"/>
    </row>
    <row r="779" spans="2:27">
      <c r="B779" s="83"/>
      <c r="C779" s="83"/>
      <c r="D779" s="83"/>
      <c r="E779" s="83"/>
      <c r="F779" s="83"/>
      <c r="G779" s="83"/>
      <c r="H779" s="83"/>
      <c r="I779" s="83"/>
      <c r="J779" s="83"/>
      <c r="K779" s="83"/>
      <c r="L779" s="83"/>
      <c r="M779" s="83"/>
      <c r="N779" s="83"/>
      <c r="O779" s="83"/>
      <c r="P779" s="83"/>
      <c r="Q779" s="83"/>
      <c r="R779" s="83"/>
      <c r="S779" s="83"/>
      <c r="T779" s="83"/>
      <c r="U779" s="83"/>
      <c r="V779" s="83"/>
      <c r="W779" s="83"/>
      <c r="X779" s="83"/>
      <c r="Y779" s="83"/>
      <c r="Z779" s="83"/>
      <c r="AA779" s="83"/>
    </row>
    <row r="780" spans="2:27">
      <c r="B780" s="83"/>
      <c r="C780" s="83"/>
      <c r="D780" s="83"/>
      <c r="E780" s="83"/>
      <c r="F780" s="83"/>
      <c r="G780" s="83"/>
      <c r="H780" s="83"/>
      <c r="I780" s="83"/>
      <c r="J780" s="83"/>
      <c r="K780" s="83"/>
      <c r="L780" s="83"/>
      <c r="M780" s="83"/>
      <c r="N780" s="83"/>
      <c r="O780" s="83"/>
      <c r="P780" s="83"/>
      <c r="Q780" s="83"/>
      <c r="R780" s="83"/>
      <c r="S780" s="83"/>
      <c r="T780" s="83"/>
      <c r="U780" s="83"/>
      <c r="V780" s="83"/>
      <c r="W780" s="83"/>
      <c r="X780" s="83"/>
      <c r="Y780" s="83"/>
      <c r="Z780" s="83"/>
      <c r="AA780" s="83"/>
    </row>
    <row r="781" spans="2:27">
      <c r="B781" s="83"/>
      <c r="C781" s="83"/>
      <c r="D781" s="83"/>
      <c r="E781" s="83"/>
      <c r="F781" s="83"/>
      <c r="G781" s="83"/>
      <c r="H781" s="83"/>
      <c r="I781" s="83"/>
      <c r="J781" s="83"/>
      <c r="K781" s="83"/>
      <c r="L781" s="83"/>
      <c r="M781" s="83"/>
      <c r="N781" s="83"/>
      <c r="O781" s="83"/>
      <c r="P781" s="83"/>
      <c r="Q781" s="83"/>
      <c r="R781" s="83"/>
      <c r="S781" s="83"/>
      <c r="T781" s="83"/>
      <c r="U781" s="83"/>
      <c r="V781" s="83"/>
      <c r="W781" s="83"/>
      <c r="X781" s="83"/>
      <c r="Y781" s="83"/>
      <c r="Z781" s="83"/>
      <c r="AA781" s="83"/>
    </row>
    <row r="782" spans="2:27">
      <c r="B782" s="83"/>
      <c r="C782" s="83"/>
      <c r="D782" s="83"/>
      <c r="E782" s="83"/>
      <c r="F782" s="83"/>
      <c r="G782" s="83"/>
      <c r="H782" s="83"/>
      <c r="I782" s="83"/>
      <c r="J782" s="83"/>
      <c r="K782" s="83"/>
      <c r="L782" s="83"/>
      <c r="M782" s="83"/>
      <c r="N782" s="83"/>
      <c r="O782" s="83"/>
      <c r="P782" s="83"/>
      <c r="Q782" s="83"/>
      <c r="R782" s="83"/>
      <c r="S782" s="83"/>
      <c r="T782" s="83"/>
      <c r="U782" s="83"/>
      <c r="V782" s="83"/>
      <c r="W782" s="83"/>
      <c r="X782" s="83"/>
      <c r="Y782" s="83"/>
      <c r="Z782" s="83"/>
      <c r="AA782" s="83"/>
    </row>
    <row r="783" spans="2:27">
      <c r="B783" s="83"/>
      <c r="C783" s="83"/>
      <c r="D783" s="83"/>
      <c r="E783" s="83"/>
      <c r="F783" s="83"/>
      <c r="G783" s="83"/>
      <c r="H783" s="83"/>
      <c r="I783" s="83"/>
      <c r="J783" s="83"/>
      <c r="K783" s="83"/>
      <c r="L783" s="83"/>
      <c r="M783" s="83"/>
      <c r="N783" s="83"/>
      <c r="O783" s="83"/>
      <c r="P783" s="83"/>
      <c r="Q783" s="83"/>
      <c r="R783" s="83"/>
      <c r="S783" s="83"/>
      <c r="T783" s="83"/>
      <c r="U783" s="83"/>
      <c r="V783" s="83"/>
      <c r="W783" s="83"/>
      <c r="X783" s="83"/>
      <c r="Y783" s="83"/>
      <c r="Z783" s="83"/>
      <c r="AA783" s="83"/>
    </row>
    <row r="784" spans="2:27">
      <c r="B784" s="83"/>
      <c r="C784" s="83"/>
      <c r="D784" s="83"/>
      <c r="E784" s="83"/>
      <c r="F784" s="83"/>
      <c r="G784" s="83"/>
      <c r="H784" s="83"/>
      <c r="I784" s="83"/>
      <c r="J784" s="83"/>
      <c r="K784" s="83"/>
      <c r="L784" s="83"/>
      <c r="M784" s="83"/>
      <c r="N784" s="83"/>
      <c r="O784" s="83"/>
      <c r="P784" s="83"/>
      <c r="Q784" s="83"/>
      <c r="R784" s="83"/>
      <c r="S784" s="83"/>
      <c r="T784" s="83"/>
      <c r="U784" s="83"/>
      <c r="V784" s="83"/>
      <c r="W784" s="83"/>
      <c r="X784" s="83"/>
      <c r="Y784" s="83"/>
      <c r="Z784" s="83"/>
      <c r="AA784" s="83"/>
    </row>
    <row r="785" spans="2:27">
      <c r="B785" s="83"/>
      <c r="C785" s="83"/>
      <c r="D785" s="83"/>
      <c r="E785" s="83"/>
      <c r="F785" s="83"/>
      <c r="G785" s="83"/>
      <c r="H785" s="83"/>
      <c r="I785" s="83"/>
      <c r="J785" s="83"/>
      <c r="K785" s="83"/>
      <c r="L785" s="83"/>
      <c r="M785" s="83"/>
      <c r="N785" s="83"/>
      <c r="O785" s="83"/>
      <c r="P785" s="83"/>
      <c r="Q785" s="83"/>
      <c r="R785" s="83"/>
      <c r="S785" s="83"/>
      <c r="T785" s="83"/>
      <c r="U785" s="83"/>
      <c r="V785" s="83"/>
      <c r="W785" s="83"/>
      <c r="X785" s="83"/>
      <c r="Y785" s="83"/>
      <c r="Z785" s="83"/>
      <c r="AA785" s="83"/>
    </row>
    <row r="786" spans="2:27">
      <c r="B786" s="83"/>
      <c r="C786" s="83"/>
      <c r="D786" s="83"/>
      <c r="E786" s="83"/>
      <c r="F786" s="83"/>
      <c r="G786" s="83"/>
      <c r="H786" s="83"/>
      <c r="I786" s="83"/>
      <c r="J786" s="83"/>
      <c r="K786" s="83"/>
      <c r="L786" s="83"/>
      <c r="M786" s="83"/>
      <c r="N786" s="83"/>
      <c r="O786" s="83"/>
      <c r="P786" s="83"/>
      <c r="Q786" s="83"/>
      <c r="R786" s="83"/>
      <c r="S786" s="83"/>
      <c r="T786" s="83"/>
      <c r="U786" s="83"/>
      <c r="V786" s="83"/>
      <c r="W786" s="83"/>
      <c r="X786" s="83"/>
      <c r="Y786" s="83"/>
      <c r="Z786" s="83"/>
      <c r="AA786" s="83"/>
    </row>
    <row r="787" spans="2:27">
      <c r="B787" s="83"/>
      <c r="C787" s="83"/>
      <c r="D787" s="83"/>
      <c r="E787" s="83"/>
      <c r="F787" s="83"/>
      <c r="G787" s="83"/>
      <c r="H787" s="83"/>
      <c r="I787" s="83"/>
      <c r="J787" s="83"/>
      <c r="K787" s="83"/>
      <c r="L787" s="83"/>
      <c r="M787" s="83"/>
      <c r="N787" s="83"/>
      <c r="O787" s="83"/>
      <c r="P787" s="83"/>
      <c r="Q787" s="83"/>
      <c r="R787" s="83"/>
      <c r="S787" s="83"/>
      <c r="T787" s="83"/>
      <c r="U787" s="83"/>
      <c r="V787" s="83"/>
      <c r="W787" s="83"/>
      <c r="X787" s="83"/>
      <c r="Y787" s="83"/>
      <c r="Z787" s="83"/>
      <c r="AA787" s="83"/>
    </row>
    <row r="788" spans="2:27">
      <c r="B788" s="83"/>
      <c r="C788" s="83"/>
      <c r="D788" s="83"/>
      <c r="E788" s="83"/>
      <c r="F788" s="83"/>
      <c r="G788" s="83"/>
      <c r="H788" s="83"/>
      <c r="I788" s="83"/>
      <c r="J788" s="83"/>
      <c r="K788" s="83"/>
      <c r="L788" s="83"/>
      <c r="M788" s="83"/>
      <c r="N788" s="83"/>
      <c r="O788" s="83"/>
      <c r="P788" s="83"/>
      <c r="Q788" s="83"/>
      <c r="R788" s="83"/>
      <c r="S788" s="83"/>
      <c r="T788" s="83"/>
      <c r="U788" s="83"/>
      <c r="V788" s="83"/>
      <c r="W788" s="83"/>
      <c r="X788" s="83"/>
      <c r="Y788" s="83"/>
      <c r="Z788" s="83"/>
      <c r="AA788" s="83"/>
    </row>
    <row r="789" spans="2:27">
      <c r="B789" s="83"/>
      <c r="C789" s="83"/>
      <c r="D789" s="83"/>
      <c r="E789" s="83"/>
      <c r="F789" s="83"/>
      <c r="G789" s="83"/>
      <c r="H789" s="83"/>
      <c r="I789" s="83"/>
      <c r="J789" s="83"/>
      <c r="K789" s="83"/>
      <c r="L789" s="83"/>
      <c r="M789" s="83"/>
      <c r="N789" s="83"/>
      <c r="O789" s="83"/>
      <c r="P789" s="83"/>
      <c r="Q789" s="83"/>
      <c r="R789" s="83"/>
      <c r="S789" s="83"/>
      <c r="T789" s="83"/>
      <c r="U789" s="83"/>
      <c r="V789" s="83"/>
      <c r="W789" s="83"/>
      <c r="X789" s="83"/>
      <c r="Y789" s="83"/>
      <c r="Z789" s="83"/>
      <c r="AA789" s="83"/>
    </row>
    <row r="790" spans="2:27">
      <c r="B790" s="83"/>
      <c r="C790" s="83"/>
      <c r="D790" s="83"/>
      <c r="E790" s="83"/>
      <c r="F790" s="83"/>
      <c r="G790" s="83"/>
      <c r="H790" s="83"/>
      <c r="I790" s="83"/>
      <c r="J790" s="83"/>
      <c r="K790" s="83"/>
      <c r="L790" s="83"/>
      <c r="M790" s="83"/>
      <c r="N790" s="83"/>
      <c r="O790" s="83"/>
      <c r="P790" s="83"/>
      <c r="Q790" s="83"/>
      <c r="R790" s="83"/>
      <c r="S790" s="83"/>
      <c r="T790" s="83"/>
      <c r="U790" s="83"/>
      <c r="V790" s="83"/>
      <c r="W790" s="83"/>
      <c r="X790" s="83"/>
      <c r="Y790" s="83"/>
      <c r="Z790" s="83"/>
      <c r="AA790" s="83"/>
    </row>
    <row r="791" spans="2:27">
      <c r="B791" s="83"/>
      <c r="C791" s="83"/>
      <c r="D791" s="83"/>
      <c r="E791" s="83"/>
      <c r="F791" s="83"/>
      <c r="G791" s="83"/>
      <c r="H791" s="83"/>
      <c r="I791" s="83"/>
      <c r="J791" s="83"/>
      <c r="K791" s="83"/>
      <c r="L791" s="83"/>
      <c r="M791" s="83"/>
      <c r="N791" s="83"/>
      <c r="O791" s="83"/>
      <c r="P791" s="83"/>
      <c r="Q791" s="83"/>
      <c r="R791" s="83"/>
      <c r="S791" s="83"/>
      <c r="T791" s="83"/>
      <c r="U791" s="83"/>
      <c r="V791" s="83"/>
      <c r="W791" s="83"/>
      <c r="X791" s="83"/>
      <c r="Y791" s="83"/>
      <c r="Z791" s="83"/>
      <c r="AA791" s="83"/>
    </row>
    <row r="792" spans="2:27">
      <c r="B792" s="83"/>
      <c r="C792" s="83"/>
      <c r="D792" s="83"/>
      <c r="E792" s="83"/>
      <c r="F792" s="83"/>
      <c r="G792" s="83"/>
      <c r="H792" s="83"/>
      <c r="I792" s="83"/>
      <c r="J792" s="83"/>
      <c r="K792" s="83"/>
      <c r="L792" s="83"/>
      <c r="M792" s="83"/>
      <c r="N792" s="83"/>
      <c r="O792" s="83"/>
      <c r="P792" s="83"/>
      <c r="Q792" s="83"/>
      <c r="R792" s="83"/>
      <c r="S792" s="83"/>
      <c r="T792" s="83"/>
      <c r="U792" s="83"/>
      <c r="V792" s="83"/>
      <c r="W792" s="83"/>
      <c r="X792" s="83"/>
      <c r="Y792" s="83"/>
      <c r="Z792" s="83"/>
      <c r="AA792" s="83"/>
    </row>
    <row r="793" spans="2:27">
      <c r="B793" s="83"/>
      <c r="C793" s="83"/>
      <c r="D793" s="83"/>
      <c r="E793" s="83"/>
      <c r="F793" s="83"/>
      <c r="G793" s="83"/>
      <c r="H793" s="83"/>
      <c r="I793" s="83"/>
      <c r="J793" s="83"/>
      <c r="K793" s="83"/>
      <c r="L793" s="83"/>
      <c r="M793" s="83"/>
      <c r="N793" s="83"/>
      <c r="O793" s="83"/>
      <c r="P793" s="83"/>
      <c r="Q793" s="83"/>
      <c r="R793" s="83"/>
      <c r="S793" s="83"/>
      <c r="T793" s="83"/>
      <c r="U793" s="83"/>
      <c r="V793" s="83"/>
      <c r="W793" s="83"/>
      <c r="X793" s="83"/>
      <c r="Y793" s="83"/>
      <c r="Z793" s="83"/>
      <c r="AA793" s="83"/>
    </row>
    <row r="794" spans="2:27">
      <c r="B794" s="83"/>
      <c r="C794" s="83"/>
      <c r="D794" s="83"/>
      <c r="E794" s="83"/>
      <c r="F794" s="83"/>
      <c r="G794" s="83"/>
      <c r="H794" s="83"/>
      <c r="I794" s="83"/>
      <c r="J794" s="83"/>
      <c r="K794" s="83"/>
      <c r="L794" s="83"/>
      <c r="M794" s="83"/>
      <c r="N794" s="83"/>
      <c r="O794" s="83"/>
      <c r="P794" s="83"/>
      <c r="Q794" s="83"/>
      <c r="R794" s="83"/>
      <c r="S794" s="83"/>
      <c r="T794" s="83"/>
      <c r="U794" s="83"/>
      <c r="V794" s="83"/>
      <c r="W794" s="83"/>
      <c r="X794" s="83"/>
      <c r="Y794" s="83"/>
      <c r="Z794" s="83"/>
      <c r="AA794" s="83"/>
    </row>
    <row r="795" spans="2:27">
      <c r="B795" s="83"/>
      <c r="C795" s="83"/>
      <c r="D795" s="83"/>
      <c r="E795" s="83"/>
      <c r="F795" s="83"/>
      <c r="G795" s="83"/>
      <c r="H795" s="83"/>
      <c r="I795" s="83"/>
      <c r="J795" s="83"/>
      <c r="K795" s="83"/>
      <c r="L795" s="83"/>
      <c r="M795" s="83"/>
      <c r="N795" s="83"/>
      <c r="O795" s="83"/>
      <c r="P795" s="83"/>
      <c r="Q795" s="83"/>
      <c r="R795" s="83"/>
      <c r="S795" s="83"/>
      <c r="T795" s="83"/>
      <c r="U795" s="83"/>
      <c r="V795" s="83"/>
      <c r="W795" s="83"/>
      <c r="X795" s="83"/>
      <c r="Y795" s="83"/>
      <c r="Z795" s="83"/>
      <c r="AA795" s="83"/>
    </row>
    <row r="796" spans="2:27">
      <c r="B796" s="83"/>
      <c r="C796" s="83"/>
      <c r="D796" s="83"/>
      <c r="E796" s="83"/>
      <c r="F796" s="83"/>
      <c r="G796" s="83"/>
      <c r="H796" s="83"/>
      <c r="I796" s="83"/>
      <c r="J796" s="83"/>
      <c r="K796" s="83"/>
      <c r="L796" s="83"/>
      <c r="M796" s="83"/>
      <c r="N796" s="83"/>
      <c r="O796" s="83"/>
      <c r="P796" s="83"/>
      <c r="Q796" s="83"/>
      <c r="R796" s="83"/>
      <c r="S796" s="83"/>
      <c r="T796" s="83"/>
      <c r="U796" s="83"/>
      <c r="V796" s="83"/>
      <c r="W796" s="83"/>
      <c r="X796" s="83"/>
      <c r="Y796" s="83"/>
      <c r="Z796" s="83"/>
      <c r="AA796" s="83"/>
    </row>
    <row r="797" spans="2:27">
      <c r="B797" s="83"/>
      <c r="C797" s="83"/>
      <c r="D797" s="83"/>
      <c r="E797" s="83"/>
      <c r="F797" s="83"/>
      <c r="G797" s="83"/>
      <c r="H797" s="83"/>
      <c r="I797" s="83"/>
      <c r="J797" s="83"/>
      <c r="K797" s="83"/>
      <c r="L797" s="83"/>
      <c r="M797" s="83"/>
      <c r="N797" s="83"/>
      <c r="O797" s="83"/>
      <c r="P797" s="83"/>
      <c r="Q797" s="83"/>
      <c r="R797" s="83"/>
      <c r="S797" s="83"/>
      <c r="T797" s="83"/>
      <c r="U797" s="83"/>
      <c r="V797" s="83"/>
      <c r="W797" s="83"/>
      <c r="X797" s="83"/>
      <c r="Y797" s="83"/>
      <c r="Z797" s="83"/>
      <c r="AA797" s="83"/>
    </row>
    <row r="798" spans="2:27">
      <c r="B798" s="83"/>
      <c r="C798" s="83"/>
      <c r="D798" s="83"/>
      <c r="E798" s="83"/>
      <c r="F798" s="83"/>
      <c r="G798" s="83"/>
      <c r="H798" s="83"/>
      <c r="I798" s="83"/>
      <c r="J798" s="83"/>
      <c r="K798" s="83"/>
      <c r="L798" s="83"/>
      <c r="M798" s="83"/>
      <c r="N798" s="83"/>
      <c r="O798" s="83"/>
      <c r="P798" s="83"/>
      <c r="Q798" s="83"/>
      <c r="R798" s="83"/>
      <c r="S798" s="83"/>
      <c r="T798" s="83"/>
      <c r="U798" s="83"/>
      <c r="V798" s="83"/>
      <c r="W798" s="83"/>
      <c r="X798" s="83"/>
      <c r="Y798" s="83"/>
      <c r="Z798" s="83"/>
      <c r="AA798" s="83"/>
    </row>
    <row r="799" spans="2:27">
      <c r="B799" s="83"/>
      <c r="C799" s="83"/>
      <c r="D799" s="83"/>
      <c r="E799" s="83"/>
      <c r="F799" s="83"/>
      <c r="G799" s="83"/>
      <c r="H799" s="83"/>
      <c r="I799" s="83"/>
      <c r="J799" s="83"/>
      <c r="K799" s="83"/>
      <c r="L799" s="83"/>
      <c r="M799" s="83"/>
      <c r="N799" s="83"/>
      <c r="O799" s="83"/>
      <c r="P799" s="83"/>
      <c r="Q799" s="83"/>
      <c r="R799" s="83"/>
      <c r="S799" s="83"/>
      <c r="T799" s="83"/>
      <c r="U799" s="83"/>
      <c r="V799" s="83"/>
      <c r="W799" s="83"/>
      <c r="X799" s="83"/>
      <c r="Y799" s="83"/>
      <c r="Z799" s="83"/>
      <c r="AA799" s="83"/>
    </row>
    <row r="800" spans="2:27">
      <c r="B800" s="83"/>
      <c r="C800" s="83"/>
      <c r="D800" s="83"/>
      <c r="E800" s="83"/>
      <c r="F800" s="83"/>
      <c r="G800" s="83"/>
      <c r="H800" s="83"/>
      <c r="I800" s="83"/>
      <c r="J800" s="83"/>
      <c r="K800" s="83"/>
      <c r="L800" s="83"/>
      <c r="M800" s="83"/>
      <c r="N800" s="83"/>
      <c r="O800" s="83"/>
      <c r="P800" s="83"/>
      <c r="Q800" s="83"/>
      <c r="R800" s="83"/>
      <c r="S800" s="83"/>
      <c r="T800" s="83"/>
      <c r="U800" s="83"/>
      <c r="V800" s="83"/>
      <c r="W800" s="83"/>
      <c r="X800" s="83"/>
      <c r="Y800" s="83"/>
      <c r="Z800" s="83"/>
      <c r="AA800" s="83"/>
    </row>
    <row r="801" spans="2:27">
      <c r="B801" s="83"/>
      <c r="C801" s="83"/>
      <c r="D801" s="83"/>
      <c r="E801" s="83"/>
      <c r="F801" s="83"/>
      <c r="G801" s="83"/>
      <c r="H801" s="83"/>
      <c r="I801" s="83"/>
      <c r="J801" s="83"/>
      <c r="K801" s="83"/>
      <c r="L801" s="83"/>
      <c r="M801" s="83"/>
      <c r="N801" s="83"/>
      <c r="O801" s="83"/>
      <c r="P801" s="83"/>
      <c r="Q801" s="83"/>
      <c r="R801" s="83"/>
      <c r="S801" s="83"/>
      <c r="T801" s="83"/>
      <c r="U801" s="83"/>
      <c r="V801" s="83"/>
      <c r="W801" s="83"/>
      <c r="X801" s="83"/>
      <c r="Y801" s="83"/>
      <c r="Z801" s="83"/>
      <c r="AA801" s="83"/>
    </row>
    <row r="802" spans="2:27">
      <c r="B802" s="83"/>
      <c r="C802" s="83"/>
      <c r="D802" s="83"/>
      <c r="E802" s="83"/>
      <c r="F802" s="83"/>
      <c r="G802" s="83"/>
      <c r="H802" s="83"/>
      <c r="I802" s="83"/>
      <c r="J802" s="83"/>
      <c r="K802" s="83"/>
      <c r="L802" s="83"/>
      <c r="M802" s="83"/>
      <c r="N802" s="83"/>
      <c r="O802" s="83"/>
      <c r="P802" s="83"/>
      <c r="Q802" s="83"/>
      <c r="R802" s="83"/>
      <c r="S802" s="83"/>
      <c r="T802" s="83"/>
      <c r="U802" s="83"/>
      <c r="V802" s="83"/>
      <c r="W802" s="83"/>
      <c r="X802" s="83"/>
      <c r="Y802" s="83"/>
      <c r="Z802" s="83"/>
      <c r="AA802" s="83"/>
    </row>
    <row r="803" spans="2:27">
      <c r="B803" s="83"/>
      <c r="C803" s="83"/>
      <c r="D803" s="83"/>
      <c r="E803" s="83"/>
      <c r="F803" s="83"/>
      <c r="G803" s="83"/>
      <c r="H803" s="83"/>
      <c r="I803" s="83"/>
      <c r="J803" s="83"/>
      <c r="K803" s="83"/>
      <c r="L803" s="83"/>
      <c r="M803" s="83"/>
      <c r="N803" s="83"/>
      <c r="O803" s="83"/>
      <c r="P803" s="83"/>
      <c r="Q803" s="83"/>
      <c r="R803" s="83"/>
      <c r="S803" s="83"/>
      <c r="T803" s="83"/>
      <c r="U803" s="83"/>
      <c r="V803" s="83"/>
      <c r="W803" s="83"/>
      <c r="X803" s="83"/>
      <c r="Y803" s="83"/>
      <c r="Z803" s="83"/>
      <c r="AA803" s="83"/>
    </row>
    <row r="804" spans="2:27">
      <c r="B804" s="83"/>
      <c r="C804" s="83"/>
      <c r="D804" s="83"/>
      <c r="E804" s="83"/>
      <c r="F804" s="83"/>
      <c r="G804" s="83"/>
      <c r="H804" s="83"/>
      <c r="I804" s="83"/>
      <c r="J804" s="83"/>
      <c r="K804" s="83"/>
      <c r="L804" s="83"/>
      <c r="M804" s="83"/>
      <c r="N804" s="83"/>
      <c r="O804" s="83"/>
      <c r="P804" s="83"/>
      <c r="Q804" s="83"/>
      <c r="R804" s="83"/>
      <c r="S804" s="83"/>
      <c r="T804" s="83"/>
      <c r="U804" s="83"/>
      <c r="V804" s="83"/>
      <c r="W804" s="83"/>
      <c r="X804" s="83"/>
      <c r="Y804" s="83"/>
      <c r="Z804" s="83"/>
      <c r="AA804" s="83"/>
    </row>
    <row r="805" spans="2:27">
      <c r="B805" s="83"/>
      <c r="C805" s="83"/>
      <c r="D805" s="83"/>
      <c r="E805" s="83"/>
      <c r="F805" s="83"/>
      <c r="G805" s="83"/>
      <c r="H805" s="83"/>
      <c r="I805" s="83"/>
      <c r="J805" s="83"/>
      <c r="K805" s="83"/>
      <c r="L805" s="83"/>
      <c r="M805" s="83"/>
      <c r="N805" s="83"/>
      <c r="O805" s="83"/>
      <c r="P805" s="83"/>
      <c r="Q805" s="83"/>
      <c r="R805" s="83"/>
      <c r="S805" s="83"/>
      <c r="T805" s="83"/>
      <c r="U805" s="83"/>
      <c r="V805" s="83"/>
      <c r="W805" s="83"/>
      <c r="X805" s="83"/>
      <c r="Y805" s="83"/>
      <c r="Z805" s="83"/>
      <c r="AA805" s="83"/>
    </row>
    <row r="806" spans="2:27">
      <c r="B806" s="83"/>
      <c r="C806" s="83"/>
      <c r="D806" s="83"/>
      <c r="E806" s="83"/>
      <c r="F806" s="83"/>
      <c r="G806" s="83"/>
      <c r="H806" s="83"/>
      <c r="I806" s="83"/>
      <c r="J806" s="83"/>
      <c r="K806" s="83"/>
      <c r="L806" s="83"/>
      <c r="M806" s="83"/>
      <c r="N806" s="83"/>
      <c r="O806" s="83"/>
      <c r="P806" s="83"/>
      <c r="Q806" s="83"/>
      <c r="R806" s="83"/>
      <c r="S806" s="83"/>
      <c r="T806" s="83"/>
      <c r="U806" s="83"/>
      <c r="V806" s="83"/>
      <c r="W806" s="83"/>
      <c r="X806" s="83"/>
      <c r="Y806" s="83"/>
      <c r="Z806" s="83"/>
      <c r="AA806" s="83"/>
    </row>
    <row r="807" spans="2:27">
      <c r="B807" s="83"/>
      <c r="C807" s="83"/>
      <c r="D807" s="83"/>
      <c r="E807" s="83"/>
      <c r="F807" s="83"/>
      <c r="G807" s="83"/>
      <c r="H807" s="83"/>
      <c r="I807" s="83"/>
      <c r="J807" s="83"/>
      <c r="K807" s="83"/>
      <c r="L807" s="83"/>
      <c r="M807" s="83"/>
      <c r="N807" s="83"/>
      <c r="O807" s="83"/>
      <c r="P807" s="83"/>
      <c r="Q807" s="83"/>
      <c r="R807" s="83"/>
      <c r="S807" s="83"/>
      <c r="T807" s="83"/>
      <c r="U807" s="83"/>
      <c r="V807" s="83"/>
      <c r="W807" s="83"/>
      <c r="X807" s="83"/>
      <c r="Y807" s="83"/>
      <c r="Z807" s="83"/>
      <c r="AA807" s="83"/>
    </row>
    <row r="808" spans="2:27">
      <c r="B808" s="83"/>
      <c r="C808" s="83"/>
      <c r="D808" s="83"/>
      <c r="E808" s="83"/>
      <c r="F808" s="83"/>
      <c r="G808" s="83"/>
      <c r="H808" s="83"/>
      <c r="I808" s="83"/>
      <c r="J808" s="83"/>
      <c r="K808" s="83"/>
      <c r="L808" s="83"/>
      <c r="M808" s="83"/>
      <c r="N808" s="83"/>
      <c r="O808" s="83"/>
      <c r="P808" s="83"/>
      <c r="Q808" s="83"/>
      <c r="R808" s="83"/>
      <c r="S808" s="83"/>
      <c r="T808" s="83"/>
      <c r="U808" s="83"/>
      <c r="V808" s="83"/>
      <c r="W808" s="83"/>
      <c r="X808" s="83"/>
      <c r="Y808" s="83"/>
      <c r="Z808" s="83"/>
      <c r="AA808" s="83"/>
    </row>
    <row r="809" spans="2:27">
      <c r="B809" s="83"/>
      <c r="C809" s="83"/>
      <c r="D809" s="83"/>
      <c r="E809" s="83"/>
      <c r="F809" s="83"/>
      <c r="G809" s="83"/>
      <c r="H809" s="83"/>
      <c r="I809" s="83"/>
      <c r="J809" s="83"/>
      <c r="K809" s="83"/>
      <c r="L809" s="83"/>
      <c r="M809" s="83"/>
      <c r="N809" s="83"/>
      <c r="O809" s="83"/>
      <c r="P809" s="83"/>
      <c r="Q809" s="83"/>
      <c r="R809" s="83"/>
      <c r="S809" s="83"/>
      <c r="T809" s="83"/>
      <c r="U809" s="83"/>
      <c r="V809" s="83"/>
      <c r="W809" s="83"/>
      <c r="X809" s="83"/>
      <c r="Y809" s="83"/>
      <c r="Z809" s="83"/>
      <c r="AA809" s="83"/>
    </row>
    <row r="810" spans="2:27">
      <c r="B810" s="83"/>
      <c r="C810" s="83"/>
      <c r="D810" s="83"/>
      <c r="E810" s="83"/>
      <c r="F810" s="83"/>
      <c r="G810" s="83"/>
      <c r="H810" s="83"/>
      <c r="I810" s="83"/>
      <c r="J810" s="83"/>
      <c r="K810" s="83"/>
      <c r="L810" s="83"/>
      <c r="M810" s="83"/>
      <c r="N810" s="83"/>
      <c r="O810" s="83"/>
      <c r="P810" s="83"/>
      <c r="Q810" s="83"/>
      <c r="R810" s="83"/>
      <c r="S810" s="83"/>
      <c r="T810" s="83"/>
      <c r="U810" s="83"/>
      <c r="V810" s="83"/>
      <c r="W810" s="83"/>
      <c r="X810" s="83"/>
      <c r="Y810" s="83"/>
      <c r="Z810" s="83"/>
      <c r="AA810" s="83"/>
    </row>
    <row r="811" spans="2:27">
      <c r="B811" s="83"/>
      <c r="C811" s="83"/>
      <c r="D811" s="83"/>
      <c r="E811" s="83"/>
      <c r="F811" s="83"/>
      <c r="G811" s="83"/>
      <c r="H811" s="83"/>
      <c r="I811" s="83"/>
      <c r="J811" s="83"/>
      <c r="K811" s="83"/>
      <c r="L811" s="83"/>
      <c r="M811" s="83"/>
      <c r="N811" s="83"/>
      <c r="O811" s="83"/>
      <c r="P811" s="83"/>
      <c r="Q811" s="83"/>
      <c r="R811" s="83"/>
      <c r="S811" s="83"/>
      <c r="T811" s="83"/>
      <c r="U811" s="83"/>
      <c r="V811" s="83"/>
      <c r="W811" s="83"/>
      <c r="X811" s="83"/>
      <c r="Y811" s="83"/>
      <c r="Z811" s="83"/>
      <c r="AA811" s="83"/>
    </row>
    <row r="812" spans="2:27">
      <c r="B812" s="83"/>
      <c r="C812" s="83"/>
      <c r="D812" s="83"/>
      <c r="E812" s="83"/>
      <c r="F812" s="83"/>
      <c r="G812" s="83"/>
      <c r="H812" s="83"/>
      <c r="I812" s="83"/>
      <c r="J812" s="83"/>
      <c r="K812" s="83"/>
      <c r="L812" s="83"/>
      <c r="M812" s="83"/>
      <c r="N812" s="83"/>
      <c r="O812" s="83"/>
      <c r="P812" s="83"/>
      <c r="Q812" s="83"/>
      <c r="R812" s="83"/>
      <c r="S812" s="83"/>
      <c r="T812" s="83"/>
      <c r="U812" s="83"/>
      <c r="V812" s="83"/>
      <c r="W812" s="83"/>
      <c r="X812" s="83"/>
      <c r="Y812" s="83"/>
      <c r="Z812" s="83"/>
      <c r="AA812" s="83"/>
    </row>
    <row r="813" spans="2:27">
      <c r="B813" s="83"/>
      <c r="C813" s="83"/>
      <c r="D813" s="83"/>
      <c r="E813" s="83"/>
      <c r="F813" s="83"/>
      <c r="G813" s="83"/>
      <c r="H813" s="83"/>
      <c r="I813" s="83"/>
      <c r="J813" s="83"/>
      <c r="K813" s="83"/>
      <c r="L813" s="83"/>
      <c r="M813" s="83"/>
      <c r="N813" s="83"/>
      <c r="O813" s="83"/>
      <c r="P813" s="83"/>
      <c r="Q813" s="83"/>
      <c r="R813" s="83"/>
      <c r="S813" s="83"/>
      <c r="T813" s="83"/>
      <c r="U813" s="83"/>
      <c r="V813" s="83"/>
      <c r="W813" s="83"/>
      <c r="X813" s="83"/>
      <c r="Y813" s="83"/>
      <c r="Z813" s="83"/>
      <c r="AA813" s="83"/>
    </row>
    <row r="814" spans="2:27">
      <c r="B814" s="83"/>
      <c r="C814" s="83"/>
      <c r="D814" s="83"/>
      <c r="E814" s="83"/>
      <c r="F814" s="83"/>
      <c r="G814" s="83"/>
      <c r="H814" s="83"/>
      <c r="I814" s="83"/>
      <c r="J814" s="83"/>
      <c r="K814" s="83"/>
      <c r="L814" s="83"/>
      <c r="M814" s="83"/>
      <c r="N814" s="83"/>
      <c r="O814" s="83"/>
      <c r="P814" s="83"/>
      <c r="Q814" s="83"/>
      <c r="R814" s="83"/>
      <c r="S814" s="83"/>
      <c r="T814" s="83"/>
      <c r="U814" s="83"/>
      <c r="V814" s="83"/>
      <c r="W814" s="83"/>
      <c r="X814" s="83"/>
      <c r="Y814" s="83"/>
      <c r="Z814" s="83"/>
      <c r="AA814" s="83"/>
    </row>
    <row r="815" spans="2:27">
      <c r="B815" s="83"/>
      <c r="C815" s="83"/>
      <c r="D815" s="83"/>
      <c r="E815" s="83"/>
      <c r="F815" s="83"/>
      <c r="G815" s="83"/>
      <c r="H815" s="83"/>
      <c r="I815" s="83"/>
      <c r="J815" s="83"/>
      <c r="K815" s="83"/>
      <c r="L815" s="83"/>
      <c r="M815" s="83"/>
      <c r="N815" s="83"/>
      <c r="O815" s="83"/>
      <c r="P815" s="83"/>
      <c r="Q815" s="83"/>
      <c r="R815" s="83"/>
      <c r="S815" s="83"/>
      <c r="T815" s="83"/>
      <c r="U815" s="83"/>
      <c r="V815" s="83"/>
      <c r="W815" s="83"/>
      <c r="X815" s="83"/>
      <c r="Y815" s="83"/>
      <c r="Z815" s="83"/>
      <c r="AA815" s="83"/>
    </row>
    <row r="816" spans="2:27">
      <c r="B816" s="83"/>
      <c r="C816" s="83"/>
      <c r="D816" s="83"/>
      <c r="E816" s="83"/>
      <c r="F816" s="83"/>
      <c r="G816" s="83"/>
      <c r="H816" s="83"/>
      <c r="I816" s="83"/>
      <c r="J816" s="83"/>
      <c r="K816" s="83"/>
      <c r="L816" s="83"/>
      <c r="M816" s="83"/>
      <c r="N816" s="83"/>
      <c r="O816" s="83"/>
      <c r="P816" s="83"/>
      <c r="Q816" s="83"/>
      <c r="R816" s="83"/>
      <c r="S816" s="83"/>
      <c r="T816" s="83"/>
      <c r="U816" s="83"/>
      <c r="V816" s="83"/>
      <c r="W816" s="83"/>
      <c r="X816" s="83"/>
      <c r="Y816" s="83"/>
      <c r="Z816" s="83"/>
      <c r="AA816" s="83"/>
    </row>
    <row r="817" spans="2:27">
      <c r="B817" s="83"/>
      <c r="C817" s="83"/>
      <c r="D817" s="83"/>
      <c r="E817" s="83"/>
      <c r="F817" s="83"/>
      <c r="G817" s="83"/>
      <c r="H817" s="83"/>
      <c r="I817" s="83"/>
      <c r="J817" s="83"/>
      <c r="K817" s="83"/>
      <c r="L817" s="83"/>
      <c r="M817" s="83"/>
      <c r="N817" s="83"/>
      <c r="O817" s="83"/>
      <c r="P817" s="83"/>
      <c r="Q817" s="83"/>
      <c r="R817" s="83"/>
      <c r="S817" s="83"/>
      <c r="T817" s="83"/>
      <c r="U817" s="83"/>
      <c r="V817" s="83"/>
      <c r="W817" s="83"/>
      <c r="X817" s="83"/>
      <c r="Y817" s="83"/>
      <c r="Z817" s="83"/>
      <c r="AA817" s="83"/>
    </row>
    <row r="818" spans="2:27">
      <c r="B818" s="83"/>
      <c r="C818" s="83"/>
      <c r="D818" s="83"/>
      <c r="E818" s="83"/>
      <c r="F818" s="83"/>
      <c r="G818" s="83"/>
      <c r="H818" s="83"/>
      <c r="I818" s="83"/>
      <c r="J818" s="83"/>
      <c r="K818" s="83"/>
      <c r="L818" s="83"/>
      <c r="M818" s="83"/>
      <c r="N818" s="83"/>
      <c r="O818" s="83"/>
      <c r="P818" s="83"/>
      <c r="Q818" s="83"/>
      <c r="R818" s="83"/>
      <c r="S818" s="83"/>
      <c r="T818" s="83"/>
      <c r="U818" s="83"/>
      <c r="V818" s="83"/>
      <c r="W818" s="83"/>
      <c r="X818" s="83"/>
      <c r="Y818" s="83"/>
      <c r="Z818" s="83"/>
      <c r="AA818" s="83"/>
    </row>
    <row r="819" spans="2:27">
      <c r="B819" s="83"/>
      <c r="C819" s="83"/>
      <c r="D819" s="83"/>
      <c r="E819" s="83"/>
      <c r="F819" s="83"/>
      <c r="G819" s="83"/>
      <c r="H819" s="83"/>
      <c r="I819" s="83"/>
      <c r="J819" s="83"/>
      <c r="K819" s="83"/>
      <c r="L819" s="83"/>
      <c r="M819" s="83"/>
      <c r="N819" s="83"/>
      <c r="O819" s="83"/>
      <c r="P819" s="83"/>
      <c r="Q819" s="83"/>
      <c r="R819" s="83"/>
      <c r="S819" s="83"/>
      <c r="T819" s="83"/>
      <c r="U819" s="83"/>
      <c r="V819" s="83"/>
      <c r="W819" s="83"/>
      <c r="X819" s="83"/>
      <c r="Y819" s="83"/>
      <c r="Z819" s="83"/>
      <c r="AA819" s="83"/>
    </row>
    <row r="820" spans="2:27">
      <c r="B820" s="83"/>
      <c r="C820" s="83"/>
      <c r="D820" s="83"/>
      <c r="E820" s="83"/>
      <c r="F820" s="83"/>
      <c r="G820" s="83"/>
      <c r="H820" s="83"/>
      <c r="I820" s="83"/>
      <c r="J820" s="83"/>
      <c r="K820" s="83"/>
      <c r="L820" s="83"/>
      <c r="M820" s="83"/>
      <c r="N820" s="83"/>
      <c r="O820" s="83"/>
      <c r="P820" s="83"/>
      <c r="Q820" s="83"/>
      <c r="R820" s="83"/>
      <c r="S820" s="83"/>
      <c r="T820" s="83"/>
      <c r="U820" s="83"/>
      <c r="V820" s="83"/>
      <c r="W820" s="83"/>
      <c r="X820" s="83"/>
      <c r="Y820" s="83"/>
      <c r="Z820" s="83"/>
      <c r="AA820" s="83"/>
    </row>
    <row r="821" spans="2:27">
      <c r="B821" s="83"/>
      <c r="C821" s="83"/>
      <c r="D821" s="83"/>
      <c r="E821" s="83"/>
      <c r="F821" s="83"/>
      <c r="G821" s="83"/>
      <c r="H821" s="83"/>
      <c r="I821" s="83"/>
      <c r="J821" s="83"/>
      <c r="K821" s="83"/>
      <c r="L821" s="83"/>
      <c r="M821" s="83"/>
      <c r="N821" s="83"/>
      <c r="O821" s="83"/>
      <c r="P821" s="83"/>
      <c r="Q821" s="83"/>
      <c r="R821" s="83"/>
      <c r="S821" s="83"/>
      <c r="T821" s="83"/>
      <c r="U821" s="83"/>
      <c r="V821" s="83"/>
      <c r="W821" s="83"/>
      <c r="X821" s="83"/>
      <c r="Y821" s="83"/>
      <c r="Z821" s="83"/>
      <c r="AA821" s="83"/>
    </row>
    <row r="822" spans="2:27">
      <c r="B822" s="83"/>
      <c r="C822" s="83"/>
      <c r="D822" s="83"/>
      <c r="E822" s="83"/>
      <c r="F822" s="83"/>
      <c r="G822" s="83"/>
      <c r="H822" s="83"/>
      <c r="I822" s="83"/>
      <c r="J822" s="83"/>
      <c r="K822" s="83"/>
      <c r="L822" s="83"/>
      <c r="M822" s="83"/>
      <c r="N822" s="83"/>
      <c r="O822" s="83"/>
      <c r="P822" s="83"/>
      <c r="Q822" s="83"/>
      <c r="R822" s="83"/>
      <c r="S822" s="83"/>
      <c r="T822" s="83"/>
      <c r="U822" s="83"/>
      <c r="V822" s="83"/>
      <c r="W822" s="83"/>
      <c r="X822" s="83"/>
      <c r="Y822" s="83"/>
      <c r="Z822" s="83"/>
      <c r="AA822" s="83"/>
    </row>
    <row r="823" spans="2:27">
      <c r="B823" s="83"/>
      <c r="C823" s="83"/>
      <c r="D823" s="83"/>
      <c r="E823" s="83"/>
      <c r="F823" s="83"/>
      <c r="G823" s="83"/>
      <c r="H823" s="83"/>
      <c r="I823" s="83"/>
      <c r="J823" s="83"/>
      <c r="K823" s="83"/>
      <c r="L823" s="83"/>
      <c r="M823" s="83"/>
      <c r="N823" s="83"/>
      <c r="O823" s="83"/>
      <c r="P823" s="83"/>
      <c r="Q823" s="83"/>
      <c r="R823" s="83"/>
      <c r="S823" s="83"/>
      <c r="T823" s="83"/>
      <c r="U823" s="83"/>
      <c r="V823" s="83"/>
      <c r="W823" s="83"/>
      <c r="X823" s="83"/>
      <c r="Y823" s="83"/>
      <c r="Z823" s="83"/>
      <c r="AA823" s="83"/>
    </row>
    <row r="824" spans="2:27">
      <c r="B824" s="83"/>
      <c r="C824" s="83"/>
      <c r="D824" s="83"/>
      <c r="E824" s="83"/>
      <c r="F824" s="83"/>
      <c r="G824" s="83"/>
      <c r="H824" s="83"/>
      <c r="I824" s="83"/>
      <c r="J824" s="83"/>
      <c r="K824" s="83"/>
      <c r="L824" s="83"/>
      <c r="M824" s="83"/>
      <c r="N824" s="83"/>
      <c r="O824" s="83"/>
      <c r="P824" s="83"/>
      <c r="Q824" s="83"/>
      <c r="R824" s="83"/>
      <c r="S824" s="83"/>
      <c r="T824" s="83"/>
      <c r="U824" s="83"/>
      <c r="V824" s="83"/>
      <c r="W824" s="83"/>
      <c r="X824" s="83"/>
      <c r="Y824" s="83"/>
      <c r="Z824" s="83"/>
      <c r="AA824" s="83"/>
    </row>
    <row r="825" spans="2:27">
      <c r="B825" s="83"/>
      <c r="C825" s="83"/>
      <c r="D825" s="83"/>
      <c r="E825" s="83"/>
      <c r="F825" s="83"/>
      <c r="G825" s="83"/>
      <c r="H825" s="83"/>
      <c r="I825" s="83"/>
      <c r="J825" s="83"/>
      <c r="K825" s="83"/>
      <c r="L825" s="83"/>
      <c r="M825" s="83"/>
      <c r="N825" s="83"/>
      <c r="O825" s="83"/>
      <c r="P825" s="83"/>
      <c r="Q825" s="83"/>
      <c r="R825" s="83"/>
      <c r="S825" s="83"/>
      <c r="T825" s="83"/>
      <c r="U825" s="83"/>
      <c r="V825" s="83"/>
      <c r="W825" s="83"/>
      <c r="X825" s="83"/>
      <c r="Y825" s="83"/>
      <c r="Z825" s="83"/>
      <c r="AA825" s="83"/>
    </row>
    <row r="826" spans="2:27">
      <c r="B826" s="83"/>
      <c r="C826" s="83"/>
      <c r="D826" s="83"/>
      <c r="E826" s="83"/>
      <c r="F826" s="83"/>
      <c r="G826" s="83"/>
      <c r="H826" s="83"/>
      <c r="I826" s="83"/>
      <c r="J826" s="83"/>
      <c r="K826" s="83"/>
      <c r="L826" s="83"/>
      <c r="M826" s="83"/>
      <c r="N826" s="83"/>
      <c r="O826" s="83"/>
      <c r="P826" s="83"/>
      <c r="Q826" s="83"/>
      <c r="R826" s="83"/>
      <c r="S826" s="83"/>
      <c r="T826" s="83"/>
      <c r="U826" s="83"/>
      <c r="V826" s="83"/>
      <c r="W826" s="83"/>
      <c r="X826" s="83"/>
      <c r="Y826" s="83"/>
      <c r="Z826" s="83"/>
      <c r="AA826" s="83"/>
    </row>
    <row r="827" spans="2:27">
      <c r="B827" s="83"/>
      <c r="C827" s="83"/>
      <c r="D827" s="83"/>
      <c r="E827" s="83"/>
      <c r="F827" s="83"/>
      <c r="G827" s="83"/>
      <c r="H827" s="83"/>
      <c r="I827" s="83"/>
      <c r="J827" s="83"/>
      <c r="K827" s="83"/>
      <c r="L827" s="83"/>
      <c r="M827" s="83"/>
      <c r="N827" s="83"/>
      <c r="O827" s="83"/>
      <c r="P827" s="83"/>
      <c r="Q827" s="83"/>
      <c r="R827" s="83"/>
      <c r="S827" s="83"/>
      <c r="T827" s="83"/>
      <c r="U827" s="83"/>
      <c r="V827" s="83"/>
      <c r="W827" s="83"/>
      <c r="X827" s="83"/>
      <c r="Y827" s="83"/>
      <c r="Z827" s="83"/>
      <c r="AA827" s="83"/>
    </row>
    <row r="828" spans="2:27">
      <c r="B828" s="83"/>
      <c r="C828" s="83"/>
      <c r="D828" s="83"/>
      <c r="E828" s="83"/>
      <c r="F828" s="83"/>
      <c r="G828" s="83"/>
      <c r="H828" s="83"/>
      <c r="I828" s="83"/>
      <c r="J828" s="83"/>
      <c r="K828" s="83"/>
      <c r="L828" s="83"/>
      <c r="M828" s="83"/>
      <c r="N828" s="83"/>
      <c r="O828" s="83"/>
      <c r="P828" s="83"/>
      <c r="Q828" s="83"/>
      <c r="R828" s="83"/>
      <c r="S828" s="83"/>
      <c r="T828" s="83"/>
      <c r="U828" s="83"/>
      <c r="V828" s="83"/>
      <c r="W828" s="83"/>
      <c r="X828" s="83"/>
      <c r="Y828" s="83"/>
      <c r="Z828" s="83"/>
      <c r="AA828" s="83"/>
    </row>
    <row r="829" spans="2:27">
      <c r="B829" s="83"/>
      <c r="C829" s="83"/>
      <c r="D829" s="83"/>
      <c r="E829" s="83"/>
      <c r="F829" s="83"/>
      <c r="G829" s="83"/>
      <c r="H829" s="83"/>
      <c r="I829" s="83"/>
      <c r="J829" s="83"/>
      <c r="K829" s="83"/>
      <c r="L829" s="83"/>
      <c r="M829" s="83"/>
      <c r="N829" s="83"/>
      <c r="O829" s="83"/>
      <c r="P829" s="83"/>
      <c r="Q829" s="83"/>
      <c r="R829" s="83"/>
      <c r="S829" s="83"/>
      <c r="T829" s="83"/>
      <c r="U829" s="83"/>
      <c r="V829" s="83"/>
      <c r="W829" s="83"/>
      <c r="X829" s="83"/>
      <c r="Y829" s="83"/>
      <c r="Z829" s="83"/>
      <c r="AA829" s="83"/>
    </row>
    <row r="830" spans="2:27">
      <c r="B830" s="83"/>
      <c r="C830" s="83"/>
      <c r="D830" s="83"/>
      <c r="E830" s="83"/>
      <c r="F830" s="83"/>
      <c r="G830" s="83"/>
      <c r="H830" s="83"/>
      <c r="I830" s="83"/>
      <c r="J830" s="83"/>
      <c r="K830" s="83"/>
      <c r="L830" s="83"/>
      <c r="M830" s="83"/>
      <c r="N830" s="83"/>
      <c r="O830" s="83"/>
      <c r="P830" s="83"/>
      <c r="Q830" s="83"/>
      <c r="R830" s="83"/>
      <c r="S830" s="83"/>
      <c r="T830" s="83"/>
      <c r="U830" s="83"/>
      <c r="V830" s="83"/>
      <c r="W830" s="83"/>
      <c r="X830" s="83"/>
      <c r="Y830" s="83"/>
      <c r="Z830" s="83"/>
      <c r="AA830" s="83"/>
    </row>
    <row r="831" spans="2:27">
      <c r="B831" s="83"/>
      <c r="C831" s="83"/>
      <c r="D831" s="83"/>
      <c r="E831" s="83"/>
      <c r="F831" s="83"/>
      <c r="G831" s="83"/>
      <c r="H831" s="83"/>
      <c r="I831" s="83"/>
      <c r="J831" s="83"/>
      <c r="K831" s="83"/>
      <c r="L831" s="83"/>
      <c r="M831" s="83"/>
      <c r="N831" s="83"/>
      <c r="O831" s="83"/>
      <c r="P831" s="83"/>
      <c r="Q831" s="83"/>
      <c r="R831" s="83"/>
      <c r="S831" s="83"/>
      <c r="T831" s="83"/>
      <c r="U831" s="83"/>
      <c r="V831" s="83"/>
      <c r="W831" s="83"/>
      <c r="X831" s="83"/>
      <c r="Y831" s="83"/>
      <c r="Z831" s="83"/>
      <c r="AA831" s="83"/>
    </row>
    <row r="832" spans="2:27">
      <c r="B832" s="83"/>
      <c r="C832" s="83"/>
      <c r="D832" s="83"/>
      <c r="E832" s="83"/>
      <c r="F832" s="83"/>
      <c r="G832" s="83"/>
      <c r="H832" s="83"/>
      <c r="I832" s="83"/>
      <c r="J832" s="83"/>
      <c r="K832" s="83"/>
      <c r="L832" s="83"/>
      <c r="M832" s="83"/>
      <c r="N832" s="83"/>
      <c r="O832" s="83"/>
      <c r="P832" s="83"/>
      <c r="Q832" s="83"/>
      <c r="R832" s="83"/>
      <c r="S832" s="83"/>
      <c r="T832" s="83"/>
      <c r="U832" s="83"/>
      <c r="V832" s="83"/>
      <c r="W832" s="83"/>
      <c r="X832" s="83"/>
      <c r="Y832" s="83"/>
      <c r="Z832" s="83"/>
      <c r="AA832" s="83"/>
    </row>
    <row r="833" spans="2:27">
      <c r="B833" s="83"/>
      <c r="C833" s="83"/>
      <c r="D833" s="83"/>
      <c r="E833" s="83"/>
      <c r="F833" s="83"/>
      <c r="G833" s="83"/>
      <c r="H833" s="83"/>
      <c r="I833" s="83"/>
      <c r="J833" s="83"/>
      <c r="K833" s="83"/>
      <c r="L833" s="83"/>
      <c r="M833" s="83"/>
      <c r="N833" s="83"/>
      <c r="O833" s="83"/>
      <c r="P833" s="83"/>
      <c r="Q833" s="83"/>
      <c r="R833" s="83"/>
      <c r="S833" s="83"/>
      <c r="T833" s="83"/>
      <c r="U833" s="83"/>
      <c r="V833" s="83"/>
      <c r="W833" s="83"/>
      <c r="X833" s="83"/>
      <c r="Y833" s="83"/>
      <c r="Z833" s="83"/>
      <c r="AA833" s="83"/>
    </row>
    <row r="834" spans="2:27">
      <c r="B834" s="83"/>
      <c r="C834" s="83"/>
      <c r="D834" s="83"/>
      <c r="E834" s="83"/>
      <c r="F834" s="83"/>
      <c r="G834" s="83"/>
      <c r="H834" s="83"/>
      <c r="I834" s="83"/>
      <c r="J834" s="83"/>
      <c r="K834" s="83"/>
      <c r="L834" s="83"/>
      <c r="M834" s="83"/>
      <c r="N834" s="83"/>
      <c r="O834" s="83"/>
      <c r="P834" s="83"/>
      <c r="Q834" s="83"/>
      <c r="R834" s="83"/>
      <c r="S834" s="83"/>
      <c r="T834" s="83"/>
      <c r="U834" s="83"/>
      <c r="V834" s="83"/>
      <c r="W834" s="83"/>
      <c r="X834" s="83"/>
      <c r="Y834" s="83"/>
      <c r="Z834" s="83"/>
      <c r="AA834" s="83"/>
    </row>
    <row r="835" spans="2:27">
      <c r="B835" s="83"/>
      <c r="C835" s="83"/>
      <c r="D835" s="83"/>
      <c r="E835" s="83"/>
      <c r="F835" s="83"/>
      <c r="G835" s="83"/>
      <c r="H835" s="83"/>
      <c r="I835" s="83"/>
      <c r="J835" s="83"/>
      <c r="K835" s="83"/>
      <c r="L835" s="83"/>
      <c r="M835" s="83"/>
      <c r="N835" s="83"/>
      <c r="O835" s="83"/>
      <c r="P835" s="83"/>
      <c r="Q835" s="83"/>
      <c r="R835" s="83"/>
      <c r="S835" s="83"/>
      <c r="T835" s="83"/>
      <c r="U835" s="83"/>
      <c r="V835" s="83"/>
      <c r="W835" s="83"/>
      <c r="X835" s="83"/>
      <c r="Y835" s="83"/>
      <c r="Z835" s="83"/>
      <c r="AA835" s="83"/>
    </row>
    <row r="836" spans="2:27">
      <c r="B836" s="83"/>
      <c r="C836" s="83"/>
      <c r="D836" s="83"/>
      <c r="E836" s="83"/>
      <c r="F836" s="83"/>
      <c r="G836" s="83"/>
      <c r="H836" s="83"/>
      <c r="I836" s="83"/>
      <c r="J836" s="83"/>
      <c r="K836" s="83"/>
      <c r="L836" s="83"/>
      <c r="M836" s="83"/>
      <c r="N836" s="83"/>
      <c r="O836" s="83"/>
      <c r="P836" s="83"/>
      <c r="Q836" s="83"/>
      <c r="R836" s="83"/>
      <c r="S836" s="83"/>
      <c r="T836" s="83"/>
      <c r="U836" s="83"/>
      <c r="V836" s="83"/>
      <c r="W836" s="83"/>
      <c r="X836" s="83"/>
      <c r="Y836" s="83"/>
      <c r="Z836" s="83"/>
      <c r="AA836" s="83"/>
    </row>
    <row r="837" spans="2:27">
      <c r="B837" s="83"/>
      <c r="C837" s="83"/>
      <c r="D837" s="83"/>
      <c r="E837" s="83"/>
      <c r="F837" s="83"/>
      <c r="G837" s="83"/>
      <c r="H837" s="83"/>
      <c r="I837" s="83"/>
      <c r="J837" s="83"/>
      <c r="K837" s="83"/>
      <c r="L837" s="83"/>
      <c r="M837" s="83"/>
      <c r="N837" s="83"/>
      <c r="O837" s="83"/>
      <c r="P837" s="83"/>
      <c r="Q837" s="83"/>
      <c r="R837" s="83"/>
      <c r="S837" s="83"/>
      <c r="T837" s="83"/>
      <c r="U837" s="83"/>
      <c r="V837" s="83"/>
      <c r="W837" s="83"/>
      <c r="X837" s="83"/>
      <c r="Y837" s="83"/>
      <c r="Z837" s="83"/>
      <c r="AA837" s="83"/>
    </row>
    <row r="838" spans="2:27">
      <c r="B838" s="83"/>
      <c r="C838" s="83"/>
      <c r="D838" s="83"/>
      <c r="E838" s="83"/>
      <c r="F838" s="83"/>
      <c r="G838" s="83"/>
      <c r="H838" s="83"/>
      <c r="I838" s="83"/>
      <c r="J838" s="83"/>
      <c r="K838" s="83"/>
      <c r="L838" s="83"/>
      <c r="M838" s="83"/>
      <c r="N838" s="83"/>
      <c r="O838" s="83"/>
      <c r="P838" s="83"/>
      <c r="Q838" s="83"/>
      <c r="R838" s="83"/>
      <c r="S838" s="83"/>
      <c r="T838" s="83"/>
      <c r="U838" s="83"/>
      <c r="V838" s="83"/>
      <c r="W838" s="83"/>
      <c r="X838" s="83"/>
      <c r="Y838" s="83"/>
      <c r="Z838" s="83"/>
      <c r="AA838" s="83"/>
    </row>
    <row r="839" spans="2:27">
      <c r="B839" s="83"/>
      <c r="C839" s="83"/>
      <c r="D839" s="83"/>
      <c r="E839" s="83"/>
      <c r="F839" s="83"/>
      <c r="G839" s="83"/>
      <c r="H839" s="83"/>
      <c r="I839" s="83"/>
      <c r="J839" s="83"/>
      <c r="K839" s="83"/>
      <c r="L839" s="83"/>
      <c r="M839" s="83"/>
      <c r="N839" s="83"/>
      <c r="O839" s="83"/>
      <c r="P839" s="83"/>
      <c r="Q839" s="83"/>
      <c r="R839" s="83"/>
      <c r="S839" s="83"/>
      <c r="T839" s="83"/>
      <c r="U839" s="83"/>
      <c r="V839" s="83"/>
      <c r="W839" s="83"/>
      <c r="X839" s="83"/>
      <c r="Y839" s="83"/>
      <c r="Z839" s="83"/>
      <c r="AA839" s="83"/>
    </row>
    <row r="840" spans="2:27">
      <c r="B840" s="83"/>
      <c r="C840" s="83"/>
      <c r="D840" s="83"/>
      <c r="E840" s="83"/>
      <c r="F840" s="83"/>
      <c r="G840" s="83"/>
      <c r="H840" s="83"/>
      <c r="I840" s="83"/>
      <c r="J840" s="83"/>
      <c r="K840" s="83"/>
      <c r="L840" s="83"/>
      <c r="M840" s="83"/>
      <c r="N840" s="83"/>
      <c r="O840" s="83"/>
      <c r="P840" s="83"/>
      <c r="Q840" s="83"/>
      <c r="R840" s="83"/>
      <c r="S840" s="83"/>
      <c r="T840" s="83"/>
      <c r="U840" s="83"/>
      <c r="V840" s="83"/>
      <c r="W840" s="83"/>
      <c r="X840" s="83"/>
      <c r="Y840" s="83"/>
      <c r="Z840" s="83"/>
      <c r="AA840" s="83"/>
    </row>
    <row r="841" spans="2:27">
      <c r="B841" s="83"/>
      <c r="C841" s="83"/>
      <c r="D841" s="83"/>
      <c r="E841" s="83"/>
      <c r="F841" s="83"/>
      <c r="G841" s="83"/>
      <c r="H841" s="83"/>
      <c r="I841" s="83"/>
      <c r="J841" s="83"/>
      <c r="K841" s="83"/>
      <c r="L841" s="83"/>
      <c r="M841" s="83"/>
      <c r="N841" s="83"/>
      <c r="O841" s="83"/>
      <c r="P841" s="83"/>
      <c r="Q841" s="83"/>
      <c r="R841" s="83"/>
      <c r="S841" s="83"/>
      <c r="T841" s="83"/>
      <c r="U841" s="83"/>
      <c r="V841" s="83"/>
      <c r="W841" s="83"/>
      <c r="X841" s="83"/>
      <c r="Y841" s="83"/>
      <c r="Z841" s="83"/>
      <c r="AA841" s="83"/>
    </row>
    <row r="842" spans="2:27">
      <c r="B842" s="83"/>
      <c r="C842" s="83"/>
      <c r="D842" s="83"/>
      <c r="E842" s="83"/>
      <c r="F842" s="83"/>
      <c r="G842" s="83"/>
      <c r="H842" s="83"/>
      <c r="I842" s="83"/>
      <c r="J842" s="83"/>
      <c r="K842" s="83"/>
      <c r="L842" s="83"/>
      <c r="M842" s="83"/>
      <c r="N842" s="83"/>
      <c r="O842" s="83"/>
      <c r="P842" s="83"/>
      <c r="Q842" s="83"/>
      <c r="R842" s="83"/>
      <c r="S842" s="83"/>
      <c r="T842" s="83"/>
      <c r="U842" s="83"/>
      <c r="V842" s="83"/>
      <c r="W842" s="83"/>
      <c r="X842" s="83"/>
      <c r="Y842" s="83"/>
      <c r="Z842" s="83"/>
      <c r="AA842" s="83"/>
    </row>
    <row r="843" spans="2:27">
      <c r="B843" s="83"/>
      <c r="C843" s="83"/>
      <c r="D843" s="83"/>
      <c r="E843" s="83"/>
      <c r="F843" s="83"/>
      <c r="G843" s="83"/>
      <c r="H843" s="83"/>
      <c r="I843" s="83"/>
      <c r="J843" s="83"/>
      <c r="K843" s="83"/>
      <c r="L843" s="83"/>
      <c r="M843" s="83"/>
      <c r="N843" s="83"/>
      <c r="O843" s="83"/>
      <c r="P843" s="83"/>
      <c r="Q843" s="83"/>
      <c r="R843" s="83"/>
      <c r="S843" s="83"/>
      <c r="T843" s="83"/>
      <c r="U843" s="83"/>
      <c r="V843" s="83"/>
      <c r="W843" s="83"/>
      <c r="X843" s="83"/>
      <c r="Y843" s="83"/>
      <c r="Z843" s="83"/>
      <c r="AA843" s="83"/>
    </row>
    <row r="844" spans="2:27">
      <c r="B844" s="83"/>
      <c r="C844" s="83"/>
      <c r="D844" s="83"/>
      <c r="E844" s="83"/>
      <c r="F844" s="83"/>
      <c r="G844" s="83"/>
      <c r="H844" s="83"/>
      <c r="I844" s="83"/>
      <c r="J844" s="83"/>
      <c r="K844" s="83"/>
      <c r="L844" s="83"/>
      <c r="M844" s="83"/>
      <c r="N844" s="83"/>
      <c r="O844" s="83"/>
      <c r="P844" s="83"/>
      <c r="Q844" s="83"/>
      <c r="R844" s="83"/>
      <c r="S844" s="83"/>
      <c r="T844" s="83"/>
      <c r="U844" s="83"/>
      <c r="V844" s="83"/>
      <c r="W844" s="83"/>
      <c r="X844" s="83"/>
      <c r="Y844" s="83"/>
      <c r="Z844" s="83"/>
      <c r="AA844" s="83"/>
    </row>
    <row r="845" spans="2:27">
      <c r="B845" s="83"/>
      <c r="C845" s="83"/>
      <c r="D845" s="83"/>
      <c r="E845" s="83"/>
      <c r="F845" s="83"/>
      <c r="G845" s="83"/>
      <c r="H845" s="83"/>
      <c r="I845" s="83"/>
      <c r="J845" s="83"/>
      <c r="K845" s="83"/>
      <c r="L845" s="83"/>
      <c r="M845" s="83"/>
      <c r="N845" s="83"/>
      <c r="O845" s="83"/>
      <c r="P845" s="83"/>
      <c r="Q845" s="83"/>
      <c r="R845" s="83"/>
      <c r="S845" s="83"/>
      <c r="T845" s="83"/>
      <c r="U845" s="83"/>
      <c r="V845" s="83"/>
      <c r="W845" s="83"/>
      <c r="X845" s="83"/>
      <c r="Y845" s="83"/>
      <c r="Z845" s="83"/>
      <c r="AA845" s="83"/>
    </row>
    <row r="846" spans="2:27">
      <c r="B846" s="83"/>
      <c r="C846" s="83"/>
      <c r="D846" s="83"/>
      <c r="E846" s="83"/>
      <c r="F846" s="83"/>
      <c r="G846" s="83"/>
      <c r="H846" s="83"/>
      <c r="I846" s="83"/>
      <c r="J846" s="83"/>
      <c r="K846" s="83"/>
      <c r="L846" s="83"/>
      <c r="M846" s="83"/>
      <c r="N846" s="83"/>
      <c r="O846" s="83"/>
      <c r="P846" s="83"/>
      <c r="Q846" s="83"/>
      <c r="R846" s="83"/>
      <c r="S846" s="83"/>
      <c r="T846" s="83"/>
      <c r="U846" s="83"/>
      <c r="V846" s="83"/>
      <c r="W846" s="83"/>
      <c r="X846" s="83"/>
      <c r="Y846" s="83"/>
      <c r="Z846" s="83"/>
      <c r="AA846" s="83"/>
    </row>
    <row r="847" spans="2:27">
      <c r="B847" s="83"/>
      <c r="C847" s="83"/>
      <c r="D847" s="83"/>
      <c r="E847" s="83"/>
      <c r="F847" s="83"/>
      <c r="G847" s="83"/>
      <c r="H847" s="83"/>
      <c r="I847" s="83"/>
      <c r="J847" s="83"/>
      <c r="K847" s="83"/>
      <c r="L847" s="83"/>
      <c r="M847" s="83"/>
      <c r="N847" s="83"/>
      <c r="O847" s="83"/>
      <c r="P847" s="83"/>
      <c r="Q847" s="83"/>
      <c r="R847" s="83"/>
      <c r="S847" s="83"/>
      <c r="T847" s="83"/>
      <c r="U847" s="83"/>
      <c r="V847" s="83"/>
      <c r="W847" s="83"/>
      <c r="X847" s="83"/>
      <c r="Y847" s="83"/>
      <c r="Z847" s="83"/>
      <c r="AA847" s="83"/>
    </row>
    <row r="848" spans="2:27">
      <c r="B848" s="83"/>
      <c r="C848" s="83"/>
      <c r="D848" s="83"/>
      <c r="E848" s="83"/>
      <c r="F848" s="83"/>
      <c r="G848" s="83"/>
      <c r="H848" s="83"/>
      <c r="I848" s="83"/>
      <c r="J848" s="83"/>
      <c r="K848" s="83"/>
      <c r="L848" s="83"/>
      <c r="M848" s="83"/>
      <c r="N848" s="83"/>
      <c r="O848" s="83"/>
      <c r="P848" s="83"/>
      <c r="Q848" s="83"/>
      <c r="R848" s="83"/>
      <c r="S848" s="83"/>
      <c r="T848" s="83"/>
      <c r="U848" s="83"/>
      <c r="V848" s="83"/>
      <c r="W848" s="83"/>
      <c r="X848" s="83"/>
      <c r="Y848" s="83"/>
      <c r="Z848" s="83"/>
      <c r="AA848" s="83"/>
    </row>
    <row r="849" spans="2:27">
      <c r="B849" s="83"/>
      <c r="C849" s="83"/>
      <c r="D849" s="83"/>
      <c r="E849" s="83"/>
      <c r="F849" s="83"/>
      <c r="G849" s="83"/>
      <c r="H849" s="83"/>
      <c r="I849" s="83"/>
      <c r="J849" s="83"/>
      <c r="K849" s="83"/>
      <c r="L849" s="83"/>
      <c r="M849" s="83"/>
      <c r="N849" s="83"/>
      <c r="O849" s="83"/>
      <c r="P849" s="83"/>
      <c r="Q849" s="83"/>
      <c r="R849" s="83"/>
      <c r="S849" s="83"/>
      <c r="T849" s="83"/>
      <c r="U849" s="83"/>
      <c r="V849" s="83"/>
      <c r="W849" s="83"/>
      <c r="X849" s="83"/>
      <c r="Y849" s="83"/>
      <c r="Z849" s="83"/>
      <c r="AA849" s="83"/>
    </row>
    <row r="850" spans="2:27">
      <c r="B850" s="83"/>
      <c r="C850" s="83"/>
      <c r="D850" s="83"/>
      <c r="E850" s="83"/>
      <c r="F850" s="83"/>
      <c r="G850" s="83"/>
      <c r="H850" s="83"/>
      <c r="I850" s="83"/>
      <c r="J850" s="83"/>
      <c r="K850" s="83"/>
      <c r="L850" s="83"/>
      <c r="M850" s="83"/>
      <c r="N850" s="83"/>
      <c r="O850" s="83"/>
      <c r="P850" s="83"/>
      <c r="Q850" s="83"/>
      <c r="R850" s="83"/>
      <c r="S850" s="83"/>
      <c r="T850" s="83"/>
      <c r="U850" s="83"/>
      <c r="V850" s="83"/>
      <c r="W850" s="83"/>
      <c r="X850" s="83"/>
      <c r="Y850" s="83"/>
      <c r="Z850" s="83"/>
      <c r="AA850" s="83"/>
    </row>
    <row r="851" spans="2:27">
      <c r="B851" s="83"/>
      <c r="C851" s="83"/>
      <c r="D851" s="83"/>
      <c r="E851" s="83"/>
      <c r="F851" s="83"/>
      <c r="G851" s="83"/>
      <c r="H851" s="83"/>
      <c r="I851" s="83"/>
      <c r="J851" s="83"/>
      <c r="K851" s="83"/>
      <c r="L851" s="83"/>
      <c r="M851" s="83"/>
      <c r="N851" s="83"/>
      <c r="O851" s="83"/>
      <c r="P851" s="83"/>
      <c r="Q851" s="83"/>
      <c r="R851" s="83"/>
      <c r="S851" s="83"/>
      <c r="T851" s="83"/>
      <c r="U851" s="83"/>
      <c r="V851" s="83"/>
      <c r="W851" s="83"/>
      <c r="X851" s="83"/>
      <c r="Y851" s="83"/>
      <c r="Z851" s="83"/>
      <c r="AA851" s="83"/>
    </row>
    <row r="852" spans="2:27">
      <c r="B852" s="83"/>
      <c r="C852" s="83"/>
      <c r="D852" s="83"/>
      <c r="E852" s="83"/>
      <c r="F852" s="83"/>
      <c r="G852" s="83"/>
      <c r="H852" s="83"/>
      <c r="I852" s="83"/>
      <c r="J852" s="83"/>
      <c r="K852" s="83"/>
      <c r="L852" s="83"/>
      <c r="M852" s="83"/>
      <c r="N852" s="83"/>
      <c r="O852" s="83"/>
      <c r="P852" s="83"/>
      <c r="Q852" s="83"/>
      <c r="R852" s="83"/>
      <c r="S852" s="83"/>
      <c r="T852" s="83"/>
      <c r="U852" s="83"/>
      <c r="V852" s="83"/>
      <c r="W852" s="83"/>
      <c r="X852" s="83"/>
      <c r="Y852" s="83"/>
      <c r="Z852" s="83"/>
      <c r="AA852" s="83"/>
    </row>
    <row r="853" spans="2:27">
      <c r="B853" s="83"/>
      <c r="C853" s="83"/>
      <c r="D853" s="83"/>
      <c r="E853" s="83"/>
      <c r="F853" s="83"/>
      <c r="G853" s="83"/>
      <c r="H853" s="83"/>
      <c r="I853" s="83"/>
      <c r="J853" s="83"/>
      <c r="K853" s="83"/>
      <c r="L853" s="83"/>
      <c r="M853" s="83"/>
      <c r="N853" s="83"/>
      <c r="O853" s="83"/>
      <c r="P853" s="83"/>
      <c r="Q853" s="83"/>
      <c r="R853" s="83"/>
      <c r="S853" s="83"/>
      <c r="T853" s="83"/>
      <c r="U853" s="83"/>
      <c r="V853" s="83"/>
      <c r="W853" s="83"/>
      <c r="X853" s="83"/>
      <c r="Y853" s="83"/>
      <c r="Z853" s="83"/>
      <c r="AA853" s="83"/>
    </row>
    <row r="854" spans="2:27">
      <c r="B854" s="83"/>
      <c r="C854" s="83"/>
      <c r="D854" s="83"/>
      <c r="E854" s="83"/>
      <c r="F854" s="83"/>
      <c r="G854" s="83"/>
      <c r="H854" s="83"/>
      <c r="I854" s="83"/>
      <c r="J854" s="83"/>
      <c r="K854" s="83"/>
      <c r="L854" s="83"/>
      <c r="M854" s="83"/>
      <c r="N854" s="83"/>
      <c r="O854" s="83"/>
      <c r="P854" s="83"/>
      <c r="Q854" s="83"/>
      <c r="R854" s="83"/>
      <c r="S854" s="83"/>
      <c r="T854" s="83"/>
      <c r="U854" s="83"/>
      <c r="V854" s="83"/>
      <c r="W854" s="83"/>
      <c r="X854" s="83"/>
      <c r="Y854" s="83"/>
      <c r="Z854" s="83"/>
      <c r="AA854" s="83"/>
    </row>
    <row r="855" spans="2:27">
      <c r="B855" s="83"/>
      <c r="C855" s="83"/>
      <c r="D855" s="83"/>
      <c r="E855" s="83"/>
      <c r="F855" s="83"/>
      <c r="G855" s="83"/>
      <c r="H855" s="83"/>
      <c r="I855" s="83"/>
      <c r="J855" s="83"/>
      <c r="K855" s="83"/>
      <c r="L855" s="83"/>
      <c r="M855" s="83"/>
      <c r="N855" s="83"/>
      <c r="O855" s="83"/>
      <c r="P855" s="83"/>
      <c r="Q855" s="83"/>
      <c r="R855" s="83"/>
      <c r="S855" s="83"/>
      <c r="T855" s="83"/>
      <c r="U855" s="83"/>
      <c r="V855" s="83"/>
      <c r="W855" s="83"/>
      <c r="X855" s="83"/>
      <c r="Y855" s="83"/>
      <c r="Z855" s="83"/>
      <c r="AA855" s="83"/>
    </row>
    <row r="856" spans="2:27">
      <c r="B856" s="83"/>
      <c r="C856" s="83"/>
      <c r="D856" s="83"/>
      <c r="E856" s="83"/>
      <c r="F856" s="83"/>
      <c r="G856" s="83"/>
      <c r="H856" s="83"/>
      <c r="I856" s="83"/>
      <c r="J856" s="83"/>
      <c r="K856" s="83"/>
      <c r="L856" s="83"/>
      <c r="M856" s="83"/>
      <c r="N856" s="83"/>
      <c r="O856" s="83"/>
      <c r="P856" s="83"/>
      <c r="Q856" s="83"/>
      <c r="R856" s="83"/>
      <c r="S856" s="83"/>
      <c r="T856" s="83"/>
      <c r="U856" s="83"/>
      <c r="V856" s="83"/>
      <c r="W856" s="83"/>
      <c r="X856" s="83"/>
      <c r="Y856" s="83"/>
      <c r="Z856" s="83"/>
      <c r="AA856" s="83"/>
    </row>
    <row r="857" spans="2:27">
      <c r="B857" s="83"/>
      <c r="C857" s="83"/>
      <c r="D857" s="83"/>
      <c r="E857" s="83"/>
      <c r="F857" s="83"/>
      <c r="G857" s="83"/>
      <c r="H857" s="83"/>
      <c r="I857" s="83"/>
      <c r="J857" s="83"/>
      <c r="K857" s="83"/>
      <c r="L857" s="83"/>
      <c r="M857" s="83"/>
      <c r="N857" s="83"/>
      <c r="O857" s="83"/>
      <c r="P857" s="83"/>
      <c r="Q857" s="83"/>
      <c r="R857" s="83"/>
      <c r="S857" s="83"/>
      <c r="T857" s="83"/>
      <c r="U857" s="83"/>
      <c r="V857" s="83"/>
      <c r="W857" s="83"/>
      <c r="X857" s="83"/>
      <c r="Y857" s="83"/>
      <c r="Z857" s="83"/>
      <c r="AA857" s="83"/>
    </row>
    <row r="858" spans="2:27">
      <c r="B858" s="83"/>
      <c r="C858" s="83"/>
      <c r="D858" s="83"/>
      <c r="E858" s="83"/>
      <c r="F858" s="83"/>
      <c r="G858" s="83"/>
      <c r="H858" s="83"/>
      <c r="I858" s="83"/>
      <c r="J858" s="83"/>
      <c r="K858" s="83"/>
      <c r="L858" s="83"/>
      <c r="M858" s="83"/>
      <c r="N858" s="83"/>
      <c r="O858" s="83"/>
      <c r="P858" s="83"/>
      <c r="Q858" s="83"/>
      <c r="R858" s="83"/>
      <c r="S858" s="83"/>
      <c r="T858" s="83"/>
      <c r="U858" s="83"/>
      <c r="V858" s="83"/>
      <c r="W858" s="83"/>
      <c r="X858" s="83"/>
      <c r="Y858" s="83"/>
      <c r="Z858" s="83"/>
      <c r="AA858" s="83"/>
    </row>
    <row r="859" spans="2:27">
      <c r="B859" s="83"/>
      <c r="C859" s="83"/>
      <c r="D859" s="83"/>
      <c r="E859" s="83"/>
      <c r="F859" s="83"/>
      <c r="G859" s="83"/>
      <c r="H859" s="83"/>
      <c r="I859" s="83"/>
      <c r="J859" s="83"/>
      <c r="K859" s="83"/>
      <c r="L859" s="83"/>
      <c r="M859" s="83"/>
      <c r="N859" s="83"/>
      <c r="O859" s="83"/>
      <c r="P859" s="83"/>
      <c r="Q859" s="83"/>
      <c r="R859" s="83"/>
      <c r="S859" s="83"/>
      <c r="T859" s="83"/>
      <c r="U859" s="83"/>
      <c r="V859" s="83"/>
      <c r="W859" s="83"/>
      <c r="X859" s="83"/>
      <c r="Y859" s="83"/>
      <c r="Z859" s="83"/>
      <c r="AA859" s="83"/>
    </row>
    <row r="860" spans="2:27">
      <c r="B860" s="83"/>
      <c r="C860" s="83"/>
      <c r="D860" s="83"/>
      <c r="E860" s="83"/>
      <c r="F860" s="83"/>
      <c r="G860" s="83"/>
      <c r="H860" s="83"/>
      <c r="I860" s="83"/>
      <c r="J860" s="83"/>
      <c r="K860" s="83"/>
      <c r="L860" s="83"/>
      <c r="M860" s="83"/>
      <c r="N860" s="83"/>
      <c r="O860" s="83"/>
      <c r="P860" s="83"/>
      <c r="Q860" s="83"/>
      <c r="R860" s="83"/>
      <c r="S860" s="83"/>
      <c r="T860" s="83"/>
      <c r="U860" s="83"/>
      <c r="V860" s="83"/>
      <c r="W860" s="83"/>
      <c r="X860" s="83"/>
      <c r="Y860" s="83"/>
      <c r="Z860" s="83"/>
      <c r="AA860" s="83"/>
    </row>
    <row r="861" spans="2:27">
      <c r="B861" s="83"/>
      <c r="C861" s="83"/>
      <c r="D861" s="83"/>
      <c r="E861" s="83"/>
      <c r="F861" s="83"/>
      <c r="G861" s="83"/>
      <c r="H861" s="83"/>
      <c r="I861" s="83"/>
      <c r="J861" s="83"/>
      <c r="K861" s="83"/>
      <c r="L861" s="83"/>
      <c r="M861" s="83"/>
      <c r="N861" s="83"/>
      <c r="O861" s="83"/>
      <c r="P861" s="83"/>
      <c r="Q861" s="83"/>
      <c r="R861" s="83"/>
      <c r="S861" s="83"/>
      <c r="T861" s="83"/>
      <c r="U861" s="83"/>
      <c r="V861" s="83"/>
      <c r="W861" s="83"/>
      <c r="X861" s="83"/>
      <c r="Y861" s="83"/>
      <c r="Z861" s="83"/>
      <c r="AA861" s="83"/>
    </row>
    <row r="862" spans="2:27">
      <c r="B862" s="83"/>
      <c r="C862" s="83"/>
      <c r="D862" s="83"/>
      <c r="E862" s="83"/>
      <c r="F862" s="83"/>
      <c r="G862" s="83"/>
      <c r="H862" s="83"/>
      <c r="I862" s="83"/>
      <c r="J862" s="83"/>
      <c r="K862" s="83"/>
      <c r="L862" s="83"/>
      <c r="M862" s="83"/>
      <c r="N862" s="83"/>
      <c r="O862" s="83"/>
      <c r="P862" s="83"/>
      <c r="Q862" s="83"/>
      <c r="R862" s="83"/>
      <c r="S862" s="83"/>
      <c r="T862" s="83"/>
      <c r="U862" s="83"/>
      <c r="V862" s="83"/>
      <c r="W862" s="83"/>
      <c r="X862" s="83"/>
      <c r="Y862" s="83"/>
      <c r="Z862" s="83"/>
      <c r="AA862" s="83"/>
    </row>
    <row r="863" spans="2:27">
      <c r="B863" s="83"/>
      <c r="C863" s="83"/>
      <c r="D863" s="83"/>
      <c r="E863" s="83"/>
      <c r="F863" s="83"/>
      <c r="G863" s="83"/>
      <c r="H863" s="83"/>
      <c r="I863" s="83"/>
      <c r="J863" s="83"/>
      <c r="K863" s="83"/>
      <c r="L863" s="83"/>
      <c r="M863" s="83"/>
      <c r="N863" s="83"/>
      <c r="O863" s="83"/>
      <c r="P863" s="83"/>
      <c r="Q863" s="83"/>
      <c r="R863" s="83"/>
      <c r="S863" s="83"/>
      <c r="T863" s="83"/>
      <c r="U863" s="83"/>
      <c r="V863" s="83"/>
      <c r="W863" s="83"/>
      <c r="X863" s="83"/>
      <c r="Y863" s="83"/>
      <c r="Z863" s="83"/>
      <c r="AA863" s="83"/>
    </row>
    <row r="864" spans="2:27">
      <c r="B864" s="83"/>
      <c r="C864" s="83"/>
      <c r="D864" s="83"/>
      <c r="E864" s="83"/>
      <c r="F864" s="83"/>
      <c r="G864" s="83"/>
      <c r="H864" s="83"/>
      <c r="I864" s="83"/>
      <c r="J864" s="83"/>
      <c r="K864" s="83"/>
      <c r="L864" s="83"/>
      <c r="M864" s="83"/>
      <c r="N864" s="83"/>
      <c r="O864" s="83"/>
      <c r="P864" s="83"/>
      <c r="Q864" s="83"/>
      <c r="R864" s="83"/>
      <c r="S864" s="83"/>
      <c r="T864" s="83"/>
      <c r="U864" s="83"/>
      <c r="V864" s="83"/>
      <c r="W864" s="83"/>
      <c r="X864" s="83"/>
      <c r="Y864" s="83"/>
      <c r="Z864" s="83"/>
      <c r="AA864" s="83"/>
    </row>
    <row r="865" spans="2:27">
      <c r="B865" s="83"/>
      <c r="C865" s="83"/>
      <c r="D865" s="83"/>
      <c r="E865" s="83"/>
      <c r="F865" s="83"/>
      <c r="G865" s="83"/>
      <c r="H865" s="83"/>
      <c r="I865" s="83"/>
      <c r="J865" s="83"/>
      <c r="K865" s="83"/>
      <c r="L865" s="83"/>
      <c r="M865" s="83"/>
      <c r="N865" s="83"/>
      <c r="O865" s="83"/>
      <c r="P865" s="83"/>
      <c r="Q865" s="83"/>
      <c r="R865" s="83"/>
      <c r="S865" s="83"/>
      <c r="T865" s="83"/>
      <c r="U865" s="83"/>
      <c r="V865" s="83"/>
      <c r="W865" s="83"/>
      <c r="X865" s="83"/>
      <c r="Y865" s="83"/>
      <c r="Z865" s="83"/>
      <c r="AA865" s="83"/>
    </row>
    <row r="866" spans="2:27">
      <c r="B866" s="83"/>
      <c r="C866" s="83"/>
      <c r="D866" s="83"/>
      <c r="E866" s="83"/>
      <c r="F866" s="83"/>
      <c r="G866" s="83"/>
      <c r="H866" s="83"/>
      <c r="I866" s="83"/>
      <c r="J866" s="83"/>
      <c r="K866" s="83"/>
      <c r="L866" s="83"/>
      <c r="M866" s="83"/>
      <c r="N866" s="83"/>
      <c r="O866" s="83"/>
      <c r="P866" s="83"/>
      <c r="Q866" s="83"/>
      <c r="R866" s="83"/>
      <c r="S866" s="83"/>
      <c r="T866" s="83"/>
      <c r="U866" s="83"/>
      <c r="V866" s="83"/>
      <c r="W866" s="83"/>
      <c r="X866" s="83"/>
      <c r="Y866" s="83"/>
      <c r="Z866" s="83"/>
      <c r="AA866" s="83"/>
    </row>
    <row r="867" spans="2:27">
      <c r="B867" s="83"/>
      <c r="C867" s="83"/>
      <c r="D867" s="83"/>
      <c r="E867" s="83"/>
      <c r="F867" s="83"/>
      <c r="G867" s="83"/>
      <c r="H867" s="83"/>
      <c r="I867" s="83"/>
      <c r="J867" s="83"/>
      <c r="K867" s="83"/>
      <c r="L867" s="83"/>
      <c r="M867" s="83"/>
      <c r="N867" s="83"/>
      <c r="O867" s="83"/>
      <c r="P867" s="83"/>
      <c r="Q867" s="83"/>
      <c r="R867" s="83"/>
      <c r="S867" s="83"/>
      <c r="T867" s="83"/>
      <c r="U867" s="83"/>
      <c r="V867" s="83"/>
      <c r="W867" s="83"/>
      <c r="X867" s="83"/>
      <c r="Y867" s="83"/>
      <c r="Z867" s="83"/>
      <c r="AA867" s="83"/>
    </row>
    <row r="868" spans="2:27">
      <c r="B868" s="83"/>
      <c r="C868" s="83"/>
      <c r="D868" s="83"/>
      <c r="E868" s="83"/>
      <c r="F868" s="83"/>
      <c r="G868" s="83"/>
      <c r="H868" s="83"/>
      <c r="I868" s="83"/>
      <c r="J868" s="83"/>
      <c r="K868" s="83"/>
      <c r="L868" s="83"/>
      <c r="M868" s="83"/>
      <c r="N868" s="83"/>
      <c r="O868" s="83"/>
      <c r="P868" s="83"/>
      <c r="Q868" s="83"/>
      <c r="R868" s="83"/>
      <c r="S868" s="83"/>
      <c r="T868" s="83"/>
      <c r="U868" s="83"/>
      <c r="V868" s="83"/>
      <c r="W868" s="83"/>
      <c r="X868" s="83"/>
      <c r="Y868" s="83"/>
      <c r="Z868" s="83"/>
      <c r="AA868" s="83"/>
    </row>
    <row r="869" spans="2:27">
      <c r="B869" s="83"/>
      <c r="C869" s="83"/>
      <c r="D869" s="83"/>
      <c r="E869" s="83"/>
      <c r="F869" s="83"/>
      <c r="G869" s="83"/>
      <c r="H869" s="83"/>
      <c r="I869" s="83"/>
      <c r="J869" s="83"/>
      <c r="K869" s="83"/>
      <c r="L869" s="83"/>
      <c r="M869" s="83"/>
      <c r="N869" s="83"/>
      <c r="O869" s="83"/>
      <c r="P869" s="83"/>
      <c r="Q869" s="83"/>
      <c r="R869" s="83"/>
      <c r="S869" s="83"/>
      <c r="T869" s="83"/>
      <c r="U869" s="83"/>
      <c r="V869" s="83"/>
      <c r="W869" s="83"/>
      <c r="X869" s="83"/>
      <c r="Y869" s="83"/>
      <c r="Z869" s="83"/>
      <c r="AA869" s="83"/>
    </row>
    <row r="870" spans="2:27">
      <c r="B870" s="83"/>
      <c r="C870" s="83"/>
      <c r="D870" s="83"/>
      <c r="E870" s="83"/>
      <c r="F870" s="83"/>
      <c r="G870" s="83"/>
      <c r="H870" s="83"/>
      <c r="I870" s="83"/>
      <c r="J870" s="83"/>
      <c r="K870" s="83"/>
      <c r="L870" s="83"/>
      <c r="M870" s="83"/>
      <c r="N870" s="83"/>
      <c r="O870" s="83"/>
      <c r="P870" s="83"/>
      <c r="Q870" s="83"/>
      <c r="R870" s="83"/>
      <c r="S870" s="83"/>
      <c r="T870" s="83"/>
      <c r="U870" s="83"/>
      <c r="V870" s="83"/>
      <c r="W870" s="83"/>
      <c r="X870" s="83"/>
      <c r="Y870" s="83"/>
      <c r="Z870" s="83"/>
      <c r="AA870" s="83"/>
    </row>
    <row r="871" spans="2:27">
      <c r="B871" s="83"/>
      <c r="C871" s="83"/>
      <c r="D871" s="83"/>
      <c r="E871" s="83"/>
      <c r="F871" s="83"/>
      <c r="G871" s="83"/>
      <c r="H871" s="83"/>
      <c r="I871" s="83"/>
      <c r="J871" s="83"/>
      <c r="K871" s="83"/>
      <c r="L871" s="83"/>
      <c r="M871" s="83"/>
      <c r="N871" s="83"/>
      <c r="O871" s="83"/>
      <c r="P871" s="83"/>
      <c r="Q871" s="83"/>
      <c r="R871" s="83"/>
      <c r="S871" s="83"/>
      <c r="T871" s="83"/>
      <c r="U871" s="83"/>
      <c r="V871" s="83"/>
      <c r="W871" s="83"/>
      <c r="X871" s="83"/>
      <c r="Y871" s="83"/>
      <c r="Z871" s="83"/>
      <c r="AA871" s="83"/>
    </row>
    <row r="872" spans="2:27">
      <c r="B872" s="83"/>
      <c r="C872" s="83"/>
      <c r="D872" s="83"/>
      <c r="E872" s="83"/>
      <c r="F872" s="83"/>
      <c r="G872" s="83"/>
      <c r="H872" s="83"/>
      <c r="I872" s="83"/>
      <c r="J872" s="83"/>
      <c r="K872" s="83"/>
      <c r="L872" s="83"/>
      <c r="M872" s="83"/>
      <c r="N872" s="83"/>
      <c r="O872" s="83"/>
      <c r="P872" s="83"/>
      <c r="Q872" s="83"/>
      <c r="R872" s="83"/>
      <c r="S872" s="83"/>
      <c r="T872" s="83"/>
      <c r="U872" s="83"/>
      <c r="V872" s="83"/>
      <c r="W872" s="83"/>
      <c r="X872" s="83"/>
      <c r="Y872" s="83"/>
      <c r="Z872" s="83"/>
      <c r="AA872" s="83"/>
    </row>
    <row r="873" spans="2:27">
      <c r="B873" s="83"/>
      <c r="C873" s="83"/>
      <c r="D873" s="83"/>
      <c r="E873" s="83"/>
      <c r="F873" s="83"/>
      <c r="G873" s="83"/>
      <c r="H873" s="83"/>
      <c r="I873" s="83"/>
      <c r="J873" s="83"/>
      <c r="K873" s="83"/>
      <c r="L873" s="83"/>
      <c r="M873" s="83"/>
      <c r="N873" s="83"/>
      <c r="O873" s="83"/>
      <c r="P873" s="83"/>
      <c r="Q873" s="83"/>
      <c r="R873" s="83"/>
      <c r="S873" s="83"/>
      <c r="T873" s="83"/>
      <c r="U873" s="83"/>
      <c r="V873" s="83"/>
      <c r="W873" s="83"/>
      <c r="X873" s="83"/>
      <c r="Y873" s="83"/>
      <c r="Z873" s="83"/>
      <c r="AA873" s="83"/>
    </row>
    <row r="874" spans="2:27">
      <c r="B874" s="83"/>
      <c r="C874" s="83"/>
      <c r="D874" s="83"/>
      <c r="E874" s="83"/>
      <c r="F874" s="83"/>
      <c r="G874" s="83"/>
      <c r="H874" s="83"/>
      <c r="I874" s="83"/>
      <c r="J874" s="83"/>
      <c r="K874" s="83"/>
      <c r="L874" s="83"/>
      <c r="M874" s="83"/>
      <c r="N874" s="83"/>
      <c r="O874" s="83"/>
      <c r="P874" s="83"/>
      <c r="Q874" s="83"/>
      <c r="R874" s="83"/>
      <c r="S874" s="83"/>
      <c r="T874" s="83"/>
      <c r="U874" s="83"/>
      <c r="V874" s="83"/>
      <c r="W874" s="83"/>
      <c r="X874" s="83"/>
      <c r="Y874" s="83"/>
      <c r="Z874" s="83"/>
      <c r="AA874" s="83"/>
    </row>
    <row r="875" spans="2:27">
      <c r="B875" s="83"/>
      <c r="C875" s="83"/>
      <c r="D875" s="83"/>
      <c r="E875" s="83"/>
      <c r="F875" s="83"/>
      <c r="G875" s="83"/>
      <c r="H875" s="83"/>
      <c r="I875" s="83"/>
      <c r="J875" s="83"/>
      <c r="K875" s="83"/>
      <c r="L875" s="83"/>
      <c r="M875" s="83"/>
      <c r="N875" s="83"/>
      <c r="O875" s="83"/>
      <c r="P875" s="83"/>
      <c r="Q875" s="83"/>
      <c r="R875" s="83"/>
      <c r="S875" s="83"/>
      <c r="T875" s="83"/>
      <c r="U875" s="83"/>
      <c r="V875" s="83"/>
      <c r="W875" s="83"/>
      <c r="X875" s="83"/>
      <c r="Y875" s="83"/>
      <c r="Z875" s="83"/>
      <c r="AA875" s="83"/>
    </row>
    <row r="876" spans="2:27">
      <c r="B876" s="83"/>
      <c r="C876" s="83"/>
      <c r="D876" s="83"/>
      <c r="E876" s="83"/>
      <c r="F876" s="83"/>
      <c r="G876" s="83"/>
      <c r="H876" s="83"/>
      <c r="I876" s="83"/>
      <c r="J876" s="83"/>
      <c r="K876" s="83"/>
      <c r="L876" s="83"/>
      <c r="M876" s="83"/>
      <c r="N876" s="83"/>
      <c r="O876" s="83"/>
      <c r="P876" s="83"/>
      <c r="Q876" s="83"/>
      <c r="R876" s="83"/>
      <c r="S876" s="83"/>
      <c r="T876" s="83"/>
      <c r="U876" s="83"/>
      <c r="V876" s="83"/>
      <c r="W876" s="83"/>
      <c r="X876" s="83"/>
      <c r="Y876" s="83"/>
      <c r="Z876" s="83"/>
      <c r="AA876" s="83"/>
    </row>
    <row r="877" spans="2:27">
      <c r="B877" s="83"/>
      <c r="C877" s="83"/>
      <c r="D877" s="83"/>
      <c r="E877" s="83"/>
      <c r="F877" s="83"/>
      <c r="G877" s="83"/>
      <c r="H877" s="83"/>
      <c r="I877" s="83"/>
      <c r="J877" s="83"/>
      <c r="K877" s="83"/>
      <c r="L877" s="83"/>
      <c r="M877" s="83"/>
      <c r="N877" s="83"/>
      <c r="O877" s="83"/>
      <c r="P877" s="83"/>
      <c r="Q877" s="83"/>
      <c r="R877" s="83"/>
      <c r="S877" s="83"/>
      <c r="T877" s="83"/>
      <c r="U877" s="83"/>
      <c r="V877" s="83"/>
      <c r="W877" s="83"/>
      <c r="X877" s="83"/>
      <c r="Y877" s="83"/>
      <c r="Z877" s="83"/>
      <c r="AA877" s="83"/>
    </row>
    <row r="878" spans="2:27">
      <c r="B878" s="83"/>
      <c r="C878" s="83"/>
      <c r="D878" s="83"/>
      <c r="E878" s="83"/>
      <c r="F878" s="83"/>
      <c r="G878" s="83"/>
      <c r="H878" s="83"/>
      <c r="I878" s="83"/>
      <c r="J878" s="83"/>
      <c r="K878" s="83"/>
      <c r="L878" s="83"/>
      <c r="M878" s="83"/>
      <c r="N878" s="83"/>
      <c r="O878" s="83"/>
      <c r="P878" s="83"/>
      <c r="Q878" s="83"/>
      <c r="R878" s="83"/>
      <c r="S878" s="83"/>
      <c r="T878" s="83"/>
      <c r="U878" s="83"/>
      <c r="V878" s="83"/>
      <c r="W878" s="83"/>
      <c r="X878" s="83"/>
      <c r="Y878" s="83"/>
      <c r="Z878" s="83"/>
      <c r="AA878" s="83"/>
    </row>
    <row r="879" spans="2:27">
      <c r="B879" s="83"/>
      <c r="C879" s="83"/>
      <c r="D879" s="83"/>
      <c r="E879" s="83"/>
      <c r="F879" s="83"/>
      <c r="G879" s="83"/>
      <c r="H879" s="83"/>
      <c r="I879" s="83"/>
      <c r="J879" s="83"/>
      <c r="K879" s="83"/>
      <c r="L879" s="83"/>
      <c r="M879" s="83"/>
      <c r="N879" s="83"/>
      <c r="O879" s="83"/>
      <c r="P879" s="83"/>
      <c r="Q879" s="83"/>
      <c r="R879" s="83"/>
      <c r="S879" s="83"/>
      <c r="T879" s="83"/>
      <c r="U879" s="83"/>
      <c r="V879" s="83"/>
      <c r="W879" s="83"/>
      <c r="X879" s="83"/>
      <c r="Y879" s="83"/>
      <c r="Z879" s="83"/>
      <c r="AA879" s="83"/>
    </row>
    <row r="880" spans="2:27">
      <c r="B880" s="83"/>
      <c r="C880" s="83"/>
      <c r="D880" s="83"/>
      <c r="E880" s="83"/>
      <c r="F880" s="83"/>
      <c r="G880" s="83"/>
      <c r="H880" s="83"/>
      <c r="I880" s="83"/>
      <c r="J880" s="83"/>
      <c r="K880" s="83"/>
      <c r="L880" s="83"/>
      <c r="M880" s="83"/>
      <c r="N880" s="83"/>
      <c r="O880" s="83"/>
      <c r="P880" s="83"/>
      <c r="Q880" s="83"/>
      <c r="R880" s="83"/>
      <c r="S880" s="83"/>
      <c r="T880" s="83"/>
      <c r="U880" s="83"/>
      <c r="V880" s="83"/>
      <c r="W880" s="83"/>
      <c r="X880" s="83"/>
      <c r="Y880" s="83"/>
      <c r="Z880" s="83"/>
      <c r="AA880" s="83"/>
    </row>
    <row r="881" spans="2:27">
      <c r="B881" s="83"/>
      <c r="C881" s="83"/>
      <c r="D881" s="83"/>
      <c r="E881" s="83"/>
      <c r="F881" s="83"/>
      <c r="G881" s="83"/>
      <c r="H881" s="83"/>
      <c r="I881" s="83"/>
      <c r="J881" s="83"/>
      <c r="K881" s="83"/>
      <c r="L881" s="83"/>
      <c r="M881" s="83"/>
      <c r="N881" s="83"/>
      <c r="O881" s="83"/>
      <c r="P881" s="83"/>
      <c r="Q881" s="83"/>
      <c r="R881" s="83"/>
      <c r="S881" s="83"/>
      <c r="T881" s="83"/>
      <c r="U881" s="83"/>
      <c r="V881" s="83"/>
      <c r="W881" s="83"/>
      <c r="X881" s="83"/>
      <c r="Y881" s="83"/>
      <c r="Z881" s="83"/>
      <c r="AA881" s="83"/>
    </row>
    <row r="882" spans="2:27">
      <c r="B882" s="83"/>
      <c r="C882" s="83"/>
      <c r="D882" s="83"/>
      <c r="E882" s="83"/>
      <c r="F882" s="83"/>
      <c r="G882" s="83"/>
      <c r="H882" s="83"/>
      <c r="I882" s="83"/>
      <c r="J882" s="83"/>
      <c r="K882" s="83"/>
      <c r="L882" s="83"/>
      <c r="M882" s="83"/>
      <c r="N882" s="83"/>
      <c r="O882" s="83"/>
      <c r="P882" s="83"/>
      <c r="Q882" s="83"/>
      <c r="R882" s="83"/>
      <c r="S882" s="83"/>
      <c r="T882" s="83"/>
      <c r="U882" s="83"/>
      <c r="V882" s="83"/>
      <c r="W882" s="83"/>
      <c r="X882" s="83"/>
      <c r="Y882" s="83"/>
      <c r="Z882" s="83"/>
      <c r="AA882" s="83"/>
    </row>
    <row r="883" spans="2:27">
      <c r="B883" s="83"/>
      <c r="C883" s="83"/>
      <c r="D883" s="83"/>
      <c r="E883" s="83"/>
      <c r="F883" s="83"/>
      <c r="G883" s="83"/>
      <c r="H883" s="83"/>
      <c r="I883" s="83"/>
      <c r="J883" s="83"/>
      <c r="K883" s="83"/>
      <c r="L883" s="83"/>
      <c r="M883" s="83"/>
      <c r="N883" s="83"/>
      <c r="O883" s="83"/>
      <c r="P883" s="83"/>
      <c r="Q883" s="83"/>
      <c r="R883" s="83"/>
      <c r="S883" s="83"/>
      <c r="T883" s="83"/>
      <c r="U883" s="83"/>
      <c r="V883" s="83"/>
      <c r="W883" s="83"/>
      <c r="X883" s="83"/>
      <c r="Y883" s="83"/>
      <c r="Z883" s="83"/>
      <c r="AA883" s="83"/>
    </row>
    <row r="884" spans="2:27">
      <c r="B884" s="83"/>
      <c r="C884" s="83"/>
      <c r="D884" s="83"/>
      <c r="E884" s="83"/>
      <c r="F884" s="83"/>
      <c r="G884" s="83"/>
      <c r="H884" s="83"/>
      <c r="I884" s="83"/>
      <c r="J884" s="83"/>
      <c r="K884" s="83"/>
      <c r="L884" s="83"/>
      <c r="M884" s="83"/>
      <c r="N884" s="83"/>
      <c r="O884" s="83"/>
      <c r="P884" s="83"/>
      <c r="Q884" s="83"/>
      <c r="R884" s="83"/>
      <c r="S884" s="83"/>
      <c r="T884" s="83"/>
      <c r="U884" s="83"/>
      <c r="V884" s="83"/>
      <c r="W884" s="83"/>
      <c r="X884" s="83"/>
      <c r="Y884" s="83"/>
      <c r="Z884" s="83"/>
      <c r="AA884" s="83"/>
    </row>
    <row r="885" spans="2:27">
      <c r="B885" s="83"/>
      <c r="C885" s="83"/>
      <c r="D885" s="83"/>
      <c r="E885" s="83"/>
      <c r="F885" s="83"/>
      <c r="G885" s="83"/>
      <c r="H885" s="83"/>
      <c r="I885" s="83"/>
      <c r="J885" s="83"/>
      <c r="K885" s="83"/>
      <c r="L885" s="83"/>
      <c r="M885" s="83"/>
      <c r="N885" s="83"/>
      <c r="O885" s="83"/>
      <c r="P885" s="83"/>
      <c r="Q885" s="83"/>
      <c r="R885" s="83"/>
      <c r="S885" s="83"/>
      <c r="T885" s="83"/>
      <c r="U885" s="83"/>
      <c r="V885" s="83"/>
      <c r="W885" s="83"/>
      <c r="X885" s="83"/>
      <c r="Y885" s="83"/>
      <c r="Z885" s="83"/>
      <c r="AA885" s="83"/>
    </row>
    <row r="886" spans="2:27">
      <c r="B886" s="83"/>
      <c r="C886" s="83"/>
      <c r="D886" s="83"/>
      <c r="E886" s="83"/>
      <c r="F886" s="83"/>
      <c r="G886" s="83"/>
      <c r="H886" s="83"/>
      <c r="I886" s="83"/>
      <c r="J886" s="83"/>
      <c r="K886" s="83"/>
      <c r="L886" s="83"/>
      <c r="M886" s="83"/>
      <c r="N886" s="83"/>
      <c r="O886" s="83"/>
      <c r="P886" s="83"/>
      <c r="Q886" s="83"/>
      <c r="R886" s="83"/>
      <c r="S886" s="83"/>
      <c r="T886" s="83"/>
      <c r="U886" s="83"/>
      <c r="V886" s="83"/>
      <c r="W886" s="83"/>
      <c r="X886" s="83"/>
      <c r="Y886" s="83"/>
      <c r="Z886" s="83"/>
      <c r="AA886" s="83"/>
    </row>
    <row r="887" spans="2:27">
      <c r="B887" s="83"/>
      <c r="C887" s="83"/>
      <c r="D887" s="83"/>
      <c r="E887" s="83"/>
      <c r="F887" s="83"/>
      <c r="G887" s="83"/>
      <c r="H887" s="83"/>
      <c r="I887" s="83"/>
      <c r="J887" s="83"/>
      <c r="K887" s="83"/>
      <c r="L887" s="83"/>
      <c r="M887" s="83"/>
      <c r="N887" s="83"/>
      <c r="O887" s="83"/>
      <c r="P887" s="83"/>
      <c r="Q887" s="83"/>
      <c r="R887" s="83"/>
      <c r="S887" s="83"/>
      <c r="T887" s="83"/>
      <c r="U887" s="83"/>
      <c r="V887" s="83"/>
      <c r="W887" s="83"/>
      <c r="X887" s="83"/>
      <c r="Y887" s="83"/>
      <c r="Z887" s="83"/>
      <c r="AA887" s="83"/>
    </row>
    <row r="888" spans="2:27">
      <c r="B888" s="83"/>
      <c r="C888" s="83"/>
      <c r="D888" s="83"/>
      <c r="E888" s="83"/>
      <c r="F888" s="83"/>
      <c r="G888" s="83"/>
      <c r="H888" s="83"/>
      <c r="I888" s="83"/>
      <c r="J888" s="83"/>
      <c r="K888" s="83"/>
      <c r="L888" s="83"/>
      <c r="M888" s="83"/>
      <c r="N888" s="83"/>
      <c r="O888" s="83"/>
      <c r="P888" s="83"/>
      <c r="Q888" s="83"/>
      <c r="R888" s="83"/>
      <c r="S888" s="83"/>
      <c r="T888" s="83"/>
      <c r="U888" s="83"/>
      <c r="V888" s="83"/>
      <c r="W888" s="83"/>
      <c r="X888" s="83"/>
      <c r="Y888" s="83"/>
      <c r="Z888" s="83"/>
      <c r="AA888" s="83"/>
    </row>
    <row r="889" spans="2:27">
      <c r="B889" s="83"/>
      <c r="C889" s="83"/>
      <c r="D889" s="83"/>
      <c r="E889" s="83"/>
      <c r="F889" s="83"/>
      <c r="G889" s="83"/>
      <c r="H889" s="83"/>
      <c r="I889" s="83"/>
      <c r="J889" s="83"/>
      <c r="K889" s="83"/>
      <c r="L889" s="83"/>
      <c r="M889" s="83"/>
      <c r="N889" s="83"/>
      <c r="O889" s="83"/>
      <c r="P889" s="83"/>
      <c r="Q889" s="83"/>
      <c r="R889" s="83"/>
      <c r="S889" s="83"/>
      <c r="T889" s="83"/>
      <c r="U889" s="83"/>
      <c r="V889" s="83"/>
      <c r="W889" s="83"/>
      <c r="X889" s="83"/>
      <c r="Y889" s="83"/>
      <c r="Z889" s="83"/>
      <c r="AA889" s="83"/>
    </row>
    <row r="890" spans="2:27">
      <c r="B890" s="83"/>
      <c r="C890" s="83"/>
      <c r="D890" s="83"/>
      <c r="E890" s="83"/>
      <c r="F890" s="83"/>
      <c r="G890" s="83"/>
      <c r="H890" s="83"/>
      <c r="I890" s="83"/>
      <c r="J890" s="83"/>
      <c r="K890" s="83"/>
      <c r="L890" s="83"/>
      <c r="M890" s="83"/>
      <c r="N890" s="83"/>
      <c r="O890" s="83"/>
      <c r="P890" s="83"/>
      <c r="Q890" s="83"/>
      <c r="R890" s="83"/>
      <c r="S890" s="83"/>
      <c r="T890" s="83"/>
      <c r="U890" s="83"/>
      <c r="V890" s="83"/>
      <c r="W890" s="83"/>
      <c r="X890" s="83"/>
      <c r="Y890" s="83"/>
      <c r="Z890" s="83"/>
      <c r="AA890" s="83"/>
    </row>
    <row r="891" spans="2:27">
      <c r="B891" s="83"/>
      <c r="C891" s="83"/>
      <c r="D891" s="83"/>
      <c r="E891" s="83"/>
      <c r="F891" s="83"/>
      <c r="G891" s="83"/>
      <c r="H891" s="83"/>
      <c r="I891" s="83"/>
      <c r="J891" s="83"/>
      <c r="K891" s="83"/>
      <c r="L891" s="83"/>
      <c r="M891" s="83"/>
      <c r="N891" s="83"/>
      <c r="O891" s="83"/>
      <c r="P891" s="83"/>
      <c r="Q891" s="83"/>
      <c r="R891" s="83"/>
      <c r="S891" s="83"/>
      <c r="T891" s="83"/>
      <c r="U891" s="83"/>
      <c r="V891" s="83"/>
      <c r="W891" s="83"/>
      <c r="X891" s="83"/>
      <c r="Y891" s="83"/>
      <c r="Z891" s="83"/>
      <c r="AA891" s="83"/>
    </row>
    <row r="892" spans="2:27">
      <c r="B892" s="83"/>
      <c r="C892" s="83"/>
      <c r="D892" s="83"/>
      <c r="E892" s="83"/>
      <c r="F892" s="83"/>
      <c r="G892" s="83"/>
      <c r="H892" s="83"/>
      <c r="I892" s="83"/>
      <c r="J892" s="83"/>
      <c r="K892" s="83"/>
      <c r="L892" s="83"/>
      <c r="M892" s="83"/>
      <c r="N892" s="83"/>
      <c r="O892" s="83"/>
      <c r="P892" s="83"/>
      <c r="Q892" s="83"/>
      <c r="R892" s="83"/>
      <c r="S892" s="83"/>
      <c r="T892" s="83"/>
      <c r="U892" s="83"/>
      <c r="V892" s="83"/>
      <c r="W892" s="83"/>
      <c r="X892" s="83"/>
      <c r="Y892" s="83"/>
      <c r="Z892" s="83"/>
      <c r="AA892" s="83"/>
    </row>
    <row r="893" spans="2:27">
      <c r="B893" s="83"/>
      <c r="C893" s="83"/>
      <c r="D893" s="83"/>
      <c r="E893" s="83"/>
      <c r="F893" s="83"/>
      <c r="G893" s="83"/>
      <c r="H893" s="83"/>
      <c r="I893" s="83"/>
      <c r="J893" s="83"/>
      <c r="K893" s="83"/>
      <c r="L893" s="83"/>
      <c r="M893" s="83"/>
      <c r="N893" s="83"/>
      <c r="O893" s="83"/>
      <c r="P893" s="83"/>
      <c r="Q893" s="83"/>
      <c r="R893" s="83"/>
      <c r="S893" s="83"/>
      <c r="T893" s="83"/>
      <c r="U893" s="83"/>
      <c r="V893" s="83"/>
      <c r="W893" s="83"/>
      <c r="X893" s="83"/>
      <c r="Y893" s="83"/>
      <c r="Z893" s="83"/>
      <c r="AA893" s="83"/>
    </row>
    <row r="894" spans="2:27">
      <c r="B894" s="83"/>
      <c r="C894" s="83"/>
      <c r="D894" s="83"/>
      <c r="E894" s="83"/>
      <c r="F894" s="83"/>
      <c r="G894" s="83"/>
      <c r="H894" s="83"/>
      <c r="I894" s="83"/>
      <c r="J894" s="83"/>
      <c r="K894" s="83"/>
      <c r="L894" s="83"/>
      <c r="M894" s="83"/>
      <c r="N894" s="83"/>
      <c r="O894" s="83"/>
      <c r="P894" s="83"/>
      <c r="Q894" s="83"/>
      <c r="R894" s="83"/>
      <c r="S894" s="83"/>
      <c r="T894" s="83"/>
      <c r="U894" s="83"/>
      <c r="V894" s="83"/>
      <c r="W894" s="83"/>
      <c r="X894" s="83"/>
      <c r="Y894" s="83"/>
      <c r="Z894" s="83"/>
      <c r="AA894" s="83"/>
    </row>
    <row r="895" spans="2:27">
      <c r="B895" s="83"/>
      <c r="C895" s="83"/>
      <c r="D895" s="83"/>
      <c r="E895" s="83"/>
      <c r="F895" s="83"/>
      <c r="G895" s="83"/>
      <c r="H895" s="83"/>
      <c r="I895" s="83"/>
      <c r="J895" s="83"/>
      <c r="K895" s="83"/>
      <c r="L895" s="83"/>
      <c r="M895" s="83"/>
      <c r="N895" s="83"/>
      <c r="O895" s="83"/>
      <c r="P895" s="83"/>
      <c r="Q895" s="83"/>
      <c r="R895" s="83"/>
      <c r="S895" s="83"/>
      <c r="T895" s="83"/>
      <c r="U895" s="83"/>
      <c r="V895" s="83"/>
      <c r="W895" s="83"/>
      <c r="X895" s="83"/>
      <c r="Y895" s="83"/>
      <c r="Z895" s="83"/>
      <c r="AA895" s="83"/>
    </row>
    <row r="896" spans="2:27">
      <c r="B896" s="83"/>
      <c r="C896" s="83"/>
      <c r="D896" s="83"/>
      <c r="E896" s="83"/>
      <c r="F896" s="83"/>
      <c r="G896" s="83"/>
      <c r="H896" s="83"/>
      <c r="I896" s="83"/>
      <c r="J896" s="83"/>
      <c r="K896" s="83"/>
      <c r="L896" s="83"/>
      <c r="M896" s="83"/>
      <c r="N896" s="83"/>
      <c r="O896" s="83"/>
      <c r="P896" s="83"/>
      <c r="Q896" s="83"/>
      <c r="R896" s="83"/>
      <c r="S896" s="83"/>
      <c r="T896" s="83"/>
      <c r="U896" s="83"/>
      <c r="V896" s="83"/>
      <c r="W896" s="83"/>
      <c r="X896" s="83"/>
      <c r="Y896" s="83"/>
      <c r="Z896" s="83"/>
      <c r="AA896" s="83"/>
    </row>
    <row r="897" spans="2:27">
      <c r="B897" s="83"/>
      <c r="C897" s="83"/>
      <c r="D897" s="83"/>
      <c r="E897" s="83"/>
      <c r="F897" s="83"/>
      <c r="G897" s="83"/>
      <c r="H897" s="83"/>
      <c r="I897" s="83"/>
      <c r="J897" s="83"/>
      <c r="K897" s="83"/>
      <c r="L897" s="83"/>
      <c r="M897" s="83"/>
      <c r="N897" s="83"/>
      <c r="O897" s="83"/>
      <c r="P897" s="83"/>
      <c r="Q897" s="83"/>
      <c r="R897" s="83"/>
      <c r="S897" s="83"/>
      <c r="T897" s="83"/>
      <c r="U897" s="83"/>
      <c r="V897" s="83"/>
      <c r="W897" s="83"/>
      <c r="X897" s="83"/>
      <c r="Y897" s="83"/>
      <c r="Z897" s="83"/>
      <c r="AA897" s="83"/>
    </row>
    <row r="898" spans="2:27">
      <c r="B898" s="83"/>
      <c r="C898" s="83"/>
      <c r="D898" s="83"/>
      <c r="E898" s="83"/>
      <c r="F898" s="83"/>
      <c r="G898" s="83"/>
      <c r="H898" s="83"/>
      <c r="I898" s="83"/>
      <c r="J898" s="83"/>
      <c r="K898" s="83"/>
      <c r="L898" s="83"/>
      <c r="M898" s="83"/>
      <c r="N898" s="83"/>
      <c r="O898" s="83"/>
      <c r="P898" s="83"/>
      <c r="Q898" s="83"/>
      <c r="R898" s="83"/>
      <c r="S898" s="83"/>
      <c r="T898" s="83"/>
      <c r="U898" s="83"/>
      <c r="V898" s="83"/>
      <c r="W898" s="83"/>
      <c r="X898" s="83"/>
      <c r="Y898" s="83"/>
      <c r="Z898" s="83"/>
      <c r="AA898" s="83"/>
    </row>
    <row r="899" spans="2:27">
      <c r="B899" s="83"/>
      <c r="C899" s="83"/>
      <c r="D899" s="83"/>
      <c r="E899" s="83"/>
      <c r="F899" s="83"/>
      <c r="G899" s="83"/>
      <c r="H899" s="83"/>
      <c r="I899" s="83"/>
      <c r="J899" s="83"/>
      <c r="K899" s="83"/>
      <c r="L899" s="83"/>
      <c r="M899" s="83"/>
      <c r="N899" s="83"/>
      <c r="O899" s="83"/>
      <c r="P899" s="83"/>
      <c r="Q899" s="83"/>
      <c r="R899" s="83"/>
      <c r="S899" s="83"/>
      <c r="T899" s="83"/>
      <c r="U899" s="83"/>
      <c r="V899" s="83"/>
      <c r="W899" s="83"/>
      <c r="X899" s="83"/>
      <c r="Y899" s="83"/>
      <c r="Z899" s="83"/>
      <c r="AA899" s="83"/>
    </row>
  </sheetData>
  <mergeCells count="10">
    <mergeCell ref="B2:AE2"/>
    <mergeCell ref="B4:AE4"/>
    <mergeCell ref="B5:AE5"/>
    <mergeCell ref="B6:AE6"/>
    <mergeCell ref="B7:B8"/>
    <mergeCell ref="C7:N7"/>
    <mergeCell ref="O7:O8"/>
    <mergeCell ref="P7:AA7"/>
    <mergeCell ref="AB7:AB8"/>
    <mergeCell ref="AC7:AD7"/>
  </mergeCells>
  <printOptions horizontalCentered="1"/>
  <pageMargins left="0" right="0" top="0.59055118110236227" bottom="0.78740157480314965" header="0" footer="0.31496062992125984"/>
  <pageSetup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DGII</vt:lpstr>
      <vt:lpstr>DGII!Área_de_impresión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fperez</dc:creator>
  <cp:lastModifiedBy>fperez</cp:lastModifiedBy>
  <dcterms:created xsi:type="dcterms:W3CDTF">2014-03-19T14:20:28Z</dcterms:created>
  <dcterms:modified xsi:type="dcterms:W3CDTF">2014-03-19T14:23:21Z</dcterms:modified>
</cp:coreProperties>
</file>