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6660"/>
  </bookViews>
  <sheets>
    <sheet name="DGII" sheetId="1" r:id="rId1"/>
  </sheets>
  <externalReferences>
    <externalReference r:id="rId2"/>
    <externalReference r:id="rId3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Button_13">"CLAGA2000_Consolidado_2001_List"</definedName>
    <definedName name="FORMATO">#N/A</definedName>
    <definedName name="FUENTE">#REF!</definedName>
    <definedName name="OCTUBRE">#N/A</definedName>
    <definedName name="_xlnm.Print_Area" localSheetId="0">DGII!$A$1:$AD$61</definedName>
    <definedName name="ROS">#N/A</definedName>
  </definedNames>
  <calcPr calcId="125725"/>
</workbook>
</file>

<file path=xl/calcChain.xml><?xml version="1.0" encoding="utf-8"?>
<calcChain xmlns="http://schemas.openxmlformats.org/spreadsheetml/2006/main">
  <c r="AB71" i="1"/>
  <c r="O71"/>
  <c r="AC71" s="1"/>
  <c r="AB70"/>
  <c r="O70"/>
  <c r="AB68"/>
  <c r="O68"/>
  <c r="Z67"/>
  <c r="Y67"/>
  <c r="X67"/>
  <c r="W67"/>
  <c r="V67"/>
  <c r="U67"/>
  <c r="T67"/>
  <c r="S67"/>
  <c r="R67"/>
  <c r="Q67"/>
  <c r="P67"/>
  <c r="AB67" s="1"/>
  <c r="AC67" s="1"/>
  <c r="O67"/>
  <c r="AB66"/>
  <c r="AC66" s="1"/>
  <c r="AD66" s="1"/>
  <c r="O66"/>
  <c r="AB65"/>
  <c r="AC65" s="1"/>
  <c r="AD65" s="1"/>
  <c r="O65"/>
  <c r="AC64"/>
  <c r="AB64"/>
  <c r="O64"/>
  <c r="AA63"/>
  <c r="AA62" s="1"/>
  <c r="AA61" s="1"/>
  <c r="AA60" s="1"/>
  <c r="AA9" s="1"/>
  <c r="AA69" s="1"/>
  <c r="Z63"/>
  <c r="Y63"/>
  <c r="Y62" s="1"/>
  <c r="Y61" s="1"/>
  <c r="Y60" s="1"/>
  <c r="X63"/>
  <c r="W63"/>
  <c r="W62" s="1"/>
  <c r="W61" s="1"/>
  <c r="W60" s="1"/>
  <c r="W9" s="1"/>
  <c r="W69" s="1"/>
  <c r="V63"/>
  <c r="U63"/>
  <c r="U62" s="1"/>
  <c r="U61" s="1"/>
  <c r="U60" s="1"/>
  <c r="T63"/>
  <c r="S63"/>
  <c r="S62" s="1"/>
  <c r="S61" s="1"/>
  <c r="S60" s="1"/>
  <c r="S9" s="1"/>
  <c r="S69" s="1"/>
  <c r="R63"/>
  <c r="Q63"/>
  <c r="AB63" s="1"/>
  <c r="L63"/>
  <c r="K63"/>
  <c r="J63"/>
  <c r="I63"/>
  <c r="H63"/>
  <c r="G63"/>
  <c r="F63"/>
  <c r="E63"/>
  <c r="D63"/>
  <c r="C63"/>
  <c r="O63" s="1"/>
  <c r="O62" s="1"/>
  <c r="O61" s="1"/>
  <c r="O60" s="1"/>
  <c r="Z62"/>
  <c r="X62"/>
  <c r="V62"/>
  <c r="T62"/>
  <c r="R62"/>
  <c r="P62"/>
  <c r="N62"/>
  <c r="M62"/>
  <c r="L62"/>
  <c r="K62"/>
  <c r="J62"/>
  <c r="I62"/>
  <c r="H62"/>
  <c r="G62"/>
  <c r="F62"/>
  <c r="E62"/>
  <c r="D62"/>
  <c r="C62"/>
  <c r="Z61"/>
  <c r="X61"/>
  <c r="V61"/>
  <c r="T61"/>
  <c r="R61"/>
  <c r="P61"/>
  <c r="N61"/>
  <c r="M61"/>
  <c r="L61"/>
  <c r="K61"/>
  <c r="J61"/>
  <c r="I61"/>
  <c r="H61"/>
  <c r="G61"/>
  <c r="F61"/>
  <c r="E61"/>
  <c r="D61"/>
  <c r="C61"/>
  <c r="Z60"/>
  <c r="X60"/>
  <c r="V60"/>
  <c r="T60"/>
  <c r="R60"/>
  <c r="P60"/>
  <c r="N60"/>
  <c r="M60"/>
  <c r="L60"/>
  <c r="K60"/>
  <c r="J60"/>
  <c r="I60"/>
  <c r="H60"/>
  <c r="G60"/>
  <c r="F60"/>
  <c r="E60"/>
  <c r="D60"/>
  <c r="C60"/>
  <c r="AA59"/>
  <c r="Z59"/>
  <c r="Y59"/>
  <c r="X59"/>
  <c r="W59"/>
  <c r="V59"/>
  <c r="U59"/>
  <c r="T59"/>
  <c r="S59"/>
  <c r="R59"/>
  <c r="Q59"/>
  <c r="P59"/>
  <c r="AB59" s="1"/>
  <c r="AC59" s="1"/>
  <c r="AD59" s="1"/>
  <c r="O59"/>
  <c r="AA58"/>
  <c r="Z58"/>
  <c r="Y58"/>
  <c r="X58"/>
  <c r="W58"/>
  <c r="V58"/>
  <c r="U58"/>
  <c r="T58"/>
  <c r="S58"/>
  <c r="R58"/>
  <c r="Q58"/>
  <c r="P58"/>
  <c r="AB58" s="1"/>
  <c r="AC58" s="1"/>
  <c r="AD58" s="1"/>
  <c r="O58"/>
  <c r="AA57"/>
  <c r="Z57"/>
  <c r="Y57"/>
  <c r="X57"/>
  <c r="W57"/>
  <c r="V57"/>
  <c r="U57"/>
  <c r="T57"/>
  <c r="S57"/>
  <c r="R57"/>
  <c r="Q57"/>
  <c r="P57"/>
  <c r="AB57" s="1"/>
  <c r="N57"/>
  <c r="M57"/>
  <c r="L57"/>
  <c r="K57"/>
  <c r="J57"/>
  <c r="I57"/>
  <c r="H57"/>
  <c r="G57"/>
  <c r="F57"/>
  <c r="E57"/>
  <c r="D57"/>
  <c r="C57"/>
  <c r="O57" s="1"/>
  <c r="O56" s="1"/>
  <c r="O52" s="1"/>
  <c r="AA56"/>
  <c r="Z56"/>
  <c r="Z52" s="1"/>
  <c r="Z9" s="1"/>
  <c r="Z69" s="1"/>
  <c r="Y56"/>
  <c r="X56"/>
  <c r="W56"/>
  <c r="V56"/>
  <c r="V52" s="1"/>
  <c r="V9" s="1"/>
  <c r="V69" s="1"/>
  <c r="U56"/>
  <c r="T56"/>
  <c r="S56"/>
  <c r="R56"/>
  <c r="R52" s="1"/>
  <c r="R9" s="1"/>
  <c r="R69" s="1"/>
  <c r="Q56"/>
  <c r="P56"/>
  <c r="N56"/>
  <c r="N52" s="1"/>
  <c r="N9" s="1"/>
  <c r="N69" s="1"/>
  <c r="M56"/>
  <c r="L56"/>
  <c r="K56"/>
  <c r="J56"/>
  <c r="J52" s="1"/>
  <c r="J9" s="1"/>
  <c r="J69" s="1"/>
  <c r="I56"/>
  <c r="H56"/>
  <c r="G56"/>
  <c r="F56"/>
  <c r="F52" s="1"/>
  <c r="F9" s="1"/>
  <c r="F69" s="1"/>
  <c r="E56"/>
  <c r="D56"/>
  <c r="C56"/>
  <c r="AC55"/>
  <c r="AB55"/>
  <c r="O55"/>
  <c r="AC54"/>
  <c r="AD54" s="1"/>
  <c r="AB54"/>
  <c r="O54"/>
  <c r="AC53"/>
  <c r="AD53" s="1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AA52"/>
  <c r="Y52"/>
  <c r="X52"/>
  <c r="W52"/>
  <c r="U52"/>
  <c r="T52"/>
  <c r="S52"/>
  <c r="Q52"/>
  <c r="P52"/>
  <c r="M52"/>
  <c r="L52"/>
  <c r="K52"/>
  <c r="I52"/>
  <c r="H52"/>
  <c r="G52"/>
  <c r="E52"/>
  <c r="D52"/>
  <c r="C52"/>
  <c r="AA51"/>
  <c r="S51"/>
  <c r="R51"/>
  <c r="Q51"/>
  <c r="AB51" s="1"/>
  <c r="AC51" s="1"/>
  <c r="P51"/>
  <c r="O51"/>
  <c r="AA50"/>
  <c r="Z50"/>
  <c r="Y50"/>
  <c r="X50"/>
  <c r="W50"/>
  <c r="V50"/>
  <c r="U50"/>
  <c r="T50"/>
  <c r="S50"/>
  <c r="R50"/>
  <c r="Q50"/>
  <c r="P50"/>
  <c r="AB50" s="1"/>
  <c r="N50"/>
  <c r="M50"/>
  <c r="L50"/>
  <c r="K50"/>
  <c r="J50"/>
  <c r="I50"/>
  <c r="H50"/>
  <c r="G50"/>
  <c r="F50"/>
  <c r="E50"/>
  <c r="D50"/>
  <c r="C50"/>
  <c r="O50" s="1"/>
  <c r="AC49"/>
  <c r="AD49" s="1"/>
  <c r="AB49"/>
  <c r="O49"/>
  <c r="AA48"/>
  <c r="Z48"/>
  <c r="Y48"/>
  <c r="X48"/>
  <c r="W48"/>
  <c r="V48"/>
  <c r="U48"/>
  <c r="T48"/>
  <c r="S48"/>
  <c r="R48"/>
  <c r="Q48"/>
  <c r="P48"/>
  <c r="AB48" s="1"/>
  <c r="N48"/>
  <c r="M48"/>
  <c r="L48"/>
  <c r="K48"/>
  <c r="J48"/>
  <c r="I48"/>
  <c r="H48"/>
  <c r="G48"/>
  <c r="F48"/>
  <c r="E48"/>
  <c r="D48"/>
  <c r="C48"/>
  <c r="O48" s="1"/>
  <c r="O47" s="1"/>
  <c r="AA47"/>
  <c r="Z47"/>
  <c r="Y47"/>
  <c r="X47"/>
  <c r="W47"/>
  <c r="V47"/>
  <c r="U47"/>
  <c r="T47"/>
  <c r="S47"/>
  <c r="R47"/>
  <c r="Q47"/>
  <c r="P47"/>
  <c r="N47"/>
  <c r="M47"/>
  <c r="L47"/>
  <c r="K47"/>
  <c r="J47"/>
  <c r="I47"/>
  <c r="H47"/>
  <c r="G47"/>
  <c r="F47"/>
  <c r="E47"/>
  <c r="D47"/>
  <c r="C47"/>
  <c r="AC46"/>
  <c r="AD46" s="1"/>
  <c r="AB46"/>
  <c r="O46"/>
  <c r="AB45"/>
  <c r="AC45" s="1"/>
  <c r="O45"/>
  <c r="AA44"/>
  <c r="Z44"/>
  <c r="Y44"/>
  <c r="X44"/>
  <c r="W44"/>
  <c r="V44"/>
  <c r="U44"/>
  <c r="T44"/>
  <c r="S44"/>
  <c r="R44"/>
  <c r="Q44"/>
  <c r="P44"/>
  <c r="AB44" s="1"/>
  <c r="N44"/>
  <c r="M44"/>
  <c r="L44"/>
  <c r="K44"/>
  <c r="J44"/>
  <c r="I44"/>
  <c r="H44"/>
  <c r="G44"/>
  <c r="F44"/>
  <c r="E44"/>
  <c r="D44"/>
  <c r="C44"/>
  <c r="O44" s="1"/>
  <c r="AA43"/>
  <c r="Z43"/>
  <c r="Y43"/>
  <c r="X43"/>
  <c r="X40" s="1"/>
  <c r="W43"/>
  <c r="V43"/>
  <c r="U43"/>
  <c r="T43"/>
  <c r="T40" s="1"/>
  <c r="S43"/>
  <c r="R43"/>
  <c r="Q43"/>
  <c r="P43"/>
  <c r="P40" s="1"/>
  <c r="N43"/>
  <c r="M43"/>
  <c r="L43"/>
  <c r="L40" s="1"/>
  <c r="K43"/>
  <c r="J43"/>
  <c r="I43"/>
  <c r="H43"/>
  <c r="H40" s="1"/>
  <c r="G43"/>
  <c r="F43"/>
  <c r="E43"/>
  <c r="D43"/>
  <c r="D40" s="1"/>
  <c r="C43"/>
  <c r="O43" s="1"/>
  <c r="Y42"/>
  <c r="X42"/>
  <c r="W42"/>
  <c r="V42"/>
  <c r="U42"/>
  <c r="T42"/>
  <c r="S42"/>
  <c r="R42"/>
  <c r="AB42" s="1"/>
  <c r="AC42" s="1"/>
  <c r="AD42" s="1"/>
  <c r="Q42"/>
  <c r="P42"/>
  <c r="N42"/>
  <c r="M42"/>
  <c r="L42"/>
  <c r="K42"/>
  <c r="J42"/>
  <c r="I42"/>
  <c r="H42"/>
  <c r="G42"/>
  <c r="F42"/>
  <c r="E42"/>
  <c r="D42"/>
  <c r="C42"/>
  <c r="O42" s="1"/>
  <c r="AA41"/>
  <c r="Z41"/>
  <c r="Y41"/>
  <c r="X41"/>
  <c r="W41"/>
  <c r="V41"/>
  <c r="U41"/>
  <c r="T41"/>
  <c r="S41"/>
  <c r="R41"/>
  <c r="Q41"/>
  <c r="P41"/>
  <c r="AB41" s="1"/>
  <c r="N41"/>
  <c r="M41"/>
  <c r="L41"/>
  <c r="K41"/>
  <c r="J41"/>
  <c r="I41"/>
  <c r="H41"/>
  <c r="G41"/>
  <c r="F41"/>
  <c r="E41"/>
  <c r="D41"/>
  <c r="C41"/>
  <c r="O41" s="1"/>
  <c r="AA40"/>
  <c r="Z40"/>
  <c r="Y40"/>
  <c r="W40"/>
  <c r="V40"/>
  <c r="U40"/>
  <c r="S40"/>
  <c r="R40"/>
  <c r="Q40"/>
  <c r="N40"/>
  <c r="M40"/>
  <c r="K40"/>
  <c r="J40"/>
  <c r="I40"/>
  <c r="G40"/>
  <c r="F40"/>
  <c r="E40"/>
  <c r="C40"/>
  <c r="AB39"/>
  <c r="O39"/>
  <c r="AC39" s="1"/>
  <c r="AD39" s="1"/>
  <c r="AA38"/>
  <c r="Z38"/>
  <c r="Y38"/>
  <c r="X38"/>
  <c r="W38"/>
  <c r="V38"/>
  <c r="U38"/>
  <c r="T38"/>
  <c r="S38"/>
  <c r="R38"/>
  <c r="Q38"/>
  <c r="P38"/>
  <c r="AB38" s="1"/>
  <c r="N38"/>
  <c r="M38"/>
  <c r="L38"/>
  <c r="K38"/>
  <c r="J38"/>
  <c r="I38"/>
  <c r="H38"/>
  <c r="G38"/>
  <c r="F38"/>
  <c r="E38"/>
  <c r="D38"/>
  <c r="C38"/>
  <c r="O38" s="1"/>
  <c r="AA37"/>
  <c r="Z37"/>
  <c r="Y37"/>
  <c r="X37"/>
  <c r="W37"/>
  <c r="V37"/>
  <c r="U37"/>
  <c r="T37"/>
  <c r="S37"/>
  <c r="R37"/>
  <c r="Q37"/>
  <c r="P37"/>
  <c r="AB37" s="1"/>
  <c r="N37"/>
  <c r="M37"/>
  <c r="L37"/>
  <c r="K37"/>
  <c r="J37"/>
  <c r="I37"/>
  <c r="H37"/>
  <c r="G37"/>
  <c r="F37"/>
  <c r="E37"/>
  <c r="D37"/>
  <c r="C37"/>
  <c r="O37" s="1"/>
  <c r="AB36"/>
  <c r="O36"/>
  <c r="AC36" s="1"/>
  <c r="AD36" s="1"/>
  <c r="AB35"/>
  <c r="O35"/>
  <c r="AC35" s="1"/>
  <c r="AD35" s="1"/>
  <c r="AB34"/>
  <c r="O34"/>
  <c r="AC34" s="1"/>
  <c r="AD34" s="1"/>
  <c r="AB33"/>
  <c r="AC33" s="1"/>
  <c r="AD33" s="1"/>
  <c r="O33"/>
  <c r="AA32"/>
  <c r="Z32"/>
  <c r="Y32"/>
  <c r="X32"/>
  <c r="X30" s="1"/>
  <c r="W32"/>
  <c r="V32"/>
  <c r="U32"/>
  <c r="T32"/>
  <c r="T30" s="1"/>
  <c r="S32"/>
  <c r="R32"/>
  <c r="Q32"/>
  <c r="P32"/>
  <c r="P30" s="1"/>
  <c r="N32"/>
  <c r="M32"/>
  <c r="L32"/>
  <c r="L30" s="1"/>
  <c r="L27" s="1"/>
  <c r="L10" s="1"/>
  <c r="L9" s="1"/>
  <c r="L69" s="1"/>
  <c r="K32"/>
  <c r="J32"/>
  <c r="I32"/>
  <c r="H32"/>
  <c r="H30" s="1"/>
  <c r="H27" s="1"/>
  <c r="H10" s="1"/>
  <c r="H9" s="1"/>
  <c r="H69" s="1"/>
  <c r="G32"/>
  <c r="F32"/>
  <c r="E32"/>
  <c r="D32"/>
  <c r="D30" s="1"/>
  <c r="D27" s="1"/>
  <c r="D10" s="1"/>
  <c r="D9" s="1"/>
  <c r="D69" s="1"/>
  <c r="C32"/>
  <c r="O32" s="1"/>
  <c r="AA31"/>
  <c r="Z31"/>
  <c r="Y31"/>
  <c r="Y30" s="1"/>
  <c r="Y27" s="1"/>
  <c r="Y10" s="1"/>
  <c r="Y9" s="1"/>
  <c r="Y69" s="1"/>
  <c r="X31"/>
  <c r="W31"/>
  <c r="V31"/>
  <c r="U31"/>
  <c r="U30" s="1"/>
  <c r="U27" s="1"/>
  <c r="U10" s="1"/>
  <c r="U9" s="1"/>
  <c r="U69" s="1"/>
  <c r="T31"/>
  <c r="S31"/>
  <c r="R31"/>
  <c r="Q31"/>
  <c r="Q30" s="1"/>
  <c r="Q27" s="1"/>
  <c r="Q10" s="1"/>
  <c r="P31"/>
  <c r="AB31" s="1"/>
  <c r="N31"/>
  <c r="M31"/>
  <c r="M30" s="1"/>
  <c r="M27" s="1"/>
  <c r="M10" s="1"/>
  <c r="M9" s="1"/>
  <c r="M69" s="1"/>
  <c r="L31"/>
  <c r="K31"/>
  <c r="J31"/>
  <c r="I31"/>
  <c r="I30" s="1"/>
  <c r="I27" s="1"/>
  <c r="I10" s="1"/>
  <c r="I9" s="1"/>
  <c r="I69" s="1"/>
  <c r="H31"/>
  <c r="G31"/>
  <c r="F31"/>
  <c r="E31"/>
  <c r="E30" s="1"/>
  <c r="E27" s="1"/>
  <c r="E10" s="1"/>
  <c r="E9" s="1"/>
  <c r="E69" s="1"/>
  <c r="D31"/>
  <c r="C31"/>
  <c r="O31" s="1"/>
  <c r="AA30"/>
  <c r="Z30"/>
  <c r="W30"/>
  <c r="V30"/>
  <c r="S30"/>
  <c r="R30"/>
  <c r="N30"/>
  <c r="K30"/>
  <c r="J30"/>
  <c r="G30"/>
  <c r="F30"/>
  <c r="C30"/>
  <c r="AA29"/>
  <c r="Z29"/>
  <c r="Y29"/>
  <c r="X29"/>
  <c r="W29"/>
  <c r="V29"/>
  <c r="U29"/>
  <c r="T29"/>
  <c r="S29"/>
  <c r="R29"/>
  <c r="Q29"/>
  <c r="P29"/>
  <c r="AB29" s="1"/>
  <c r="N29"/>
  <c r="M29"/>
  <c r="L29"/>
  <c r="K29"/>
  <c r="J29"/>
  <c r="I29"/>
  <c r="H29"/>
  <c r="G29"/>
  <c r="F29"/>
  <c r="E29"/>
  <c r="D29"/>
  <c r="C29"/>
  <c r="O29" s="1"/>
  <c r="O28" s="1"/>
  <c r="AA28"/>
  <c r="Z28"/>
  <c r="Y28"/>
  <c r="X28"/>
  <c r="W28"/>
  <c r="V28"/>
  <c r="U28"/>
  <c r="T28"/>
  <c r="S28"/>
  <c r="R28"/>
  <c r="Q28"/>
  <c r="P28"/>
  <c r="N28"/>
  <c r="M28"/>
  <c r="L28"/>
  <c r="K28"/>
  <c r="J28"/>
  <c r="I28"/>
  <c r="H28"/>
  <c r="G28"/>
  <c r="F28"/>
  <c r="E28"/>
  <c r="D28"/>
  <c r="C28"/>
  <c r="AA27"/>
  <c r="Z27"/>
  <c r="W27"/>
  <c r="V27"/>
  <c r="S27"/>
  <c r="R27"/>
  <c r="N27"/>
  <c r="K27"/>
  <c r="J27"/>
  <c r="G27"/>
  <c r="F27"/>
  <c r="C27"/>
  <c r="AA26"/>
  <c r="Z26"/>
  <c r="Y26"/>
  <c r="X26"/>
  <c r="W26"/>
  <c r="V26"/>
  <c r="U26"/>
  <c r="T26"/>
  <c r="S26"/>
  <c r="R26"/>
  <c r="Q26"/>
  <c r="P26"/>
  <c r="AB26" s="1"/>
  <c r="N26"/>
  <c r="M26"/>
  <c r="L26"/>
  <c r="K26"/>
  <c r="J26"/>
  <c r="I26"/>
  <c r="H26"/>
  <c r="G26"/>
  <c r="F26"/>
  <c r="E26"/>
  <c r="D26"/>
  <c r="C26"/>
  <c r="O26" s="1"/>
  <c r="AB25"/>
  <c r="O25"/>
  <c r="AC25" s="1"/>
  <c r="AD25" s="1"/>
  <c r="AA24"/>
  <c r="Z24"/>
  <c r="Y24"/>
  <c r="X24"/>
  <c r="W24"/>
  <c r="V24"/>
  <c r="U24"/>
  <c r="T24"/>
  <c r="S24"/>
  <c r="R24"/>
  <c r="Q24"/>
  <c r="P24"/>
  <c r="AB24" s="1"/>
  <c r="N24"/>
  <c r="M24"/>
  <c r="L24"/>
  <c r="K24"/>
  <c r="J24"/>
  <c r="I24"/>
  <c r="H24"/>
  <c r="G24"/>
  <c r="F24"/>
  <c r="E24"/>
  <c r="D24"/>
  <c r="C24"/>
  <c r="O24" s="1"/>
  <c r="AA23"/>
  <c r="Z23"/>
  <c r="Y23"/>
  <c r="X23"/>
  <c r="W23"/>
  <c r="V23"/>
  <c r="U23"/>
  <c r="T23"/>
  <c r="S23"/>
  <c r="R23"/>
  <c r="Q23"/>
  <c r="P23"/>
  <c r="AB23" s="1"/>
  <c r="N23"/>
  <c r="M23"/>
  <c r="L23"/>
  <c r="K23"/>
  <c r="J23"/>
  <c r="I23"/>
  <c r="H23"/>
  <c r="G23"/>
  <c r="F23"/>
  <c r="E23"/>
  <c r="D23"/>
  <c r="C23"/>
  <c r="O23" s="1"/>
  <c r="AB22"/>
  <c r="O22"/>
  <c r="AC22" s="1"/>
  <c r="AD22" s="1"/>
  <c r="AA21"/>
  <c r="Z21"/>
  <c r="Y21"/>
  <c r="X21"/>
  <c r="W21"/>
  <c r="V21"/>
  <c r="U21"/>
  <c r="T21"/>
  <c r="S21"/>
  <c r="R21"/>
  <c r="Q21"/>
  <c r="P21"/>
  <c r="AB21" s="1"/>
  <c r="N21"/>
  <c r="M21"/>
  <c r="L21"/>
  <c r="K21"/>
  <c r="J21"/>
  <c r="I21"/>
  <c r="H21"/>
  <c r="G21"/>
  <c r="F21"/>
  <c r="E21"/>
  <c r="D21"/>
  <c r="C21"/>
  <c r="O21" s="1"/>
  <c r="AA20"/>
  <c r="Z20"/>
  <c r="Y20"/>
  <c r="X20"/>
  <c r="W20"/>
  <c r="V20"/>
  <c r="U20"/>
  <c r="T20"/>
  <c r="S20"/>
  <c r="R20"/>
  <c r="Q20"/>
  <c r="P20"/>
  <c r="AB20" s="1"/>
  <c r="N20"/>
  <c r="M20"/>
  <c r="L20"/>
  <c r="K20"/>
  <c r="J20"/>
  <c r="I20"/>
  <c r="H20"/>
  <c r="G20"/>
  <c r="F20"/>
  <c r="E20"/>
  <c r="D20"/>
  <c r="C20"/>
  <c r="O20" s="1"/>
  <c r="AA19"/>
  <c r="Z19"/>
  <c r="Y19"/>
  <c r="X19"/>
  <c r="W19"/>
  <c r="V19"/>
  <c r="U19"/>
  <c r="T19"/>
  <c r="S19"/>
  <c r="R19"/>
  <c r="Q19"/>
  <c r="P19"/>
  <c r="AB19" s="1"/>
  <c r="N19"/>
  <c r="M19"/>
  <c r="L19"/>
  <c r="K19"/>
  <c r="J19"/>
  <c r="I19"/>
  <c r="H19"/>
  <c r="G19"/>
  <c r="F19"/>
  <c r="E19"/>
  <c r="D19"/>
  <c r="C19"/>
  <c r="O19" s="1"/>
  <c r="AA18"/>
  <c r="Z18"/>
  <c r="Y18"/>
  <c r="X18"/>
  <c r="W18"/>
  <c r="V18"/>
  <c r="U18"/>
  <c r="T18"/>
  <c r="S18"/>
  <c r="R18"/>
  <c r="Q18"/>
  <c r="P18"/>
  <c r="AB18" s="1"/>
  <c r="N18"/>
  <c r="M18"/>
  <c r="L18"/>
  <c r="K18"/>
  <c r="J18"/>
  <c r="I18"/>
  <c r="H18"/>
  <c r="G18"/>
  <c r="F18"/>
  <c r="E18"/>
  <c r="D18"/>
  <c r="C18"/>
  <c r="O18" s="1"/>
  <c r="AA17"/>
  <c r="Z17"/>
  <c r="Y17"/>
  <c r="X17"/>
  <c r="W17"/>
  <c r="V17"/>
  <c r="U17"/>
  <c r="T17"/>
  <c r="S17"/>
  <c r="R17"/>
  <c r="Q17"/>
  <c r="P17"/>
  <c r="N17"/>
  <c r="M17"/>
  <c r="L17"/>
  <c r="K17"/>
  <c r="J17"/>
  <c r="I17"/>
  <c r="H17"/>
  <c r="G17"/>
  <c r="F17"/>
  <c r="E17"/>
  <c r="D17"/>
  <c r="C17"/>
  <c r="AA16"/>
  <c r="Z16"/>
  <c r="Y16"/>
  <c r="X16"/>
  <c r="W16"/>
  <c r="V16"/>
  <c r="U16"/>
  <c r="T16"/>
  <c r="S16"/>
  <c r="R16"/>
  <c r="Q16"/>
  <c r="P16"/>
  <c r="N16"/>
  <c r="M16"/>
  <c r="L16"/>
  <c r="K16"/>
  <c r="J16"/>
  <c r="I16"/>
  <c r="H16"/>
  <c r="G16"/>
  <c r="F16"/>
  <c r="E16"/>
  <c r="D16"/>
  <c r="C16"/>
  <c r="AA15"/>
  <c r="Z15"/>
  <c r="Y15"/>
  <c r="X15"/>
  <c r="W15"/>
  <c r="V15"/>
  <c r="U15"/>
  <c r="T15"/>
  <c r="S15"/>
  <c r="R15"/>
  <c r="Q15"/>
  <c r="P15"/>
  <c r="AB15" s="1"/>
  <c r="N15"/>
  <c r="M15"/>
  <c r="L15"/>
  <c r="K15"/>
  <c r="J15"/>
  <c r="I15"/>
  <c r="H15"/>
  <c r="G15"/>
  <c r="F15"/>
  <c r="E15"/>
  <c r="D15"/>
  <c r="C15"/>
  <c r="O15" s="1"/>
  <c r="AA14"/>
  <c r="Z14"/>
  <c r="Y14"/>
  <c r="X14"/>
  <c r="W14"/>
  <c r="V14"/>
  <c r="U14"/>
  <c r="T14"/>
  <c r="S14"/>
  <c r="R14"/>
  <c r="Q14"/>
  <c r="P14"/>
  <c r="AB14" s="1"/>
  <c r="N14"/>
  <c r="M14"/>
  <c r="L14"/>
  <c r="K14"/>
  <c r="J14"/>
  <c r="I14"/>
  <c r="H14"/>
  <c r="G14"/>
  <c r="F14"/>
  <c r="E14"/>
  <c r="D14"/>
  <c r="C14"/>
  <c r="O14" s="1"/>
  <c r="AA13"/>
  <c r="Z13"/>
  <c r="Y13"/>
  <c r="X13"/>
  <c r="W13"/>
  <c r="V13"/>
  <c r="U13"/>
  <c r="T13"/>
  <c r="S13"/>
  <c r="R13"/>
  <c r="Q13"/>
  <c r="P13"/>
  <c r="AB13" s="1"/>
  <c r="N13"/>
  <c r="M13"/>
  <c r="L13"/>
  <c r="K13"/>
  <c r="J13"/>
  <c r="I13"/>
  <c r="H13"/>
  <c r="G13"/>
  <c r="F13"/>
  <c r="E13"/>
  <c r="D13"/>
  <c r="C13"/>
  <c r="O13" s="1"/>
  <c r="AA12"/>
  <c r="Z12"/>
  <c r="Y12"/>
  <c r="X12"/>
  <c r="W12"/>
  <c r="V12"/>
  <c r="U12"/>
  <c r="T12"/>
  <c r="S12"/>
  <c r="R12"/>
  <c r="Q12"/>
  <c r="P12"/>
  <c r="AB12" s="1"/>
  <c r="N12"/>
  <c r="M12"/>
  <c r="L12"/>
  <c r="K12"/>
  <c r="J12"/>
  <c r="I12"/>
  <c r="H12"/>
  <c r="G12"/>
  <c r="F12"/>
  <c r="E12"/>
  <c r="D12"/>
  <c r="C12"/>
  <c r="O12" s="1"/>
  <c r="O11" s="1"/>
  <c r="AA11"/>
  <c r="Z11"/>
  <c r="Y11"/>
  <c r="X11"/>
  <c r="W11"/>
  <c r="V11"/>
  <c r="U11"/>
  <c r="T11"/>
  <c r="S11"/>
  <c r="R11"/>
  <c r="Q11"/>
  <c r="P11"/>
  <c r="N11"/>
  <c r="M11"/>
  <c r="L11"/>
  <c r="K11"/>
  <c r="J11"/>
  <c r="I11"/>
  <c r="H11"/>
  <c r="G11"/>
  <c r="F11"/>
  <c r="E11"/>
  <c r="D11"/>
  <c r="C11"/>
  <c r="AA10"/>
  <c r="Z10"/>
  <c r="W10"/>
  <c r="V10"/>
  <c r="S10"/>
  <c r="R10"/>
  <c r="N10"/>
  <c r="K10"/>
  <c r="J10"/>
  <c r="G10"/>
  <c r="F10"/>
  <c r="C10"/>
  <c r="K9"/>
  <c r="K69" s="1"/>
  <c r="G9"/>
  <c r="G69" s="1"/>
  <c r="C9"/>
  <c r="C69" s="1"/>
  <c r="AB62" l="1"/>
  <c r="AC63"/>
  <c r="AD63" s="1"/>
  <c r="AB11"/>
  <c r="AC12"/>
  <c r="AD12" s="1"/>
  <c r="AB17"/>
  <c r="AC18"/>
  <c r="AD18" s="1"/>
  <c r="AB28"/>
  <c r="AC29"/>
  <c r="AD29" s="1"/>
  <c r="O30"/>
  <c r="AB30"/>
  <c r="AC30" s="1"/>
  <c r="AD30" s="1"/>
  <c r="AC31"/>
  <c r="AD31" s="1"/>
  <c r="AC41"/>
  <c r="AD41" s="1"/>
  <c r="AC13"/>
  <c r="AD13" s="1"/>
  <c r="AC14"/>
  <c r="AD14" s="1"/>
  <c r="AC15"/>
  <c r="AD15" s="1"/>
  <c r="O17"/>
  <c r="O16" s="1"/>
  <c r="AC19"/>
  <c r="AD19" s="1"/>
  <c r="AC20"/>
  <c r="AD20" s="1"/>
  <c r="AC21"/>
  <c r="AD21" s="1"/>
  <c r="AC26"/>
  <c r="AD26" s="1"/>
  <c r="P27"/>
  <c r="P10" s="1"/>
  <c r="P9" s="1"/>
  <c r="P69" s="1"/>
  <c r="T27"/>
  <c r="T10" s="1"/>
  <c r="T9" s="1"/>
  <c r="T69" s="1"/>
  <c r="X27"/>
  <c r="X10" s="1"/>
  <c r="X9" s="1"/>
  <c r="X69" s="1"/>
  <c r="AC37"/>
  <c r="AD37" s="1"/>
  <c r="AC38"/>
  <c r="AD38" s="1"/>
  <c r="O40"/>
  <c r="O27" s="1"/>
  <c r="AC48"/>
  <c r="AD48" s="1"/>
  <c r="AB47"/>
  <c r="AC47" s="1"/>
  <c r="AD47" s="1"/>
  <c r="AB56"/>
  <c r="AC57"/>
  <c r="AD57" s="1"/>
  <c r="AC23"/>
  <c r="AD23" s="1"/>
  <c r="AC24"/>
  <c r="AD24" s="1"/>
  <c r="AC44"/>
  <c r="AD44" s="1"/>
  <c r="AC50"/>
  <c r="AD50" s="1"/>
  <c r="AB32"/>
  <c r="AC32" s="1"/>
  <c r="AD32" s="1"/>
  <c r="AC68"/>
  <c r="Q62"/>
  <c r="Q61" s="1"/>
  <c r="Q60" s="1"/>
  <c r="Q9" s="1"/>
  <c r="Q69" s="1"/>
  <c r="AB43"/>
  <c r="AC43" s="1"/>
  <c r="AD43" s="1"/>
  <c r="O10" l="1"/>
  <c r="O9" s="1"/>
  <c r="O69" s="1"/>
  <c r="AC28"/>
  <c r="AD28" s="1"/>
  <c r="AC56"/>
  <c r="AD56" s="1"/>
  <c r="AB52"/>
  <c r="AC52" s="1"/>
  <c r="AD52" s="1"/>
  <c r="AB16"/>
  <c r="AC16" s="1"/>
  <c r="AD16" s="1"/>
  <c r="AC17"/>
  <c r="AD17" s="1"/>
  <c r="AB61"/>
  <c r="AC62"/>
  <c r="AD62" s="1"/>
  <c r="AB40"/>
  <c r="AC40" s="1"/>
  <c r="AD40" s="1"/>
  <c r="AC11"/>
  <c r="AD11" s="1"/>
  <c r="AB60" l="1"/>
  <c r="AC60" s="1"/>
  <c r="AD60" s="1"/>
  <c r="AC61"/>
  <c r="AD61" s="1"/>
  <c r="AB27"/>
  <c r="AC27" s="1"/>
  <c r="AD27" s="1"/>
  <c r="AB10"/>
  <c r="AB9" l="1"/>
  <c r="AC10"/>
  <c r="AD10" s="1"/>
  <c r="AC9" l="1"/>
  <c r="AD9" s="1"/>
  <c r="AB69"/>
  <c r="AC69" l="1"/>
  <c r="AD69" s="1"/>
</calcChain>
</file>

<file path=xl/sharedStrings.xml><?xml version="1.0" encoding="utf-8"?>
<sst xmlns="http://schemas.openxmlformats.org/spreadsheetml/2006/main" count="262" uniqueCount="84">
  <si>
    <t xml:space="preserve"> CUADRO No.2</t>
  </si>
  <si>
    <t>INGRESOS FISCALES COMPARADOS POR PARTIDAS, DIRECCION GENERAL DE IMPUESTOS INTERNOS</t>
  </si>
  <si>
    <t>ENERO-DICIEMBRE 2014/2013</t>
  </si>
  <si>
    <r>
      <t xml:space="preserve">(En millones RD$) </t>
    </r>
    <r>
      <rPr>
        <i/>
        <vertAlign val="superscript"/>
        <sz val="11"/>
        <color indexed="8"/>
        <rFont val="Arial"/>
        <family val="2"/>
      </rPr>
      <t>(1)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</si>
  <si>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</si>
  <si>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</si>
  <si>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</si>
  <si>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</si>
  <si>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</si>
  <si>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</si>
  <si>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</si>
  <si>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</si>
  <si>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</si>
  <si>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</si>
  <si>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</si>
  <si>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</si>
  <si>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</si>
  <si>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</si>
  <si>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</si>
  <si>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</si>
  <si>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</si>
  <si>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</si>
  <si>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</si>
  <si>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</si>
  <si>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</si>
  <si>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>- Otros Impuestos Sobre los Ingresos</t>
  </si>
  <si>
    <t>- Accesorios sobre los Impuestos a  los Ingresos</t>
  </si>
  <si>
    <t>2)  IMPUESTOS SOBRE LA PROPIEDAD</t>
  </si>
  <si>
    <t>- Impuestos sobre la Propiedad y Transacciones Financieras y de Capital</t>
  </si>
  <si>
    <t>- Impuestos a las Viviendas Suntuarias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</si>
  <si>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</si>
  <si>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</si>
  <si>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</si>
  <si>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</si>
  <si>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Impuestos sobre los Activos Financieros (Ley No.139-11)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</si>
  <si>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</si>
  <si>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</si>
  <si>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</si>
  <si>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</si>
  <si>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</si>
  <si>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</si>
  <si>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</si>
  <si>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</si>
  <si>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</si>
  <si>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 adicional de RD$2.0 al consumo de gasoil y gasolina premium-regular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</si>
  <si>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</si>
  <si>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</si>
  <si>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</si>
  <si>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</si>
  <si>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</si>
  <si>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</si>
  <si>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</si>
  <si>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</si>
  <si>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</si>
  <si>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</si>
  <si>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</si>
  <si>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</si>
  <si>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</si>
  <si>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</si>
  <si>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</si>
  <si>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</si>
  <si>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</si>
  <si>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</si>
  <si>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</si>
  <si>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</si>
  <si>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</si>
  <si>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</si>
  <si>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</si>
  <si>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</si>
  <si>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</si>
  <si>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</si>
  <si>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</si>
  <si>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C:\Documents and Settings\fperez\My Documents\Ingresos Mensuales 2004\Enero 2004.xls</t>
  </si>
  <si>
    <t>- Multas y Sanciones</t>
  </si>
  <si>
    <t>- Ingresos Diversos</t>
  </si>
  <si>
    <t>IV) INGRESOS POR ESPECIFICAR</t>
  </si>
  <si>
    <t>B)  INGRESOS DE CAPITAL</t>
  </si>
  <si>
    <t xml:space="preserve">   TOTAL </t>
  </si>
  <si>
    <t>Depósitos a Cargo del Estado o Fondos Especiales y de Terceros</t>
  </si>
  <si>
    <t xml:space="preserve">Fondo para Registro y Devolución de los Depositos en excesos en la Cuenta Unica del Tesoro </t>
  </si>
  <si>
    <t>(1) Cifras sujetas a rectificación.</t>
  </si>
  <si>
    <r>
      <t xml:space="preserve">   </t>
    </r>
    <r>
      <rPr>
        <sz val="10"/>
        <color indexed="8"/>
        <rFont val="Arial"/>
        <family val="2"/>
      </rPr>
      <t xml:space="preserve">  Incluye los dólares convertidos a la tasa oficial.</t>
    </r>
    <r>
      <rPr>
        <b/>
        <sz val="10"/>
        <color indexed="8"/>
        <rFont val="Arial"/>
        <family val="2"/>
      </rPr>
      <t xml:space="preserve"> </t>
    </r>
  </si>
  <si>
    <t xml:space="preserve">      Excluye los Fondos Especiales y de Terceros e Ingresos de otras Direcciones e Instituciones. </t>
  </si>
  <si>
    <t>FUENTE: Ministerio de Hacienda, Sistema Integrado de Gestión Financiera (SIGEF), Informe de Ejecución de Ingresos.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</si>
</sst>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0.0"/>
    <numFmt numFmtId="167" formatCode="* _(#,##0.0_)\ _P_-;* \(#,##0.0\)\ _P_-;_-* &quot;-&quot;??\ _P_-;_-@_-"/>
    <numFmt numFmtId="168" formatCode="_ * #,##0.00_ ;_ * \-#,##0.00_ ;_ * &quot;-&quot;??_ ;_ @_ "/>
    <numFmt numFmtId="169" formatCode="_([$€-2]* #,##0.00_);_([$€-2]* \(#,##0.00\);_([$€-2]* &quot;-&quot;??_)"/>
  </numFmts>
  <fonts count="4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i/>
      <sz val="11"/>
      <color indexed="8"/>
      <name val="Arial"/>
      <family val="2"/>
    </font>
    <font>
      <i/>
      <vertAlign val="superscript"/>
      <sz val="11"/>
      <color indexed="8"/>
      <name val="Arial"/>
      <family val="2"/>
    </font>
    <font>
      <sz val="12"/>
      <name val="Courier"/>
      <family val="3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name val="Antique Olive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39" fontId="9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0" borderId="10">
      <protection hidden="1"/>
    </xf>
    <xf numFmtId="0" fontId="22" fillId="17" borderId="10" applyNumberFormat="0" applyFont="0" applyBorder="0" applyAlignment="0" applyProtection="0">
      <protection hidden="1"/>
    </xf>
    <xf numFmtId="0" fontId="21" fillId="0" borderId="10">
      <protection hidden="1"/>
    </xf>
    <xf numFmtId="167" fontId="6" fillId="0" borderId="15" applyBorder="0">
      <alignment horizontal="center" vertical="center"/>
    </xf>
    <xf numFmtId="0" fontId="23" fillId="5" borderId="0" applyNumberFormat="0" applyBorder="0" applyAlignment="0" applyProtection="0"/>
    <xf numFmtId="0" fontId="24" fillId="17" borderId="16" applyNumberFormat="0" applyAlignment="0" applyProtection="0"/>
    <xf numFmtId="0" fontId="25" fillId="18" borderId="17" applyNumberFormat="0" applyAlignment="0" applyProtection="0"/>
    <xf numFmtId="0" fontId="26" fillId="0" borderId="18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28" fillId="8" borderId="16" applyNumberFormat="0" applyAlignment="0" applyProtection="0"/>
    <xf numFmtId="169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9" fillId="4" borderId="0" applyNumberFormat="0" applyBorder="0" applyAlignment="0" applyProtection="0"/>
    <xf numFmtId="0" fontId="30" fillId="0" borderId="10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23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0" fillId="0" borderId="0">
      <alignment vertical="top"/>
    </xf>
    <xf numFmtId="0" fontId="2" fillId="0" borderId="0"/>
    <xf numFmtId="0" fontId="19" fillId="0" borderId="0"/>
    <xf numFmtId="0" fontId="2" fillId="0" borderId="0"/>
    <xf numFmtId="39" fontId="3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10" applyNumberFormat="0" applyFill="0" applyBorder="0" applyAlignment="0" applyProtection="0">
      <protection hidden="1"/>
    </xf>
    <xf numFmtId="0" fontId="34" fillId="17" borderId="20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27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40" fillId="17" borderId="10"/>
    <xf numFmtId="0" fontId="41" fillId="0" borderId="24" applyNumberFormat="0" applyFill="0" applyAlignment="0" applyProtection="0"/>
  </cellStyleXfs>
  <cellXfs count="81">
    <xf numFmtId="0" fontId="0" fillId="0" borderId="0" xfId="0"/>
    <xf numFmtId="0" fontId="3" fillId="0" borderId="0" xfId="0" applyFont="1" applyFill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/>
    <xf numFmtId="0" fontId="5" fillId="0" borderId="0" xfId="0" applyFont="1" applyFill="1"/>
    <xf numFmtId="0" fontId="6" fillId="0" borderId="0" xfId="0" applyFont="1" applyFill="1" applyBorder="1"/>
    <xf numFmtId="0" fontId="3" fillId="2" borderId="5" xfId="2" applyFont="1" applyFill="1" applyBorder="1" applyAlignment="1" applyProtection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</xf>
    <xf numFmtId="0" fontId="3" fillId="2" borderId="7" xfId="2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4" fontId="3" fillId="0" borderId="8" xfId="3" applyNumberFormat="1" applyFont="1" applyFill="1" applyBorder="1"/>
    <xf numFmtId="164" fontId="3" fillId="0" borderId="9" xfId="3" applyNumberFormat="1" applyFont="1" applyFill="1" applyBorder="1"/>
    <xf numFmtId="164" fontId="3" fillId="0" borderId="0" xfId="3" applyNumberFormat="1" applyFont="1" applyFill="1" applyBorder="1"/>
    <xf numFmtId="0" fontId="3" fillId="0" borderId="9" xfId="2" applyFont="1" applyFill="1" applyBorder="1" applyAlignment="1" applyProtection="1"/>
    <xf numFmtId="164" fontId="3" fillId="0" borderId="10" xfId="2" applyNumberFormat="1" applyFont="1" applyFill="1" applyBorder="1" applyProtection="1"/>
    <xf numFmtId="164" fontId="3" fillId="0" borderId="9" xfId="2" applyNumberFormat="1" applyFont="1" applyFill="1" applyBorder="1" applyProtection="1"/>
    <xf numFmtId="164" fontId="3" fillId="0" borderId="0" xfId="2" applyNumberFormat="1" applyFont="1" applyFill="1" applyBorder="1" applyProtection="1"/>
    <xf numFmtId="164" fontId="3" fillId="0" borderId="10" xfId="2" applyNumberFormat="1" applyFont="1" applyFill="1" applyBorder="1" applyAlignment="1" applyProtection="1"/>
    <xf numFmtId="164" fontId="3" fillId="0" borderId="9" xfId="2" applyNumberFormat="1" applyFont="1" applyFill="1" applyBorder="1" applyAlignment="1" applyProtection="1"/>
    <xf numFmtId="164" fontId="3" fillId="0" borderId="0" xfId="2" applyNumberFormat="1" applyFont="1" applyFill="1" applyBorder="1" applyAlignment="1" applyProtection="1"/>
    <xf numFmtId="49" fontId="10" fillId="0" borderId="9" xfId="4" applyNumberFormat="1" applyFont="1" applyFill="1" applyBorder="1" applyAlignment="1" applyProtection="1">
      <alignment horizontal="left" indent="1"/>
    </xf>
    <xf numFmtId="164" fontId="10" fillId="0" borderId="10" xfId="2" applyNumberFormat="1" applyFont="1" applyFill="1" applyBorder="1" applyAlignment="1" applyProtection="1"/>
    <xf numFmtId="164" fontId="10" fillId="0" borderId="9" xfId="2" applyNumberFormat="1" applyFont="1" applyFill="1" applyBorder="1" applyAlignment="1" applyProtection="1"/>
    <xf numFmtId="164" fontId="10" fillId="0" borderId="0" xfId="2" applyNumberFormat="1" applyFont="1" applyFill="1" applyBorder="1" applyAlignment="1" applyProtection="1"/>
    <xf numFmtId="49" fontId="3" fillId="0" borderId="9" xfId="2" applyNumberFormat="1" applyFont="1" applyFill="1" applyBorder="1" applyAlignment="1" applyProtection="1">
      <alignment horizontal="left" indent="1"/>
    </xf>
    <xf numFmtId="49" fontId="10" fillId="0" borderId="9" xfId="4" applyNumberFormat="1" applyFont="1" applyFill="1" applyBorder="1" applyAlignment="1" applyProtection="1">
      <alignment horizontal="left" indent="2"/>
    </xf>
    <xf numFmtId="164" fontId="10" fillId="0" borderId="10" xfId="2" applyNumberFormat="1" applyFont="1" applyFill="1" applyBorder="1" applyProtection="1"/>
    <xf numFmtId="164" fontId="10" fillId="0" borderId="9" xfId="2" applyNumberFormat="1" applyFont="1" applyFill="1" applyBorder="1" applyProtection="1"/>
    <xf numFmtId="49" fontId="10" fillId="0" borderId="9" xfId="0" applyNumberFormat="1" applyFont="1" applyFill="1" applyBorder="1" applyAlignment="1" applyProtection="1">
      <alignment horizontal="left" indent="2"/>
    </xf>
    <xf numFmtId="0" fontId="0" fillId="0" borderId="0" xfId="0" applyBorder="1"/>
    <xf numFmtId="49" fontId="10" fillId="0" borderId="9" xfId="2" applyNumberFormat="1" applyFont="1" applyFill="1" applyBorder="1" applyAlignment="1" applyProtection="1">
      <alignment horizontal="left" indent="2"/>
    </xf>
    <xf numFmtId="164" fontId="10" fillId="0" borderId="0" xfId="2" applyNumberFormat="1" applyFont="1" applyFill="1" applyBorder="1" applyProtection="1"/>
    <xf numFmtId="0" fontId="3" fillId="0" borderId="9" xfId="2" applyFont="1" applyFill="1" applyBorder="1" applyAlignment="1" applyProtection="1">
      <alignment horizontal="left" indent="1"/>
    </xf>
    <xf numFmtId="164" fontId="2" fillId="0" borderId="0" xfId="0" applyNumberFormat="1" applyFont="1" applyBorder="1"/>
    <xf numFmtId="165" fontId="2" fillId="0" borderId="0" xfId="1" applyNumberFormat="1" applyFont="1" applyBorder="1"/>
    <xf numFmtId="49" fontId="10" fillId="0" borderId="9" xfId="5" applyNumberFormat="1" applyFont="1" applyFill="1" applyBorder="1" applyAlignment="1" applyProtection="1">
      <alignment horizontal="left" indent="2"/>
    </xf>
    <xf numFmtId="0" fontId="11" fillId="0" borderId="9" xfId="0" applyFont="1" applyBorder="1"/>
    <xf numFmtId="0" fontId="11" fillId="0" borderId="0" xfId="0" applyFont="1"/>
    <xf numFmtId="49" fontId="3" fillId="0" borderId="9" xfId="5" applyNumberFormat="1" applyFont="1" applyFill="1" applyBorder="1" applyAlignment="1" applyProtection="1">
      <alignment horizontal="left" indent="1"/>
    </xf>
    <xf numFmtId="164" fontId="10" fillId="0" borderId="0" xfId="2" applyNumberFormat="1" applyFont="1" applyFill="1" applyBorder="1" applyAlignment="1" applyProtection="1">
      <alignment horizontal="left" indent="4"/>
    </xf>
    <xf numFmtId="0" fontId="0" fillId="0" borderId="0" xfId="0" applyAlignment="1">
      <alignment vertical="center"/>
    </xf>
    <xf numFmtId="49" fontId="3" fillId="0" borderId="9" xfId="5" applyNumberFormat="1" applyFont="1" applyFill="1" applyBorder="1" applyAlignment="1" applyProtection="1">
      <alignment horizontal="left"/>
    </xf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5" fillId="0" borderId="0" xfId="6" applyFont="1" applyBorder="1" applyAlignment="1" applyProtection="1"/>
    <xf numFmtId="0" fontId="15" fillId="0" borderId="0" xfId="6" applyFont="1" applyAlignment="1" applyProtection="1"/>
    <xf numFmtId="164" fontId="3" fillId="0" borderId="0" xfId="2" applyNumberFormat="1" applyFont="1" applyFill="1" applyBorder="1" applyAlignment="1" applyProtection="1">
      <alignment horizontal="left" indent="4"/>
    </xf>
    <xf numFmtId="164" fontId="3" fillId="0" borderId="9" xfId="5" applyNumberFormat="1" applyFont="1" applyFill="1" applyBorder="1" applyProtection="1"/>
    <xf numFmtId="0" fontId="3" fillId="0" borderId="6" xfId="2" applyFont="1" applyFill="1" applyBorder="1" applyAlignment="1" applyProtection="1">
      <alignment horizontal="center" vertical="center"/>
    </xf>
    <xf numFmtId="164" fontId="3" fillId="0" borderId="5" xfId="2" applyNumberFormat="1" applyFont="1" applyFill="1" applyBorder="1" applyAlignment="1" applyProtection="1">
      <alignment vertical="center"/>
    </xf>
    <xf numFmtId="164" fontId="3" fillId="0" borderId="7" xfId="2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left"/>
    </xf>
    <xf numFmtId="164" fontId="10" fillId="0" borderId="10" xfId="2" applyNumberFormat="1" applyFont="1" applyFill="1" applyBorder="1" applyAlignment="1" applyProtection="1">
      <alignment vertical="center"/>
    </xf>
    <xf numFmtId="164" fontId="10" fillId="0" borderId="9" xfId="2" applyNumberFormat="1" applyFont="1" applyFill="1" applyBorder="1" applyAlignment="1" applyProtection="1">
      <alignment vertical="center"/>
    </xf>
    <xf numFmtId="164" fontId="10" fillId="0" borderId="8" xfId="2" applyNumberFormat="1" applyFont="1" applyFill="1" applyBorder="1" applyAlignment="1" applyProtection="1">
      <alignment vertical="center"/>
    </xf>
    <xf numFmtId="164" fontId="10" fillId="0" borderId="0" xfId="2" applyNumberFormat="1" applyFont="1" applyFill="1" applyBorder="1" applyAlignment="1" applyProtection="1">
      <alignment vertical="center"/>
    </xf>
    <xf numFmtId="49" fontId="10" fillId="0" borderId="11" xfId="0" applyNumberFormat="1" applyFont="1" applyFill="1" applyBorder="1" applyAlignment="1" applyProtection="1">
      <alignment horizontal="center"/>
    </xf>
    <xf numFmtId="164" fontId="10" fillId="0" borderId="12" xfId="2" applyNumberFormat="1" applyFont="1" applyFill="1" applyBorder="1" applyAlignment="1" applyProtection="1">
      <alignment vertical="center"/>
    </xf>
    <xf numFmtId="164" fontId="10" fillId="0" borderId="13" xfId="2" applyNumberFormat="1" applyFont="1" applyFill="1" applyBorder="1" applyAlignment="1" applyProtection="1">
      <alignment vertical="center"/>
    </xf>
    <xf numFmtId="164" fontId="10" fillId="0" borderId="14" xfId="2" applyNumberFormat="1" applyFont="1" applyFill="1" applyBorder="1" applyAlignment="1" applyProtection="1">
      <alignment vertical="center"/>
    </xf>
    <xf numFmtId="164" fontId="10" fillId="0" borderId="14" xfId="2" applyNumberFormat="1" applyFont="1" applyFill="1" applyBorder="1" applyAlignment="1" applyProtection="1">
      <alignment horizontal="left" vertical="center" indent="5"/>
    </xf>
    <xf numFmtId="49" fontId="10" fillId="0" borderId="0" xfId="0" applyNumberFormat="1" applyFont="1" applyFill="1" applyBorder="1" applyAlignment="1" applyProtection="1"/>
    <xf numFmtId="164" fontId="3" fillId="0" borderId="0" xfId="2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164" fontId="2" fillId="0" borderId="0" xfId="0" applyNumberFormat="1" applyFont="1" applyFill="1" applyBorder="1"/>
    <xf numFmtId="0" fontId="16" fillId="0" borderId="0" xfId="0" applyFont="1" applyFill="1" applyAlignment="1" applyProtection="1"/>
    <xf numFmtId="43" fontId="16" fillId="0" borderId="0" xfId="0" applyNumberFormat="1" applyFont="1" applyAlignment="1">
      <alignment horizontal="right"/>
    </xf>
    <xf numFmtId="0" fontId="17" fillId="0" borderId="0" xfId="0" applyFont="1" applyFill="1" applyAlignment="1" applyProtection="1"/>
    <xf numFmtId="166" fontId="2" fillId="0" borderId="0" xfId="0" applyNumberFormat="1" applyFont="1" applyFill="1" applyBorder="1"/>
    <xf numFmtId="0" fontId="10" fillId="0" borderId="0" xfId="0" applyFont="1" applyFill="1" applyBorder="1" applyAlignment="1" applyProtection="1"/>
    <xf numFmtId="0" fontId="18" fillId="0" borderId="0" xfId="0" applyFont="1" applyFill="1" applyBorder="1"/>
    <xf numFmtId="0" fontId="0" fillId="0" borderId="0" xfId="0" applyFill="1" applyBorder="1"/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3" fillId="2" borderId="1" xfId="2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</cellXfs>
  <cellStyles count="173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Énfasis1 2" xfId="19"/>
    <cellStyle name="60% - Énfasis2 2" xfId="20"/>
    <cellStyle name="60% - Énfasis3 2" xfId="21"/>
    <cellStyle name="60% - Énfasis4 2" xfId="22"/>
    <cellStyle name="60% - Énfasis5 2" xfId="23"/>
    <cellStyle name="60% - Énfasis6 2" xfId="24"/>
    <cellStyle name="Array" xfId="25"/>
    <cellStyle name="Array Enter" xfId="26"/>
    <cellStyle name="Array_Sheet1" xfId="27"/>
    <cellStyle name="base paren" xfId="28"/>
    <cellStyle name="Buena 2" xfId="29"/>
    <cellStyle name="Cálculo 2" xfId="30"/>
    <cellStyle name="Celda de comprobación 2" xfId="31"/>
    <cellStyle name="Celda vinculada 2" xfId="32"/>
    <cellStyle name="Comma" xfId="1" builtinId="3"/>
    <cellStyle name="Comma 2" xfId="33"/>
    <cellStyle name="Comma 2 2" xfId="34"/>
    <cellStyle name="Comma 2 3" xfId="35"/>
    <cellStyle name="Comma 2_Sheet1" xfId="36"/>
    <cellStyle name="Comma 3" xfId="37"/>
    <cellStyle name="Comma 3 2" xfId="38"/>
    <cellStyle name="Comma 3 3" xfId="39"/>
    <cellStyle name="Comma 4" xfId="40"/>
    <cellStyle name="Comma 4 2" xfId="41"/>
    <cellStyle name="Comma 4 3" xfId="42"/>
    <cellStyle name="Comma 5" xfId="43"/>
    <cellStyle name="Comma 6" xfId="44"/>
    <cellStyle name="Comma 7" xfId="45"/>
    <cellStyle name="Comma 8" xfId="46"/>
    <cellStyle name="Comma 9" xfId="47"/>
    <cellStyle name="Comma 9 2" xfId="48"/>
    <cellStyle name="Encabezado 4 2" xfId="49"/>
    <cellStyle name="Énfasis1 2" xfId="50"/>
    <cellStyle name="Énfasis2 2" xfId="51"/>
    <cellStyle name="Énfasis3 2" xfId="52"/>
    <cellStyle name="Énfasis4 2" xfId="53"/>
    <cellStyle name="Énfasis5 2" xfId="54"/>
    <cellStyle name="Énfasis6 2" xfId="55"/>
    <cellStyle name="Entrada 2" xfId="56"/>
    <cellStyle name="Euro" xfId="57"/>
    <cellStyle name="Hipervínculo 2" xfId="58"/>
    <cellStyle name="Hyperlink" xfId="6" builtinId="8"/>
    <cellStyle name="Incorrecto 2" xfId="59"/>
    <cellStyle name="MacroCode" xfId="60"/>
    <cellStyle name="Millares 10" xfId="61"/>
    <cellStyle name="Millares 10 2" xfId="62"/>
    <cellStyle name="Millares 10 2 2" xfId="63"/>
    <cellStyle name="Millares 10 3" xfId="64"/>
    <cellStyle name="Millares 10 4" xfId="65"/>
    <cellStyle name="Millares 10 5" xfId="66"/>
    <cellStyle name="Millares 10 6" xfId="67"/>
    <cellStyle name="Millares 11" xfId="68"/>
    <cellStyle name="Millares 11 2" xfId="69"/>
    <cellStyle name="Millares 12" xfId="70"/>
    <cellStyle name="Millares 13" xfId="71"/>
    <cellStyle name="Millares 2" xfId="72"/>
    <cellStyle name="Millares 2 2" xfId="73"/>
    <cellStyle name="Millares 2 2 2" xfId="74"/>
    <cellStyle name="Millares 2 2 3" xfId="75"/>
    <cellStyle name="Millares 2 3" xfId="76"/>
    <cellStyle name="Millares 2 4" xfId="77"/>
    <cellStyle name="Millares 2 5" xfId="78"/>
    <cellStyle name="Millares 2_DGA" xfId="79"/>
    <cellStyle name="Millares 3" xfId="80"/>
    <cellStyle name="Millares 3 2" xfId="81"/>
    <cellStyle name="Millares 3 2 2" xfId="82"/>
    <cellStyle name="Millares 3 2 3" xfId="83"/>
    <cellStyle name="Millares 3 3" xfId="84"/>
    <cellStyle name="Millares 3 4" xfId="85"/>
    <cellStyle name="Millares 3 5" xfId="86"/>
    <cellStyle name="Millares 3_DGA" xfId="87"/>
    <cellStyle name="Millares 4" xfId="88"/>
    <cellStyle name="Millares 4 2" xfId="89"/>
    <cellStyle name="Millares 4 3" xfId="90"/>
    <cellStyle name="Millares 4 4" xfId="91"/>
    <cellStyle name="Millares 4 5" xfId="92"/>
    <cellStyle name="Millares 4 6" xfId="93"/>
    <cellStyle name="Millares 4_DGA" xfId="94"/>
    <cellStyle name="Millares 5" xfId="95"/>
    <cellStyle name="Millares 5 2" xfId="96"/>
    <cellStyle name="Millares 5 3" xfId="97"/>
    <cellStyle name="Millares 5_DGA" xfId="98"/>
    <cellStyle name="Millares 6" xfId="99"/>
    <cellStyle name="Millares 7" xfId="100"/>
    <cellStyle name="Millares 7 2" xfId="101"/>
    <cellStyle name="Millares 8" xfId="102"/>
    <cellStyle name="Millares 8 2" xfId="103"/>
    <cellStyle name="Millares 8 3" xfId="104"/>
    <cellStyle name="Millares 9" xfId="105"/>
    <cellStyle name="Millares 9 2" xfId="106"/>
    <cellStyle name="Millares 9 2 2" xfId="107"/>
    <cellStyle name="Millares 9 3" xfId="108"/>
    <cellStyle name="Millares 9 4" xfId="109"/>
    <cellStyle name="Millares 9 5" xfId="110"/>
    <cellStyle name="Millares 9 6" xfId="111"/>
    <cellStyle name="Neutral 2" xfId="112"/>
    <cellStyle name="Normal" xfId="0" builtinId="0"/>
    <cellStyle name="Normal 10" xfId="113"/>
    <cellStyle name="Normal 2" xfId="114"/>
    <cellStyle name="Normal 2 2" xfId="115"/>
    <cellStyle name="Normal 2 2 2" xfId="3"/>
    <cellStyle name="Normal 2 3" xfId="116"/>
    <cellStyle name="Normal 2 4" xfId="117"/>
    <cellStyle name="Normal 2_DGA" xfId="118"/>
    <cellStyle name="Normal 3" xfId="5"/>
    <cellStyle name="Normal 3 2" xfId="119"/>
    <cellStyle name="Normal 3 3" xfId="120"/>
    <cellStyle name="Normal 3 4" xfId="121"/>
    <cellStyle name="Normal 3 5" xfId="122"/>
    <cellStyle name="Normal 3_Sheet1" xfId="123"/>
    <cellStyle name="Normal 4" xfId="124"/>
    <cellStyle name="Normal 5" xfId="125"/>
    <cellStyle name="Normal 5 2" xfId="126"/>
    <cellStyle name="Normal 5 3" xfId="127"/>
    <cellStyle name="Normal 5 4" xfId="128"/>
    <cellStyle name="Normal 6" xfId="129"/>
    <cellStyle name="Normal 6 2" xfId="130"/>
    <cellStyle name="Normal 6 2 2" xfId="131"/>
    <cellStyle name="Normal 6 2 3" xfId="132"/>
    <cellStyle name="Normal 6 3" xfId="133"/>
    <cellStyle name="Normal 6 4" xfId="134"/>
    <cellStyle name="Normal 7" xfId="135"/>
    <cellStyle name="Normal 7 2" xfId="136"/>
    <cellStyle name="Normal 7 2 2" xfId="137"/>
    <cellStyle name="Normal 7 3" xfId="138"/>
    <cellStyle name="Normal 7 4" xfId="139"/>
    <cellStyle name="Normal 7 5" xfId="140"/>
    <cellStyle name="Normal 8" xfId="141"/>
    <cellStyle name="Normal 8 2" xfId="142"/>
    <cellStyle name="Normal 9" xfId="143"/>
    <cellStyle name="Normal 9 2" xfId="144"/>
    <cellStyle name="Normal 9 3" xfId="145"/>
    <cellStyle name="Normal_COMPARACION 2002-2001" xfId="2"/>
    <cellStyle name="Normal_Hoja4" xfId="4"/>
    <cellStyle name="Notas 2" xfId="146"/>
    <cellStyle name="Notas 2 2" xfId="147"/>
    <cellStyle name="Notas 2_Sheet1" xfId="148"/>
    <cellStyle name="Percent 2" xfId="149"/>
    <cellStyle name="Percent 2 2" xfId="150"/>
    <cellStyle name="Percent 3" xfId="151"/>
    <cellStyle name="Percent 4" xfId="152"/>
    <cellStyle name="Percent 5" xfId="153"/>
    <cellStyle name="Percent 6" xfId="154"/>
    <cellStyle name="Percent 7" xfId="155"/>
    <cellStyle name="Percent 7 2" xfId="156"/>
    <cellStyle name="Porcentual 2" xfId="157"/>
    <cellStyle name="Porcentual 2 2" xfId="158"/>
    <cellStyle name="Porcentual 2 3" xfId="159"/>
    <cellStyle name="Porcentual 3" xfId="160"/>
    <cellStyle name="Porcentual 3 2" xfId="161"/>
    <cellStyle name="Porcentual 4" xfId="162"/>
    <cellStyle name="Red Text" xfId="163"/>
    <cellStyle name="Salida 2" xfId="164"/>
    <cellStyle name="Texto de advertencia 2" xfId="165"/>
    <cellStyle name="Texto explicativo 2" xfId="166"/>
    <cellStyle name="Título 1 2" xfId="167"/>
    <cellStyle name="Título 2 2" xfId="168"/>
    <cellStyle name="Título 3 2" xfId="169"/>
    <cellStyle name="Título 4" xfId="170"/>
    <cellStyle name="TopGrey" xfId="171"/>
    <cellStyle name="Total 2" xfId="1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4/ENERO-DICIEMBRE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IERO (2013-2014)"/>
      <sheetName val="FINANCIERO (2014 Est. 2014) "/>
      <sheetName val="2014 (fondo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4 (REC)"/>
      <sheetName val="2014 (RESUMEN"/>
      <sheetName val="2014 REC- EST "/>
      <sheetName val="2014 REC-EST RESUMEN"/>
      <sheetName val="Gráfico1"/>
      <sheetName val="PP (3)"/>
      <sheetName val="Gráfico2"/>
      <sheetName val="PP (4)"/>
    </sheetNames>
    <sheetDataSet>
      <sheetData sheetId="0"/>
      <sheetData sheetId="1"/>
      <sheetData sheetId="2"/>
      <sheetData sheetId="3"/>
      <sheetData sheetId="4">
        <row r="11">
          <cell r="C11">
            <v>2863.9</v>
          </cell>
          <cell r="D11">
            <v>2211.1</v>
          </cell>
          <cell r="E11">
            <v>2696.6</v>
          </cell>
          <cell r="F11">
            <v>2281.1999999999998</v>
          </cell>
          <cell r="G11">
            <v>2567.4</v>
          </cell>
          <cell r="H11">
            <v>2149.3000000000002</v>
          </cell>
          <cell r="I11">
            <v>2043.7</v>
          </cell>
          <cell r="J11">
            <v>2212.9</v>
          </cell>
          <cell r="K11">
            <v>2107.5</v>
          </cell>
          <cell r="L11">
            <v>1908.4</v>
          </cell>
          <cell r="M11">
            <v>1958.1</v>
          </cell>
          <cell r="N11">
            <v>2147.3000000000002</v>
          </cell>
          <cell r="P11">
            <v>3414.1</v>
          </cell>
          <cell r="Q11">
            <v>2654</v>
          </cell>
          <cell r="R11">
            <v>2742.1</v>
          </cell>
          <cell r="S11">
            <v>2689.4</v>
          </cell>
          <cell r="T11">
            <v>2697</v>
          </cell>
          <cell r="U11">
            <v>2719.6</v>
          </cell>
          <cell r="V11">
            <v>2355.6</v>
          </cell>
          <cell r="W11">
            <v>2419.5</v>
          </cell>
          <cell r="X11">
            <v>2289</v>
          </cell>
          <cell r="Y11">
            <v>2450.3000000000002</v>
          </cell>
          <cell r="Z11">
            <v>2470.6999999999998</v>
          </cell>
          <cell r="AA11">
            <v>2623.7</v>
          </cell>
        </row>
        <row r="12">
          <cell r="C12">
            <v>2954.7</v>
          </cell>
          <cell r="D12">
            <v>3440.8</v>
          </cell>
          <cell r="E12">
            <v>3664.1</v>
          </cell>
          <cell r="F12">
            <v>9790.9</v>
          </cell>
          <cell r="G12">
            <v>3454.3</v>
          </cell>
          <cell r="H12">
            <v>3661.1</v>
          </cell>
          <cell r="I12">
            <v>3988.4</v>
          </cell>
          <cell r="J12">
            <v>3485</v>
          </cell>
          <cell r="K12">
            <v>3302</v>
          </cell>
          <cell r="L12">
            <v>8024.3</v>
          </cell>
          <cell r="M12">
            <v>6328</v>
          </cell>
          <cell r="N12">
            <v>6829.7</v>
          </cell>
          <cell r="P12">
            <v>3390.9</v>
          </cell>
          <cell r="Q12">
            <v>4212.5</v>
          </cell>
          <cell r="R12">
            <v>5182.5</v>
          </cell>
          <cell r="S12">
            <v>23241.599999999999</v>
          </cell>
          <cell r="T12">
            <v>3289.3</v>
          </cell>
          <cell r="U12">
            <v>3559.5</v>
          </cell>
          <cell r="V12">
            <v>7673.2</v>
          </cell>
          <cell r="W12">
            <v>3782.7</v>
          </cell>
          <cell r="X12">
            <v>3740.5</v>
          </cell>
          <cell r="Y12">
            <v>6723.9</v>
          </cell>
          <cell r="Z12">
            <v>3529.3</v>
          </cell>
          <cell r="AA12">
            <v>4539.3999999999996</v>
          </cell>
        </row>
        <row r="13">
          <cell r="C13">
            <v>1826.6</v>
          </cell>
          <cell r="D13">
            <v>1135.7</v>
          </cell>
          <cell r="E13">
            <v>1268.5</v>
          </cell>
          <cell r="F13">
            <v>1741.5</v>
          </cell>
          <cell r="G13">
            <v>1849</v>
          </cell>
          <cell r="H13">
            <v>2031.9</v>
          </cell>
          <cell r="I13">
            <v>1445.1</v>
          </cell>
          <cell r="J13">
            <v>1557.8</v>
          </cell>
          <cell r="K13">
            <v>1521.5</v>
          </cell>
          <cell r="L13">
            <v>1602.1</v>
          </cell>
          <cell r="M13">
            <v>2734.4</v>
          </cell>
          <cell r="N13">
            <v>2912.2</v>
          </cell>
          <cell r="P13">
            <v>1990.3</v>
          </cell>
          <cell r="Q13">
            <v>1230.4000000000001</v>
          </cell>
          <cell r="R13">
            <v>1246.2</v>
          </cell>
          <cell r="S13">
            <v>1701.7</v>
          </cell>
          <cell r="T13">
            <v>1892.7</v>
          </cell>
          <cell r="U13">
            <v>1823.1</v>
          </cell>
          <cell r="V13">
            <v>1825.3</v>
          </cell>
          <cell r="W13">
            <v>1332.8</v>
          </cell>
          <cell r="X13">
            <v>1375</v>
          </cell>
          <cell r="Y13">
            <v>1827.5</v>
          </cell>
          <cell r="Z13">
            <v>1421.2</v>
          </cell>
          <cell r="AA13">
            <v>2124.4</v>
          </cell>
        </row>
        <row r="14">
          <cell r="C14">
            <v>90.7</v>
          </cell>
          <cell r="D14">
            <v>134.4</v>
          </cell>
          <cell r="E14">
            <v>119.2</v>
          </cell>
          <cell r="F14">
            <v>141.19999999999999</v>
          </cell>
          <cell r="G14">
            <v>99.4</v>
          </cell>
          <cell r="H14">
            <v>80</v>
          </cell>
          <cell r="I14">
            <v>95.1</v>
          </cell>
          <cell r="J14">
            <v>97.6</v>
          </cell>
          <cell r="K14">
            <v>65.7</v>
          </cell>
          <cell r="L14">
            <v>75.3</v>
          </cell>
          <cell r="M14">
            <v>82.9</v>
          </cell>
          <cell r="N14">
            <v>74.099999999999994</v>
          </cell>
          <cell r="P14">
            <v>63.6</v>
          </cell>
          <cell r="Q14">
            <v>73</v>
          </cell>
          <cell r="R14">
            <v>101.1</v>
          </cell>
          <cell r="S14">
            <v>85.8</v>
          </cell>
          <cell r="T14">
            <v>98.9</v>
          </cell>
          <cell r="U14">
            <v>96.9</v>
          </cell>
          <cell r="V14">
            <v>69.900000000000006</v>
          </cell>
          <cell r="W14">
            <v>60.1</v>
          </cell>
          <cell r="X14">
            <v>72.400000000000006</v>
          </cell>
          <cell r="Y14">
            <v>59.7</v>
          </cell>
          <cell r="Z14">
            <v>61.9</v>
          </cell>
          <cell r="AA14">
            <v>73.599999999999994</v>
          </cell>
        </row>
        <row r="17">
          <cell r="C17">
            <v>33</v>
          </cell>
          <cell r="D17">
            <v>71.400000000000006</v>
          </cell>
          <cell r="E17">
            <v>487.9</v>
          </cell>
          <cell r="F17">
            <v>99.4</v>
          </cell>
          <cell r="G17">
            <v>75.900000000000006</v>
          </cell>
          <cell r="H17">
            <v>55</v>
          </cell>
          <cell r="I17">
            <v>54.4</v>
          </cell>
          <cell r="J17">
            <v>84.4</v>
          </cell>
          <cell r="K17">
            <v>409.8</v>
          </cell>
          <cell r="L17">
            <v>67.400000000000006</v>
          </cell>
          <cell r="M17">
            <v>42.6</v>
          </cell>
          <cell r="N17">
            <v>36.4</v>
          </cell>
          <cell r="P17">
            <v>43.4</v>
          </cell>
          <cell r="Q17">
            <v>99.8</v>
          </cell>
          <cell r="R17">
            <v>513.6</v>
          </cell>
          <cell r="S17">
            <v>72.8</v>
          </cell>
          <cell r="T17">
            <v>52</v>
          </cell>
          <cell r="U17">
            <v>48.1</v>
          </cell>
          <cell r="V17">
            <v>57.9</v>
          </cell>
          <cell r="W17">
            <v>86.9</v>
          </cell>
          <cell r="X17">
            <v>464.2</v>
          </cell>
          <cell r="Y17">
            <v>60.6</v>
          </cell>
          <cell r="Z17">
            <v>41.1</v>
          </cell>
          <cell r="AA17">
            <v>38.200000000000003</v>
          </cell>
        </row>
        <row r="18">
          <cell r="C18">
            <v>141.80000000000001</v>
          </cell>
          <cell r="D18">
            <v>92.2</v>
          </cell>
          <cell r="E18">
            <v>122.1</v>
          </cell>
          <cell r="F18">
            <v>1130.0999999999999</v>
          </cell>
          <cell r="G18">
            <v>162.9</v>
          </cell>
          <cell r="H18">
            <v>107.1</v>
          </cell>
          <cell r="I18">
            <v>179.8</v>
          </cell>
          <cell r="J18">
            <v>63.2</v>
          </cell>
          <cell r="K18">
            <v>72.3</v>
          </cell>
          <cell r="L18">
            <v>1108.8</v>
          </cell>
          <cell r="M18">
            <v>92.1</v>
          </cell>
          <cell r="N18">
            <v>64.400000000000006</v>
          </cell>
          <cell r="P18">
            <v>120.9</v>
          </cell>
          <cell r="Q18">
            <v>54.1</v>
          </cell>
          <cell r="R18">
            <v>82.3</v>
          </cell>
          <cell r="S18">
            <v>1223.5</v>
          </cell>
          <cell r="T18">
            <v>141.30000000000001</v>
          </cell>
          <cell r="U18">
            <v>131.6</v>
          </cell>
          <cell r="V18">
            <v>189.8</v>
          </cell>
          <cell r="W18">
            <v>61.9</v>
          </cell>
          <cell r="X18">
            <v>80.599999999999994</v>
          </cell>
          <cell r="Y18">
            <v>1210.4000000000001</v>
          </cell>
          <cell r="Z18">
            <v>80</v>
          </cell>
          <cell r="AA18">
            <v>77.3</v>
          </cell>
        </row>
        <row r="19">
          <cell r="C19">
            <v>431.5</v>
          </cell>
          <cell r="D19">
            <v>605.79999999999995</v>
          </cell>
          <cell r="E19">
            <v>455.6</v>
          </cell>
          <cell r="F19">
            <v>422.1</v>
          </cell>
          <cell r="G19">
            <v>411.4</v>
          </cell>
          <cell r="H19">
            <v>385.2</v>
          </cell>
          <cell r="I19">
            <v>452.5</v>
          </cell>
          <cell r="J19">
            <v>414.7</v>
          </cell>
          <cell r="K19">
            <v>398.4</v>
          </cell>
          <cell r="L19">
            <v>415.7</v>
          </cell>
          <cell r="M19">
            <v>338.7</v>
          </cell>
          <cell r="N19">
            <v>504.4</v>
          </cell>
          <cell r="P19">
            <v>298.10000000000002</v>
          </cell>
          <cell r="Q19">
            <v>396.6</v>
          </cell>
          <cell r="R19">
            <v>392.8</v>
          </cell>
          <cell r="S19">
            <v>379.1</v>
          </cell>
          <cell r="T19">
            <v>430.6</v>
          </cell>
          <cell r="U19">
            <v>414.1</v>
          </cell>
          <cell r="V19">
            <v>488.4</v>
          </cell>
          <cell r="W19">
            <v>399</v>
          </cell>
          <cell r="X19">
            <v>398.4</v>
          </cell>
          <cell r="Y19">
            <v>457.7</v>
          </cell>
          <cell r="Z19">
            <v>362.5</v>
          </cell>
          <cell r="AA19">
            <v>458.6</v>
          </cell>
        </row>
        <row r="20">
          <cell r="C20">
            <v>65.2</v>
          </cell>
          <cell r="D20">
            <v>61.1</v>
          </cell>
          <cell r="E20">
            <v>75.2</v>
          </cell>
          <cell r="F20">
            <v>51.5</v>
          </cell>
          <cell r="G20">
            <v>69.2</v>
          </cell>
          <cell r="H20">
            <v>64.3</v>
          </cell>
          <cell r="I20">
            <v>66.3</v>
          </cell>
          <cell r="J20">
            <v>71.900000000000006</v>
          </cell>
          <cell r="K20">
            <v>74.5</v>
          </cell>
          <cell r="L20">
            <v>70.900000000000006</v>
          </cell>
          <cell r="M20">
            <v>61.2</v>
          </cell>
          <cell r="N20">
            <v>73.7</v>
          </cell>
          <cell r="P20">
            <v>79.3</v>
          </cell>
          <cell r="Q20">
            <v>72.7</v>
          </cell>
          <cell r="R20">
            <v>76.8</v>
          </cell>
          <cell r="S20">
            <v>73.7</v>
          </cell>
          <cell r="T20">
            <v>70.7</v>
          </cell>
          <cell r="U20">
            <v>66.7</v>
          </cell>
          <cell r="V20">
            <v>75.8</v>
          </cell>
          <cell r="W20">
            <v>70.8</v>
          </cell>
          <cell r="X20">
            <v>70</v>
          </cell>
          <cell r="Y20">
            <v>88.3</v>
          </cell>
          <cell r="Z20">
            <v>69.2</v>
          </cell>
          <cell r="AA20">
            <v>83.6</v>
          </cell>
        </row>
        <row r="21">
          <cell r="C21">
            <v>412.9</v>
          </cell>
          <cell r="D21">
            <v>2927.4</v>
          </cell>
          <cell r="E21">
            <v>438.7</v>
          </cell>
          <cell r="F21">
            <v>463.4</v>
          </cell>
          <cell r="G21">
            <v>443.6</v>
          </cell>
          <cell r="H21">
            <v>316.5</v>
          </cell>
          <cell r="I21">
            <v>320.7</v>
          </cell>
          <cell r="J21">
            <v>1.3</v>
          </cell>
          <cell r="K21">
            <v>1.6</v>
          </cell>
          <cell r="L21">
            <v>0.9</v>
          </cell>
          <cell r="M21">
            <v>0.9</v>
          </cell>
          <cell r="N21">
            <v>1</v>
          </cell>
          <cell r="P21">
            <v>1</v>
          </cell>
          <cell r="Q21">
            <v>0</v>
          </cell>
          <cell r="R21">
            <v>0</v>
          </cell>
          <cell r="S21">
            <v>1.7</v>
          </cell>
          <cell r="T21">
            <v>0.4</v>
          </cell>
          <cell r="U21">
            <v>0.9</v>
          </cell>
          <cell r="V21">
            <v>0</v>
          </cell>
          <cell r="W21">
            <v>0.3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C22">
            <v>351.4</v>
          </cell>
          <cell r="D22">
            <v>393.7</v>
          </cell>
          <cell r="E22">
            <v>376.9</v>
          </cell>
          <cell r="F22">
            <v>481.7</v>
          </cell>
          <cell r="G22">
            <v>482.7</v>
          </cell>
          <cell r="H22">
            <v>407</v>
          </cell>
          <cell r="I22">
            <v>395.4</v>
          </cell>
          <cell r="J22">
            <v>495.5</v>
          </cell>
          <cell r="K22">
            <v>396.3</v>
          </cell>
          <cell r="L22">
            <v>405.5</v>
          </cell>
          <cell r="M22">
            <v>493.8</v>
          </cell>
          <cell r="N22">
            <v>487.6</v>
          </cell>
          <cell r="P22">
            <v>500.1</v>
          </cell>
          <cell r="Q22">
            <v>396.4</v>
          </cell>
          <cell r="R22">
            <v>449</v>
          </cell>
          <cell r="S22">
            <v>407.2</v>
          </cell>
          <cell r="T22">
            <v>562.5</v>
          </cell>
          <cell r="U22">
            <v>421</v>
          </cell>
          <cell r="V22">
            <v>427.9</v>
          </cell>
          <cell r="W22">
            <v>552.4</v>
          </cell>
          <cell r="X22">
            <v>410.5</v>
          </cell>
          <cell r="Y22">
            <v>552.5</v>
          </cell>
          <cell r="Z22">
            <v>406.2</v>
          </cell>
          <cell r="AA22">
            <v>534.4</v>
          </cell>
        </row>
        <row r="24">
          <cell r="C24">
            <v>48.8</v>
          </cell>
          <cell r="D24">
            <v>92.2</v>
          </cell>
          <cell r="E24">
            <v>77.7</v>
          </cell>
          <cell r="F24">
            <v>64.8</v>
          </cell>
          <cell r="G24">
            <v>66.2</v>
          </cell>
          <cell r="H24">
            <v>53</v>
          </cell>
          <cell r="I24">
            <v>50.4</v>
          </cell>
          <cell r="J24">
            <v>76.7</v>
          </cell>
          <cell r="K24">
            <v>57</v>
          </cell>
          <cell r="L24">
            <v>55.7</v>
          </cell>
          <cell r="M24">
            <v>59.1</v>
          </cell>
          <cell r="N24">
            <v>50.9</v>
          </cell>
          <cell r="P24">
            <v>48.7</v>
          </cell>
          <cell r="Q24">
            <v>47.2</v>
          </cell>
          <cell r="R24">
            <v>68.7</v>
          </cell>
          <cell r="S24">
            <v>57.1</v>
          </cell>
          <cell r="T24">
            <v>60.8</v>
          </cell>
          <cell r="U24">
            <v>57</v>
          </cell>
          <cell r="V24">
            <v>64.3</v>
          </cell>
          <cell r="W24">
            <v>51.2</v>
          </cell>
          <cell r="X24">
            <v>63.2</v>
          </cell>
          <cell r="Y24">
            <v>60.2</v>
          </cell>
          <cell r="Z24">
            <v>48.1</v>
          </cell>
          <cell r="AA24">
            <v>67.2</v>
          </cell>
        </row>
        <row r="27">
          <cell r="C27">
            <v>6445.5</v>
          </cell>
          <cell r="D27">
            <v>5351.8</v>
          </cell>
          <cell r="E27">
            <v>5292.2</v>
          </cell>
          <cell r="F27">
            <v>5652.8</v>
          </cell>
          <cell r="G27">
            <v>5436.6</v>
          </cell>
          <cell r="H27">
            <v>5530.4</v>
          </cell>
          <cell r="I27">
            <v>5189.3999999999996</v>
          </cell>
          <cell r="J27">
            <v>5716.8</v>
          </cell>
          <cell r="K27">
            <v>5733.1</v>
          </cell>
          <cell r="L27">
            <v>5199.1000000000004</v>
          </cell>
          <cell r="M27">
            <v>5472.2</v>
          </cell>
          <cell r="N27">
            <v>5952.3</v>
          </cell>
          <cell r="P27">
            <v>7741.2</v>
          </cell>
          <cell r="Q27">
            <v>6297.9</v>
          </cell>
          <cell r="R27">
            <v>6113.7</v>
          </cell>
          <cell r="S27">
            <v>6550.8</v>
          </cell>
          <cell r="T27">
            <v>6130.4</v>
          </cell>
          <cell r="U27">
            <v>6154</v>
          </cell>
          <cell r="V27">
            <v>5945.4</v>
          </cell>
          <cell r="W27">
            <v>6545.9</v>
          </cell>
          <cell r="X27">
            <v>6279.9</v>
          </cell>
          <cell r="Y27">
            <v>6073.4</v>
          </cell>
          <cell r="Z27">
            <v>6560.5</v>
          </cell>
          <cell r="AA27">
            <v>6689.2</v>
          </cell>
        </row>
        <row r="30">
          <cell r="C30">
            <v>2502.5</v>
          </cell>
          <cell r="D30">
            <v>1853.6</v>
          </cell>
          <cell r="E30">
            <v>1863</v>
          </cell>
          <cell r="F30">
            <v>1811.3</v>
          </cell>
          <cell r="G30">
            <v>2395.6999999999998</v>
          </cell>
          <cell r="H30">
            <v>1889.8</v>
          </cell>
          <cell r="I30">
            <v>1898.6</v>
          </cell>
          <cell r="J30">
            <v>2281.1999999999998</v>
          </cell>
          <cell r="K30">
            <v>1838</v>
          </cell>
          <cell r="L30">
            <v>2234.9</v>
          </cell>
          <cell r="M30">
            <v>1795.9</v>
          </cell>
          <cell r="N30">
            <v>1956.6</v>
          </cell>
          <cell r="P30">
            <v>2395.1999999999998</v>
          </cell>
          <cell r="Q30">
            <v>1907.6</v>
          </cell>
          <cell r="R30">
            <v>1883.2</v>
          </cell>
          <cell r="S30">
            <v>2033.6</v>
          </cell>
          <cell r="T30">
            <v>2488.4</v>
          </cell>
          <cell r="U30">
            <v>1995.1</v>
          </cell>
          <cell r="V30">
            <v>2354.5</v>
          </cell>
          <cell r="W30">
            <v>2042.3</v>
          </cell>
          <cell r="X30">
            <v>1856</v>
          </cell>
          <cell r="Y30">
            <v>2427.6999999999998</v>
          </cell>
          <cell r="Z30">
            <v>2102.6</v>
          </cell>
          <cell r="AA30">
            <v>1987.3</v>
          </cell>
        </row>
        <row r="31">
          <cell r="C31">
            <v>1596.5</v>
          </cell>
          <cell r="D31">
            <v>1318.8</v>
          </cell>
          <cell r="E31">
            <v>1363.8</v>
          </cell>
          <cell r="F31">
            <v>1332.9</v>
          </cell>
          <cell r="G31">
            <v>1686.5</v>
          </cell>
          <cell r="H31">
            <v>1356.1</v>
          </cell>
          <cell r="I31">
            <v>1425.2</v>
          </cell>
          <cell r="J31">
            <v>1694.9</v>
          </cell>
          <cell r="K31">
            <v>1427.4</v>
          </cell>
          <cell r="L31">
            <v>1755.5</v>
          </cell>
          <cell r="M31">
            <v>1399.4</v>
          </cell>
          <cell r="N31">
            <v>1544.1</v>
          </cell>
          <cell r="P31">
            <v>2006.3</v>
          </cell>
          <cell r="Q31">
            <v>1498</v>
          </cell>
          <cell r="R31">
            <v>1507</v>
          </cell>
          <cell r="S31">
            <v>1738.9</v>
          </cell>
          <cell r="T31">
            <v>1833.3</v>
          </cell>
          <cell r="U31">
            <v>1488.7</v>
          </cell>
          <cell r="V31">
            <v>1771.3</v>
          </cell>
          <cell r="W31">
            <v>1489.2</v>
          </cell>
          <cell r="X31">
            <v>1362.1</v>
          </cell>
          <cell r="Y31">
            <v>1708.8</v>
          </cell>
          <cell r="Z31">
            <v>1301.5</v>
          </cell>
          <cell r="AA31">
            <v>1156.2</v>
          </cell>
        </row>
        <row r="34">
          <cell r="C34">
            <v>529.9</v>
          </cell>
          <cell r="D34">
            <v>449.9</v>
          </cell>
          <cell r="E34">
            <v>473.4</v>
          </cell>
          <cell r="F34">
            <v>476.5</v>
          </cell>
          <cell r="G34">
            <v>481.2</v>
          </cell>
          <cell r="H34">
            <v>495.6</v>
          </cell>
          <cell r="I34">
            <v>534.70000000000005</v>
          </cell>
          <cell r="J34">
            <v>499.5</v>
          </cell>
          <cell r="K34">
            <v>470.6</v>
          </cell>
          <cell r="L34">
            <v>475.6</v>
          </cell>
          <cell r="M34">
            <v>515.70000000000005</v>
          </cell>
          <cell r="N34">
            <v>494.5</v>
          </cell>
          <cell r="P34">
            <v>529.29999999999995</v>
          </cell>
          <cell r="Q34">
            <v>515.70000000000005</v>
          </cell>
          <cell r="R34">
            <v>484.6</v>
          </cell>
          <cell r="S34">
            <v>496</v>
          </cell>
          <cell r="T34">
            <v>520.5</v>
          </cell>
          <cell r="U34">
            <v>522.29999999999995</v>
          </cell>
          <cell r="V34">
            <v>498.3</v>
          </cell>
          <cell r="W34">
            <v>522.70000000000005</v>
          </cell>
          <cell r="X34">
            <v>514.5</v>
          </cell>
          <cell r="Y34">
            <v>518.1</v>
          </cell>
          <cell r="Z34">
            <v>504</v>
          </cell>
          <cell r="AA34">
            <v>503.3</v>
          </cell>
        </row>
        <row r="35">
          <cell r="C35">
            <v>329.5</v>
          </cell>
          <cell r="D35">
            <v>292.39999999999998</v>
          </cell>
          <cell r="E35">
            <v>255</v>
          </cell>
          <cell r="F35">
            <v>354.5</v>
          </cell>
          <cell r="G35">
            <v>312</v>
          </cell>
          <cell r="H35">
            <v>315.10000000000002</v>
          </cell>
          <cell r="I35">
            <v>327.9</v>
          </cell>
          <cell r="J35">
            <v>346.6</v>
          </cell>
          <cell r="K35">
            <v>309.39999999999998</v>
          </cell>
          <cell r="L35">
            <v>287.3</v>
          </cell>
          <cell r="M35">
            <v>273.10000000000002</v>
          </cell>
          <cell r="N35">
            <v>270.89999999999998</v>
          </cell>
          <cell r="P35">
            <v>377.7</v>
          </cell>
          <cell r="Q35">
            <v>293.7</v>
          </cell>
          <cell r="R35">
            <v>278.2</v>
          </cell>
          <cell r="S35">
            <v>398.5</v>
          </cell>
          <cell r="T35">
            <v>310.10000000000002</v>
          </cell>
          <cell r="U35">
            <v>345.9</v>
          </cell>
          <cell r="V35">
            <v>384.9</v>
          </cell>
          <cell r="W35">
            <v>370.4</v>
          </cell>
          <cell r="X35">
            <v>304</v>
          </cell>
          <cell r="Y35">
            <v>302.39999999999998</v>
          </cell>
          <cell r="Z35">
            <v>304.3</v>
          </cell>
          <cell r="AA35">
            <v>294.7</v>
          </cell>
        </row>
        <row r="38">
          <cell r="C38">
            <v>156.30000000000001</v>
          </cell>
          <cell r="D38">
            <v>497.3</v>
          </cell>
          <cell r="E38">
            <v>452.5</v>
          </cell>
          <cell r="F38">
            <v>346.7</v>
          </cell>
          <cell r="G38">
            <v>442.3</v>
          </cell>
          <cell r="H38">
            <v>370.3</v>
          </cell>
          <cell r="I38">
            <v>416.1</v>
          </cell>
          <cell r="J38">
            <v>346.2</v>
          </cell>
          <cell r="K38">
            <v>329.5</v>
          </cell>
          <cell r="L38">
            <v>408.7</v>
          </cell>
          <cell r="M38">
            <v>385.3</v>
          </cell>
          <cell r="N38">
            <v>444.1</v>
          </cell>
          <cell r="P38">
            <v>499.1</v>
          </cell>
          <cell r="Q38">
            <v>462.3</v>
          </cell>
          <cell r="R38">
            <v>475.3</v>
          </cell>
          <cell r="S38">
            <v>372.8</v>
          </cell>
          <cell r="T38">
            <v>381.8</v>
          </cell>
          <cell r="U38">
            <v>426.3</v>
          </cell>
          <cell r="V38">
            <v>479.5</v>
          </cell>
          <cell r="W38">
            <v>442.6</v>
          </cell>
          <cell r="X38">
            <v>432.5</v>
          </cell>
          <cell r="Y38">
            <v>577.70000000000005</v>
          </cell>
          <cell r="Z38">
            <v>467</v>
          </cell>
          <cell r="AA38">
            <v>666</v>
          </cell>
        </row>
        <row r="39">
          <cell r="C39">
            <v>78.7</v>
          </cell>
          <cell r="D39">
            <v>19.2</v>
          </cell>
          <cell r="E39">
            <v>20.9</v>
          </cell>
          <cell r="F39">
            <v>18.399999999999999</v>
          </cell>
          <cell r="G39">
            <v>17.5</v>
          </cell>
          <cell r="H39">
            <v>15.8</v>
          </cell>
          <cell r="I39">
            <v>18.399999999999999</v>
          </cell>
          <cell r="J39">
            <v>14</v>
          </cell>
          <cell r="K39">
            <v>14.5</v>
          </cell>
          <cell r="L39">
            <v>154.1</v>
          </cell>
          <cell r="M39">
            <v>207.2</v>
          </cell>
          <cell r="N39">
            <v>494.3</v>
          </cell>
          <cell r="P39">
            <v>384.8</v>
          </cell>
          <cell r="Q39">
            <v>32.6</v>
          </cell>
          <cell r="R39">
            <v>23.9</v>
          </cell>
          <cell r="S39">
            <v>29.9</v>
          </cell>
          <cell r="T39">
            <v>20.399999999999999</v>
          </cell>
          <cell r="U39">
            <v>16.3</v>
          </cell>
          <cell r="V39">
            <v>18.2</v>
          </cell>
          <cell r="W39">
            <v>16</v>
          </cell>
          <cell r="X39">
            <v>15.6</v>
          </cell>
          <cell r="Y39">
            <v>139</v>
          </cell>
        </row>
        <row r="42">
          <cell r="C42">
            <v>66.8</v>
          </cell>
          <cell r="D42">
            <v>77.7</v>
          </cell>
          <cell r="E42">
            <v>82.4</v>
          </cell>
          <cell r="F42">
            <v>76.5</v>
          </cell>
          <cell r="G42">
            <v>80.400000000000006</v>
          </cell>
          <cell r="H42">
            <v>90.6</v>
          </cell>
          <cell r="I42">
            <v>79.8</v>
          </cell>
          <cell r="J42">
            <v>79.8</v>
          </cell>
          <cell r="K42">
            <v>81.400000000000006</v>
          </cell>
          <cell r="L42">
            <v>75.2</v>
          </cell>
          <cell r="M42">
            <v>78.900000000000006</v>
          </cell>
          <cell r="N42">
            <v>67.8</v>
          </cell>
          <cell r="P42">
            <v>76.3</v>
          </cell>
          <cell r="Q42">
            <v>80.599999999999994</v>
          </cell>
          <cell r="R42">
            <v>88.4</v>
          </cell>
          <cell r="S42">
            <v>88.5</v>
          </cell>
          <cell r="T42">
            <v>84.3</v>
          </cell>
          <cell r="U42">
            <v>80</v>
          </cell>
          <cell r="V42">
            <v>81.8</v>
          </cell>
          <cell r="W42">
            <v>83.2</v>
          </cell>
          <cell r="X42">
            <v>82.8</v>
          </cell>
          <cell r="Y42">
            <v>77.2</v>
          </cell>
          <cell r="Z42">
            <v>77.900000000000006</v>
          </cell>
          <cell r="AA42">
            <v>74</v>
          </cell>
        </row>
        <row r="43">
          <cell r="C43">
            <v>24.8</v>
          </cell>
          <cell r="D43">
            <v>27.7</v>
          </cell>
          <cell r="E43">
            <v>28.8</v>
          </cell>
          <cell r="F43">
            <v>30</v>
          </cell>
          <cell r="G43">
            <v>24.4</v>
          </cell>
          <cell r="H43">
            <v>25.4</v>
          </cell>
          <cell r="I43">
            <v>23.9</v>
          </cell>
          <cell r="J43">
            <v>22.6</v>
          </cell>
          <cell r="K43">
            <v>21.7</v>
          </cell>
          <cell r="L43">
            <v>22.2</v>
          </cell>
          <cell r="M43">
            <v>21.3</v>
          </cell>
          <cell r="N43">
            <v>18.899999999999999</v>
          </cell>
          <cell r="P43">
            <v>19.899999999999999</v>
          </cell>
          <cell r="Q43">
            <v>21</v>
          </cell>
          <cell r="R43">
            <v>20.3</v>
          </cell>
          <cell r="S43">
            <v>20.7</v>
          </cell>
          <cell r="T43">
            <v>21.6</v>
          </cell>
          <cell r="U43">
            <v>21.1</v>
          </cell>
          <cell r="V43">
            <v>20.100000000000001</v>
          </cell>
          <cell r="W43">
            <v>19.899999999999999</v>
          </cell>
          <cell r="X43">
            <v>19.399999999999999</v>
          </cell>
          <cell r="Y43">
            <v>23.1</v>
          </cell>
          <cell r="Z43">
            <v>18.7</v>
          </cell>
          <cell r="AA43">
            <v>19.899999999999999</v>
          </cell>
        </row>
        <row r="52">
          <cell r="C52">
            <v>388.5</v>
          </cell>
          <cell r="D52">
            <v>394.2</v>
          </cell>
          <cell r="E52">
            <v>398.4</v>
          </cell>
          <cell r="F52">
            <v>436.8</v>
          </cell>
          <cell r="G52">
            <v>343.2</v>
          </cell>
          <cell r="H52">
            <v>314.2</v>
          </cell>
          <cell r="I52">
            <v>358.3</v>
          </cell>
          <cell r="J52">
            <v>421.9</v>
          </cell>
          <cell r="K52">
            <v>355.4</v>
          </cell>
          <cell r="L52">
            <v>255.2</v>
          </cell>
          <cell r="M52">
            <v>287.8</v>
          </cell>
          <cell r="N52">
            <v>329.5</v>
          </cell>
          <cell r="P52">
            <v>442.7</v>
          </cell>
          <cell r="Q52">
            <v>437.2</v>
          </cell>
          <cell r="R52">
            <v>448</v>
          </cell>
          <cell r="S52">
            <v>460.6</v>
          </cell>
          <cell r="T52">
            <v>407</v>
          </cell>
          <cell r="U52">
            <v>378.6</v>
          </cell>
          <cell r="V52">
            <v>418.3</v>
          </cell>
          <cell r="W52">
            <v>488</v>
          </cell>
          <cell r="X52">
            <v>407.4</v>
          </cell>
          <cell r="Y52">
            <v>293.2</v>
          </cell>
          <cell r="Z52">
            <v>332.7</v>
          </cell>
          <cell r="AA52">
            <v>325</v>
          </cell>
        </row>
        <row r="55">
          <cell r="C55">
            <v>12.2</v>
          </cell>
          <cell r="D55">
            <v>14.2</v>
          </cell>
          <cell r="E55">
            <v>6.3</v>
          </cell>
          <cell r="F55">
            <v>12.1</v>
          </cell>
          <cell r="G55">
            <v>33.200000000000003</v>
          </cell>
          <cell r="H55">
            <v>28.3</v>
          </cell>
          <cell r="I55">
            <v>30.1</v>
          </cell>
          <cell r="J55">
            <v>24.8</v>
          </cell>
          <cell r="K55">
            <v>22.5</v>
          </cell>
          <cell r="L55">
            <v>30.1</v>
          </cell>
          <cell r="M55">
            <v>27.9</v>
          </cell>
          <cell r="N55">
            <v>35.299999999999997</v>
          </cell>
          <cell r="P55">
            <v>37.1</v>
          </cell>
          <cell r="Q55">
            <v>33.6</v>
          </cell>
          <cell r="R55">
            <v>33.1</v>
          </cell>
          <cell r="S55">
            <v>28.8</v>
          </cell>
          <cell r="T55">
            <v>27.8</v>
          </cell>
          <cell r="U55">
            <v>32.5</v>
          </cell>
          <cell r="V55">
            <v>34.4</v>
          </cell>
          <cell r="W55">
            <v>31.9</v>
          </cell>
          <cell r="X55">
            <v>32.6</v>
          </cell>
          <cell r="Y55">
            <v>40.1</v>
          </cell>
          <cell r="Z55">
            <v>34.4</v>
          </cell>
          <cell r="AA55">
            <v>49.3</v>
          </cell>
        </row>
        <row r="56">
          <cell r="P56">
            <v>0</v>
          </cell>
          <cell r="Q56">
            <v>0</v>
          </cell>
          <cell r="R56">
            <v>0.1</v>
          </cell>
          <cell r="S56">
            <v>0</v>
          </cell>
          <cell r="AA56">
            <v>0</v>
          </cell>
        </row>
        <row r="71">
          <cell r="C71">
            <v>156.1</v>
          </cell>
          <cell r="D71">
            <v>110.5</v>
          </cell>
          <cell r="E71">
            <v>126.9</v>
          </cell>
          <cell r="F71">
            <v>115.9</v>
          </cell>
          <cell r="G71">
            <v>108.1</v>
          </cell>
          <cell r="H71">
            <v>115.4</v>
          </cell>
          <cell r="I71">
            <v>140.9</v>
          </cell>
          <cell r="J71">
            <v>111</v>
          </cell>
          <cell r="K71">
            <v>75.599999999999994</v>
          </cell>
          <cell r="L71">
            <v>175</v>
          </cell>
          <cell r="M71">
            <v>136</v>
          </cell>
          <cell r="N71">
            <v>145.30000000000001</v>
          </cell>
          <cell r="P71">
            <v>131.6</v>
          </cell>
          <cell r="Q71">
            <v>154</v>
          </cell>
          <cell r="R71">
            <v>200.3</v>
          </cell>
          <cell r="S71">
            <v>143.5</v>
          </cell>
          <cell r="T71">
            <v>125.9</v>
          </cell>
          <cell r="U71">
            <v>143.5</v>
          </cell>
          <cell r="V71">
            <v>167</v>
          </cell>
          <cell r="W71">
            <v>135.69999999999999</v>
          </cell>
          <cell r="X71">
            <v>147.1</v>
          </cell>
          <cell r="Y71">
            <v>135</v>
          </cell>
          <cell r="Z71">
            <v>118.4</v>
          </cell>
          <cell r="AA71">
            <v>208.1</v>
          </cell>
        </row>
        <row r="73">
          <cell r="P73">
            <v>1.6</v>
          </cell>
          <cell r="Q73">
            <v>1.7</v>
          </cell>
          <cell r="R73">
            <v>1.8</v>
          </cell>
          <cell r="S73">
            <v>1.8</v>
          </cell>
          <cell r="T73">
            <v>1.8</v>
          </cell>
          <cell r="U73">
            <v>1.6</v>
          </cell>
          <cell r="V73">
            <v>1.9</v>
          </cell>
          <cell r="W73">
            <v>1.8</v>
          </cell>
          <cell r="X73">
            <v>1.8</v>
          </cell>
          <cell r="Y73">
            <v>1.9</v>
          </cell>
          <cell r="Z73">
            <v>1.6</v>
          </cell>
          <cell r="AA73">
            <v>1.5</v>
          </cell>
        </row>
        <row r="74">
          <cell r="P74">
            <v>2.2000000000000002</v>
          </cell>
          <cell r="Q74">
            <v>2.2000000000000002</v>
          </cell>
          <cell r="R74">
            <v>2.6</v>
          </cell>
          <cell r="S74">
            <v>2.2999999999999998</v>
          </cell>
          <cell r="T74">
            <v>2.5</v>
          </cell>
          <cell r="U74">
            <v>2.2999999999999998</v>
          </cell>
          <cell r="V74">
            <v>2.5</v>
          </cell>
          <cell r="W74">
            <v>2.2000000000000002</v>
          </cell>
          <cell r="X74">
            <v>2.5</v>
          </cell>
          <cell r="Y74">
            <v>2.6</v>
          </cell>
          <cell r="Z74">
            <v>2.2000000000000002</v>
          </cell>
          <cell r="AA74">
            <v>2</v>
          </cell>
        </row>
        <row r="79">
          <cell r="C79">
            <v>3.4</v>
          </cell>
          <cell r="D79">
            <v>3.9</v>
          </cell>
          <cell r="E79">
            <v>2</v>
          </cell>
          <cell r="F79">
            <v>210.8</v>
          </cell>
          <cell r="G79">
            <v>100.1</v>
          </cell>
          <cell r="H79">
            <v>358.4</v>
          </cell>
          <cell r="I79">
            <v>114.5</v>
          </cell>
          <cell r="J79">
            <v>155.6</v>
          </cell>
          <cell r="K79">
            <v>110.8</v>
          </cell>
          <cell r="L79">
            <v>97.2</v>
          </cell>
          <cell r="Q79">
            <v>155</v>
          </cell>
          <cell r="R79">
            <v>165.7</v>
          </cell>
          <cell r="S79">
            <v>222.5</v>
          </cell>
          <cell r="T79">
            <v>152.69999999999999</v>
          </cell>
          <cell r="U79">
            <v>187.7</v>
          </cell>
          <cell r="V79">
            <v>176.6</v>
          </cell>
          <cell r="W79">
            <v>178</v>
          </cell>
          <cell r="X79">
            <v>189.1</v>
          </cell>
          <cell r="Y79">
            <v>198.6</v>
          </cell>
          <cell r="Z79">
            <v>185.5</v>
          </cell>
          <cell r="AA79">
            <v>128.5</v>
          </cell>
        </row>
        <row r="83"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905"/>
  <sheetViews>
    <sheetView showGridLines="0" tabSelected="1" workbookViewId="0">
      <selection activeCell="C72" sqref="C72:AE83"/>
    </sheetView>
  </sheetViews>
  <sheetFormatPr defaultColWidth="11.42578125" defaultRowHeight="12.75"/>
  <cols>
    <col min="1" max="1" width="0.85546875" customWidth="1"/>
    <col min="2" max="2" width="79" customWidth="1"/>
    <col min="3" max="10" width="9.7109375" customWidth="1"/>
    <col min="11" max="13" width="13.5703125" customWidth="1"/>
    <col min="14" max="14" width="12" customWidth="1"/>
    <col min="15" max="15" width="11" customWidth="1"/>
    <col min="16" max="16" width="10.28515625" customWidth="1"/>
    <col min="17" max="17" width="10.5703125" customWidth="1"/>
    <col min="18" max="23" width="12" customWidth="1"/>
    <col min="24" max="26" width="12.85546875" customWidth="1"/>
    <col min="27" max="27" width="13" customWidth="1"/>
    <col min="28" max="28" width="10" customWidth="1"/>
    <col min="29" max="29" width="9.5703125" customWidth="1"/>
    <col min="30" max="30" width="10.85546875" customWidth="1"/>
    <col min="31" max="32" width="11.42578125" style="30"/>
  </cols>
  <sheetData>
    <row r="1" spans="2:81" ht="7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3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2:81" ht="15"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3"/>
      <c r="AF2" s="3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2:81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3"/>
      <c r="AF3" s="3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</row>
    <row r="4" spans="2:81" ht="23.25" customHeight="1">
      <c r="B4" s="75" t="s">
        <v>1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3"/>
      <c r="AF4" s="3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</row>
    <row r="5" spans="2:81" ht="15.75" customHeight="1">
      <c r="B5" s="76" t="s">
        <v>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3"/>
      <c r="AF5" s="3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</row>
    <row r="6" spans="2:81" ht="16.5">
      <c r="B6" s="76" t="s">
        <v>3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3"/>
      <c r="AF6" s="3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2:81">
      <c r="B7" s="77" t="s">
        <v>4</v>
      </c>
      <c r="C7" s="79">
        <v>2013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  <c r="O7" s="77">
        <v>2013</v>
      </c>
      <c r="P7" s="79">
        <v>2014</v>
      </c>
      <c r="Q7" s="79"/>
      <c r="R7" s="79"/>
      <c r="S7" s="79"/>
      <c r="T7" s="79"/>
      <c r="U7" s="79"/>
      <c r="V7" s="79"/>
      <c r="W7" s="79"/>
      <c r="X7" s="79"/>
      <c r="Y7" s="79"/>
      <c r="Z7" s="79"/>
      <c r="AA7" s="80"/>
      <c r="AB7" s="77">
        <v>2014</v>
      </c>
      <c r="AC7" s="79" t="s">
        <v>5</v>
      </c>
      <c r="AD7" s="79"/>
      <c r="AE7" s="3"/>
      <c r="AF7" s="3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</row>
    <row r="8" spans="2:81" ht="20.25" customHeight="1" thickBot="1">
      <c r="B8" s="78"/>
      <c r="C8" s="7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8" t="s">
        <v>15</v>
      </c>
      <c r="M8" s="8" t="s">
        <v>16</v>
      </c>
      <c r="N8" s="8" t="s">
        <v>17</v>
      </c>
      <c r="O8" s="78"/>
      <c r="P8" s="7" t="s">
        <v>6</v>
      </c>
      <c r="Q8" s="8" t="s">
        <v>7</v>
      </c>
      <c r="R8" s="8" t="s">
        <v>8</v>
      </c>
      <c r="S8" s="8" t="s">
        <v>9</v>
      </c>
      <c r="T8" s="8" t="s">
        <v>10</v>
      </c>
      <c r="U8" s="8" t="s">
        <v>11</v>
      </c>
      <c r="V8" s="8" t="s">
        <v>12</v>
      </c>
      <c r="W8" s="8" t="s">
        <v>13</v>
      </c>
      <c r="X8" s="8" t="s">
        <v>14</v>
      </c>
      <c r="Y8" s="8" t="s">
        <v>15</v>
      </c>
      <c r="Z8" s="8" t="s">
        <v>16</v>
      </c>
      <c r="AA8" s="8" t="s">
        <v>17</v>
      </c>
      <c r="AB8" s="78"/>
      <c r="AC8" s="7" t="s">
        <v>18</v>
      </c>
      <c r="AD8" s="9" t="s">
        <v>19</v>
      </c>
      <c r="AE8" s="3"/>
      <c r="AF8" s="3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</row>
    <row r="9" spans="2:81" ht="23.25" customHeight="1" thickTop="1">
      <c r="B9" s="10" t="s">
        <v>20</v>
      </c>
      <c r="C9" s="11">
        <f t="shared" ref="C9:AB9" si="0">+C10+C52+C60+C67</f>
        <v>24188.100000000002</v>
      </c>
      <c r="D9" s="11">
        <f t="shared" si="0"/>
        <v>22843.499999999996</v>
      </c>
      <c r="E9" s="11">
        <f t="shared" si="0"/>
        <v>21485.8</v>
      </c>
      <c r="F9" s="11">
        <f t="shared" si="0"/>
        <v>29311.7</v>
      </c>
      <c r="G9" s="11">
        <f t="shared" si="0"/>
        <v>22611</v>
      </c>
      <c r="H9" s="11">
        <f t="shared" si="0"/>
        <v>21892.6</v>
      </c>
      <c r="I9" s="11">
        <f t="shared" si="0"/>
        <v>21300.699999999997</v>
      </c>
      <c r="J9" s="11">
        <f t="shared" si="0"/>
        <v>22039.599999999999</v>
      </c>
      <c r="K9" s="11">
        <f t="shared" si="0"/>
        <v>20984.300000000003</v>
      </c>
      <c r="L9" s="11">
        <f t="shared" si="0"/>
        <v>26617.599999999999</v>
      </c>
      <c r="M9" s="11">
        <f t="shared" si="0"/>
        <v>24762.2</v>
      </c>
      <c r="N9" s="11">
        <f t="shared" si="0"/>
        <v>27329</v>
      </c>
      <c r="O9" s="11">
        <f t="shared" si="0"/>
        <v>285366.09999999998</v>
      </c>
      <c r="P9" s="11">
        <f t="shared" si="0"/>
        <v>27746.299999999996</v>
      </c>
      <c r="Q9" s="11">
        <f t="shared" si="0"/>
        <v>22728.7</v>
      </c>
      <c r="R9" s="11">
        <f t="shared" si="0"/>
        <v>23931.3</v>
      </c>
      <c r="S9" s="11">
        <f t="shared" si="0"/>
        <v>44188.100000000013</v>
      </c>
      <c r="T9" s="11">
        <f t="shared" si="0"/>
        <v>23454.999999999996</v>
      </c>
      <c r="U9" s="11">
        <f t="shared" si="0"/>
        <v>22791.3</v>
      </c>
      <c r="V9" s="11">
        <f t="shared" si="0"/>
        <v>27308.799999999999</v>
      </c>
      <c r="W9" s="11">
        <f t="shared" si="0"/>
        <v>22981.4</v>
      </c>
      <c r="X9" s="11">
        <f t="shared" si="0"/>
        <v>22291.999999999996</v>
      </c>
      <c r="Y9" s="11">
        <f t="shared" si="0"/>
        <v>27765.799999999996</v>
      </c>
      <c r="Z9" s="11">
        <f t="shared" si="0"/>
        <v>22925.3</v>
      </c>
      <c r="AA9" s="11">
        <f t="shared" si="0"/>
        <v>25350.799999999996</v>
      </c>
      <c r="AB9" s="11">
        <f t="shared" si="0"/>
        <v>313464.80000000005</v>
      </c>
      <c r="AC9" s="12">
        <f t="shared" ref="AC9:AC67" si="1">+AB9-O9</f>
        <v>28098.70000000007</v>
      </c>
      <c r="AD9" s="13">
        <f t="shared" ref="AD9:AD44" si="2">+AC9/O9*100</f>
        <v>9.8465444914445239</v>
      </c>
      <c r="AE9" s="3"/>
      <c r="AF9" s="3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</row>
    <row r="10" spans="2:81" ht="19.5" customHeight="1">
      <c r="B10" s="14" t="s">
        <v>21</v>
      </c>
      <c r="C10" s="15">
        <f t="shared" ref="C10:AA10" si="3">+C11+C16+C27+C47+C50+C51</f>
        <v>24002</v>
      </c>
      <c r="D10" s="15">
        <f t="shared" si="3"/>
        <v>22694.899999999998</v>
      </c>
      <c r="E10" s="15">
        <f t="shared" si="3"/>
        <v>21334.6</v>
      </c>
      <c r="F10" s="15">
        <f t="shared" si="3"/>
        <v>28960</v>
      </c>
      <c r="G10" s="15">
        <f t="shared" si="3"/>
        <v>22386.2</v>
      </c>
      <c r="H10" s="15">
        <f t="shared" si="3"/>
        <v>21399.5</v>
      </c>
      <c r="I10" s="15">
        <f t="shared" si="3"/>
        <v>21028.399999999998</v>
      </c>
      <c r="J10" s="15">
        <f>+J11+J16+J27+J47+J50+J51</f>
        <v>21759.699999999997</v>
      </c>
      <c r="K10" s="15">
        <f>+K11+K16+K27+K47+K50+K51</f>
        <v>20785.400000000001</v>
      </c>
      <c r="L10" s="15">
        <f>+L11+L16+L27+L47+L50+L51</f>
        <v>26330.3</v>
      </c>
      <c r="M10" s="15">
        <f>+M11+M16+M27+M47+M50+M51</f>
        <v>24442.100000000002</v>
      </c>
      <c r="N10" s="15">
        <f>+N11+N16+N27+N47+N50+N51</f>
        <v>27023.9</v>
      </c>
      <c r="O10" s="16">
        <f t="shared" si="3"/>
        <v>282147</v>
      </c>
      <c r="P10" s="15">
        <f t="shared" si="3"/>
        <v>27475.1</v>
      </c>
      <c r="Q10" s="15">
        <f t="shared" si="3"/>
        <v>22407.5</v>
      </c>
      <c r="R10" s="15">
        <f t="shared" si="3"/>
        <v>23548.6</v>
      </c>
      <c r="S10" s="15">
        <f t="shared" si="3"/>
        <v>43806.000000000007</v>
      </c>
      <c r="T10" s="15">
        <f t="shared" si="3"/>
        <v>23157.499999999996</v>
      </c>
      <c r="U10" s="15">
        <f t="shared" si="3"/>
        <v>22444.899999999998</v>
      </c>
      <c r="V10" s="15">
        <f t="shared" si="3"/>
        <v>26950.3</v>
      </c>
      <c r="W10" s="15">
        <f>+W11+W16+W27+W47+W50+W51</f>
        <v>22653.200000000001</v>
      </c>
      <c r="X10" s="15">
        <f>+X11+X16+X27+X47+X50+X51</f>
        <v>21942.599999999995</v>
      </c>
      <c r="Y10" s="15">
        <f>+Y11+Y16+Y27+Y47+Y50+Y51</f>
        <v>27419.499999999996</v>
      </c>
      <c r="Z10" s="15">
        <f>+Z11+Z16+Z27+Z47+Z50+Z51</f>
        <v>22606.1</v>
      </c>
      <c r="AA10" s="16">
        <f t="shared" si="3"/>
        <v>25003.099999999995</v>
      </c>
      <c r="AB10" s="16">
        <f>+AB11+AB16+AB27+AB47+AB50+AB51</f>
        <v>309414.40000000002</v>
      </c>
      <c r="AC10" s="15">
        <f t="shared" si="1"/>
        <v>27267.400000000023</v>
      </c>
      <c r="AD10" s="17">
        <f t="shared" si="2"/>
        <v>9.6642530312213211</v>
      </c>
      <c r="AE10" s="3"/>
      <c r="AF10" s="3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</row>
    <row r="11" spans="2:81" ht="21.75" customHeight="1">
      <c r="B11" s="14" t="s">
        <v>22</v>
      </c>
      <c r="C11" s="18">
        <f>SUM(C12:C15)</f>
        <v>7735.9000000000005</v>
      </c>
      <c r="D11" s="18">
        <f>SUM(D12:D15)</f>
        <v>6921.9999999999991</v>
      </c>
      <c r="E11" s="18">
        <f>SUM(E12:E15)</f>
        <v>7748.4</v>
      </c>
      <c r="F11" s="18">
        <f>SUM(F12:F15)</f>
        <v>13954.8</v>
      </c>
      <c r="G11" s="18">
        <f t="shared" ref="G11:Y11" si="4">SUM(G12:G15)</f>
        <v>7970.1</v>
      </c>
      <c r="H11" s="18">
        <f t="shared" si="4"/>
        <v>7922.2999999999993</v>
      </c>
      <c r="I11" s="18">
        <f t="shared" si="4"/>
        <v>7572.3000000000011</v>
      </c>
      <c r="J11" s="18">
        <f t="shared" si="4"/>
        <v>7353.3</v>
      </c>
      <c r="K11" s="18">
        <f t="shared" si="4"/>
        <v>6996.7</v>
      </c>
      <c r="L11" s="18">
        <f t="shared" si="4"/>
        <v>11610.1</v>
      </c>
      <c r="M11" s="18">
        <f t="shared" si="4"/>
        <v>11103.4</v>
      </c>
      <c r="N11" s="18">
        <f t="shared" si="4"/>
        <v>11963.300000000001</v>
      </c>
      <c r="O11" s="19">
        <f t="shared" si="4"/>
        <v>108852.60000000002</v>
      </c>
      <c r="P11" s="18">
        <f t="shared" si="4"/>
        <v>8858.9</v>
      </c>
      <c r="Q11" s="18">
        <f t="shared" si="4"/>
        <v>8169.9</v>
      </c>
      <c r="R11" s="18">
        <f t="shared" si="4"/>
        <v>9271.9000000000015</v>
      </c>
      <c r="S11" s="18">
        <f t="shared" si="4"/>
        <v>27718.5</v>
      </c>
      <c r="T11" s="18">
        <f t="shared" si="4"/>
        <v>7977.9</v>
      </c>
      <c r="U11" s="18">
        <f t="shared" si="4"/>
        <v>8199.1</v>
      </c>
      <c r="V11" s="18">
        <f t="shared" si="4"/>
        <v>11923.999999999998</v>
      </c>
      <c r="W11" s="18">
        <f t="shared" si="4"/>
        <v>7595.1</v>
      </c>
      <c r="X11" s="18">
        <f t="shared" si="4"/>
        <v>7476.9</v>
      </c>
      <c r="Y11" s="18">
        <f t="shared" si="4"/>
        <v>11061.400000000001</v>
      </c>
      <c r="Z11" s="18">
        <f>SUM(Z12:Z15)</f>
        <v>7483.0999999999995</v>
      </c>
      <c r="AA11" s="19">
        <f>SUM(AA12:AA15)</f>
        <v>9361.1</v>
      </c>
      <c r="AB11" s="19">
        <f>SUM(AB12:AB15)</f>
        <v>125097.79999999999</v>
      </c>
      <c r="AC11" s="18">
        <f t="shared" si="1"/>
        <v>16245.199999999968</v>
      </c>
      <c r="AD11" s="20">
        <f t="shared" si="2"/>
        <v>14.924034887545142</v>
      </c>
      <c r="AE11" s="3"/>
      <c r="AF11" s="3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</row>
    <row r="12" spans="2:81" ht="18" customHeight="1">
      <c r="B12" s="21" t="s">
        <v>23</v>
      </c>
      <c r="C12" s="22">
        <f>+[2]PP!C11</f>
        <v>2863.9</v>
      </c>
      <c r="D12" s="22">
        <f>+[2]PP!D11</f>
        <v>2211.1</v>
      </c>
      <c r="E12" s="22">
        <f>+[2]PP!E11</f>
        <v>2696.6</v>
      </c>
      <c r="F12" s="22">
        <f>+[2]PP!F11</f>
        <v>2281.1999999999998</v>
      </c>
      <c r="G12" s="22">
        <f>+[2]PP!G11</f>
        <v>2567.4</v>
      </c>
      <c r="H12" s="22">
        <f>+[2]PP!H11</f>
        <v>2149.3000000000002</v>
      </c>
      <c r="I12" s="22">
        <f>+[2]PP!I11</f>
        <v>2043.7</v>
      </c>
      <c r="J12" s="22">
        <f>+[2]PP!J11</f>
        <v>2212.9</v>
      </c>
      <c r="K12" s="22">
        <f>+[2]PP!K11</f>
        <v>2107.5</v>
      </c>
      <c r="L12" s="22">
        <f>+[2]PP!L11</f>
        <v>1908.4</v>
      </c>
      <c r="M12" s="22">
        <f>+[2]PP!M11</f>
        <v>1958.1</v>
      </c>
      <c r="N12" s="22">
        <f>+[2]PP!N11</f>
        <v>2147.3000000000002</v>
      </c>
      <c r="O12" s="23">
        <f>SUM(C12:N12)</f>
        <v>27147.4</v>
      </c>
      <c r="P12" s="22">
        <f>+[2]PP!P11</f>
        <v>3414.1</v>
      </c>
      <c r="Q12" s="22">
        <f>+[2]PP!Q11</f>
        <v>2654</v>
      </c>
      <c r="R12" s="22">
        <f>+[2]PP!R11</f>
        <v>2742.1</v>
      </c>
      <c r="S12" s="22">
        <f>+[2]PP!S11</f>
        <v>2689.4</v>
      </c>
      <c r="T12" s="22">
        <f>+[2]PP!T11</f>
        <v>2697</v>
      </c>
      <c r="U12" s="22">
        <f>+[2]PP!U11</f>
        <v>2719.6</v>
      </c>
      <c r="V12" s="22">
        <f>+[2]PP!V11</f>
        <v>2355.6</v>
      </c>
      <c r="W12" s="22">
        <f>+[2]PP!W11</f>
        <v>2419.5</v>
      </c>
      <c r="X12" s="22">
        <f>+[2]PP!X11</f>
        <v>2289</v>
      </c>
      <c r="Y12" s="22">
        <f>+[2]PP!Y11</f>
        <v>2450.3000000000002</v>
      </c>
      <c r="Z12" s="22">
        <f>+[2]PP!Z11</f>
        <v>2470.6999999999998</v>
      </c>
      <c r="AA12" s="22">
        <f>+[2]PP!AA11</f>
        <v>2623.7</v>
      </c>
      <c r="AB12" s="23">
        <f>SUM(P12:AA12)</f>
        <v>31525</v>
      </c>
      <c r="AC12" s="22">
        <f t="shared" si="1"/>
        <v>4377.5999999999985</v>
      </c>
      <c r="AD12" s="24">
        <f t="shared" si="2"/>
        <v>16.125301133810229</v>
      </c>
      <c r="AE12" s="3"/>
      <c r="AF12" s="3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</row>
    <row r="13" spans="2:81" ht="15.75" customHeight="1">
      <c r="B13" s="21" t="s">
        <v>24</v>
      </c>
      <c r="C13" s="22">
        <f>+[2]PP!C12</f>
        <v>2954.7</v>
      </c>
      <c r="D13" s="22">
        <f>+[2]PP!D12</f>
        <v>3440.8</v>
      </c>
      <c r="E13" s="22">
        <f>+[2]PP!E12</f>
        <v>3664.1</v>
      </c>
      <c r="F13" s="22">
        <f>+[2]PP!F12</f>
        <v>9790.9</v>
      </c>
      <c r="G13" s="22">
        <f>+[2]PP!G12</f>
        <v>3454.3</v>
      </c>
      <c r="H13" s="22">
        <f>+[2]PP!H12</f>
        <v>3661.1</v>
      </c>
      <c r="I13" s="22">
        <f>+[2]PP!I12</f>
        <v>3988.4</v>
      </c>
      <c r="J13" s="22">
        <f>+[2]PP!J12</f>
        <v>3485</v>
      </c>
      <c r="K13" s="22">
        <f>+[2]PP!K12</f>
        <v>3302</v>
      </c>
      <c r="L13" s="22">
        <f>+[2]PP!L12</f>
        <v>8024.3</v>
      </c>
      <c r="M13" s="22">
        <f>+[2]PP!M12</f>
        <v>6328</v>
      </c>
      <c r="N13" s="22">
        <f>+[2]PP!N12</f>
        <v>6829.7</v>
      </c>
      <c r="O13" s="23">
        <f>SUM(C13:N13)</f>
        <v>58923.3</v>
      </c>
      <c r="P13" s="22">
        <f>+[2]PP!P12</f>
        <v>3390.9</v>
      </c>
      <c r="Q13" s="22">
        <f>+[2]PP!Q12</f>
        <v>4212.5</v>
      </c>
      <c r="R13" s="22">
        <f>+[2]PP!R12</f>
        <v>5182.5</v>
      </c>
      <c r="S13" s="22">
        <f>+[2]PP!S12</f>
        <v>23241.599999999999</v>
      </c>
      <c r="T13" s="22">
        <f>+[2]PP!T12</f>
        <v>3289.3</v>
      </c>
      <c r="U13" s="22">
        <f>+[2]PP!U12</f>
        <v>3559.5</v>
      </c>
      <c r="V13" s="22">
        <f>+[2]PP!V12</f>
        <v>7673.2</v>
      </c>
      <c r="W13" s="22">
        <f>+[2]PP!W12</f>
        <v>3782.7</v>
      </c>
      <c r="X13" s="22">
        <f>+[2]PP!X12</f>
        <v>3740.5</v>
      </c>
      <c r="Y13" s="22">
        <f>+[2]PP!Y12</f>
        <v>6723.9</v>
      </c>
      <c r="Z13" s="22">
        <f>+[2]PP!Z12</f>
        <v>3529.3</v>
      </c>
      <c r="AA13" s="22">
        <f>+[2]PP!AA12</f>
        <v>4539.3999999999996</v>
      </c>
      <c r="AB13" s="23">
        <f>SUM(P13:AA13)</f>
        <v>72865.299999999988</v>
      </c>
      <c r="AC13" s="22">
        <f t="shared" si="1"/>
        <v>13941.999999999985</v>
      </c>
      <c r="AD13" s="24">
        <f t="shared" si="2"/>
        <v>23.661268123136324</v>
      </c>
      <c r="AE13" s="3"/>
      <c r="AF13" s="3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</row>
    <row r="14" spans="2:81" ht="15.75" customHeight="1">
      <c r="B14" s="21" t="s">
        <v>25</v>
      </c>
      <c r="C14" s="22">
        <f>+[2]PP!C13</f>
        <v>1826.6</v>
      </c>
      <c r="D14" s="22">
        <f>+[2]PP!D13</f>
        <v>1135.7</v>
      </c>
      <c r="E14" s="22">
        <f>+[2]PP!E13</f>
        <v>1268.5</v>
      </c>
      <c r="F14" s="22">
        <f>+[2]PP!F13</f>
        <v>1741.5</v>
      </c>
      <c r="G14" s="22">
        <f>+[2]PP!G13</f>
        <v>1849</v>
      </c>
      <c r="H14" s="22">
        <f>+[2]PP!H13</f>
        <v>2031.9</v>
      </c>
      <c r="I14" s="22">
        <f>+[2]PP!I13</f>
        <v>1445.1</v>
      </c>
      <c r="J14" s="22">
        <f>+[2]PP!J13</f>
        <v>1557.8</v>
      </c>
      <c r="K14" s="22">
        <f>+[2]PP!K13</f>
        <v>1521.5</v>
      </c>
      <c r="L14" s="22">
        <f>+[2]PP!L13</f>
        <v>1602.1</v>
      </c>
      <c r="M14" s="22">
        <f>+[2]PP!M13</f>
        <v>2734.4</v>
      </c>
      <c r="N14" s="22">
        <f>+[2]PP!N13</f>
        <v>2912.2</v>
      </c>
      <c r="O14" s="23">
        <f>SUM(C14:N14)</f>
        <v>21626.300000000003</v>
      </c>
      <c r="P14" s="22">
        <f>+[2]PP!P13</f>
        <v>1990.3</v>
      </c>
      <c r="Q14" s="22">
        <f>+[2]PP!Q13</f>
        <v>1230.4000000000001</v>
      </c>
      <c r="R14" s="22">
        <f>+[2]PP!R13</f>
        <v>1246.2</v>
      </c>
      <c r="S14" s="22">
        <f>+[2]PP!S13</f>
        <v>1701.7</v>
      </c>
      <c r="T14" s="22">
        <f>+[2]PP!T13</f>
        <v>1892.7</v>
      </c>
      <c r="U14" s="22">
        <f>+[2]PP!U13</f>
        <v>1823.1</v>
      </c>
      <c r="V14" s="22">
        <f>+[2]PP!V13</f>
        <v>1825.3</v>
      </c>
      <c r="W14" s="22">
        <f>+[2]PP!W13</f>
        <v>1332.8</v>
      </c>
      <c r="X14" s="22">
        <f>+[2]PP!X13</f>
        <v>1375</v>
      </c>
      <c r="Y14" s="22">
        <f>+[2]PP!Y13</f>
        <v>1827.5</v>
      </c>
      <c r="Z14" s="22">
        <f>+[2]PP!Z13</f>
        <v>1421.2</v>
      </c>
      <c r="AA14" s="22">
        <f>+[2]PP!AA13</f>
        <v>2124.4</v>
      </c>
      <c r="AB14" s="23">
        <f>SUM(P14:AA14)</f>
        <v>19790.599999999999</v>
      </c>
      <c r="AC14" s="22">
        <f t="shared" si="1"/>
        <v>-1835.7000000000044</v>
      </c>
      <c r="AD14" s="24">
        <f t="shared" si="2"/>
        <v>-8.4882758493131227</v>
      </c>
      <c r="AE14" s="3"/>
      <c r="AF14" s="3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</row>
    <row r="15" spans="2:81" ht="14.25" customHeight="1">
      <c r="B15" s="21" t="s">
        <v>26</v>
      </c>
      <c r="C15" s="22">
        <f>+[2]PP!C14</f>
        <v>90.7</v>
      </c>
      <c r="D15" s="22">
        <f>+[2]PP!D14</f>
        <v>134.4</v>
      </c>
      <c r="E15" s="22">
        <f>+[2]PP!E14</f>
        <v>119.2</v>
      </c>
      <c r="F15" s="22">
        <f>+[2]PP!F14</f>
        <v>141.19999999999999</v>
      </c>
      <c r="G15" s="22">
        <f>+[2]PP!G14</f>
        <v>99.4</v>
      </c>
      <c r="H15" s="22">
        <f>+[2]PP!H14</f>
        <v>80</v>
      </c>
      <c r="I15" s="22">
        <f>+[2]PP!I14</f>
        <v>95.1</v>
      </c>
      <c r="J15" s="22">
        <f>+[2]PP!J14</f>
        <v>97.6</v>
      </c>
      <c r="K15" s="22">
        <f>+[2]PP!K14</f>
        <v>65.7</v>
      </c>
      <c r="L15" s="22">
        <f>+[2]PP!L14</f>
        <v>75.3</v>
      </c>
      <c r="M15" s="22">
        <f>+[2]PP!M14</f>
        <v>82.9</v>
      </c>
      <c r="N15" s="22">
        <f>+[2]PP!N14</f>
        <v>74.099999999999994</v>
      </c>
      <c r="O15" s="23">
        <f>SUM(C15:N15)</f>
        <v>1155.5999999999999</v>
      </c>
      <c r="P15" s="22">
        <f>+[2]PP!P14</f>
        <v>63.6</v>
      </c>
      <c r="Q15" s="22">
        <f>+[2]PP!Q14</f>
        <v>73</v>
      </c>
      <c r="R15" s="22">
        <f>+[2]PP!R14</f>
        <v>101.1</v>
      </c>
      <c r="S15" s="22">
        <f>+[2]PP!S14</f>
        <v>85.8</v>
      </c>
      <c r="T15" s="22">
        <f>+[2]PP!T14</f>
        <v>98.9</v>
      </c>
      <c r="U15" s="22">
        <f>+[2]PP!U14</f>
        <v>96.9</v>
      </c>
      <c r="V15" s="22">
        <f>+[2]PP!V14</f>
        <v>69.900000000000006</v>
      </c>
      <c r="W15" s="22">
        <f>+[2]PP!W14</f>
        <v>60.1</v>
      </c>
      <c r="X15" s="22">
        <f>+[2]PP!X14</f>
        <v>72.400000000000006</v>
      </c>
      <c r="Y15" s="22">
        <f>+[2]PP!Y14</f>
        <v>59.7</v>
      </c>
      <c r="Z15" s="22">
        <f>+[2]PP!Z14</f>
        <v>61.9</v>
      </c>
      <c r="AA15" s="22">
        <f>+[2]PP!AA14</f>
        <v>73.599999999999994</v>
      </c>
      <c r="AB15" s="23">
        <f>SUM(P15:AA15)</f>
        <v>916.9</v>
      </c>
      <c r="AC15" s="22">
        <f t="shared" si="1"/>
        <v>-238.69999999999993</v>
      </c>
      <c r="AD15" s="24">
        <f t="shared" si="2"/>
        <v>-20.655936310141914</v>
      </c>
      <c r="AE15" s="3"/>
      <c r="AF15" s="3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</row>
    <row r="16" spans="2:81" ht="18" customHeight="1">
      <c r="B16" s="14" t="s">
        <v>27</v>
      </c>
      <c r="C16" s="15">
        <f>+C17+C26</f>
        <v>1532.1</v>
      </c>
      <c r="D16" s="15">
        <f>+D17+D26</f>
        <v>4287.4000000000005</v>
      </c>
      <c r="E16" s="15">
        <f>+E17+E26</f>
        <v>2110.7999999999997</v>
      </c>
      <c r="F16" s="15">
        <f>+F17+F26</f>
        <v>2802.7</v>
      </c>
      <c r="G16" s="15">
        <f t="shared" ref="G16:Y16" si="5">+G17+G26</f>
        <v>1763.0000000000002</v>
      </c>
      <c r="H16" s="15">
        <f t="shared" si="5"/>
        <v>1450.5</v>
      </c>
      <c r="I16" s="15">
        <f t="shared" si="5"/>
        <v>1574.5000000000002</v>
      </c>
      <c r="J16" s="15">
        <f t="shared" si="5"/>
        <v>1248</v>
      </c>
      <c r="K16" s="15">
        <f t="shared" si="5"/>
        <v>1456.2</v>
      </c>
      <c r="L16" s="15">
        <f t="shared" si="5"/>
        <v>2213.8999999999996</v>
      </c>
      <c r="M16" s="15">
        <f t="shared" si="5"/>
        <v>1195.5</v>
      </c>
      <c r="N16" s="15">
        <f t="shared" si="5"/>
        <v>1293.7000000000003</v>
      </c>
      <c r="O16" s="16">
        <f t="shared" si="5"/>
        <v>22928.3</v>
      </c>
      <c r="P16" s="15">
        <f t="shared" si="5"/>
        <v>1193.3999999999999</v>
      </c>
      <c r="Q16" s="15">
        <f t="shared" si="5"/>
        <v>1100.7000000000003</v>
      </c>
      <c r="R16" s="15">
        <f t="shared" si="5"/>
        <v>1739.3</v>
      </c>
      <c r="S16" s="15">
        <f t="shared" si="5"/>
        <v>2293.7000000000003</v>
      </c>
      <c r="T16" s="15">
        <f t="shared" si="5"/>
        <v>1383.2</v>
      </c>
      <c r="U16" s="15">
        <f t="shared" si="5"/>
        <v>1183.8999999999999</v>
      </c>
      <c r="V16" s="15">
        <f t="shared" si="5"/>
        <v>1361.9999999999998</v>
      </c>
      <c r="W16" s="15">
        <f t="shared" si="5"/>
        <v>1278.1999999999998</v>
      </c>
      <c r="X16" s="15">
        <f t="shared" si="5"/>
        <v>1532.8</v>
      </c>
      <c r="Y16" s="15">
        <f t="shared" si="5"/>
        <v>2523.3999999999996</v>
      </c>
      <c r="Z16" s="15">
        <f>+Z17+Z26</f>
        <v>1241.8999999999999</v>
      </c>
      <c r="AA16" s="16">
        <f>+AA17+AA26</f>
        <v>1350.5</v>
      </c>
      <c r="AB16" s="16">
        <f>+AB17+AB26</f>
        <v>18183</v>
      </c>
      <c r="AC16" s="15">
        <f t="shared" si="1"/>
        <v>-4745.2999999999993</v>
      </c>
      <c r="AD16" s="17">
        <f t="shared" si="2"/>
        <v>-20.696257463483988</v>
      </c>
      <c r="AE16" s="3"/>
      <c r="AF16" s="3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</row>
    <row r="17" spans="2:81" ht="15.75" customHeight="1">
      <c r="B17" s="25" t="s">
        <v>28</v>
      </c>
      <c r="C17" s="15">
        <f>SUM(C18:C25)</f>
        <v>1483.3</v>
      </c>
      <c r="D17" s="15">
        <f>SUM(D18:D25)</f>
        <v>4195.2000000000007</v>
      </c>
      <c r="E17" s="15">
        <f>SUM(E18:E25)</f>
        <v>2033.1</v>
      </c>
      <c r="F17" s="15">
        <f>SUM(F18:F25)</f>
        <v>2737.8999999999996</v>
      </c>
      <c r="G17" s="15">
        <f t="shared" ref="G17:Y17" si="6">SUM(G18:G25)</f>
        <v>1696.8000000000002</v>
      </c>
      <c r="H17" s="15">
        <f t="shared" si="6"/>
        <v>1397.5</v>
      </c>
      <c r="I17" s="15">
        <f t="shared" si="6"/>
        <v>1524.1000000000001</v>
      </c>
      <c r="J17" s="15">
        <f t="shared" si="6"/>
        <v>1171.3</v>
      </c>
      <c r="K17" s="15">
        <f t="shared" si="6"/>
        <v>1399.2</v>
      </c>
      <c r="L17" s="15">
        <f t="shared" si="6"/>
        <v>2158.1999999999998</v>
      </c>
      <c r="M17" s="15">
        <f t="shared" si="6"/>
        <v>1136.4000000000001</v>
      </c>
      <c r="N17" s="15">
        <f t="shared" si="6"/>
        <v>1242.8000000000002</v>
      </c>
      <c r="O17" s="16">
        <f t="shared" si="6"/>
        <v>22175.8</v>
      </c>
      <c r="P17" s="15">
        <f t="shared" si="6"/>
        <v>1144.6999999999998</v>
      </c>
      <c r="Q17" s="15">
        <f t="shared" si="6"/>
        <v>1053.5000000000002</v>
      </c>
      <c r="R17" s="15">
        <f t="shared" si="6"/>
        <v>1670.6</v>
      </c>
      <c r="S17" s="15">
        <f t="shared" si="6"/>
        <v>2236.6000000000004</v>
      </c>
      <c r="T17" s="15">
        <f t="shared" si="6"/>
        <v>1322.4</v>
      </c>
      <c r="U17" s="15">
        <f t="shared" si="6"/>
        <v>1126.8999999999999</v>
      </c>
      <c r="V17" s="15">
        <f t="shared" si="6"/>
        <v>1297.6999999999998</v>
      </c>
      <c r="W17" s="15">
        <f t="shared" si="6"/>
        <v>1226.9999999999998</v>
      </c>
      <c r="X17" s="15">
        <f t="shared" si="6"/>
        <v>1469.6</v>
      </c>
      <c r="Y17" s="15">
        <f t="shared" si="6"/>
        <v>2463.1999999999998</v>
      </c>
      <c r="Z17" s="15">
        <f>SUM(Z18:Z25)</f>
        <v>1193.8</v>
      </c>
      <c r="AA17" s="16">
        <f>SUM(AA18:AA25)</f>
        <v>1283.3</v>
      </c>
      <c r="AB17" s="16">
        <f>SUM(AB18:AB25)</f>
        <v>17489.3</v>
      </c>
      <c r="AC17" s="15">
        <f t="shared" si="1"/>
        <v>-4686.5</v>
      </c>
      <c r="AD17" s="17">
        <f t="shared" si="2"/>
        <v>-21.133397667727884</v>
      </c>
      <c r="AE17" s="3"/>
      <c r="AF17" s="3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</row>
    <row r="18" spans="2:81" ht="15.75" customHeight="1">
      <c r="B18" s="26" t="s">
        <v>29</v>
      </c>
      <c r="C18" s="27">
        <f>+[2]PP!C17</f>
        <v>33</v>
      </c>
      <c r="D18" s="27">
        <f>+[2]PP!D17</f>
        <v>71.400000000000006</v>
      </c>
      <c r="E18" s="27">
        <f>+[2]PP!E17</f>
        <v>487.9</v>
      </c>
      <c r="F18" s="27">
        <f>+[2]PP!F17</f>
        <v>99.4</v>
      </c>
      <c r="G18" s="27">
        <f>+[2]PP!G17</f>
        <v>75.900000000000006</v>
      </c>
      <c r="H18" s="27">
        <f>+[2]PP!H17</f>
        <v>55</v>
      </c>
      <c r="I18" s="27">
        <f>+[2]PP!I17</f>
        <v>54.4</v>
      </c>
      <c r="J18" s="27">
        <f>+[2]PP!J17</f>
        <v>84.4</v>
      </c>
      <c r="K18" s="27">
        <f>+[2]PP!K17</f>
        <v>409.8</v>
      </c>
      <c r="L18" s="27">
        <f>+[2]PP!L17</f>
        <v>67.400000000000006</v>
      </c>
      <c r="M18" s="27">
        <f>+[2]PP!M17</f>
        <v>42.6</v>
      </c>
      <c r="N18" s="27">
        <f>+[2]PP!N17</f>
        <v>36.4</v>
      </c>
      <c r="O18" s="23">
        <f t="shared" ref="O18:O26" si="7">SUM(C18:N18)</f>
        <v>1517.6</v>
      </c>
      <c r="P18" s="27">
        <f>+[2]PP!P17</f>
        <v>43.4</v>
      </c>
      <c r="Q18" s="27">
        <f>+[2]PP!Q17</f>
        <v>99.8</v>
      </c>
      <c r="R18" s="27">
        <f>+[2]PP!R17</f>
        <v>513.6</v>
      </c>
      <c r="S18" s="27">
        <f>+[2]PP!S17</f>
        <v>72.8</v>
      </c>
      <c r="T18" s="27">
        <f>+[2]PP!T17</f>
        <v>52</v>
      </c>
      <c r="U18" s="27">
        <f>+[2]PP!U17</f>
        <v>48.1</v>
      </c>
      <c r="V18" s="27">
        <f>+[2]PP!V17</f>
        <v>57.9</v>
      </c>
      <c r="W18" s="27">
        <f>+[2]PP!W17</f>
        <v>86.9</v>
      </c>
      <c r="X18" s="27">
        <f>+[2]PP!X17</f>
        <v>464.2</v>
      </c>
      <c r="Y18" s="27">
        <f>+[2]PP!Y17</f>
        <v>60.6</v>
      </c>
      <c r="Z18" s="27">
        <f>+[2]PP!Z17</f>
        <v>41.1</v>
      </c>
      <c r="AA18" s="27">
        <f>+[2]PP!AA17</f>
        <v>38.200000000000003</v>
      </c>
      <c r="AB18" s="23">
        <f t="shared" ref="AB18:AB26" si="8">SUM(P18:AA18)</f>
        <v>1578.5999999999997</v>
      </c>
      <c r="AC18" s="22">
        <f t="shared" si="1"/>
        <v>60.999999999999773</v>
      </c>
      <c r="AD18" s="24">
        <f t="shared" si="2"/>
        <v>4.0195044807590783</v>
      </c>
      <c r="AE18" s="3"/>
      <c r="AF18" s="3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</row>
    <row r="19" spans="2:81" ht="15.75" customHeight="1">
      <c r="B19" s="26" t="s">
        <v>30</v>
      </c>
      <c r="C19" s="27">
        <f>+[2]PP!C18</f>
        <v>141.80000000000001</v>
      </c>
      <c r="D19" s="27">
        <f>+[2]PP!D18</f>
        <v>92.2</v>
      </c>
      <c r="E19" s="27">
        <f>+[2]PP!E18</f>
        <v>122.1</v>
      </c>
      <c r="F19" s="27">
        <f>+[2]PP!F18</f>
        <v>1130.0999999999999</v>
      </c>
      <c r="G19" s="27">
        <f>+[2]PP!G18</f>
        <v>162.9</v>
      </c>
      <c r="H19" s="27">
        <f>+[2]PP!H18</f>
        <v>107.1</v>
      </c>
      <c r="I19" s="27">
        <f>+[2]PP!I18</f>
        <v>179.8</v>
      </c>
      <c r="J19" s="27">
        <f>+[2]PP!J18</f>
        <v>63.2</v>
      </c>
      <c r="K19" s="27">
        <f>+[2]PP!K18</f>
        <v>72.3</v>
      </c>
      <c r="L19" s="27">
        <f>+[2]PP!L18</f>
        <v>1108.8</v>
      </c>
      <c r="M19" s="27">
        <f>+[2]PP!M18</f>
        <v>92.1</v>
      </c>
      <c r="N19" s="27">
        <f>+[2]PP!N18</f>
        <v>64.400000000000006</v>
      </c>
      <c r="O19" s="23">
        <f t="shared" si="7"/>
        <v>3336.8</v>
      </c>
      <c r="P19" s="27">
        <f>+[2]PP!P18</f>
        <v>120.9</v>
      </c>
      <c r="Q19" s="27">
        <f>+[2]PP!Q18</f>
        <v>54.1</v>
      </c>
      <c r="R19" s="27">
        <f>+[2]PP!R18</f>
        <v>82.3</v>
      </c>
      <c r="S19" s="27">
        <f>+[2]PP!S18</f>
        <v>1223.5</v>
      </c>
      <c r="T19" s="27">
        <f>+[2]PP!T18</f>
        <v>141.30000000000001</v>
      </c>
      <c r="U19" s="27">
        <f>+[2]PP!U18</f>
        <v>131.6</v>
      </c>
      <c r="V19" s="27">
        <f>+[2]PP!V18</f>
        <v>189.8</v>
      </c>
      <c r="W19" s="27">
        <f>+[2]PP!W18</f>
        <v>61.9</v>
      </c>
      <c r="X19" s="27">
        <f>+[2]PP!X18</f>
        <v>80.599999999999994</v>
      </c>
      <c r="Y19" s="27">
        <f>+[2]PP!Y18</f>
        <v>1210.4000000000001</v>
      </c>
      <c r="Z19" s="27">
        <f>+[2]PP!Z18</f>
        <v>80</v>
      </c>
      <c r="AA19" s="27">
        <f>+[2]PP!AA18</f>
        <v>77.3</v>
      </c>
      <c r="AB19" s="23">
        <f t="shared" si="8"/>
        <v>3453.7000000000003</v>
      </c>
      <c r="AC19" s="22">
        <f t="shared" si="1"/>
        <v>116.90000000000009</v>
      </c>
      <c r="AD19" s="24">
        <f t="shared" si="2"/>
        <v>3.5033565092304029</v>
      </c>
      <c r="AE19" s="3"/>
      <c r="AF19" s="3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</row>
    <row r="20" spans="2:81" ht="15.75" customHeight="1">
      <c r="B20" s="26" t="s">
        <v>31</v>
      </c>
      <c r="C20" s="27">
        <f>+[2]PP!C19</f>
        <v>431.5</v>
      </c>
      <c r="D20" s="27">
        <f>+[2]PP!D19</f>
        <v>605.79999999999995</v>
      </c>
      <c r="E20" s="27">
        <f>+[2]PP!E19</f>
        <v>455.6</v>
      </c>
      <c r="F20" s="27">
        <f>+[2]PP!F19</f>
        <v>422.1</v>
      </c>
      <c r="G20" s="27">
        <f>+[2]PP!G19</f>
        <v>411.4</v>
      </c>
      <c r="H20" s="27">
        <f>+[2]PP!H19</f>
        <v>385.2</v>
      </c>
      <c r="I20" s="27">
        <f>+[2]PP!I19</f>
        <v>452.5</v>
      </c>
      <c r="J20" s="27">
        <f>+[2]PP!J19</f>
        <v>414.7</v>
      </c>
      <c r="K20" s="27">
        <f>+[2]PP!K19</f>
        <v>398.4</v>
      </c>
      <c r="L20" s="27">
        <f>+[2]PP!L19</f>
        <v>415.7</v>
      </c>
      <c r="M20" s="27">
        <f>+[2]PP!M19</f>
        <v>338.7</v>
      </c>
      <c r="N20" s="27">
        <f>+[2]PP!N19</f>
        <v>504.4</v>
      </c>
      <c r="O20" s="23">
        <f t="shared" si="7"/>
        <v>5235.9999999999991</v>
      </c>
      <c r="P20" s="27">
        <f>+[2]PP!P19</f>
        <v>298.10000000000002</v>
      </c>
      <c r="Q20" s="27">
        <f>+[2]PP!Q19</f>
        <v>396.6</v>
      </c>
      <c r="R20" s="27">
        <f>+[2]PP!R19</f>
        <v>392.8</v>
      </c>
      <c r="S20" s="27">
        <f>+[2]PP!S19</f>
        <v>379.1</v>
      </c>
      <c r="T20" s="27">
        <f>+[2]PP!T19</f>
        <v>430.6</v>
      </c>
      <c r="U20" s="27">
        <f>+[2]PP!U19</f>
        <v>414.1</v>
      </c>
      <c r="V20" s="27">
        <f>+[2]PP!V19</f>
        <v>488.4</v>
      </c>
      <c r="W20" s="27">
        <f>+[2]PP!W19</f>
        <v>399</v>
      </c>
      <c r="X20" s="27">
        <f>+[2]PP!X19</f>
        <v>398.4</v>
      </c>
      <c r="Y20" s="27">
        <f>+[2]PP!Y19</f>
        <v>457.7</v>
      </c>
      <c r="Z20" s="27">
        <f>+[2]PP!Z19</f>
        <v>362.5</v>
      </c>
      <c r="AA20" s="27">
        <f>+[2]PP!AA19</f>
        <v>458.6</v>
      </c>
      <c r="AB20" s="23">
        <f t="shared" si="8"/>
        <v>4875.8999999999996</v>
      </c>
      <c r="AC20" s="22">
        <f t="shared" si="1"/>
        <v>-360.09999999999945</v>
      </c>
      <c r="AD20" s="24">
        <f t="shared" si="2"/>
        <v>-6.8773873185637795</v>
      </c>
      <c r="AE20" s="3"/>
      <c r="AF20" s="3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</row>
    <row r="21" spans="2:81" ht="15.75" customHeight="1">
      <c r="B21" s="26" t="s">
        <v>32</v>
      </c>
      <c r="C21" s="27">
        <f>+[2]PP!C20</f>
        <v>65.2</v>
      </c>
      <c r="D21" s="27">
        <f>+[2]PP!D20</f>
        <v>61.1</v>
      </c>
      <c r="E21" s="27">
        <f>+[2]PP!E20</f>
        <v>75.2</v>
      </c>
      <c r="F21" s="27">
        <f>+[2]PP!F20</f>
        <v>51.5</v>
      </c>
      <c r="G21" s="27">
        <f>+[2]PP!G20</f>
        <v>69.2</v>
      </c>
      <c r="H21" s="27">
        <f>+[2]PP!H20</f>
        <v>64.3</v>
      </c>
      <c r="I21" s="27">
        <f>+[2]PP!I20</f>
        <v>66.3</v>
      </c>
      <c r="J21" s="27">
        <f>+[2]PP!J20</f>
        <v>71.900000000000006</v>
      </c>
      <c r="K21" s="27">
        <f>+[2]PP!K20</f>
        <v>74.5</v>
      </c>
      <c r="L21" s="27">
        <f>+[2]PP!L20</f>
        <v>70.900000000000006</v>
      </c>
      <c r="M21" s="27">
        <f>+[2]PP!M20</f>
        <v>61.2</v>
      </c>
      <c r="N21" s="27">
        <f>+[2]PP!N20</f>
        <v>73.7</v>
      </c>
      <c r="O21" s="23">
        <f t="shared" si="7"/>
        <v>805.00000000000011</v>
      </c>
      <c r="P21" s="27">
        <f>+[2]PP!P20</f>
        <v>79.3</v>
      </c>
      <c r="Q21" s="27">
        <f>+[2]PP!Q20</f>
        <v>72.7</v>
      </c>
      <c r="R21" s="27">
        <f>+[2]PP!R20</f>
        <v>76.8</v>
      </c>
      <c r="S21" s="27">
        <f>+[2]PP!S20</f>
        <v>73.7</v>
      </c>
      <c r="T21" s="27">
        <f>+[2]PP!T20</f>
        <v>70.7</v>
      </c>
      <c r="U21" s="27">
        <f>+[2]PP!U20</f>
        <v>66.7</v>
      </c>
      <c r="V21" s="27">
        <f>+[2]PP!V20</f>
        <v>75.8</v>
      </c>
      <c r="W21" s="27">
        <f>+[2]PP!W20</f>
        <v>70.8</v>
      </c>
      <c r="X21" s="27">
        <f>+[2]PP!X20</f>
        <v>70</v>
      </c>
      <c r="Y21" s="27">
        <f>+[2]PP!Y20</f>
        <v>88.3</v>
      </c>
      <c r="Z21" s="27">
        <f>+[2]PP!Z20</f>
        <v>69.2</v>
      </c>
      <c r="AA21" s="27">
        <f>+[2]PP!AA20</f>
        <v>83.6</v>
      </c>
      <c r="AB21" s="23">
        <f t="shared" si="8"/>
        <v>897.59999999999991</v>
      </c>
      <c r="AC21" s="22">
        <f t="shared" si="1"/>
        <v>92.599999999999795</v>
      </c>
      <c r="AD21" s="24">
        <f t="shared" si="2"/>
        <v>11.503105590062084</v>
      </c>
      <c r="AE21" s="3"/>
      <c r="AF21" s="3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</row>
    <row r="22" spans="2:81" ht="15.75" customHeight="1">
      <c r="B22" s="26" t="s">
        <v>33</v>
      </c>
      <c r="C22" s="27">
        <v>21.8</v>
      </c>
      <c r="D22" s="27">
        <v>22</v>
      </c>
      <c r="E22" s="27">
        <v>24.1</v>
      </c>
      <c r="F22" s="27">
        <v>28.8</v>
      </c>
      <c r="G22" s="27">
        <v>21.6</v>
      </c>
      <c r="H22" s="27">
        <v>24.5</v>
      </c>
      <c r="I22" s="27">
        <v>30.2</v>
      </c>
      <c r="J22" s="27">
        <v>20.5</v>
      </c>
      <c r="K22" s="27">
        <v>22.7</v>
      </c>
      <c r="L22" s="27">
        <v>41.8</v>
      </c>
      <c r="M22" s="27">
        <v>33.1</v>
      </c>
      <c r="N22" s="27">
        <v>23.7</v>
      </c>
      <c r="O22" s="23">
        <f t="shared" si="7"/>
        <v>314.8</v>
      </c>
      <c r="P22" s="27">
        <v>32.799999999999997</v>
      </c>
      <c r="Q22" s="27">
        <v>16.7</v>
      </c>
      <c r="R22" s="28">
        <v>39.6</v>
      </c>
      <c r="S22" s="28">
        <v>31.3</v>
      </c>
      <c r="T22" s="28">
        <v>25.1</v>
      </c>
      <c r="U22" s="28">
        <v>20.9</v>
      </c>
      <c r="V22" s="27">
        <v>28.4</v>
      </c>
      <c r="W22" s="28">
        <v>30.6</v>
      </c>
      <c r="X22" s="28">
        <v>29.6</v>
      </c>
      <c r="Y22" s="28">
        <v>24.6</v>
      </c>
      <c r="Z22" s="28">
        <v>20.5</v>
      </c>
      <c r="AA22" s="28">
        <v>24.9</v>
      </c>
      <c r="AB22" s="23">
        <f t="shared" si="8"/>
        <v>325</v>
      </c>
      <c r="AC22" s="22">
        <f t="shared" si="1"/>
        <v>10.199999999999989</v>
      </c>
      <c r="AD22" s="24">
        <f t="shared" si="2"/>
        <v>3.2401524777636559</v>
      </c>
      <c r="AE22" s="3"/>
      <c r="AF22" s="3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</row>
    <row r="23" spans="2:81" ht="15.75" customHeight="1">
      <c r="B23" s="29" t="s">
        <v>34</v>
      </c>
      <c r="C23" s="27">
        <f>+[2]PP!C21</f>
        <v>412.9</v>
      </c>
      <c r="D23" s="27">
        <f>+[2]PP!D21</f>
        <v>2927.4</v>
      </c>
      <c r="E23" s="27">
        <f>+[2]PP!E21</f>
        <v>438.7</v>
      </c>
      <c r="F23" s="27">
        <f>+[2]PP!F21</f>
        <v>463.4</v>
      </c>
      <c r="G23" s="27">
        <f>+[2]PP!G21</f>
        <v>443.6</v>
      </c>
      <c r="H23" s="27">
        <f>+[2]PP!H21</f>
        <v>316.5</v>
      </c>
      <c r="I23" s="27">
        <f>+[2]PP!I21</f>
        <v>320.7</v>
      </c>
      <c r="J23" s="27">
        <f>+[2]PP!J21</f>
        <v>1.3</v>
      </c>
      <c r="K23" s="27">
        <f>+[2]PP!K21</f>
        <v>1.6</v>
      </c>
      <c r="L23" s="27">
        <f>+[2]PP!L21</f>
        <v>0.9</v>
      </c>
      <c r="M23" s="27">
        <f>+[2]PP!M21</f>
        <v>0.9</v>
      </c>
      <c r="N23" s="27">
        <f>+[2]PP!N21</f>
        <v>1</v>
      </c>
      <c r="O23" s="23">
        <f t="shared" si="7"/>
        <v>5328.9</v>
      </c>
      <c r="P23" s="27">
        <f>+[2]PP!P21</f>
        <v>1</v>
      </c>
      <c r="Q23" s="27">
        <f>+[2]PP!Q21</f>
        <v>0</v>
      </c>
      <c r="R23" s="27">
        <f>+[2]PP!R21</f>
        <v>0</v>
      </c>
      <c r="S23" s="27">
        <f>+[2]PP!S21</f>
        <v>1.7</v>
      </c>
      <c r="T23" s="27">
        <f>+[2]PP!T21</f>
        <v>0.4</v>
      </c>
      <c r="U23" s="27">
        <f>+[2]PP!U21</f>
        <v>0.9</v>
      </c>
      <c r="V23" s="27">
        <f>+[2]PP!V21</f>
        <v>0</v>
      </c>
      <c r="W23" s="27">
        <f>+[2]PP!W21</f>
        <v>0.3</v>
      </c>
      <c r="X23" s="27">
        <f>+[2]PP!X21</f>
        <v>0</v>
      </c>
      <c r="Y23" s="27">
        <f>+[2]PP!Y21</f>
        <v>0</v>
      </c>
      <c r="Z23" s="27">
        <f>+[2]PP!Z21</f>
        <v>0</v>
      </c>
      <c r="AA23" s="27">
        <f>+[2]PP!AA21</f>
        <v>0</v>
      </c>
      <c r="AB23" s="23">
        <f t="shared" si="8"/>
        <v>4.3</v>
      </c>
      <c r="AC23" s="22">
        <f t="shared" si="1"/>
        <v>-5324.5999999999995</v>
      </c>
      <c r="AD23" s="24">
        <f t="shared" si="2"/>
        <v>-99.919307924712413</v>
      </c>
      <c r="AE23" s="3"/>
      <c r="AF23" s="3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</row>
    <row r="24" spans="2:81" ht="15.75" customHeight="1">
      <c r="B24" s="29" t="s">
        <v>35</v>
      </c>
      <c r="C24" s="27">
        <f>+[2]PP!C22</f>
        <v>351.4</v>
      </c>
      <c r="D24" s="27">
        <f>+[2]PP!D22</f>
        <v>393.7</v>
      </c>
      <c r="E24" s="27">
        <f>+[2]PP!E22</f>
        <v>376.9</v>
      </c>
      <c r="F24" s="27">
        <f>+[2]PP!F22</f>
        <v>481.7</v>
      </c>
      <c r="G24" s="27">
        <f>+[2]PP!G22</f>
        <v>482.7</v>
      </c>
      <c r="H24" s="27">
        <f>+[2]PP!H22</f>
        <v>407</v>
      </c>
      <c r="I24" s="27">
        <f>+[2]PP!I22</f>
        <v>395.4</v>
      </c>
      <c r="J24" s="27">
        <f>+[2]PP!J22</f>
        <v>495.5</v>
      </c>
      <c r="K24" s="27">
        <f>+[2]PP!K22</f>
        <v>396.3</v>
      </c>
      <c r="L24" s="27">
        <f>+[2]PP!L22</f>
        <v>405.5</v>
      </c>
      <c r="M24" s="27">
        <f>+[2]PP!M22</f>
        <v>493.8</v>
      </c>
      <c r="N24" s="27">
        <f>+[2]PP!N22</f>
        <v>487.6</v>
      </c>
      <c r="O24" s="23">
        <f t="shared" si="7"/>
        <v>5167.5000000000009</v>
      </c>
      <c r="P24" s="27">
        <f>+[2]PP!P22</f>
        <v>500.1</v>
      </c>
      <c r="Q24" s="27">
        <f>+[2]PP!Q22</f>
        <v>396.4</v>
      </c>
      <c r="R24" s="27">
        <f>+[2]PP!R22</f>
        <v>449</v>
      </c>
      <c r="S24" s="27">
        <f>+[2]PP!S22</f>
        <v>407.2</v>
      </c>
      <c r="T24" s="27">
        <f>+[2]PP!T22</f>
        <v>562.5</v>
      </c>
      <c r="U24" s="27">
        <f>+[2]PP!U22</f>
        <v>421</v>
      </c>
      <c r="V24" s="27">
        <f>+[2]PP!V22</f>
        <v>427.9</v>
      </c>
      <c r="W24" s="27">
        <f>+[2]PP!W22</f>
        <v>552.4</v>
      </c>
      <c r="X24" s="27">
        <f>+[2]PP!X22</f>
        <v>410.5</v>
      </c>
      <c r="Y24" s="27">
        <f>+[2]PP!Y22</f>
        <v>552.5</v>
      </c>
      <c r="Z24" s="27">
        <f>+[2]PP!Z22</f>
        <v>406.2</v>
      </c>
      <c r="AA24" s="27">
        <f>+[2]PP!AA22</f>
        <v>534.4</v>
      </c>
      <c r="AB24" s="23">
        <f t="shared" si="8"/>
        <v>5620.0999999999995</v>
      </c>
      <c r="AC24" s="22">
        <f t="shared" si="1"/>
        <v>452.59999999999854</v>
      </c>
      <c r="AD24" s="24">
        <f t="shared" si="2"/>
        <v>8.7585873246250312</v>
      </c>
      <c r="AE24" s="3"/>
      <c r="AF24" s="3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</row>
    <row r="25" spans="2:81" s="30" customFormat="1" ht="18" customHeight="1">
      <c r="B25" s="29" t="s">
        <v>36</v>
      </c>
      <c r="C25" s="27">
        <v>25.7</v>
      </c>
      <c r="D25" s="27">
        <v>21.6</v>
      </c>
      <c r="E25" s="27">
        <v>52.6</v>
      </c>
      <c r="F25" s="27">
        <v>60.9</v>
      </c>
      <c r="G25" s="27">
        <v>29.5</v>
      </c>
      <c r="H25" s="27">
        <v>37.9</v>
      </c>
      <c r="I25" s="27">
        <v>24.8</v>
      </c>
      <c r="J25" s="27">
        <v>19.8</v>
      </c>
      <c r="K25" s="27">
        <v>23.599999999999998</v>
      </c>
      <c r="L25" s="27">
        <v>47.2</v>
      </c>
      <c r="M25" s="27">
        <v>74</v>
      </c>
      <c r="N25" s="27">
        <v>51.599999999999994</v>
      </c>
      <c r="O25" s="23">
        <f t="shared" si="7"/>
        <v>469.20000000000005</v>
      </c>
      <c r="P25" s="27">
        <v>69.099999999999994</v>
      </c>
      <c r="Q25" s="27">
        <v>17.2</v>
      </c>
      <c r="R25" s="28">
        <v>116.5</v>
      </c>
      <c r="S25" s="28">
        <v>47.3</v>
      </c>
      <c r="T25" s="28">
        <v>39.799999999999997</v>
      </c>
      <c r="U25" s="28">
        <v>23.6</v>
      </c>
      <c r="V25" s="27">
        <v>29.5</v>
      </c>
      <c r="W25" s="28">
        <v>25.1</v>
      </c>
      <c r="X25" s="28">
        <v>16.3</v>
      </c>
      <c r="Y25" s="28">
        <v>69.099999999999994</v>
      </c>
      <c r="Z25" s="28">
        <v>214.3</v>
      </c>
      <c r="AA25" s="28">
        <v>66.3</v>
      </c>
      <c r="AB25" s="23">
        <f t="shared" si="8"/>
        <v>734.10000000000014</v>
      </c>
      <c r="AC25" s="22">
        <f t="shared" si="1"/>
        <v>264.90000000000009</v>
      </c>
      <c r="AD25" s="24">
        <f t="shared" si="2"/>
        <v>56.457800511508957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</row>
    <row r="26" spans="2:81" s="30" customFormat="1" ht="20.25" customHeight="1">
      <c r="B26" s="25" t="s">
        <v>37</v>
      </c>
      <c r="C26" s="18">
        <f>+[2]PP!C24</f>
        <v>48.8</v>
      </c>
      <c r="D26" s="18">
        <f>+[2]PP!D24</f>
        <v>92.2</v>
      </c>
      <c r="E26" s="18">
        <f>+[2]PP!E24</f>
        <v>77.7</v>
      </c>
      <c r="F26" s="18">
        <f>+[2]PP!F24</f>
        <v>64.8</v>
      </c>
      <c r="G26" s="18">
        <f>+[2]PP!G24</f>
        <v>66.2</v>
      </c>
      <c r="H26" s="18">
        <f>+[2]PP!H24</f>
        <v>53</v>
      </c>
      <c r="I26" s="18">
        <f>+[2]PP!I24</f>
        <v>50.4</v>
      </c>
      <c r="J26" s="18">
        <f>+[2]PP!J24</f>
        <v>76.7</v>
      </c>
      <c r="K26" s="18">
        <f>+[2]PP!K24</f>
        <v>57</v>
      </c>
      <c r="L26" s="18">
        <f>+[2]PP!L24</f>
        <v>55.7</v>
      </c>
      <c r="M26" s="18">
        <f>+[2]PP!M24</f>
        <v>59.1</v>
      </c>
      <c r="N26" s="18">
        <f>+[2]PP!N24</f>
        <v>50.9</v>
      </c>
      <c r="O26" s="19">
        <f t="shared" si="7"/>
        <v>752.5</v>
      </c>
      <c r="P26" s="18">
        <f>+[2]PP!P24</f>
        <v>48.7</v>
      </c>
      <c r="Q26" s="18">
        <f>+[2]PP!Q24</f>
        <v>47.2</v>
      </c>
      <c r="R26" s="18">
        <f>+[2]PP!R24</f>
        <v>68.7</v>
      </c>
      <c r="S26" s="18">
        <f>+[2]PP!S24</f>
        <v>57.1</v>
      </c>
      <c r="T26" s="18">
        <f>+[2]PP!T24</f>
        <v>60.8</v>
      </c>
      <c r="U26" s="18">
        <f>+[2]PP!U24</f>
        <v>57</v>
      </c>
      <c r="V26" s="18">
        <f>+[2]PP!V24</f>
        <v>64.3</v>
      </c>
      <c r="W26" s="18">
        <f>+[2]PP!W24</f>
        <v>51.2</v>
      </c>
      <c r="X26" s="18">
        <f>+[2]PP!X24</f>
        <v>63.2</v>
      </c>
      <c r="Y26" s="18">
        <f>+[2]PP!Y24</f>
        <v>60.2</v>
      </c>
      <c r="Z26" s="18">
        <f>+[2]PP!Z24</f>
        <v>48.1</v>
      </c>
      <c r="AA26" s="18">
        <f>+[2]PP!AA24</f>
        <v>67.2</v>
      </c>
      <c r="AB26" s="19">
        <f t="shared" si="8"/>
        <v>693.70000000000016</v>
      </c>
      <c r="AC26" s="22">
        <f t="shared" si="1"/>
        <v>-58.799999999999841</v>
      </c>
      <c r="AD26" s="24">
        <f t="shared" si="2"/>
        <v>-7.8139534883720714</v>
      </c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</row>
    <row r="27" spans="2:81" s="30" customFormat="1" ht="22.5" customHeight="1">
      <c r="B27" s="14" t="s">
        <v>38</v>
      </c>
      <c r="C27" s="15">
        <f>+C28+C30+C40+C46</f>
        <v>14327.999999999998</v>
      </c>
      <c r="D27" s="15">
        <f>+D28+D30+D40+D46</f>
        <v>11075.8</v>
      </c>
      <c r="E27" s="15">
        <f>+E28+E30+E40+E46</f>
        <v>11070.4</v>
      </c>
      <c r="F27" s="15">
        <f>+F28+F30+F40+F46</f>
        <v>11747.900000000001</v>
      </c>
      <c r="G27" s="15">
        <f t="shared" ref="G27:Y27" si="9">+G28+G30+G40+G46</f>
        <v>12276.3</v>
      </c>
      <c r="H27" s="15">
        <f t="shared" si="9"/>
        <v>11683</v>
      </c>
      <c r="I27" s="15">
        <f t="shared" si="9"/>
        <v>11486.9</v>
      </c>
      <c r="J27" s="15">
        <f t="shared" si="9"/>
        <v>12711.5</v>
      </c>
      <c r="K27" s="15">
        <f t="shared" si="9"/>
        <v>11954.1</v>
      </c>
      <c r="L27" s="15">
        <f t="shared" si="9"/>
        <v>12214.2</v>
      </c>
      <c r="M27" s="15">
        <f t="shared" si="9"/>
        <v>11827.200000000003</v>
      </c>
      <c r="N27" s="15">
        <f t="shared" si="9"/>
        <v>13396.8</v>
      </c>
      <c r="O27" s="16">
        <f t="shared" si="9"/>
        <v>145772.09999999998</v>
      </c>
      <c r="P27" s="15">
        <f t="shared" si="9"/>
        <v>16942.8</v>
      </c>
      <c r="Q27" s="15">
        <f t="shared" si="9"/>
        <v>12660.3</v>
      </c>
      <c r="R27" s="15">
        <f t="shared" si="9"/>
        <v>12056</v>
      </c>
      <c r="S27" s="15">
        <f t="shared" si="9"/>
        <v>13303.1</v>
      </c>
      <c r="T27" s="15">
        <f t="shared" si="9"/>
        <v>13357</v>
      </c>
      <c r="U27" s="15">
        <f t="shared" si="9"/>
        <v>12650.3</v>
      </c>
      <c r="V27" s="15">
        <f t="shared" si="9"/>
        <v>13209.5</v>
      </c>
      <c r="W27" s="15">
        <f t="shared" si="9"/>
        <v>13259.699999999999</v>
      </c>
      <c r="X27" s="15">
        <f t="shared" si="9"/>
        <v>12492.699999999999</v>
      </c>
      <c r="Y27" s="15">
        <f t="shared" si="9"/>
        <v>13500.9</v>
      </c>
      <c r="Z27" s="15">
        <f>+Z28+Z30+Z40+Z46</f>
        <v>13513.6</v>
      </c>
      <c r="AA27" s="16">
        <f>+AA28+AA30+AA40+AA46</f>
        <v>13917.099999999999</v>
      </c>
      <c r="AB27" s="16">
        <f>+AB28+AB30+AB40+AB46</f>
        <v>160863.00000000003</v>
      </c>
      <c r="AC27" s="15">
        <f t="shared" si="1"/>
        <v>15090.900000000052</v>
      </c>
      <c r="AD27" s="17">
        <f t="shared" si="2"/>
        <v>10.352392536020306</v>
      </c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</row>
    <row r="28" spans="2:81" s="30" customFormat="1" ht="24" customHeight="1">
      <c r="B28" s="25" t="s">
        <v>39</v>
      </c>
      <c r="C28" s="15">
        <f t="shared" ref="C28:AB28" si="10">+C29</f>
        <v>6445.5</v>
      </c>
      <c r="D28" s="15">
        <f t="shared" si="10"/>
        <v>5351.8</v>
      </c>
      <c r="E28" s="15">
        <f t="shared" si="10"/>
        <v>5292.2</v>
      </c>
      <c r="F28" s="15">
        <f t="shared" si="10"/>
        <v>5652.8</v>
      </c>
      <c r="G28" s="15">
        <f t="shared" si="10"/>
        <v>5436.6</v>
      </c>
      <c r="H28" s="15">
        <f t="shared" si="10"/>
        <v>5530.4</v>
      </c>
      <c r="I28" s="15">
        <f t="shared" si="10"/>
        <v>5189.3999999999996</v>
      </c>
      <c r="J28" s="15">
        <f t="shared" si="10"/>
        <v>5716.8</v>
      </c>
      <c r="K28" s="15">
        <f t="shared" si="10"/>
        <v>5733.1</v>
      </c>
      <c r="L28" s="15">
        <f t="shared" si="10"/>
        <v>5199.1000000000004</v>
      </c>
      <c r="M28" s="15">
        <f t="shared" si="10"/>
        <v>5472.2</v>
      </c>
      <c r="N28" s="15">
        <f t="shared" si="10"/>
        <v>5952.3</v>
      </c>
      <c r="O28" s="16">
        <f t="shared" si="10"/>
        <v>66972.2</v>
      </c>
      <c r="P28" s="15">
        <f t="shared" si="10"/>
        <v>7741.2</v>
      </c>
      <c r="Q28" s="15">
        <f t="shared" si="10"/>
        <v>6297.9</v>
      </c>
      <c r="R28" s="15">
        <f t="shared" si="10"/>
        <v>6113.7</v>
      </c>
      <c r="S28" s="15">
        <f t="shared" si="10"/>
        <v>6550.8</v>
      </c>
      <c r="T28" s="15">
        <f t="shared" si="10"/>
        <v>6130.4</v>
      </c>
      <c r="U28" s="15">
        <f t="shared" si="10"/>
        <v>6154</v>
      </c>
      <c r="V28" s="15">
        <f t="shared" si="10"/>
        <v>5945.4</v>
      </c>
      <c r="W28" s="15">
        <f t="shared" si="10"/>
        <v>6545.9</v>
      </c>
      <c r="X28" s="15">
        <f t="shared" si="10"/>
        <v>6279.9</v>
      </c>
      <c r="Y28" s="15">
        <f t="shared" si="10"/>
        <v>6073.4</v>
      </c>
      <c r="Z28" s="15">
        <f t="shared" si="10"/>
        <v>6560.5</v>
      </c>
      <c r="AA28" s="16">
        <f t="shared" si="10"/>
        <v>6689.2</v>
      </c>
      <c r="AB28" s="16">
        <f t="shared" si="10"/>
        <v>77082.3</v>
      </c>
      <c r="AC28" s="15">
        <f t="shared" si="1"/>
        <v>10110.100000000006</v>
      </c>
      <c r="AD28" s="17">
        <f t="shared" si="2"/>
        <v>15.095965191527242</v>
      </c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</row>
    <row r="29" spans="2:81" s="30" customFormat="1" ht="16.5" customHeight="1">
      <c r="B29" s="31" t="s">
        <v>40</v>
      </c>
      <c r="C29" s="27">
        <f>+[2]PP!C27</f>
        <v>6445.5</v>
      </c>
      <c r="D29" s="27">
        <f>+[2]PP!D27</f>
        <v>5351.8</v>
      </c>
      <c r="E29" s="27">
        <f>+[2]PP!E27</f>
        <v>5292.2</v>
      </c>
      <c r="F29" s="27">
        <f>+[2]PP!F27</f>
        <v>5652.8</v>
      </c>
      <c r="G29" s="27">
        <f>+[2]PP!G27</f>
        <v>5436.6</v>
      </c>
      <c r="H29" s="27">
        <f>+[2]PP!H27</f>
        <v>5530.4</v>
      </c>
      <c r="I29" s="27">
        <f>+[2]PP!I27</f>
        <v>5189.3999999999996</v>
      </c>
      <c r="J29" s="27">
        <f>+[2]PP!J27</f>
        <v>5716.8</v>
      </c>
      <c r="K29" s="27">
        <f>+[2]PP!K27</f>
        <v>5733.1</v>
      </c>
      <c r="L29" s="27">
        <f>+[2]PP!L27</f>
        <v>5199.1000000000004</v>
      </c>
      <c r="M29" s="27">
        <f>+[2]PP!M27</f>
        <v>5472.2</v>
      </c>
      <c r="N29" s="27">
        <f>+[2]PP!N27</f>
        <v>5952.3</v>
      </c>
      <c r="O29" s="23">
        <f t="shared" ref="O29:O51" si="11">SUM(C29:N29)</f>
        <v>66972.2</v>
      </c>
      <c r="P29" s="27">
        <f>+[2]PP!P27</f>
        <v>7741.2</v>
      </c>
      <c r="Q29" s="27">
        <f>+[2]PP!Q27</f>
        <v>6297.9</v>
      </c>
      <c r="R29" s="27">
        <f>+[2]PP!R27</f>
        <v>6113.7</v>
      </c>
      <c r="S29" s="27">
        <f>+[2]PP!S27</f>
        <v>6550.8</v>
      </c>
      <c r="T29" s="27">
        <f>+[2]PP!T27</f>
        <v>6130.4</v>
      </c>
      <c r="U29" s="27">
        <f>+[2]PP!U27</f>
        <v>6154</v>
      </c>
      <c r="V29" s="27">
        <f>+[2]PP!V27</f>
        <v>5945.4</v>
      </c>
      <c r="W29" s="27">
        <f>+[2]PP!W27</f>
        <v>6545.9</v>
      </c>
      <c r="X29" s="27">
        <f>+[2]PP!X27</f>
        <v>6279.9</v>
      </c>
      <c r="Y29" s="27">
        <f>+[2]PP!Y27</f>
        <v>6073.4</v>
      </c>
      <c r="Z29" s="27">
        <f>+[2]PP!Z27</f>
        <v>6560.5</v>
      </c>
      <c r="AA29" s="27">
        <f>+[2]PP!AA27</f>
        <v>6689.2</v>
      </c>
      <c r="AB29" s="23">
        <f t="shared" ref="AB29:AB51" si="12">SUM(P29:AA29)</f>
        <v>77082.3</v>
      </c>
      <c r="AC29" s="27">
        <f t="shared" si="1"/>
        <v>10110.100000000006</v>
      </c>
      <c r="AD29" s="32">
        <f t="shared" si="2"/>
        <v>15.095965191527242</v>
      </c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</row>
    <row r="30" spans="2:81" s="30" customFormat="1" ht="18.75" customHeight="1">
      <c r="B30" s="33" t="s">
        <v>41</v>
      </c>
      <c r="C30" s="15">
        <f>SUM(C31:C39)</f>
        <v>7514.0999999999995</v>
      </c>
      <c r="D30" s="15">
        <f>SUM(D31:D39)</f>
        <v>5020.6999999999989</v>
      </c>
      <c r="E30" s="15">
        <f>SUM(E31:E39)</f>
        <v>5135.0999999999995</v>
      </c>
      <c r="F30" s="15">
        <f>SUM(F31:F39)</f>
        <v>5570.1</v>
      </c>
      <c r="G30" s="15">
        <f t="shared" ref="G30:Y30" si="13">SUM(G31:G39)</f>
        <v>6204.7</v>
      </c>
      <c r="H30" s="15">
        <f t="shared" si="13"/>
        <v>5606.1</v>
      </c>
      <c r="I30" s="15">
        <f t="shared" si="13"/>
        <v>5709.9</v>
      </c>
      <c r="J30" s="15">
        <f t="shared" si="13"/>
        <v>6483.3</v>
      </c>
      <c r="K30" s="15">
        <f t="shared" si="13"/>
        <v>5739.2</v>
      </c>
      <c r="L30" s="15">
        <f t="shared" si="13"/>
        <v>6286.9000000000005</v>
      </c>
      <c r="M30" s="15">
        <f t="shared" si="13"/>
        <v>5608.7000000000007</v>
      </c>
      <c r="N30" s="15">
        <f t="shared" si="13"/>
        <v>6368</v>
      </c>
      <c r="O30" s="16">
        <f t="shared" si="13"/>
        <v>71246.8</v>
      </c>
      <c r="P30" s="15">
        <f t="shared" si="13"/>
        <v>8160.4999999999991</v>
      </c>
      <c r="Q30" s="15">
        <f t="shared" si="13"/>
        <v>5714.4</v>
      </c>
      <c r="R30" s="15">
        <f t="shared" si="13"/>
        <v>5283.3</v>
      </c>
      <c r="S30" s="15">
        <f t="shared" si="13"/>
        <v>6188.9000000000005</v>
      </c>
      <c r="T30" s="15">
        <f t="shared" si="13"/>
        <v>6644.1</v>
      </c>
      <c r="U30" s="15">
        <f t="shared" si="13"/>
        <v>5895.7999999999993</v>
      </c>
      <c r="V30" s="15">
        <f t="shared" si="13"/>
        <v>6619.6</v>
      </c>
      <c r="W30" s="15">
        <f t="shared" si="13"/>
        <v>6105.1999999999989</v>
      </c>
      <c r="X30" s="15">
        <f t="shared" si="13"/>
        <v>5614.0999999999995</v>
      </c>
      <c r="Y30" s="15">
        <f t="shared" si="13"/>
        <v>6559.4</v>
      </c>
      <c r="Z30" s="15">
        <f>SUM(Z31:Z39)</f>
        <v>6157.3</v>
      </c>
      <c r="AA30" s="16">
        <f>SUM(AA31:AA39)</f>
        <v>6015.6999999999989</v>
      </c>
      <c r="AB30" s="16">
        <f>SUM(AB31:AB39)</f>
        <v>74958.300000000017</v>
      </c>
      <c r="AC30" s="15">
        <f t="shared" si="1"/>
        <v>3711.5000000000146</v>
      </c>
      <c r="AD30" s="17">
        <f t="shared" si="2"/>
        <v>5.2093567711111444</v>
      </c>
      <c r="AE30" s="34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</row>
    <row r="31" spans="2:81" s="30" customFormat="1" ht="16.5" customHeight="1">
      <c r="B31" s="31" t="s">
        <v>42</v>
      </c>
      <c r="C31" s="27">
        <f>+[2]PP!C30</f>
        <v>2502.5</v>
      </c>
      <c r="D31" s="27">
        <f>+[2]PP!D30</f>
        <v>1853.6</v>
      </c>
      <c r="E31" s="27">
        <f>+[2]PP!E30</f>
        <v>1863</v>
      </c>
      <c r="F31" s="27">
        <f>+[2]PP!F30</f>
        <v>1811.3</v>
      </c>
      <c r="G31" s="27">
        <f>+[2]PP!G30</f>
        <v>2395.6999999999998</v>
      </c>
      <c r="H31" s="27">
        <f>+[2]PP!H30</f>
        <v>1889.8</v>
      </c>
      <c r="I31" s="27">
        <f>+[2]PP!I30</f>
        <v>1898.6</v>
      </c>
      <c r="J31" s="27">
        <f>+[2]PP!J30</f>
        <v>2281.1999999999998</v>
      </c>
      <c r="K31" s="27">
        <f>+[2]PP!K30</f>
        <v>1838</v>
      </c>
      <c r="L31" s="27">
        <f>+[2]PP!L30</f>
        <v>2234.9</v>
      </c>
      <c r="M31" s="27">
        <f>+[2]PP!M30</f>
        <v>1795.9</v>
      </c>
      <c r="N31" s="27">
        <f>+[2]PP!N30</f>
        <v>1956.6</v>
      </c>
      <c r="O31" s="23">
        <f t="shared" si="11"/>
        <v>24321.100000000002</v>
      </c>
      <c r="P31" s="27">
        <f>+[2]PP!P30</f>
        <v>2395.1999999999998</v>
      </c>
      <c r="Q31" s="27">
        <f>+[2]PP!Q30</f>
        <v>1907.6</v>
      </c>
      <c r="R31" s="27">
        <f>+[2]PP!R30</f>
        <v>1883.2</v>
      </c>
      <c r="S31" s="27">
        <f>+[2]PP!S30</f>
        <v>2033.6</v>
      </c>
      <c r="T31" s="27">
        <f>+[2]PP!T30</f>
        <v>2488.4</v>
      </c>
      <c r="U31" s="27">
        <f>+[2]PP!U30</f>
        <v>1995.1</v>
      </c>
      <c r="V31" s="27">
        <f>+[2]PP!V30</f>
        <v>2354.5</v>
      </c>
      <c r="W31" s="27">
        <f>+[2]PP!W30</f>
        <v>2042.3</v>
      </c>
      <c r="X31" s="27">
        <f>+[2]PP!X30</f>
        <v>1856</v>
      </c>
      <c r="Y31" s="27">
        <f>+[2]PP!Y30</f>
        <v>2427.6999999999998</v>
      </c>
      <c r="Z31" s="27">
        <f>+[2]PP!Z30</f>
        <v>2102.6</v>
      </c>
      <c r="AA31" s="27">
        <f>+[2]PP!AA30</f>
        <v>1987.3</v>
      </c>
      <c r="AB31" s="23">
        <f t="shared" si="12"/>
        <v>25473.499999999996</v>
      </c>
      <c r="AC31" s="27">
        <f t="shared" si="1"/>
        <v>1152.3999999999942</v>
      </c>
      <c r="AD31" s="32">
        <f t="shared" si="2"/>
        <v>4.738272528791847</v>
      </c>
      <c r="AE31" s="34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</row>
    <row r="32" spans="2:81" s="30" customFormat="1" ht="16.5" customHeight="1">
      <c r="B32" s="31" t="s">
        <v>43</v>
      </c>
      <c r="C32" s="27">
        <f>+[2]PP!C31</f>
        <v>1596.5</v>
      </c>
      <c r="D32" s="27">
        <f>+[2]PP!D31</f>
        <v>1318.8</v>
      </c>
      <c r="E32" s="27">
        <f>+[2]PP!E31</f>
        <v>1363.8</v>
      </c>
      <c r="F32" s="27">
        <f>+[2]PP!F31</f>
        <v>1332.9</v>
      </c>
      <c r="G32" s="27">
        <f>+[2]PP!G31</f>
        <v>1686.5</v>
      </c>
      <c r="H32" s="27">
        <f>+[2]PP!H31</f>
        <v>1356.1</v>
      </c>
      <c r="I32" s="27">
        <f>+[2]PP!I31</f>
        <v>1425.2</v>
      </c>
      <c r="J32" s="27">
        <f>+[2]PP!J31</f>
        <v>1694.9</v>
      </c>
      <c r="K32" s="27">
        <f>+[2]PP!K31</f>
        <v>1427.4</v>
      </c>
      <c r="L32" s="27">
        <f>+[2]PP!L31</f>
        <v>1755.5</v>
      </c>
      <c r="M32" s="27">
        <f>+[2]PP!M31</f>
        <v>1399.4</v>
      </c>
      <c r="N32" s="27">
        <f>+[2]PP!N31</f>
        <v>1544.1</v>
      </c>
      <c r="O32" s="23">
        <f t="shared" si="11"/>
        <v>17901.099999999999</v>
      </c>
      <c r="P32" s="27">
        <f>+[2]PP!P31</f>
        <v>2006.3</v>
      </c>
      <c r="Q32" s="27">
        <f>+[2]PP!Q31</f>
        <v>1498</v>
      </c>
      <c r="R32" s="27">
        <f>+[2]PP!R31</f>
        <v>1507</v>
      </c>
      <c r="S32" s="27">
        <f>+[2]PP!S31</f>
        <v>1738.9</v>
      </c>
      <c r="T32" s="27">
        <f>+[2]PP!T31</f>
        <v>1833.3</v>
      </c>
      <c r="U32" s="27">
        <f>+[2]PP!U31</f>
        <v>1488.7</v>
      </c>
      <c r="V32" s="27">
        <f>+[2]PP!V31</f>
        <v>1771.3</v>
      </c>
      <c r="W32" s="27">
        <f>+[2]PP!W31</f>
        <v>1489.2</v>
      </c>
      <c r="X32" s="27">
        <f>+[2]PP!X31</f>
        <v>1362.1</v>
      </c>
      <c r="Y32" s="27">
        <f>+[2]PP!Y31</f>
        <v>1708.8</v>
      </c>
      <c r="Z32" s="27">
        <f>+[2]PP!Z31</f>
        <v>1301.5</v>
      </c>
      <c r="AA32" s="27">
        <f>+[2]PP!AA31</f>
        <v>1156.2</v>
      </c>
      <c r="AB32" s="23">
        <f t="shared" si="12"/>
        <v>18861.300000000003</v>
      </c>
      <c r="AC32" s="22">
        <f t="shared" si="1"/>
        <v>960.20000000000437</v>
      </c>
      <c r="AD32" s="24">
        <f t="shared" si="2"/>
        <v>5.3639161839216829</v>
      </c>
      <c r="AE32" s="34"/>
      <c r="AF32" s="35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</row>
    <row r="33" spans="2:81" s="30" customFormat="1" ht="16.5" customHeight="1">
      <c r="B33" s="31" t="s">
        <v>44</v>
      </c>
      <c r="C33" s="22">
        <v>108.9</v>
      </c>
      <c r="D33" s="22">
        <v>78.5</v>
      </c>
      <c r="E33" s="22">
        <v>79</v>
      </c>
      <c r="F33" s="22">
        <v>77.099999999999994</v>
      </c>
      <c r="G33" s="22">
        <v>105.1</v>
      </c>
      <c r="H33" s="22">
        <v>84.2</v>
      </c>
      <c r="I33" s="22">
        <v>83</v>
      </c>
      <c r="J33" s="22">
        <v>97.7</v>
      </c>
      <c r="K33" s="22">
        <v>80.599999999999994</v>
      </c>
      <c r="L33" s="22">
        <v>97.9</v>
      </c>
      <c r="M33" s="22">
        <v>79.2</v>
      </c>
      <c r="N33" s="22">
        <v>85.8</v>
      </c>
      <c r="O33" s="23">
        <f t="shared" si="11"/>
        <v>1057.0000000000002</v>
      </c>
      <c r="P33" s="22">
        <v>99.2</v>
      </c>
      <c r="Q33" s="22">
        <v>81.8</v>
      </c>
      <c r="R33" s="23">
        <v>79.8</v>
      </c>
      <c r="S33" s="23">
        <v>85</v>
      </c>
      <c r="T33" s="23">
        <v>102.9</v>
      </c>
      <c r="U33" s="23">
        <v>84.1</v>
      </c>
      <c r="V33" s="22">
        <v>97.8</v>
      </c>
      <c r="W33" s="23">
        <v>83.1</v>
      </c>
      <c r="X33" s="23">
        <v>77.2</v>
      </c>
      <c r="Y33" s="23">
        <v>102.4</v>
      </c>
      <c r="Z33" s="23">
        <v>87.7</v>
      </c>
      <c r="AA33" s="23">
        <v>75</v>
      </c>
      <c r="AB33" s="23">
        <f t="shared" si="12"/>
        <v>1056</v>
      </c>
      <c r="AC33" s="22">
        <f t="shared" si="1"/>
        <v>-1.0000000000002274</v>
      </c>
      <c r="AD33" s="24">
        <f t="shared" si="2"/>
        <v>-9.4607379375612782E-2</v>
      </c>
      <c r="AE33" s="34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</row>
    <row r="34" spans="2:81" s="30" customFormat="1" ht="16.5" customHeight="1">
      <c r="B34" s="31" t="s">
        <v>45</v>
      </c>
      <c r="C34" s="27">
        <v>892.8</v>
      </c>
      <c r="D34" s="27">
        <v>245.4</v>
      </c>
      <c r="E34" s="27">
        <v>307.3</v>
      </c>
      <c r="F34" s="27">
        <v>448.8</v>
      </c>
      <c r="G34" s="27">
        <v>286.5</v>
      </c>
      <c r="H34" s="27">
        <v>340.6</v>
      </c>
      <c r="I34" s="27">
        <v>366</v>
      </c>
      <c r="J34" s="27">
        <v>440.4</v>
      </c>
      <c r="K34" s="27">
        <v>378.9</v>
      </c>
      <c r="L34" s="27">
        <v>363.8</v>
      </c>
      <c r="M34" s="27">
        <v>373.8</v>
      </c>
      <c r="N34" s="27">
        <v>671.7</v>
      </c>
      <c r="O34" s="23">
        <f t="shared" si="11"/>
        <v>5116</v>
      </c>
      <c r="P34" s="27">
        <v>898.5</v>
      </c>
      <c r="Q34" s="28">
        <v>375.3</v>
      </c>
      <c r="R34" s="28">
        <v>177.9</v>
      </c>
      <c r="S34" s="28">
        <v>355.8</v>
      </c>
      <c r="T34" s="28">
        <v>251.6</v>
      </c>
      <c r="U34" s="23">
        <v>293.2</v>
      </c>
      <c r="V34" s="22">
        <v>332.3</v>
      </c>
      <c r="W34" s="28">
        <v>407.4</v>
      </c>
      <c r="X34" s="28">
        <v>331.9</v>
      </c>
      <c r="Y34" s="28">
        <v>356.4</v>
      </c>
      <c r="Z34" s="28">
        <v>436.4</v>
      </c>
      <c r="AA34" s="28">
        <v>706.2</v>
      </c>
      <c r="AB34" s="23">
        <f t="shared" si="12"/>
        <v>4922.8999999999996</v>
      </c>
      <c r="AC34" s="27">
        <f t="shared" si="1"/>
        <v>-193.10000000000036</v>
      </c>
      <c r="AD34" s="32">
        <f t="shared" si="2"/>
        <v>-3.7744331508991471</v>
      </c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</row>
    <row r="35" spans="2:81" s="30" customFormat="1" ht="16.5" customHeight="1">
      <c r="B35" s="31" t="s">
        <v>46</v>
      </c>
      <c r="C35" s="27">
        <v>984.7</v>
      </c>
      <c r="D35" s="27">
        <v>597</v>
      </c>
      <c r="E35" s="27">
        <v>584</v>
      </c>
      <c r="F35" s="27">
        <v>810.7</v>
      </c>
      <c r="G35" s="27">
        <v>644.6</v>
      </c>
      <c r="H35" s="27">
        <v>792.9</v>
      </c>
      <c r="I35" s="27">
        <v>749.4</v>
      </c>
      <c r="J35" s="27">
        <v>798</v>
      </c>
      <c r="K35" s="27">
        <v>906</v>
      </c>
      <c r="L35" s="27">
        <v>747.1</v>
      </c>
      <c r="M35" s="27">
        <v>820.6</v>
      </c>
      <c r="N35" s="27">
        <v>896.8</v>
      </c>
      <c r="O35" s="23">
        <f t="shared" si="11"/>
        <v>9331.7999999999993</v>
      </c>
      <c r="P35" s="27">
        <v>1262.5999999999999</v>
      </c>
      <c r="Q35" s="28">
        <v>722.7</v>
      </c>
      <c r="R35" s="28">
        <v>641.29999999999995</v>
      </c>
      <c r="S35" s="28">
        <v>845.8</v>
      </c>
      <c r="T35" s="28">
        <v>860.1</v>
      </c>
      <c r="U35" s="28">
        <v>852.8</v>
      </c>
      <c r="V35" s="27">
        <v>848.8</v>
      </c>
      <c r="W35" s="28">
        <v>842.7</v>
      </c>
      <c r="X35" s="28">
        <v>887.7</v>
      </c>
      <c r="Y35" s="28">
        <v>802.1</v>
      </c>
      <c r="Z35" s="28">
        <v>971.1</v>
      </c>
      <c r="AA35" s="28">
        <v>970.7</v>
      </c>
      <c r="AB35" s="23">
        <f t="shared" si="12"/>
        <v>10508.400000000001</v>
      </c>
      <c r="AC35" s="27">
        <f t="shared" si="1"/>
        <v>1176.6000000000022</v>
      </c>
      <c r="AD35" s="32">
        <f t="shared" si="2"/>
        <v>12.608499967851886</v>
      </c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2:81" s="30" customFormat="1" ht="17.25" customHeight="1">
      <c r="B36" s="31" t="s">
        <v>47</v>
      </c>
      <c r="C36" s="27">
        <v>567.29999999999995</v>
      </c>
      <c r="D36" s="27">
        <v>184.8</v>
      </c>
      <c r="E36" s="27">
        <v>208.7</v>
      </c>
      <c r="F36" s="27">
        <v>257.60000000000002</v>
      </c>
      <c r="G36" s="27">
        <v>284.39999999999998</v>
      </c>
      <c r="H36" s="27">
        <v>330.6</v>
      </c>
      <c r="I36" s="27">
        <v>325.10000000000002</v>
      </c>
      <c r="J36" s="27">
        <v>323.5</v>
      </c>
      <c r="K36" s="27">
        <v>328.2</v>
      </c>
      <c r="L36" s="27">
        <v>319.89999999999998</v>
      </c>
      <c r="M36" s="27">
        <v>350.5</v>
      </c>
      <c r="N36" s="27">
        <v>438.8</v>
      </c>
      <c r="O36" s="23">
        <f t="shared" si="11"/>
        <v>3919.4</v>
      </c>
      <c r="P36" s="27">
        <v>587</v>
      </c>
      <c r="Q36" s="28">
        <v>318.7</v>
      </c>
      <c r="R36" s="28">
        <v>229.3</v>
      </c>
      <c r="S36" s="28">
        <v>234.3</v>
      </c>
      <c r="T36" s="28">
        <v>272.7</v>
      </c>
      <c r="U36" s="28">
        <v>310.3</v>
      </c>
      <c r="V36" s="27">
        <v>329.7</v>
      </c>
      <c r="W36" s="28">
        <v>320.39999999999998</v>
      </c>
      <c r="X36" s="28">
        <v>278.39999999999998</v>
      </c>
      <c r="Y36" s="28">
        <v>297.3</v>
      </c>
      <c r="Z36" s="28">
        <v>419.5</v>
      </c>
      <c r="AA36" s="28">
        <v>320.89999999999998</v>
      </c>
      <c r="AB36" s="23">
        <f t="shared" si="12"/>
        <v>3918.5000000000005</v>
      </c>
      <c r="AC36" s="27">
        <f t="shared" si="1"/>
        <v>-0.8999999999996362</v>
      </c>
      <c r="AD36" s="32">
        <f t="shared" si="2"/>
        <v>-2.2962698372190546E-2</v>
      </c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  <row r="37" spans="2:81" s="30" customFormat="1" ht="18" customHeight="1">
      <c r="B37" s="31" t="s">
        <v>48</v>
      </c>
      <c r="C37" s="22">
        <f>+[2]PP!C34</f>
        <v>529.9</v>
      </c>
      <c r="D37" s="22">
        <f>+[2]PP!D34</f>
        <v>449.9</v>
      </c>
      <c r="E37" s="22">
        <f>+[2]PP!E34</f>
        <v>473.4</v>
      </c>
      <c r="F37" s="22">
        <f>+[2]PP!F34</f>
        <v>476.5</v>
      </c>
      <c r="G37" s="22">
        <f>+[2]PP!G34</f>
        <v>481.2</v>
      </c>
      <c r="H37" s="22">
        <f>+[2]PP!H34</f>
        <v>495.6</v>
      </c>
      <c r="I37" s="22">
        <f>+[2]PP!I34</f>
        <v>534.70000000000005</v>
      </c>
      <c r="J37" s="22">
        <f>+[2]PP!J34</f>
        <v>499.5</v>
      </c>
      <c r="K37" s="22">
        <f>+[2]PP!K34</f>
        <v>470.6</v>
      </c>
      <c r="L37" s="22">
        <f>+[2]PP!L34</f>
        <v>475.6</v>
      </c>
      <c r="M37" s="22">
        <f>+[2]PP!M34</f>
        <v>515.70000000000005</v>
      </c>
      <c r="N37" s="22">
        <f>+[2]PP!N34</f>
        <v>494.5</v>
      </c>
      <c r="O37" s="23">
        <f t="shared" si="11"/>
        <v>5897.1</v>
      </c>
      <c r="P37" s="22">
        <f>+[2]PP!P34</f>
        <v>529.29999999999995</v>
      </c>
      <c r="Q37" s="22">
        <f>+[2]PP!Q34</f>
        <v>515.70000000000005</v>
      </c>
      <c r="R37" s="22">
        <f>+[2]PP!R34</f>
        <v>484.6</v>
      </c>
      <c r="S37" s="22">
        <f>+[2]PP!S34</f>
        <v>496</v>
      </c>
      <c r="T37" s="22">
        <f>+[2]PP!T34</f>
        <v>520.5</v>
      </c>
      <c r="U37" s="22">
        <f>+[2]PP!U34</f>
        <v>522.29999999999995</v>
      </c>
      <c r="V37" s="22">
        <f>+[2]PP!V34</f>
        <v>498.3</v>
      </c>
      <c r="W37" s="22">
        <f>+[2]PP!W34</f>
        <v>522.70000000000005</v>
      </c>
      <c r="X37" s="22">
        <f>+[2]PP!X34</f>
        <v>514.5</v>
      </c>
      <c r="Y37" s="22">
        <f>+[2]PP!Y34</f>
        <v>518.1</v>
      </c>
      <c r="Z37" s="22">
        <f>+[2]PP!Z34</f>
        <v>504</v>
      </c>
      <c r="AA37" s="22">
        <f>+[2]PP!AA34</f>
        <v>503.3</v>
      </c>
      <c r="AB37" s="23">
        <f t="shared" si="12"/>
        <v>6129.3</v>
      </c>
      <c r="AC37" s="22">
        <f t="shared" si="1"/>
        <v>232.19999999999982</v>
      </c>
      <c r="AD37" s="24">
        <f t="shared" si="2"/>
        <v>3.9375286157602858</v>
      </c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</row>
    <row r="38" spans="2:81" s="30" customFormat="1" ht="15.75" customHeight="1">
      <c r="B38" s="31" t="s">
        <v>49</v>
      </c>
      <c r="C38" s="22">
        <f>+[2]PP!C35</f>
        <v>329.5</v>
      </c>
      <c r="D38" s="22">
        <f>+[2]PP!D35</f>
        <v>292.39999999999998</v>
      </c>
      <c r="E38" s="22">
        <f>+[2]PP!E35</f>
        <v>255</v>
      </c>
      <c r="F38" s="22">
        <f>+[2]PP!F35</f>
        <v>354.5</v>
      </c>
      <c r="G38" s="22">
        <f>+[2]PP!G35</f>
        <v>312</v>
      </c>
      <c r="H38" s="22">
        <f>+[2]PP!H35</f>
        <v>315.10000000000002</v>
      </c>
      <c r="I38" s="22">
        <f>+[2]PP!I35</f>
        <v>327.9</v>
      </c>
      <c r="J38" s="22">
        <f>+[2]PP!J35</f>
        <v>346.6</v>
      </c>
      <c r="K38" s="22">
        <f>+[2]PP!K35</f>
        <v>309.39999999999998</v>
      </c>
      <c r="L38" s="22">
        <f>+[2]PP!L35</f>
        <v>287.3</v>
      </c>
      <c r="M38" s="22">
        <f>+[2]PP!M35</f>
        <v>273.10000000000002</v>
      </c>
      <c r="N38" s="22">
        <f>+[2]PP!N35</f>
        <v>270.89999999999998</v>
      </c>
      <c r="O38" s="23">
        <f t="shared" si="11"/>
        <v>3673.7000000000003</v>
      </c>
      <c r="P38" s="22">
        <f>+[2]PP!P35</f>
        <v>377.7</v>
      </c>
      <c r="Q38" s="22">
        <f>+[2]PP!Q35</f>
        <v>293.7</v>
      </c>
      <c r="R38" s="22">
        <f>+[2]PP!R35</f>
        <v>278.2</v>
      </c>
      <c r="S38" s="22">
        <f>+[2]PP!S35</f>
        <v>398.5</v>
      </c>
      <c r="T38" s="22">
        <f>+[2]PP!T35</f>
        <v>310.10000000000002</v>
      </c>
      <c r="U38" s="22">
        <f>+[2]PP!U35</f>
        <v>345.9</v>
      </c>
      <c r="V38" s="22">
        <f>+[2]PP!V35</f>
        <v>384.9</v>
      </c>
      <c r="W38" s="22">
        <f>+[2]PP!W35</f>
        <v>370.4</v>
      </c>
      <c r="X38" s="22">
        <f>+[2]PP!X35</f>
        <v>304</v>
      </c>
      <c r="Y38" s="22">
        <f>+[2]PP!Y35</f>
        <v>302.39999999999998</v>
      </c>
      <c r="Z38" s="22">
        <f>+[2]PP!Z35</f>
        <v>304.3</v>
      </c>
      <c r="AA38" s="22">
        <f>+[2]PP!AA35</f>
        <v>294.7</v>
      </c>
      <c r="AB38" s="23">
        <f t="shared" si="12"/>
        <v>3964.8</v>
      </c>
      <c r="AC38" s="22">
        <f t="shared" si="1"/>
        <v>291.09999999999991</v>
      </c>
      <c r="AD38" s="24">
        <f t="shared" si="2"/>
        <v>7.9238914445926412</v>
      </c>
      <c r="AE38" s="3"/>
      <c r="AF38" s="34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</row>
    <row r="39" spans="2:81" s="30" customFormat="1" ht="15.75" customHeight="1">
      <c r="B39" s="31" t="s">
        <v>36</v>
      </c>
      <c r="C39" s="27">
        <v>2</v>
      </c>
      <c r="D39" s="27">
        <v>0.3</v>
      </c>
      <c r="E39" s="27">
        <v>0.9</v>
      </c>
      <c r="F39" s="27">
        <v>0.7</v>
      </c>
      <c r="G39" s="27">
        <v>8.6999999999999993</v>
      </c>
      <c r="H39" s="27">
        <v>1.2</v>
      </c>
      <c r="I39" s="27">
        <v>0</v>
      </c>
      <c r="J39" s="27">
        <v>1.5</v>
      </c>
      <c r="K39" s="27">
        <v>0.1</v>
      </c>
      <c r="L39" s="27">
        <v>4.9000000000000004</v>
      </c>
      <c r="M39" s="27">
        <v>0.5</v>
      </c>
      <c r="N39" s="27">
        <v>8.8000000000000007</v>
      </c>
      <c r="O39" s="23">
        <f t="shared" si="11"/>
        <v>29.599999999999998</v>
      </c>
      <c r="P39" s="27">
        <v>4.7</v>
      </c>
      <c r="Q39" s="27">
        <v>0.9</v>
      </c>
      <c r="R39" s="27">
        <v>2</v>
      </c>
      <c r="S39" s="27">
        <v>1</v>
      </c>
      <c r="T39" s="27">
        <v>4.5</v>
      </c>
      <c r="U39" s="27">
        <v>3.4</v>
      </c>
      <c r="V39" s="27">
        <v>2</v>
      </c>
      <c r="W39" s="28">
        <v>27</v>
      </c>
      <c r="X39" s="28">
        <v>2.2999999999999998</v>
      </c>
      <c r="Y39" s="28">
        <v>44.2</v>
      </c>
      <c r="Z39" s="28">
        <v>30.2</v>
      </c>
      <c r="AA39" s="28">
        <v>1.4</v>
      </c>
      <c r="AB39" s="23">
        <f t="shared" si="12"/>
        <v>123.60000000000001</v>
      </c>
      <c r="AC39" s="27">
        <f t="shared" si="1"/>
        <v>94.000000000000014</v>
      </c>
      <c r="AD39" s="32">
        <f t="shared" si="2"/>
        <v>317.56756756756761</v>
      </c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</row>
    <row r="40" spans="2:81" s="30" customFormat="1" ht="15.75" customHeight="1">
      <c r="B40" s="33" t="s">
        <v>50</v>
      </c>
      <c r="C40" s="15">
        <f>SUM(C41:C45)</f>
        <v>326.60000000000002</v>
      </c>
      <c r="D40" s="15">
        <f>SUM(D41:D45)</f>
        <v>621.90000000000009</v>
      </c>
      <c r="E40" s="15">
        <f>SUM(E41:E45)</f>
        <v>584.59999999999991</v>
      </c>
      <c r="F40" s="15">
        <f>SUM(F41:F45)</f>
        <v>471.59999999999997</v>
      </c>
      <c r="G40" s="15">
        <f t="shared" ref="G40:Y40" si="14">SUM(G41:G45)</f>
        <v>564.6</v>
      </c>
      <c r="H40" s="15">
        <f t="shared" si="14"/>
        <v>502.1</v>
      </c>
      <c r="I40" s="15">
        <f t="shared" si="14"/>
        <v>538.19999999999993</v>
      </c>
      <c r="J40" s="15">
        <f t="shared" si="14"/>
        <v>462.6</v>
      </c>
      <c r="K40" s="15">
        <f t="shared" si="14"/>
        <v>447.09999999999997</v>
      </c>
      <c r="L40" s="15">
        <f t="shared" si="14"/>
        <v>660.2</v>
      </c>
      <c r="M40" s="15">
        <f t="shared" si="14"/>
        <v>692.69999999999993</v>
      </c>
      <c r="N40" s="15">
        <f t="shared" si="14"/>
        <v>1025.1000000000001</v>
      </c>
      <c r="O40" s="16">
        <f t="shared" si="14"/>
        <v>6897.3</v>
      </c>
      <c r="P40" s="15">
        <f t="shared" si="14"/>
        <v>980.1</v>
      </c>
      <c r="Q40" s="15">
        <f t="shared" si="14"/>
        <v>596.5</v>
      </c>
      <c r="R40" s="15">
        <f t="shared" si="14"/>
        <v>607.9</v>
      </c>
      <c r="S40" s="15">
        <f t="shared" si="14"/>
        <v>511.9</v>
      </c>
      <c r="T40" s="15">
        <f t="shared" si="14"/>
        <v>508.1</v>
      </c>
      <c r="U40" s="15">
        <f t="shared" si="14"/>
        <v>543.70000000000005</v>
      </c>
      <c r="V40" s="15">
        <f t="shared" si="14"/>
        <v>599.6</v>
      </c>
      <c r="W40" s="15">
        <f t="shared" si="14"/>
        <v>561.70000000000005</v>
      </c>
      <c r="X40" s="15">
        <f t="shared" si="14"/>
        <v>550.29999999999995</v>
      </c>
      <c r="Y40" s="15">
        <f t="shared" si="14"/>
        <v>817.00000000000011</v>
      </c>
      <c r="Z40" s="15">
        <f>SUM(Z41:Z45)</f>
        <v>752.2</v>
      </c>
      <c r="AA40" s="16">
        <f>SUM(AA41:AA45)</f>
        <v>1163.5</v>
      </c>
      <c r="AB40" s="16">
        <f>SUM(AB41:AB45)</f>
        <v>8192.5000000000018</v>
      </c>
      <c r="AC40" s="15">
        <f t="shared" si="1"/>
        <v>1295.2000000000016</v>
      </c>
      <c r="AD40" s="17">
        <f t="shared" si="2"/>
        <v>18.778362547663601</v>
      </c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</row>
    <row r="41" spans="2:81" s="30" customFormat="1" ht="20.25" customHeight="1">
      <c r="B41" s="36" t="s">
        <v>51</v>
      </c>
      <c r="C41" s="27">
        <f>+[2]PP!C38</f>
        <v>156.30000000000001</v>
      </c>
      <c r="D41" s="27">
        <f>+[2]PP!D38</f>
        <v>497.3</v>
      </c>
      <c r="E41" s="27">
        <f>+[2]PP!E38</f>
        <v>452.5</v>
      </c>
      <c r="F41" s="27">
        <f>+[2]PP!F38</f>
        <v>346.7</v>
      </c>
      <c r="G41" s="27">
        <f>+[2]PP!G38</f>
        <v>442.3</v>
      </c>
      <c r="H41" s="27">
        <f>+[2]PP!H38</f>
        <v>370.3</v>
      </c>
      <c r="I41" s="27">
        <f>+[2]PP!I38</f>
        <v>416.1</v>
      </c>
      <c r="J41" s="27">
        <f>+[2]PP!J38</f>
        <v>346.2</v>
      </c>
      <c r="K41" s="27">
        <f>+[2]PP!K38</f>
        <v>329.5</v>
      </c>
      <c r="L41" s="27">
        <f>+[2]PP!L38</f>
        <v>408.7</v>
      </c>
      <c r="M41" s="27">
        <f>+[2]PP!M38</f>
        <v>385.3</v>
      </c>
      <c r="N41" s="27">
        <f>+[2]PP!N38</f>
        <v>444.1</v>
      </c>
      <c r="O41" s="23">
        <f t="shared" si="11"/>
        <v>4595.3</v>
      </c>
      <c r="P41" s="27">
        <f>+[2]PP!P38</f>
        <v>499.1</v>
      </c>
      <c r="Q41" s="27">
        <f>+[2]PP!Q38</f>
        <v>462.3</v>
      </c>
      <c r="R41" s="27">
        <f>+[2]PP!R38</f>
        <v>475.3</v>
      </c>
      <c r="S41" s="27">
        <f>+[2]PP!S38</f>
        <v>372.8</v>
      </c>
      <c r="T41" s="27">
        <f>+[2]PP!T38</f>
        <v>381.8</v>
      </c>
      <c r="U41" s="27">
        <f>+[2]PP!U38</f>
        <v>426.3</v>
      </c>
      <c r="V41" s="27">
        <f>+[2]PP!V38</f>
        <v>479.5</v>
      </c>
      <c r="W41" s="27">
        <f>+[2]PP!W38</f>
        <v>442.6</v>
      </c>
      <c r="X41" s="27">
        <f>+[2]PP!X38</f>
        <v>432.5</v>
      </c>
      <c r="Y41" s="27">
        <f>+[2]PP!Y38</f>
        <v>577.70000000000005</v>
      </c>
      <c r="Z41" s="27">
        <f>+[2]PP!Z38</f>
        <v>467</v>
      </c>
      <c r="AA41" s="27">
        <f>+[2]PP!AA38</f>
        <v>666</v>
      </c>
      <c r="AB41" s="23">
        <f t="shared" si="12"/>
        <v>5682.9000000000005</v>
      </c>
      <c r="AC41" s="27">
        <f t="shared" si="1"/>
        <v>1087.6000000000004</v>
      </c>
      <c r="AD41" s="32">
        <f t="shared" si="2"/>
        <v>23.667660435662533</v>
      </c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</row>
    <row r="42" spans="2:81" s="30" customFormat="1" ht="15.75" customHeight="1">
      <c r="B42" s="36" t="s">
        <v>52</v>
      </c>
      <c r="C42" s="27">
        <f>+[2]PP!C39</f>
        <v>78.7</v>
      </c>
      <c r="D42" s="27">
        <f>+[2]PP!D39</f>
        <v>19.2</v>
      </c>
      <c r="E42" s="27">
        <f>+[2]PP!E39</f>
        <v>20.9</v>
      </c>
      <c r="F42" s="27">
        <f>+[2]PP!F39</f>
        <v>18.399999999999999</v>
      </c>
      <c r="G42" s="27">
        <f>+[2]PP!G39</f>
        <v>17.5</v>
      </c>
      <c r="H42" s="27">
        <f>+[2]PP!H39</f>
        <v>15.8</v>
      </c>
      <c r="I42" s="27">
        <f>+[2]PP!I39</f>
        <v>18.399999999999999</v>
      </c>
      <c r="J42" s="27">
        <f>+[2]PP!J39</f>
        <v>14</v>
      </c>
      <c r="K42" s="27">
        <f>+[2]PP!K39</f>
        <v>14.5</v>
      </c>
      <c r="L42" s="27">
        <f>+[2]PP!L39</f>
        <v>154.1</v>
      </c>
      <c r="M42" s="27">
        <f>+[2]PP!M39</f>
        <v>207.2</v>
      </c>
      <c r="N42" s="27">
        <f>+[2]PP!N39</f>
        <v>494.3</v>
      </c>
      <c r="O42" s="23">
        <f t="shared" si="11"/>
        <v>1073</v>
      </c>
      <c r="P42" s="27">
        <f>+[2]PP!P39</f>
        <v>384.8</v>
      </c>
      <c r="Q42" s="27">
        <f>+[2]PP!Q39</f>
        <v>32.6</v>
      </c>
      <c r="R42" s="27">
        <f>+[2]PP!R39</f>
        <v>23.9</v>
      </c>
      <c r="S42" s="27">
        <f>+[2]PP!S39</f>
        <v>29.9</v>
      </c>
      <c r="T42" s="27">
        <f>+[2]PP!T39</f>
        <v>20.399999999999999</v>
      </c>
      <c r="U42" s="27">
        <f>+[2]PP!U39</f>
        <v>16.3</v>
      </c>
      <c r="V42" s="27">
        <f>+[2]PP!V39</f>
        <v>18.2</v>
      </c>
      <c r="W42" s="27">
        <f>+[2]PP!W39</f>
        <v>16</v>
      </c>
      <c r="X42" s="27">
        <f>+[2]PP!X39</f>
        <v>15.6</v>
      </c>
      <c r="Y42" s="27">
        <f>+[2]PP!Y39</f>
        <v>139</v>
      </c>
      <c r="Z42" s="27">
        <v>188.6</v>
      </c>
      <c r="AA42" s="27">
        <v>403.6</v>
      </c>
      <c r="AB42" s="23">
        <f t="shared" si="12"/>
        <v>1288.9000000000001</v>
      </c>
      <c r="AC42" s="27">
        <f t="shared" si="1"/>
        <v>215.90000000000009</v>
      </c>
      <c r="AD42" s="32">
        <f t="shared" si="2"/>
        <v>20.121155638397028</v>
      </c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</row>
    <row r="43" spans="2:81" s="30" customFormat="1" ht="16.5" customHeight="1">
      <c r="B43" s="31" t="s">
        <v>53</v>
      </c>
      <c r="C43" s="27">
        <f>+[2]PP!C42</f>
        <v>66.8</v>
      </c>
      <c r="D43" s="27">
        <f>+[2]PP!D42</f>
        <v>77.7</v>
      </c>
      <c r="E43" s="27">
        <f>+[2]PP!E42</f>
        <v>82.4</v>
      </c>
      <c r="F43" s="27">
        <f>+[2]PP!F42</f>
        <v>76.5</v>
      </c>
      <c r="G43" s="27">
        <f>+[2]PP!G42</f>
        <v>80.400000000000006</v>
      </c>
      <c r="H43" s="27">
        <f>+[2]PP!H42</f>
        <v>90.6</v>
      </c>
      <c r="I43" s="27">
        <f>+[2]PP!I42</f>
        <v>79.8</v>
      </c>
      <c r="J43" s="27">
        <f>+[2]PP!J42</f>
        <v>79.8</v>
      </c>
      <c r="K43" s="27">
        <f>+[2]PP!K42</f>
        <v>81.400000000000006</v>
      </c>
      <c r="L43" s="27">
        <f>+[2]PP!L42</f>
        <v>75.2</v>
      </c>
      <c r="M43" s="27">
        <f>+[2]PP!M42</f>
        <v>78.900000000000006</v>
      </c>
      <c r="N43" s="27">
        <f>+[2]PP!N42</f>
        <v>67.8</v>
      </c>
      <c r="O43" s="23">
        <f t="shared" si="11"/>
        <v>937.29999999999984</v>
      </c>
      <c r="P43" s="27">
        <f>+[2]PP!P42</f>
        <v>76.3</v>
      </c>
      <c r="Q43" s="27">
        <f>+[2]PP!Q42</f>
        <v>80.599999999999994</v>
      </c>
      <c r="R43" s="27">
        <f>+[2]PP!R42</f>
        <v>88.4</v>
      </c>
      <c r="S43" s="27">
        <f>+[2]PP!S42</f>
        <v>88.5</v>
      </c>
      <c r="T43" s="27">
        <f>+[2]PP!T42</f>
        <v>84.3</v>
      </c>
      <c r="U43" s="27">
        <f>+[2]PP!U42</f>
        <v>80</v>
      </c>
      <c r="V43" s="27">
        <f>+[2]PP!V42</f>
        <v>81.8</v>
      </c>
      <c r="W43" s="27">
        <f>+[2]PP!W42</f>
        <v>83.2</v>
      </c>
      <c r="X43" s="27">
        <f>+[2]PP!X42</f>
        <v>82.8</v>
      </c>
      <c r="Y43" s="27">
        <f>+[2]PP!Y42</f>
        <v>77.2</v>
      </c>
      <c r="Z43" s="27">
        <f>+[2]PP!Z42</f>
        <v>77.900000000000006</v>
      </c>
      <c r="AA43" s="27">
        <f>+[2]PP!AA42</f>
        <v>74</v>
      </c>
      <c r="AB43" s="23">
        <f t="shared" si="12"/>
        <v>975</v>
      </c>
      <c r="AC43" s="27">
        <f t="shared" si="1"/>
        <v>37.700000000000159</v>
      </c>
      <c r="AD43" s="32">
        <f t="shared" si="2"/>
        <v>4.0221914008321953</v>
      </c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</row>
    <row r="44" spans="2:81" s="30" customFormat="1" ht="16.5" customHeight="1">
      <c r="B44" s="31" t="s">
        <v>54</v>
      </c>
      <c r="C44" s="27">
        <f>+[2]PP!C43</f>
        <v>24.8</v>
      </c>
      <c r="D44" s="27">
        <f>+[2]PP!D43</f>
        <v>27.7</v>
      </c>
      <c r="E44" s="27">
        <f>+[2]PP!E43</f>
        <v>28.8</v>
      </c>
      <c r="F44" s="27">
        <f>+[2]PP!F43</f>
        <v>30</v>
      </c>
      <c r="G44" s="27">
        <f>+[2]PP!G43</f>
        <v>24.4</v>
      </c>
      <c r="H44" s="27">
        <f>+[2]PP!H43</f>
        <v>25.4</v>
      </c>
      <c r="I44" s="27">
        <f>+[2]PP!I43</f>
        <v>23.9</v>
      </c>
      <c r="J44" s="27">
        <f>+[2]PP!J43</f>
        <v>22.6</v>
      </c>
      <c r="K44" s="27">
        <f>+[2]PP!K43</f>
        <v>21.7</v>
      </c>
      <c r="L44" s="27">
        <f>+[2]PP!L43</f>
        <v>22.2</v>
      </c>
      <c r="M44" s="27">
        <f>+[2]PP!M43</f>
        <v>21.3</v>
      </c>
      <c r="N44" s="27">
        <f>+[2]PP!N43</f>
        <v>18.899999999999999</v>
      </c>
      <c r="O44" s="23">
        <f t="shared" si="11"/>
        <v>291.69999999999993</v>
      </c>
      <c r="P44" s="27">
        <f>+[2]PP!P43</f>
        <v>19.899999999999999</v>
      </c>
      <c r="Q44" s="27">
        <f>+[2]PP!Q43</f>
        <v>21</v>
      </c>
      <c r="R44" s="27">
        <f>+[2]PP!R43</f>
        <v>20.3</v>
      </c>
      <c r="S44" s="27">
        <f>+[2]PP!S43</f>
        <v>20.7</v>
      </c>
      <c r="T44" s="27">
        <f>+[2]PP!T43</f>
        <v>21.6</v>
      </c>
      <c r="U44" s="27">
        <f>+[2]PP!U43</f>
        <v>21.1</v>
      </c>
      <c r="V44" s="27">
        <f>+[2]PP!V43</f>
        <v>20.100000000000001</v>
      </c>
      <c r="W44" s="27">
        <f>+[2]PP!W43</f>
        <v>19.899999999999999</v>
      </c>
      <c r="X44" s="27">
        <f>+[2]PP!X43</f>
        <v>19.399999999999999</v>
      </c>
      <c r="Y44" s="27">
        <f>+[2]PP!Y43</f>
        <v>23.1</v>
      </c>
      <c r="Z44" s="27">
        <f>+[2]PP!Z43</f>
        <v>18.7</v>
      </c>
      <c r="AA44" s="27">
        <f>+[2]PP!AA43</f>
        <v>19.899999999999999</v>
      </c>
      <c r="AB44" s="23">
        <f t="shared" si="12"/>
        <v>245.7</v>
      </c>
      <c r="AC44" s="22">
        <f t="shared" si="1"/>
        <v>-45.999999999999943</v>
      </c>
      <c r="AD44" s="24">
        <f t="shared" si="2"/>
        <v>-15.769626328419594</v>
      </c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</row>
    <row r="45" spans="2:81" s="30" customFormat="1" ht="16.5" customHeight="1">
      <c r="B45" s="31" t="s">
        <v>36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3">
        <f t="shared" si="11"/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3">
        <f t="shared" si="12"/>
        <v>0</v>
      </c>
      <c r="AC45" s="22">
        <f t="shared" si="1"/>
        <v>0</v>
      </c>
      <c r="AD45" s="24">
        <v>0</v>
      </c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</row>
    <row r="46" spans="2:81" s="30" customFormat="1" ht="15.75" customHeight="1">
      <c r="B46" s="25" t="s">
        <v>55</v>
      </c>
      <c r="C46" s="15">
        <v>41.8</v>
      </c>
      <c r="D46" s="15">
        <v>81.400000000000006</v>
      </c>
      <c r="E46" s="15">
        <v>58.5</v>
      </c>
      <c r="F46" s="15">
        <v>53.4</v>
      </c>
      <c r="G46" s="15">
        <v>70.400000000000006</v>
      </c>
      <c r="H46" s="15">
        <v>44.4</v>
      </c>
      <c r="I46" s="15">
        <v>49.4</v>
      </c>
      <c r="J46" s="15">
        <v>48.8</v>
      </c>
      <c r="K46" s="15">
        <v>34.700000000000003</v>
      </c>
      <c r="L46" s="15">
        <v>68</v>
      </c>
      <c r="M46" s="15">
        <v>53.6</v>
      </c>
      <c r="N46" s="15">
        <v>51.4</v>
      </c>
      <c r="O46" s="19">
        <f t="shared" si="11"/>
        <v>655.8</v>
      </c>
      <c r="P46" s="15">
        <v>61</v>
      </c>
      <c r="Q46" s="15">
        <v>51.5</v>
      </c>
      <c r="R46" s="15">
        <v>51.1</v>
      </c>
      <c r="S46" s="15">
        <v>51.5</v>
      </c>
      <c r="T46" s="15">
        <v>74.400000000000006</v>
      </c>
      <c r="U46" s="15">
        <v>56.8</v>
      </c>
      <c r="V46" s="15">
        <v>44.9</v>
      </c>
      <c r="W46" s="15">
        <v>46.9</v>
      </c>
      <c r="X46" s="15">
        <v>48.4</v>
      </c>
      <c r="Y46" s="15">
        <v>51.1</v>
      </c>
      <c r="Z46" s="15">
        <v>43.6</v>
      </c>
      <c r="AA46" s="15">
        <v>48.7</v>
      </c>
      <c r="AB46" s="19">
        <f t="shared" si="12"/>
        <v>629.9</v>
      </c>
      <c r="AC46" s="15">
        <f t="shared" si="1"/>
        <v>-25.899999999999977</v>
      </c>
      <c r="AD46" s="17">
        <f>+AC46/O46*100</f>
        <v>-3.9493748093931047</v>
      </c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</row>
    <row r="47" spans="2:81" s="30" customFormat="1" ht="21.75" customHeight="1">
      <c r="B47" s="37" t="s">
        <v>56</v>
      </c>
      <c r="C47" s="15">
        <f>SUM(C48:C49)</f>
        <v>393.8</v>
      </c>
      <c r="D47" s="15">
        <f>SUM(D48:D49)</f>
        <v>395.5</v>
      </c>
      <c r="E47" s="15">
        <f>SUM(E48:E49)</f>
        <v>398.7</v>
      </c>
      <c r="F47" s="15">
        <f>SUM(F48:F49)</f>
        <v>442.5</v>
      </c>
      <c r="G47" s="15">
        <f t="shared" ref="G47:Y47" si="15">SUM(G48:G49)</f>
        <v>343.59999999999997</v>
      </c>
      <c r="H47" s="15">
        <f t="shared" si="15"/>
        <v>315.39999999999998</v>
      </c>
      <c r="I47" s="15">
        <f t="shared" si="15"/>
        <v>364.6</v>
      </c>
      <c r="J47" s="15">
        <f t="shared" si="15"/>
        <v>422.09999999999997</v>
      </c>
      <c r="K47" s="15">
        <f t="shared" si="15"/>
        <v>355.9</v>
      </c>
      <c r="L47" s="15">
        <f t="shared" si="15"/>
        <v>262</v>
      </c>
      <c r="M47" s="15">
        <f t="shared" si="15"/>
        <v>288.10000000000002</v>
      </c>
      <c r="N47" s="15">
        <f t="shared" si="15"/>
        <v>334.7</v>
      </c>
      <c r="O47" s="16">
        <f t="shared" si="15"/>
        <v>4316.8999999999996</v>
      </c>
      <c r="P47" s="15">
        <f t="shared" si="15"/>
        <v>442.9</v>
      </c>
      <c r="Q47" s="15">
        <f t="shared" si="15"/>
        <v>443</v>
      </c>
      <c r="R47" s="15">
        <f t="shared" si="15"/>
        <v>448.2</v>
      </c>
      <c r="S47" s="15">
        <f t="shared" si="15"/>
        <v>461.90000000000003</v>
      </c>
      <c r="T47" s="15">
        <f t="shared" si="15"/>
        <v>411.6</v>
      </c>
      <c r="U47" s="15">
        <f t="shared" si="15"/>
        <v>379</v>
      </c>
      <c r="V47" s="15">
        <f t="shared" si="15"/>
        <v>420.3</v>
      </c>
      <c r="W47" s="15">
        <f t="shared" si="15"/>
        <v>488.3</v>
      </c>
      <c r="X47" s="15">
        <f t="shared" si="15"/>
        <v>407.59999999999997</v>
      </c>
      <c r="Y47" s="15">
        <f t="shared" si="15"/>
        <v>293.59999999999997</v>
      </c>
      <c r="Z47" s="15">
        <f>SUM(Z48:Z49)</f>
        <v>333</v>
      </c>
      <c r="AA47" s="16">
        <f>SUM(AA48:AA49)</f>
        <v>325.10000000000002</v>
      </c>
      <c r="AB47" s="16">
        <f>SUM(AB48:AB49)</f>
        <v>4854.5</v>
      </c>
      <c r="AC47" s="15">
        <f t="shared" si="1"/>
        <v>537.60000000000036</v>
      </c>
      <c r="AD47" s="17">
        <f>+AC47/O47*100</f>
        <v>12.453380898329829</v>
      </c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</row>
    <row r="48" spans="2:81" s="30" customFormat="1" ht="16.5" customHeight="1">
      <c r="B48" s="31" t="s">
        <v>57</v>
      </c>
      <c r="C48" s="27">
        <f>+[2]PP!C52</f>
        <v>388.5</v>
      </c>
      <c r="D48" s="27">
        <f>+[2]PP!D52</f>
        <v>394.2</v>
      </c>
      <c r="E48" s="27">
        <f>+[2]PP!E52</f>
        <v>398.4</v>
      </c>
      <c r="F48" s="27">
        <f>+[2]PP!F52</f>
        <v>436.8</v>
      </c>
      <c r="G48" s="27">
        <f>+[2]PP!G52</f>
        <v>343.2</v>
      </c>
      <c r="H48" s="27">
        <f>+[2]PP!H52</f>
        <v>314.2</v>
      </c>
      <c r="I48" s="27">
        <f>+[2]PP!I52</f>
        <v>358.3</v>
      </c>
      <c r="J48" s="27">
        <f>+[2]PP!J52</f>
        <v>421.9</v>
      </c>
      <c r="K48" s="27">
        <f>+[2]PP!K52</f>
        <v>355.4</v>
      </c>
      <c r="L48" s="27">
        <f>+[2]PP!L52</f>
        <v>255.2</v>
      </c>
      <c r="M48" s="27">
        <f>+[2]PP!M52</f>
        <v>287.8</v>
      </c>
      <c r="N48" s="27">
        <f>+[2]PP!N52</f>
        <v>329.5</v>
      </c>
      <c r="O48" s="23">
        <f t="shared" si="11"/>
        <v>4283.3999999999996</v>
      </c>
      <c r="P48" s="27">
        <f>+[2]PP!P52</f>
        <v>442.7</v>
      </c>
      <c r="Q48" s="27">
        <f>+[2]PP!Q52</f>
        <v>437.2</v>
      </c>
      <c r="R48" s="27">
        <f>+[2]PP!R52</f>
        <v>448</v>
      </c>
      <c r="S48" s="27">
        <f>+[2]PP!S52</f>
        <v>460.6</v>
      </c>
      <c r="T48" s="27">
        <f>+[2]PP!T52</f>
        <v>407</v>
      </c>
      <c r="U48" s="27">
        <f>+[2]PP!U52</f>
        <v>378.6</v>
      </c>
      <c r="V48" s="27">
        <f>+[2]PP!V52</f>
        <v>418.3</v>
      </c>
      <c r="W48" s="27">
        <f>+[2]PP!W52</f>
        <v>488</v>
      </c>
      <c r="X48" s="27">
        <f>+[2]PP!X52</f>
        <v>407.4</v>
      </c>
      <c r="Y48" s="27">
        <f>+[2]PP!Y52</f>
        <v>293.2</v>
      </c>
      <c r="Z48" s="27">
        <f>+[2]PP!Z52</f>
        <v>332.7</v>
      </c>
      <c r="AA48" s="27">
        <f>+[2]PP!AA52</f>
        <v>325</v>
      </c>
      <c r="AB48" s="23">
        <f t="shared" si="12"/>
        <v>4838.7</v>
      </c>
      <c r="AC48" s="27">
        <f t="shared" si="1"/>
        <v>555.30000000000018</v>
      </c>
      <c r="AD48" s="32">
        <f>+AC48/O48*100</f>
        <v>12.964000560302569</v>
      </c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</row>
    <row r="49" spans="1:254" s="30" customFormat="1" ht="15.75" customHeight="1">
      <c r="B49" s="31" t="s">
        <v>36</v>
      </c>
      <c r="C49" s="27">
        <v>5.3</v>
      </c>
      <c r="D49" s="27">
        <v>1.3</v>
      </c>
      <c r="E49" s="27">
        <v>0.3</v>
      </c>
      <c r="F49" s="27">
        <v>5.7</v>
      </c>
      <c r="G49" s="27">
        <v>0.4</v>
      </c>
      <c r="H49" s="27">
        <v>1.2</v>
      </c>
      <c r="I49" s="27">
        <v>6.3</v>
      </c>
      <c r="J49" s="27">
        <v>0.2</v>
      </c>
      <c r="K49" s="27">
        <v>0.5</v>
      </c>
      <c r="L49" s="27">
        <v>6.8</v>
      </c>
      <c r="M49" s="27">
        <v>0.3</v>
      </c>
      <c r="N49" s="27">
        <v>5.2</v>
      </c>
      <c r="O49" s="23">
        <f t="shared" si="11"/>
        <v>33.5</v>
      </c>
      <c r="P49" s="27">
        <v>0.2</v>
      </c>
      <c r="Q49" s="27">
        <v>5.8</v>
      </c>
      <c r="R49" s="27">
        <v>0.2</v>
      </c>
      <c r="S49" s="27">
        <v>1.3</v>
      </c>
      <c r="T49" s="28">
        <v>4.5999999999999996</v>
      </c>
      <c r="U49" s="28">
        <v>0.4</v>
      </c>
      <c r="V49" s="27">
        <v>2</v>
      </c>
      <c r="W49" s="28">
        <v>0.3</v>
      </c>
      <c r="X49" s="28">
        <v>0.2</v>
      </c>
      <c r="Y49" s="28">
        <v>0.4</v>
      </c>
      <c r="Z49" s="28">
        <v>0.3</v>
      </c>
      <c r="AA49" s="28">
        <v>0.1</v>
      </c>
      <c r="AB49" s="23">
        <f t="shared" si="12"/>
        <v>15.8</v>
      </c>
      <c r="AC49" s="27">
        <f t="shared" si="1"/>
        <v>-17.7</v>
      </c>
      <c r="AD49" s="32">
        <f>+AC49/O49*100</f>
        <v>-52.835820895522389</v>
      </c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</row>
    <row r="50" spans="1:254" ht="17.25" customHeight="1">
      <c r="B50" s="37" t="s">
        <v>58</v>
      </c>
      <c r="C50" s="15">
        <f>+[2]PP!C55</f>
        <v>12.2</v>
      </c>
      <c r="D50" s="15">
        <f>+[2]PP!D55</f>
        <v>14.2</v>
      </c>
      <c r="E50" s="15">
        <f>+[2]PP!E55</f>
        <v>6.3</v>
      </c>
      <c r="F50" s="15">
        <f>+[2]PP!F55</f>
        <v>12.1</v>
      </c>
      <c r="G50" s="15">
        <f>+[2]PP!G55</f>
        <v>33.200000000000003</v>
      </c>
      <c r="H50" s="15">
        <f>+[2]PP!H55</f>
        <v>28.3</v>
      </c>
      <c r="I50" s="15">
        <f>+[2]PP!I55</f>
        <v>30.1</v>
      </c>
      <c r="J50" s="15">
        <f>+[2]PP!J55</f>
        <v>24.8</v>
      </c>
      <c r="K50" s="15">
        <f>+[2]PP!K55</f>
        <v>22.5</v>
      </c>
      <c r="L50" s="15">
        <f>+[2]PP!L55</f>
        <v>30.1</v>
      </c>
      <c r="M50" s="15">
        <f>+[2]PP!M55</f>
        <v>27.9</v>
      </c>
      <c r="N50" s="15">
        <f>+[2]PP!N55</f>
        <v>35.299999999999997</v>
      </c>
      <c r="O50" s="19">
        <f t="shared" si="11"/>
        <v>277</v>
      </c>
      <c r="P50" s="15">
        <f>+[2]PP!P55</f>
        <v>37.1</v>
      </c>
      <c r="Q50" s="15">
        <f>+[2]PP!Q55</f>
        <v>33.6</v>
      </c>
      <c r="R50" s="15">
        <f>+[2]PP!R55</f>
        <v>33.1</v>
      </c>
      <c r="S50" s="15">
        <f>+[2]PP!S55</f>
        <v>28.8</v>
      </c>
      <c r="T50" s="15">
        <f>+[2]PP!T55</f>
        <v>27.8</v>
      </c>
      <c r="U50" s="15">
        <f>+[2]PP!U55</f>
        <v>32.5</v>
      </c>
      <c r="V50" s="15">
        <f>+[2]PP!V55</f>
        <v>34.4</v>
      </c>
      <c r="W50" s="15">
        <f>+[2]PP!W55</f>
        <v>31.9</v>
      </c>
      <c r="X50" s="15">
        <f>+[2]PP!X55</f>
        <v>32.6</v>
      </c>
      <c r="Y50" s="15">
        <f>+[2]PP!Y55</f>
        <v>40.1</v>
      </c>
      <c r="Z50" s="15">
        <f>+[2]PP!Z55</f>
        <v>34.4</v>
      </c>
      <c r="AA50" s="15">
        <f>+[2]PP!AA55</f>
        <v>49.3</v>
      </c>
      <c r="AB50" s="19">
        <f t="shared" si="12"/>
        <v>415.60000000000008</v>
      </c>
      <c r="AC50" s="15">
        <f t="shared" si="1"/>
        <v>138.60000000000008</v>
      </c>
      <c r="AD50" s="17">
        <f>+AC50/O50*100</f>
        <v>50.036101083032527</v>
      </c>
      <c r="AE50" s="3"/>
      <c r="AF50" s="3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</row>
    <row r="51" spans="1:254" ht="18" customHeight="1">
      <c r="A51" s="38"/>
      <c r="B51" s="37" t="s">
        <v>59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0.1</v>
      </c>
      <c r="O51" s="19">
        <f t="shared" si="11"/>
        <v>0.1</v>
      </c>
      <c r="P51" s="15">
        <f>+[2]PP!P56</f>
        <v>0</v>
      </c>
      <c r="Q51" s="15">
        <f>+[2]PP!Q56</f>
        <v>0</v>
      </c>
      <c r="R51" s="15">
        <f>+[2]PP!R56</f>
        <v>0.1</v>
      </c>
      <c r="S51" s="15">
        <f>+[2]PP!S56</f>
        <v>0</v>
      </c>
      <c r="T51" s="15">
        <v>0</v>
      </c>
      <c r="U51" s="15">
        <v>0.1</v>
      </c>
      <c r="V51" s="15">
        <v>0.1</v>
      </c>
      <c r="W51" s="15">
        <v>0</v>
      </c>
      <c r="X51" s="15">
        <v>0</v>
      </c>
      <c r="Y51" s="15">
        <v>0.1</v>
      </c>
      <c r="Z51" s="15">
        <v>0.1</v>
      </c>
      <c r="AA51" s="15">
        <f>+[2]PP!AA56</f>
        <v>0</v>
      </c>
      <c r="AB51" s="19">
        <f t="shared" si="12"/>
        <v>0.5</v>
      </c>
      <c r="AC51" s="15">
        <f t="shared" si="1"/>
        <v>0.4</v>
      </c>
      <c r="AD51" s="17">
        <v>0</v>
      </c>
      <c r="AE51" s="3"/>
      <c r="AF51" s="3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</row>
    <row r="52" spans="1:254" ht="20.25" customHeight="1">
      <c r="B52" s="14" t="s">
        <v>60</v>
      </c>
      <c r="C52" s="15">
        <f>+C53+C56+C59</f>
        <v>160.4</v>
      </c>
      <c r="D52" s="15">
        <f>+D53+D56+D59</f>
        <v>114.29999999999998</v>
      </c>
      <c r="E52" s="15">
        <f>+E53+E56+E59</f>
        <v>130.79999999999998</v>
      </c>
      <c r="F52" s="15">
        <f>+F53+F56+F59</f>
        <v>120.00000000000001</v>
      </c>
      <c r="G52" s="15">
        <f t="shared" ref="G52:Y52" si="16">+G53+G56+G59</f>
        <v>112.29999999999998</v>
      </c>
      <c r="H52" s="15">
        <f t="shared" si="16"/>
        <v>119.5</v>
      </c>
      <c r="I52" s="15">
        <f t="shared" si="16"/>
        <v>145.30000000000004</v>
      </c>
      <c r="J52" s="15">
        <f t="shared" si="16"/>
        <v>115.39999999999999</v>
      </c>
      <c r="K52" s="15">
        <f t="shared" si="16"/>
        <v>79.499999999999986</v>
      </c>
      <c r="L52" s="15">
        <f t="shared" si="16"/>
        <v>179.5</v>
      </c>
      <c r="M52" s="15">
        <f t="shared" si="16"/>
        <v>139.79999999999998</v>
      </c>
      <c r="N52" s="15">
        <f t="shared" si="16"/>
        <v>149.00000000000003</v>
      </c>
      <c r="O52" s="16">
        <f t="shared" si="16"/>
        <v>1565.7999999999997</v>
      </c>
      <c r="P52" s="15">
        <f t="shared" si="16"/>
        <v>135.59999999999997</v>
      </c>
      <c r="Q52" s="15">
        <f t="shared" si="16"/>
        <v>158.29999999999998</v>
      </c>
      <c r="R52" s="15">
        <f t="shared" si="16"/>
        <v>204.9</v>
      </c>
      <c r="S52" s="15">
        <f t="shared" si="16"/>
        <v>147.80000000000001</v>
      </c>
      <c r="T52" s="15">
        <f t="shared" si="16"/>
        <v>130.4</v>
      </c>
      <c r="U52" s="15">
        <f t="shared" si="16"/>
        <v>147.5</v>
      </c>
      <c r="V52" s="15">
        <f t="shared" si="16"/>
        <v>171.70000000000002</v>
      </c>
      <c r="W52" s="15">
        <f t="shared" si="16"/>
        <v>139.79999999999998</v>
      </c>
      <c r="X52" s="15">
        <f t="shared" si="16"/>
        <v>151.5</v>
      </c>
      <c r="Y52" s="15">
        <f t="shared" si="16"/>
        <v>139.80000000000001</v>
      </c>
      <c r="Z52" s="15">
        <f>+Z53+Z56+Z59</f>
        <v>122.4</v>
      </c>
      <c r="AA52" s="16">
        <f>+AA53+AA56+AA59</f>
        <v>211.79999999999998</v>
      </c>
      <c r="AB52" s="16">
        <f>+AB53+AB56+AB59</f>
        <v>1861.5</v>
      </c>
      <c r="AC52" s="15">
        <f t="shared" si="1"/>
        <v>295.70000000000027</v>
      </c>
      <c r="AD52" s="17">
        <f>+AC52/O52*100</f>
        <v>18.884915059394579</v>
      </c>
      <c r="AE52" s="3"/>
      <c r="AF52" s="3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</row>
    <row r="53" spans="1:254" ht="15" customHeight="1">
      <c r="B53" s="39" t="s">
        <v>61</v>
      </c>
      <c r="C53" s="15">
        <f>+C54+C55</f>
        <v>0.3</v>
      </c>
      <c r="D53" s="15">
        <f>+D54+D55</f>
        <v>0.1</v>
      </c>
      <c r="E53" s="15">
        <f>+E54+E55</f>
        <v>0.1</v>
      </c>
      <c r="F53" s="15">
        <f>+F54+F55</f>
        <v>0.2</v>
      </c>
      <c r="G53" s="15">
        <f t="shared" ref="G53:Y53" si="17">+G54+G55</f>
        <v>0.1</v>
      </c>
      <c r="H53" s="15">
        <f t="shared" si="17"/>
        <v>0.3</v>
      </c>
      <c r="I53" s="15">
        <f t="shared" si="17"/>
        <v>0.3</v>
      </c>
      <c r="J53" s="15">
        <f t="shared" si="17"/>
        <v>0.1</v>
      </c>
      <c r="K53" s="15">
        <f t="shared" si="17"/>
        <v>0.2</v>
      </c>
      <c r="L53" s="15">
        <f t="shared" si="17"/>
        <v>0.2</v>
      </c>
      <c r="M53" s="15">
        <f t="shared" si="17"/>
        <v>0.1</v>
      </c>
      <c r="N53" s="15">
        <f t="shared" si="17"/>
        <v>0.5</v>
      </c>
      <c r="O53" s="16">
        <f t="shared" si="17"/>
        <v>2.5</v>
      </c>
      <c r="P53" s="15">
        <f t="shared" si="17"/>
        <v>0.2</v>
      </c>
      <c r="Q53" s="15">
        <f t="shared" si="17"/>
        <v>0.4</v>
      </c>
      <c r="R53" s="15">
        <f t="shared" si="17"/>
        <v>0.2</v>
      </c>
      <c r="S53" s="15">
        <f t="shared" si="17"/>
        <v>0.2</v>
      </c>
      <c r="T53" s="15">
        <f t="shared" si="17"/>
        <v>0.2</v>
      </c>
      <c r="U53" s="15">
        <f t="shared" si="17"/>
        <v>0.1</v>
      </c>
      <c r="V53" s="15">
        <f t="shared" si="17"/>
        <v>0.3</v>
      </c>
      <c r="W53" s="15">
        <f t="shared" si="17"/>
        <v>0.1</v>
      </c>
      <c r="X53" s="15">
        <f t="shared" si="17"/>
        <v>0.1</v>
      </c>
      <c r="Y53" s="15">
        <f t="shared" si="17"/>
        <v>0.3</v>
      </c>
      <c r="Z53" s="15">
        <f>+Z54+Z55</f>
        <v>0.2</v>
      </c>
      <c r="AA53" s="16">
        <f>+AA54+AA55</f>
        <v>0.2</v>
      </c>
      <c r="AB53" s="16">
        <f>+AB54+AB55</f>
        <v>2.5000000000000004</v>
      </c>
      <c r="AC53" s="15">
        <f t="shared" si="1"/>
        <v>0</v>
      </c>
      <c r="AD53" s="17">
        <f>+AC53/O53*100</f>
        <v>0</v>
      </c>
      <c r="AE53" s="3"/>
      <c r="AF53" s="3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</row>
    <row r="54" spans="1:254" ht="16.5" customHeight="1">
      <c r="B54" s="36" t="s">
        <v>62</v>
      </c>
      <c r="C54" s="27">
        <v>0.3</v>
      </c>
      <c r="D54" s="27">
        <v>0.1</v>
      </c>
      <c r="E54" s="27">
        <v>0.1</v>
      </c>
      <c r="F54" s="27">
        <v>0.2</v>
      </c>
      <c r="G54" s="27">
        <v>0.1</v>
      </c>
      <c r="H54" s="27">
        <v>0.3</v>
      </c>
      <c r="I54" s="27">
        <v>0.3</v>
      </c>
      <c r="J54" s="27">
        <v>0.1</v>
      </c>
      <c r="K54" s="27">
        <v>0.2</v>
      </c>
      <c r="L54" s="27">
        <v>0.2</v>
      </c>
      <c r="M54" s="27">
        <v>0.1</v>
      </c>
      <c r="N54" s="27">
        <v>0.5</v>
      </c>
      <c r="O54" s="23">
        <f>SUM(C54:N54)</f>
        <v>2.5</v>
      </c>
      <c r="P54" s="27">
        <v>0.2</v>
      </c>
      <c r="Q54" s="27">
        <v>0.4</v>
      </c>
      <c r="R54" s="27">
        <v>0.2</v>
      </c>
      <c r="S54" s="27">
        <v>0.2</v>
      </c>
      <c r="T54" s="27">
        <v>0.2</v>
      </c>
      <c r="U54" s="27">
        <v>0.1</v>
      </c>
      <c r="V54" s="27">
        <v>0.3</v>
      </c>
      <c r="W54" s="28">
        <v>0.1</v>
      </c>
      <c r="X54" s="28">
        <v>0.1</v>
      </c>
      <c r="Y54" s="28">
        <v>0.3</v>
      </c>
      <c r="Z54" s="28">
        <v>0.2</v>
      </c>
      <c r="AA54" s="28">
        <v>0.2</v>
      </c>
      <c r="AB54" s="23">
        <f>SUM(P54:AA54)</f>
        <v>2.5000000000000004</v>
      </c>
      <c r="AC54" s="27">
        <f t="shared" si="1"/>
        <v>0</v>
      </c>
      <c r="AD54" s="32">
        <f>+AC54/O54*100</f>
        <v>0</v>
      </c>
      <c r="AE54" s="3"/>
      <c r="AF54" s="3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</row>
    <row r="55" spans="1:254" ht="16.5" customHeight="1">
      <c r="B55" s="36" t="s">
        <v>63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3">
        <f>SUM(C55:N55)</f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8">
        <v>0</v>
      </c>
      <c r="AB55" s="23">
        <f>SUM(P55:AA55)</f>
        <v>0</v>
      </c>
      <c r="AC55" s="27">
        <f t="shared" si="1"/>
        <v>0</v>
      </c>
      <c r="AD55" s="40" t="s">
        <v>64</v>
      </c>
      <c r="AE55" s="3"/>
      <c r="AF55" s="3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</row>
    <row r="56" spans="1:254" ht="14.25" customHeight="1">
      <c r="B56" s="39" t="s">
        <v>65</v>
      </c>
      <c r="C56" s="15">
        <f>+C57+C58</f>
        <v>157.79999999999998</v>
      </c>
      <c r="D56" s="15">
        <f>+D57+D58</f>
        <v>112.1</v>
      </c>
      <c r="E56" s="15">
        <f>+E57+E58</f>
        <v>128.5</v>
      </c>
      <c r="F56" s="15">
        <f>+F57+F58</f>
        <v>117.60000000000001</v>
      </c>
      <c r="G56" s="15">
        <f t="shared" ref="G56:Y56" si="18">+G57+G58</f>
        <v>109.89999999999999</v>
      </c>
      <c r="H56" s="15">
        <f t="shared" si="18"/>
        <v>117</v>
      </c>
      <c r="I56" s="15">
        <f t="shared" si="18"/>
        <v>142.70000000000002</v>
      </c>
      <c r="J56" s="15">
        <f t="shared" si="18"/>
        <v>112.7</v>
      </c>
      <c r="K56" s="15">
        <f t="shared" si="18"/>
        <v>77.199999999999989</v>
      </c>
      <c r="L56" s="15">
        <f t="shared" si="18"/>
        <v>176.8</v>
      </c>
      <c r="M56" s="15">
        <f t="shared" si="18"/>
        <v>137.6</v>
      </c>
      <c r="N56" s="15">
        <f t="shared" si="18"/>
        <v>146.60000000000002</v>
      </c>
      <c r="O56" s="16">
        <f t="shared" si="18"/>
        <v>1536.4999999999998</v>
      </c>
      <c r="P56" s="15">
        <f t="shared" si="18"/>
        <v>133.19999999999999</v>
      </c>
      <c r="Q56" s="15">
        <f t="shared" si="18"/>
        <v>155.69999999999999</v>
      </c>
      <c r="R56" s="15">
        <f t="shared" si="18"/>
        <v>202.10000000000002</v>
      </c>
      <c r="S56" s="15">
        <f t="shared" si="18"/>
        <v>145.30000000000001</v>
      </c>
      <c r="T56" s="15">
        <f t="shared" si="18"/>
        <v>127.7</v>
      </c>
      <c r="U56" s="15">
        <f t="shared" si="18"/>
        <v>145.1</v>
      </c>
      <c r="V56" s="15">
        <f t="shared" si="18"/>
        <v>168.9</v>
      </c>
      <c r="W56" s="15">
        <f t="shared" si="18"/>
        <v>137.5</v>
      </c>
      <c r="X56" s="15">
        <f t="shared" si="18"/>
        <v>148.9</v>
      </c>
      <c r="Y56" s="15">
        <f t="shared" si="18"/>
        <v>136.9</v>
      </c>
      <c r="Z56" s="15">
        <f>+Z57+Z58</f>
        <v>120</v>
      </c>
      <c r="AA56" s="16">
        <f>+AA57+AA58</f>
        <v>209.6</v>
      </c>
      <c r="AB56" s="16">
        <f>+AB57+AB58</f>
        <v>1830.9</v>
      </c>
      <c r="AC56" s="15">
        <f t="shared" si="1"/>
        <v>294.40000000000032</v>
      </c>
      <c r="AD56" s="17">
        <f t="shared" ref="AD56:AD63" si="19">+AC56/O56*100</f>
        <v>19.160429547673306</v>
      </c>
      <c r="AE56" s="3"/>
      <c r="AF56" s="3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</row>
    <row r="57" spans="1:254" ht="18" customHeight="1">
      <c r="A57" s="41"/>
      <c r="B57" s="31" t="s">
        <v>66</v>
      </c>
      <c r="C57" s="27">
        <f>+[2]PP!C71</f>
        <v>156.1</v>
      </c>
      <c r="D57" s="27">
        <f>+[2]PP!D71</f>
        <v>110.5</v>
      </c>
      <c r="E57" s="27">
        <f>+[2]PP!E71</f>
        <v>126.9</v>
      </c>
      <c r="F57" s="27">
        <f>+[2]PP!F71</f>
        <v>115.9</v>
      </c>
      <c r="G57" s="27">
        <f>+[2]PP!G71</f>
        <v>108.1</v>
      </c>
      <c r="H57" s="27">
        <f>+[2]PP!H71</f>
        <v>115.4</v>
      </c>
      <c r="I57" s="27">
        <f>+[2]PP!I71</f>
        <v>140.9</v>
      </c>
      <c r="J57" s="27">
        <f>+[2]PP!J71</f>
        <v>111</v>
      </c>
      <c r="K57" s="27">
        <f>+[2]PP!K71</f>
        <v>75.599999999999994</v>
      </c>
      <c r="L57" s="27">
        <f>+[2]PP!L71</f>
        <v>175</v>
      </c>
      <c r="M57" s="27">
        <f>+[2]PP!M71</f>
        <v>136</v>
      </c>
      <c r="N57" s="27">
        <f>+[2]PP!N71</f>
        <v>145.30000000000001</v>
      </c>
      <c r="O57" s="23">
        <f>SUM(C57:N57)</f>
        <v>1516.6999999999998</v>
      </c>
      <c r="P57" s="27">
        <f>+[2]PP!P71</f>
        <v>131.6</v>
      </c>
      <c r="Q57" s="27">
        <f>+[2]PP!Q71</f>
        <v>154</v>
      </c>
      <c r="R57" s="27">
        <f>+[2]PP!R71</f>
        <v>200.3</v>
      </c>
      <c r="S57" s="27">
        <f>+[2]PP!S71</f>
        <v>143.5</v>
      </c>
      <c r="T57" s="27">
        <f>+[2]PP!T71</f>
        <v>125.9</v>
      </c>
      <c r="U57" s="27">
        <f>+[2]PP!U71</f>
        <v>143.5</v>
      </c>
      <c r="V57" s="27">
        <f>+[2]PP!V71</f>
        <v>167</v>
      </c>
      <c r="W57" s="27">
        <f>+[2]PP!W71</f>
        <v>135.69999999999999</v>
      </c>
      <c r="X57" s="27">
        <f>+[2]PP!X71</f>
        <v>147.1</v>
      </c>
      <c r="Y57" s="27">
        <f>+[2]PP!Y71</f>
        <v>135</v>
      </c>
      <c r="Z57" s="27">
        <f>+[2]PP!Z71</f>
        <v>118.4</v>
      </c>
      <c r="AA57" s="27">
        <f>+[2]PP!AA71</f>
        <v>208.1</v>
      </c>
      <c r="AB57" s="23">
        <f>SUM(P57:AA57)</f>
        <v>1810.1000000000001</v>
      </c>
      <c r="AC57" s="27">
        <f t="shared" si="1"/>
        <v>293.40000000000032</v>
      </c>
      <c r="AD57" s="32">
        <f t="shared" si="19"/>
        <v>19.344629788356325</v>
      </c>
      <c r="AE57" s="3"/>
      <c r="AF57" s="3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</row>
    <row r="58" spans="1:254" ht="16.5" customHeight="1">
      <c r="B58" s="31" t="s">
        <v>36</v>
      </c>
      <c r="C58" s="27">
        <v>1.7</v>
      </c>
      <c r="D58" s="27">
        <v>1.6</v>
      </c>
      <c r="E58" s="27">
        <v>1.6</v>
      </c>
      <c r="F58" s="27">
        <v>1.7</v>
      </c>
      <c r="G58" s="27">
        <v>1.8</v>
      </c>
      <c r="H58" s="27">
        <v>1.6</v>
      </c>
      <c r="I58" s="27">
        <v>1.8</v>
      </c>
      <c r="J58" s="27">
        <v>1.7</v>
      </c>
      <c r="K58" s="27">
        <v>1.6</v>
      </c>
      <c r="L58" s="27">
        <v>1.8</v>
      </c>
      <c r="M58" s="27">
        <v>1.6</v>
      </c>
      <c r="N58" s="27">
        <v>1.3</v>
      </c>
      <c r="O58" s="23">
        <f>SUM(C58:N58)</f>
        <v>19.8</v>
      </c>
      <c r="P58" s="27">
        <f>+[2]PP!P73</f>
        <v>1.6</v>
      </c>
      <c r="Q58" s="27">
        <f>+[2]PP!Q73</f>
        <v>1.7</v>
      </c>
      <c r="R58" s="27">
        <f>+[2]PP!R73</f>
        <v>1.8</v>
      </c>
      <c r="S58" s="27">
        <f>+[2]PP!S73</f>
        <v>1.8</v>
      </c>
      <c r="T58" s="27">
        <f>+[2]PP!T73</f>
        <v>1.8</v>
      </c>
      <c r="U58" s="27">
        <f>+[2]PP!U73</f>
        <v>1.6</v>
      </c>
      <c r="V58" s="27">
        <f>+[2]PP!V73</f>
        <v>1.9</v>
      </c>
      <c r="W58" s="27">
        <f>+[2]PP!W73</f>
        <v>1.8</v>
      </c>
      <c r="X58" s="27">
        <f>+[2]PP!X73</f>
        <v>1.8</v>
      </c>
      <c r="Y58" s="27">
        <f>+[2]PP!Y73</f>
        <v>1.9</v>
      </c>
      <c r="Z58" s="27">
        <f>+[2]PP!Z73</f>
        <v>1.6</v>
      </c>
      <c r="AA58" s="27">
        <f>+[2]PP!AA73</f>
        <v>1.5</v>
      </c>
      <c r="AB58" s="23">
        <f>SUM(P58:AA58)</f>
        <v>20.8</v>
      </c>
      <c r="AC58" s="27">
        <f t="shared" si="1"/>
        <v>1</v>
      </c>
      <c r="AD58" s="32">
        <f t="shared" si="19"/>
        <v>5.0505050505050502</v>
      </c>
      <c r="AE58" s="3"/>
      <c r="AF58" s="3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</row>
    <row r="59" spans="1:254" ht="18.75" customHeight="1">
      <c r="B59" s="39" t="s">
        <v>67</v>
      </c>
      <c r="C59" s="15">
        <v>2.2999999999999998</v>
      </c>
      <c r="D59" s="15">
        <v>2.1</v>
      </c>
      <c r="E59" s="15">
        <v>2.2000000000000002</v>
      </c>
      <c r="F59" s="15">
        <v>2.2000000000000002</v>
      </c>
      <c r="G59" s="15">
        <v>2.2999999999999998</v>
      </c>
      <c r="H59" s="15">
        <v>2.2000000000000002</v>
      </c>
      <c r="I59" s="15">
        <v>2.2999999999999998</v>
      </c>
      <c r="J59" s="15">
        <v>2.6</v>
      </c>
      <c r="K59" s="15">
        <v>2.1</v>
      </c>
      <c r="L59" s="15">
        <v>2.5</v>
      </c>
      <c r="M59" s="15">
        <v>2.1</v>
      </c>
      <c r="N59" s="15">
        <v>1.9</v>
      </c>
      <c r="O59" s="19">
        <f>SUM(C59:N59)</f>
        <v>26.800000000000004</v>
      </c>
      <c r="P59" s="15">
        <f>+[2]PP!P74</f>
        <v>2.2000000000000002</v>
      </c>
      <c r="Q59" s="15">
        <f>+[2]PP!Q74</f>
        <v>2.2000000000000002</v>
      </c>
      <c r="R59" s="15">
        <f>+[2]PP!R74</f>
        <v>2.6</v>
      </c>
      <c r="S59" s="15">
        <f>+[2]PP!S74</f>
        <v>2.2999999999999998</v>
      </c>
      <c r="T59" s="15">
        <f>+[2]PP!T74</f>
        <v>2.5</v>
      </c>
      <c r="U59" s="15">
        <f>+[2]PP!U74</f>
        <v>2.2999999999999998</v>
      </c>
      <c r="V59" s="15">
        <f>+[2]PP!V74</f>
        <v>2.5</v>
      </c>
      <c r="W59" s="15">
        <f>+[2]PP!W74</f>
        <v>2.2000000000000002</v>
      </c>
      <c r="X59" s="15">
        <f>+[2]PP!X74</f>
        <v>2.5</v>
      </c>
      <c r="Y59" s="15">
        <f>+[2]PP!Y74</f>
        <v>2.6</v>
      </c>
      <c r="Z59" s="15">
        <f>+[2]PP!Z74</f>
        <v>2.2000000000000002</v>
      </c>
      <c r="AA59" s="15">
        <f>+[2]PP!AA74</f>
        <v>2</v>
      </c>
      <c r="AB59" s="19">
        <f>SUM(P59:AA59)</f>
        <v>28.1</v>
      </c>
      <c r="AC59" s="15">
        <f t="shared" si="1"/>
        <v>1.2999999999999972</v>
      </c>
      <c r="AD59" s="17">
        <f t="shared" si="19"/>
        <v>4.8507462686567049</v>
      </c>
      <c r="AE59" s="3"/>
      <c r="AF59" s="3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</row>
    <row r="60" spans="1:254" ht="20.25" customHeight="1">
      <c r="B60" s="42" t="s">
        <v>68</v>
      </c>
      <c r="C60" s="15">
        <f t="shared" ref="C60:AB60" si="20">+C61+C65+C66</f>
        <v>25.7</v>
      </c>
      <c r="D60" s="15">
        <f t="shared" si="20"/>
        <v>34.299999999999997</v>
      </c>
      <c r="E60" s="15">
        <f t="shared" si="20"/>
        <v>20.399999999999999</v>
      </c>
      <c r="F60" s="15">
        <f t="shared" si="20"/>
        <v>231.70000000000002</v>
      </c>
      <c r="G60" s="15">
        <f t="shared" si="20"/>
        <v>112.5</v>
      </c>
      <c r="H60" s="15">
        <f t="shared" si="20"/>
        <v>373.6</v>
      </c>
      <c r="I60" s="15">
        <f t="shared" si="20"/>
        <v>127</v>
      </c>
      <c r="J60" s="15">
        <f t="shared" si="20"/>
        <v>164.5</v>
      </c>
      <c r="K60" s="15">
        <f t="shared" si="20"/>
        <v>119.39999999999999</v>
      </c>
      <c r="L60" s="15">
        <f t="shared" si="20"/>
        <v>107.8</v>
      </c>
      <c r="M60" s="15">
        <f t="shared" si="20"/>
        <v>180.29999999999998</v>
      </c>
      <c r="N60" s="15">
        <f t="shared" si="20"/>
        <v>156.1</v>
      </c>
      <c r="O60" s="16">
        <f t="shared" si="20"/>
        <v>1653.3</v>
      </c>
      <c r="P60" s="15">
        <f t="shared" si="20"/>
        <v>135.6</v>
      </c>
      <c r="Q60" s="15">
        <f t="shared" si="20"/>
        <v>162.9</v>
      </c>
      <c r="R60" s="15">
        <f t="shared" si="20"/>
        <v>177.79999999999998</v>
      </c>
      <c r="S60" s="15">
        <f t="shared" si="20"/>
        <v>234.3</v>
      </c>
      <c r="T60" s="15">
        <f t="shared" si="20"/>
        <v>167.09999999999997</v>
      </c>
      <c r="U60" s="15">
        <f t="shared" si="20"/>
        <v>198.89999999999998</v>
      </c>
      <c r="V60" s="15">
        <f t="shared" si="20"/>
        <v>186.8</v>
      </c>
      <c r="W60" s="15">
        <f t="shared" si="20"/>
        <v>188.39999999999998</v>
      </c>
      <c r="X60" s="15">
        <f t="shared" si="20"/>
        <v>197.9</v>
      </c>
      <c r="Y60" s="15">
        <f t="shared" si="20"/>
        <v>206.5</v>
      </c>
      <c r="Z60" s="15">
        <f>+Z61+Z65+Z66</f>
        <v>196.79999999999998</v>
      </c>
      <c r="AA60" s="16">
        <f t="shared" si="20"/>
        <v>135.89999999999998</v>
      </c>
      <c r="AB60" s="16">
        <f t="shared" si="20"/>
        <v>2188.9</v>
      </c>
      <c r="AC60" s="15">
        <f t="shared" si="1"/>
        <v>535.60000000000014</v>
      </c>
      <c r="AD60" s="17">
        <f t="shared" si="19"/>
        <v>32.395814431742586</v>
      </c>
      <c r="AE60" s="3"/>
      <c r="AF60" s="3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</row>
    <row r="61" spans="1:254" s="43" customFormat="1" ht="15.75" customHeight="1">
      <c r="B61" s="42" t="s">
        <v>69</v>
      </c>
      <c r="C61" s="15">
        <f t="shared" ref="C61:AB61" si="21">+C62</f>
        <v>3.4</v>
      </c>
      <c r="D61" s="15">
        <f t="shared" si="21"/>
        <v>3.9</v>
      </c>
      <c r="E61" s="15">
        <f t="shared" si="21"/>
        <v>2</v>
      </c>
      <c r="F61" s="15">
        <f t="shared" si="21"/>
        <v>210.8</v>
      </c>
      <c r="G61" s="15">
        <f t="shared" si="21"/>
        <v>100.1</v>
      </c>
      <c r="H61" s="15">
        <f t="shared" si="21"/>
        <v>358.4</v>
      </c>
      <c r="I61" s="15">
        <f t="shared" si="21"/>
        <v>114.5</v>
      </c>
      <c r="J61" s="15">
        <f t="shared" si="21"/>
        <v>155.6</v>
      </c>
      <c r="K61" s="15">
        <f t="shared" si="21"/>
        <v>110.8</v>
      </c>
      <c r="L61" s="15">
        <f t="shared" si="21"/>
        <v>97.2</v>
      </c>
      <c r="M61" s="15">
        <f t="shared" si="21"/>
        <v>169.79999999999998</v>
      </c>
      <c r="N61" s="15">
        <f t="shared" si="21"/>
        <v>145.5</v>
      </c>
      <c r="O61" s="16">
        <f t="shared" si="21"/>
        <v>1472</v>
      </c>
      <c r="P61" s="15">
        <f t="shared" si="21"/>
        <v>127.39999999999999</v>
      </c>
      <c r="Q61" s="15">
        <f t="shared" si="21"/>
        <v>155</v>
      </c>
      <c r="R61" s="15">
        <f t="shared" si="21"/>
        <v>165.7</v>
      </c>
      <c r="S61" s="15">
        <f t="shared" si="21"/>
        <v>222.5</v>
      </c>
      <c r="T61" s="15">
        <f t="shared" si="21"/>
        <v>152.69999999999999</v>
      </c>
      <c r="U61" s="15">
        <f t="shared" si="21"/>
        <v>187.7</v>
      </c>
      <c r="V61" s="15">
        <f t="shared" si="21"/>
        <v>176.6</v>
      </c>
      <c r="W61" s="15">
        <f t="shared" si="21"/>
        <v>178</v>
      </c>
      <c r="X61" s="15">
        <f t="shared" si="21"/>
        <v>189.1</v>
      </c>
      <c r="Y61" s="15">
        <f t="shared" si="21"/>
        <v>198.6</v>
      </c>
      <c r="Z61" s="15">
        <f t="shared" si="21"/>
        <v>185.5</v>
      </c>
      <c r="AA61" s="16">
        <f t="shared" si="21"/>
        <v>128.5</v>
      </c>
      <c r="AB61" s="16">
        <f t="shared" si="21"/>
        <v>2067.2999999999997</v>
      </c>
      <c r="AC61" s="15">
        <f t="shared" si="1"/>
        <v>595.29999999999973</v>
      </c>
      <c r="AD61" s="17">
        <f t="shared" si="19"/>
        <v>40.441576086956502</v>
      </c>
      <c r="AE61" s="44"/>
      <c r="AF61" s="44"/>
    </row>
    <row r="62" spans="1:254" ht="15.75" customHeight="1">
      <c r="B62" s="39" t="s">
        <v>70</v>
      </c>
      <c r="C62" s="15">
        <f>+C63+C64</f>
        <v>3.4</v>
      </c>
      <c r="D62" s="15">
        <f>+D63+D64</f>
        <v>3.9</v>
      </c>
      <c r="E62" s="15">
        <f>+E63+E64</f>
        <v>2</v>
      </c>
      <c r="F62" s="15">
        <f>+F63+F64</f>
        <v>210.8</v>
      </c>
      <c r="G62" s="15">
        <f t="shared" ref="G62:Y62" si="22">+G63+G64</f>
        <v>100.1</v>
      </c>
      <c r="H62" s="15">
        <f t="shared" si="22"/>
        <v>358.4</v>
      </c>
      <c r="I62" s="15">
        <f t="shared" si="22"/>
        <v>114.5</v>
      </c>
      <c r="J62" s="15">
        <f t="shared" si="22"/>
        <v>155.6</v>
      </c>
      <c r="K62" s="15">
        <f t="shared" si="22"/>
        <v>110.8</v>
      </c>
      <c r="L62" s="15">
        <f t="shared" si="22"/>
        <v>97.2</v>
      </c>
      <c r="M62" s="15">
        <f t="shared" si="22"/>
        <v>169.79999999999998</v>
      </c>
      <c r="N62" s="15">
        <f t="shared" si="22"/>
        <v>145.5</v>
      </c>
      <c r="O62" s="16">
        <f t="shared" si="22"/>
        <v>1472</v>
      </c>
      <c r="P62" s="15">
        <f t="shared" si="22"/>
        <v>127.39999999999999</v>
      </c>
      <c r="Q62" s="15">
        <f t="shared" si="22"/>
        <v>155</v>
      </c>
      <c r="R62" s="15">
        <f t="shared" si="22"/>
        <v>165.7</v>
      </c>
      <c r="S62" s="15">
        <f t="shared" si="22"/>
        <v>222.5</v>
      </c>
      <c r="T62" s="15">
        <f t="shared" si="22"/>
        <v>152.69999999999999</v>
      </c>
      <c r="U62" s="15">
        <f t="shared" si="22"/>
        <v>187.7</v>
      </c>
      <c r="V62" s="15">
        <f t="shared" si="22"/>
        <v>176.6</v>
      </c>
      <c r="W62" s="15">
        <f t="shared" si="22"/>
        <v>178</v>
      </c>
      <c r="X62" s="15">
        <f t="shared" si="22"/>
        <v>189.1</v>
      </c>
      <c r="Y62" s="15">
        <f t="shared" si="22"/>
        <v>198.6</v>
      </c>
      <c r="Z62" s="15">
        <f>+Z63+Z64</f>
        <v>185.5</v>
      </c>
      <c r="AA62" s="16">
        <f>+AA63+AA64</f>
        <v>128.5</v>
      </c>
      <c r="AB62" s="16">
        <f>+AB63+AB64</f>
        <v>2067.2999999999997</v>
      </c>
      <c r="AC62" s="15">
        <f t="shared" si="1"/>
        <v>595.29999999999973</v>
      </c>
      <c r="AD62" s="17">
        <f t="shared" si="19"/>
        <v>40.441576086956502</v>
      </c>
      <c r="AE62" s="3"/>
      <c r="AF62" s="3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</row>
    <row r="63" spans="1:254" s="45" customFormat="1" ht="18" customHeight="1">
      <c r="B63" s="31" t="s">
        <v>71</v>
      </c>
      <c r="C63" s="27">
        <f>+[2]PP!C79</f>
        <v>3.4</v>
      </c>
      <c r="D63" s="27">
        <f>+[2]PP!D79</f>
        <v>3.9</v>
      </c>
      <c r="E63" s="27">
        <f>+[2]PP!E79</f>
        <v>2</v>
      </c>
      <c r="F63" s="27">
        <f>+[2]PP!F79</f>
        <v>210.8</v>
      </c>
      <c r="G63" s="27">
        <f>+[2]PP!G79</f>
        <v>100.1</v>
      </c>
      <c r="H63" s="27">
        <f>+[2]PP!H79</f>
        <v>358.4</v>
      </c>
      <c r="I63" s="27">
        <f>+[2]PP!I79</f>
        <v>114.5</v>
      </c>
      <c r="J63" s="27">
        <f>+[2]PP!J79</f>
        <v>155.6</v>
      </c>
      <c r="K63" s="27">
        <f>+[2]PP!K79</f>
        <v>110.8</v>
      </c>
      <c r="L63" s="27">
        <f>+[2]PP!L79</f>
        <v>97.2</v>
      </c>
      <c r="M63" s="27">
        <v>169.7</v>
      </c>
      <c r="N63" s="27">
        <v>145.5</v>
      </c>
      <c r="O63" s="23">
        <f t="shared" ref="O63:O68" si="23">SUM(C63:N63)</f>
        <v>1471.9</v>
      </c>
      <c r="P63" s="27">
        <v>127.3</v>
      </c>
      <c r="Q63" s="27">
        <f>+[2]PP!Q79</f>
        <v>155</v>
      </c>
      <c r="R63" s="27">
        <f>+[2]PP!R79</f>
        <v>165.7</v>
      </c>
      <c r="S63" s="27">
        <f>+[2]PP!S79</f>
        <v>222.5</v>
      </c>
      <c r="T63" s="27">
        <f>+[2]PP!T79</f>
        <v>152.69999999999999</v>
      </c>
      <c r="U63" s="27">
        <f>+[2]PP!U79</f>
        <v>187.7</v>
      </c>
      <c r="V63" s="27">
        <f>+[2]PP!V79</f>
        <v>176.6</v>
      </c>
      <c r="W63" s="27">
        <f>+[2]PP!W79</f>
        <v>178</v>
      </c>
      <c r="X63" s="27">
        <f>+[2]PP!X79</f>
        <v>189.1</v>
      </c>
      <c r="Y63" s="27">
        <f>+[2]PP!Y79</f>
        <v>198.6</v>
      </c>
      <c r="Z63" s="27">
        <f>+[2]PP!Z79</f>
        <v>185.5</v>
      </c>
      <c r="AA63" s="27">
        <f>+[2]PP!AA79</f>
        <v>128.5</v>
      </c>
      <c r="AB63" s="23">
        <f t="shared" ref="AB63:AB68" si="24">SUM(P63:AA63)</f>
        <v>2067.1999999999998</v>
      </c>
      <c r="AC63" s="27">
        <f t="shared" si="1"/>
        <v>595.29999999999973</v>
      </c>
      <c r="AD63" s="32">
        <f t="shared" si="19"/>
        <v>40.444323663292323</v>
      </c>
      <c r="AE63" s="46"/>
      <c r="AF63" s="46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 t="s">
        <v>72</v>
      </c>
      <c r="CR63" s="47" t="s">
        <v>72</v>
      </c>
      <c r="CS63" s="47" t="s">
        <v>72</v>
      </c>
      <c r="CT63" s="47" t="s">
        <v>72</v>
      </c>
      <c r="CU63" s="47" t="s">
        <v>72</v>
      </c>
      <c r="CV63" s="47" t="s">
        <v>72</v>
      </c>
      <c r="CW63" s="47" t="s">
        <v>72</v>
      </c>
      <c r="CX63" s="47" t="s">
        <v>72</v>
      </c>
      <c r="CY63" s="47" t="s">
        <v>72</v>
      </c>
      <c r="CZ63" s="47" t="s">
        <v>72</v>
      </c>
      <c r="DA63" s="47" t="s">
        <v>72</v>
      </c>
      <c r="DB63" s="47" t="s">
        <v>72</v>
      </c>
      <c r="DC63" s="47" t="s">
        <v>72</v>
      </c>
      <c r="DD63" s="47" t="s">
        <v>72</v>
      </c>
      <c r="DE63" s="47" t="s">
        <v>72</v>
      </c>
      <c r="DF63" s="47" t="s">
        <v>72</v>
      </c>
      <c r="DG63" s="47" t="s">
        <v>72</v>
      </c>
      <c r="DH63" s="47" t="s">
        <v>72</v>
      </c>
      <c r="DI63" s="47" t="s">
        <v>72</v>
      </c>
      <c r="DJ63" s="47" t="s">
        <v>72</v>
      </c>
      <c r="DK63" s="47" t="s">
        <v>72</v>
      </c>
      <c r="DL63" s="47" t="s">
        <v>72</v>
      </c>
      <c r="DM63" s="47" t="s">
        <v>72</v>
      </c>
      <c r="DN63" s="47" t="s">
        <v>72</v>
      </c>
      <c r="DO63" s="47" t="s">
        <v>72</v>
      </c>
      <c r="DP63" s="47" t="s">
        <v>72</v>
      </c>
      <c r="DQ63" s="47" t="s">
        <v>72</v>
      </c>
      <c r="DR63" s="47" t="s">
        <v>72</v>
      </c>
      <c r="DS63" s="47" t="s">
        <v>72</v>
      </c>
      <c r="DT63" s="47" t="s">
        <v>72</v>
      </c>
      <c r="DU63" s="47" t="s">
        <v>72</v>
      </c>
      <c r="DV63" s="47" t="s">
        <v>72</v>
      </c>
      <c r="DW63" s="47" t="s">
        <v>72</v>
      </c>
      <c r="DX63" s="47" t="s">
        <v>72</v>
      </c>
      <c r="DY63" s="47" t="s">
        <v>72</v>
      </c>
      <c r="DZ63" s="47" t="s">
        <v>72</v>
      </c>
      <c r="EA63" s="47" t="s">
        <v>72</v>
      </c>
      <c r="EB63" s="47" t="s">
        <v>72</v>
      </c>
      <c r="EC63" s="47" t="s">
        <v>72</v>
      </c>
      <c r="ED63" s="47" t="s">
        <v>72</v>
      </c>
      <c r="EE63" s="47" t="s">
        <v>72</v>
      </c>
      <c r="EF63" s="47" t="s">
        <v>72</v>
      </c>
      <c r="EG63" s="47" t="s">
        <v>72</v>
      </c>
      <c r="EH63" s="47" t="s">
        <v>72</v>
      </c>
      <c r="EI63" s="47" t="s">
        <v>72</v>
      </c>
      <c r="EJ63" s="47" t="s">
        <v>72</v>
      </c>
      <c r="EK63" s="47" t="s">
        <v>72</v>
      </c>
      <c r="EL63" s="47" t="s">
        <v>72</v>
      </c>
      <c r="EM63" s="47" t="s">
        <v>72</v>
      </c>
      <c r="EN63" s="47" t="s">
        <v>72</v>
      </c>
      <c r="EO63" s="47" t="s">
        <v>72</v>
      </c>
      <c r="EP63" s="47" t="s">
        <v>72</v>
      </c>
      <c r="EQ63" s="47" t="s">
        <v>72</v>
      </c>
      <c r="ER63" s="47" t="s">
        <v>72</v>
      </c>
      <c r="ES63" s="47" t="s">
        <v>72</v>
      </c>
      <c r="ET63" s="47" t="s">
        <v>72</v>
      </c>
      <c r="EU63" s="47" t="s">
        <v>72</v>
      </c>
      <c r="EV63" s="47" t="s">
        <v>72</v>
      </c>
      <c r="EW63" s="47" t="s">
        <v>72</v>
      </c>
      <c r="EX63" s="47" t="s">
        <v>72</v>
      </c>
      <c r="EY63" s="47" t="s">
        <v>72</v>
      </c>
      <c r="EZ63" s="47" t="s">
        <v>72</v>
      </c>
      <c r="FA63" s="47" t="s">
        <v>72</v>
      </c>
      <c r="FB63" s="47" t="s">
        <v>72</v>
      </c>
      <c r="FC63" s="47" t="s">
        <v>72</v>
      </c>
      <c r="FD63" s="47" t="s">
        <v>72</v>
      </c>
      <c r="FE63" s="47" t="s">
        <v>72</v>
      </c>
      <c r="FF63" s="47" t="s">
        <v>72</v>
      </c>
      <c r="FG63" s="47" t="s">
        <v>72</v>
      </c>
      <c r="FH63" s="47" t="s">
        <v>72</v>
      </c>
      <c r="FI63" s="47" t="s">
        <v>72</v>
      </c>
      <c r="FJ63" s="47" t="s">
        <v>72</v>
      </c>
      <c r="FK63" s="47" t="s">
        <v>72</v>
      </c>
      <c r="FL63" s="47" t="s">
        <v>72</v>
      </c>
      <c r="FM63" s="47" t="s">
        <v>72</v>
      </c>
      <c r="FN63" s="47" t="s">
        <v>72</v>
      </c>
      <c r="FO63" s="47" t="s">
        <v>72</v>
      </c>
      <c r="FP63" s="47" t="s">
        <v>72</v>
      </c>
      <c r="FQ63" s="47" t="s">
        <v>72</v>
      </c>
      <c r="FR63" s="47" t="s">
        <v>72</v>
      </c>
      <c r="FS63" s="47" t="s">
        <v>72</v>
      </c>
      <c r="FT63" s="47" t="s">
        <v>72</v>
      </c>
      <c r="FU63" s="47" t="s">
        <v>72</v>
      </c>
      <c r="FV63" s="47" t="s">
        <v>72</v>
      </c>
      <c r="FW63" s="47" t="s">
        <v>72</v>
      </c>
      <c r="FX63" s="47" t="s">
        <v>72</v>
      </c>
      <c r="FY63" s="47" t="s">
        <v>72</v>
      </c>
      <c r="FZ63" s="47" t="s">
        <v>72</v>
      </c>
      <c r="GA63" s="47" t="s">
        <v>72</v>
      </c>
      <c r="GB63" s="47" t="s">
        <v>72</v>
      </c>
      <c r="GC63" s="47" t="s">
        <v>72</v>
      </c>
      <c r="GD63" s="47" t="s">
        <v>72</v>
      </c>
      <c r="GE63" s="47" t="s">
        <v>72</v>
      </c>
      <c r="GF63" s="47" t="s">
        <v>72</v>
      </c>
      <c r="GG63" s="47" t="s">
        <v>72</v>
      </c>
      <c r="GH63" s="47" t="s">
        <v>72</v>
      </c>
      <c r="GI63" s="47" t="s">
        <v>72</v>
      </c>
      <c r="GJ63" s="47" t="s">
        <v>72</v>
      </c>
      <c r="GK63" s="47" t="s">
        <v>72</v>
      </c>
      <c r="GL63" s="47" t="s">
        <v>72</v>
      </c>
      <c r="GM63" s="47" t="s">
        <v>72</v>
      </c>
      <c r="GN63" s="47" t="s">
        <v>72</v>
      </c>
      <c r="GO63" s="47" t="s">
        <v>72</v>
      </c>
      <c r="GP63" s="47" t="s">
        <v>72</v>
      </c>
      <c r="GQ63" s="47" t="s">
        <v>72</v>
      </c>
      <c r="GR63" s="47" t="s">
        <v>72</v>
      </c>
      <c r="GS63" s="47" t="s">
        <v>72</v>
      </c>
      <c r="GT63" s="47" t="s">
        <v>72</v>
      </c>
      <c r="GU63" s="47" t="s">
        <v>72</v>
      </c>
      <c r="GV63" s="47" t="s">
        <v>72</v>
      </c>
      <c r="GW63" s="47" t="s">
        <v>72</v>
      </c>
      <c r="GX63" s="47" t="s">
        <v>72</v>
      </c>
      <c r="GY63" s="47" t="s">
        <v>72</v>
      </c>
      <c r="GZ63" s="47" t="s">
        <v>72</v>
      </c>
      <c r="HA63" s="47" t="s">
        <v>72</v>
      </c>
      <c r="HB63" s="47" t="s">
        <v>72</v>
      </c>
      <c r="HC63" s="47" t="s">
        <v>72</v>
      </c>
      <c r="HD63" s="47" t="s">
        <v>72</v>
      </c>
      <c r="HE63" s="47" t="s">
        <v>72</v>
      </c>
      <c r="HF63" s="47" t="s">
        <v>72</v>
      </c>
      <c r="HG63" s="47" t="s">
        <v>72</v>
      </c>
      <c r="HH63" s="47" t="s">
        <v>72</v>
      </c>
      <c r="HI63" s="47" t="s">
        <v>72</v>
      </c>
      <c r="HJ63" s="47" t="s">
        <v>72</v>
      </c>
      <c r="HK63" s="47" t="s">
        <v>72</v>
      </c>
      <c r="HL63" s="47" t="s">
        <v>72</v>
      </c>
      <c r="HM63" s="47" t="s">
        <v>72</v>
      </c>
      <c r="HN63" s="47" t="s">
        <v>72</v>
      </c>
      <c r="HO63" s="47" t="s">
        <v>72</v>
      </c>
      <c r="HP63" s="47" t="s">
        <v>72</v>
      </c>
      <c r="HQ63" s="47" t="s">
        <v>72</v>
      </c>
      <c r="HR63" s="47" t="s">
        <v>72</v>
      </c>
      <c r="HS63" s="47" t="s">
        <v>72</v>
      </c>
      <c r="HT63" s="47" t="s">
        <v>72</v>
      </c>
      <c r="HU63" s="47" t="s">
        <v>72</v>
      </c>
      <c r="HV63" s="47" t="s">
        <v>72</v>
      </c>
      <c r="HW63" s="47" t="s">
        <v>72</v>
      </c>
      <c r="HX63" s="47" t="s">
        <v>72</v>
      </c>
      <c r="HY63" s="47" t="s">
        <v>72</v>
      </c>
      <c r="HZ63" s="47" t="s">
        <v>72</v>
      </c>
      <c r="IA63" s="47" t="s">
        <v>72</v>
      </c>
      <c r="IB63" s="47" t="s">
        <v>72</v>
      </c>
      <c r="IC63" s="47" t="s">
        <v>72</v>
      </c>
      <c r="ID63" s="47" t="s">
        <v>72</v>
      </c>
      <c r="IE63" s="47" t="s">
        <v>72</v>
      </c>
      <c r="IF63" s="47" t="s">
        <v>72</v>
      </c>
      <c r="IG63" s="47" t="s">
        <v>72</v>
      </c>
      <c r="IH63" s="47" t="s">
        <v>72</v>
      </c>
      <c r="II63" s="47" t="s">
        <v>72</v>
      </c>
      <c r="IJ63" s="47" t="s">
        <v>72</v>
      </c>
      <c r="IK63" s="47" t="s">
        <v>72</v>
      </c>
      <c r="IL63" s="47" t="s">
        <v>72</v>
      </c>
      <c r="IM63" s="47" t="s">
        <v>72</v>
      </c>
      <c r="IN63" s="47" t="s">
        <v>72</v>
      </c>
      <c r="IO63" s="47" t="s">
        <v>72</v>
      </c>
      <c r="IP63" s="47" t="s">
        <v>72</v>
      </c>
      <c r="IQ63" s="47" t="s">
        <v>72</v>
      </c>
      <c r="IR63" s="47" t="s">
        <v>72</v>
      </c>
      <c r="IS63" s="47" t="s">
        <v>72</v>
      </c>
      <c r="IT63" s="47" t="s">
        <v>72</v>
      </c>
    </row>
    <row r="64" spans="1:254" ht="16.5" customHeight="1">
      <c r="B64" s="31" t="s">
        <v>36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0.1</v>
      </c>
      <c r="N64" s="27">
        <v>0</v>
      </c>
      <c r="O64" s="23">
        <f t="shared" si="23"/>
        <v>0.1</v>
      </c>
      <c r="P64" s="27">
        <v>0.1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8">
        <v>0</v>
      </c>
      <c r="AB64" s="23">
        <f t="shared" si="24"/>
        <v>0.1</v>
      </c>
      <c r="AC64" s="27">
        <f t="shared" si="1"/>
        <v>0</v>
      </c>
      <c r="AD64" s="32">
        <v>0</v>
      </c>
      <c r="AE64" s="3"/>
      <c r="AF64" s="3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</row>
    <row r="65" spans="2:81" ht="15" customHeight="1">
      <c r="B65" s="39" t="s">
        <v>73</v>
      </c>
      <c r="C65" s="15">
        <v>13.6</v>
      </c>
      <c r="D65" s="15">
        <v>24.8</v>
      </c>
      <c r="E65" s="15">
        <v>16.899999999999999</v>
      </c>
      <c r="F65" s="15">
        <v>15.3</v>
      </c>
      <c r="G65" s="15">
        <v>9.6999999999999993</v>
      </c>
      <c r="H65" s="15">
        <v>9.1</v>
      </c>
      <c r="I65" s="15">
        <v>9.5</v>
      </c>
      <c r="J65" s="15">
        <v>7</v>
      </c>
      <c r="K65" s="15">
        <v>7</v>
      </c>
      <c r="L65" s="15">
        <v>8.5</v>
      </c>
      <c r="M65" s="15">
        <v>8.6</v>
      </c>
      <c r="N65" s="15">
        <v>8.6</v>
      </c>
      <c r="O65" s="19">
        <f t="shared" si="23"/>
        <v>138.6</v>
      </c>
      <c r="P65" s="15">
        <v>4.0999999999999996</v>
      </c>
      <c r="Q65" s="15">
        <v>4.5999999999999996</v>
      </c>
      <c r="R65" s="16">
        <v>7.7</v>
      </c>
      <c r="S65" s="16">
        <v>6.3</v>
      </c>
      <c r="T65" s="16">
        <v>9.6999999999999993</v>
      </c>
      <c r="U65" s="16">
        <v>6</v>
      </c>
      <c r="V65" s="15">
        <v>7.3</v>
      </c>
      <c r="W65" s="16">
        <v>5.7</v>
      </c>
      <c r="X65" s="16">
        <v>6.9</v>
      </c>
      <c r="Y65" s="16">
        <v>4.5999999999999996</v>
      </c>
      <c r="Z65" s="16">
        <v>5.7</v>
      </c>
      <c r="AA65" s="16">
        <v>4.7</v>
      </c>
      <c r="AB65" s="19">
        <f t="shared" si="24"/>
        <v>73.3</v>
      </c>
      <c r="AC65" s="15">
        <f t="shared" si="1"/>
        <v>-65.3</v>
      </c>
      <c r="AD65" s="17">
        <f>+AC65/O65*100</f>
        <v>-47.113997113997115</v>
      </c>
      <c r="AE65" s="3"/>
      <c r="AF65" s="3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</row>
    <row r="66" spans="2:81" ht="16.5" customHeight="1">
      <c r="B66" s="39" t="s">
        <v>74</v>
      </c>
      <c r="C66" s="15">
        <v>8.6999999999999993</v>
      </c>
      <c r="D66" s="15">
        <v>5.6</v>
      </c>
      <c r="E66" s="15">
        <v>1.5</v>
      </c>
      <c r="F66" s="15">
        <v>5.6</v>
      </c>
      <c r="G66" s="15">
        <v>2.7</v>
      </c>
      <c r="H66" s="15">
        <v>6.1</v>
      </c>
      <c r="I66" s="15">
        <v>3</v>
      </c>
      <c r="J66" s="15">
        <v>1.9</v>
      </c>
      <c r="K66" s="15">
        <v>1.6</v>
      </c>
      <c r="L66" s="15">
        <v>2.1</v>
      </c>
      <c r="M66" s="15">
        <v>1.9</v>
      </c>
      <c r="N66" s="15">
        <v>2</v>
      </c>
      <c r="O66" s="19">
        <f t="shared" si="23"/>
        <v>42.699999999999996</v>
      </c>
      <c r="P66" s="15">
        <v>4.0999999999999996</v>
      </c>
      <c r="Q66" s="15">
        <v>3.3</v>
      </c>
      <c r="R66" s="16">
        <v>4.4000000000000004</v>
      </c>
      <c r="S66" s="16">
        <v>5.5</v>
      </c>
      <c r="T66" s="16">
        <v>4.7</v>
      </c>
      <c r="U66" s="16">
        <v>5.2</v>
      </c>
      <c r="V66" s="15">
        <v>2.9</v>
      </c>
      <c r="W66" s="16">
        <v>4.7</v>
      </c>
      <c r="X66" s="16">
        <v>1.9</v>
      </c>
      <c r="Y66" s="16">
        <v>3.3</v>
      </c>
      <c r="Z66" s="16">
        <v>5.6</v>
      </c>
      <c r="AA66" s="16">
        <v>2.7</v>
      </c>
      <c r="AB66" s="19">
        <f t="shared" si="24"/>
        <v>48.3</v>
      </c>
      <c r="AC66" s="15">
        <f t="shared" si="1"/>
        <v>5.6000000000000014</v>
      </c>
      <c r="AD66" s="17">
        <f>+AC66/O66*100</f>
        <v>13.11475409836066</v>
      </c>
      <c r="AE66" s="3"/>
      <c r="AF66" s="3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</row>
    <row r="67" spans="2:81" ht="16.5" customHeight="1">
      <c r="B67" s="39" t="s">
        <v>75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9">
        <f t="shared" si="23"/>
        <v>0</v>
      </c>
      <c r="P67" s="15">
        <f>+[2]PP!P83</f>
        <v>0</v>
      </c>
      <c r="Q67" s="15">
        <f>+[2]PP!Q83</f>
        <v>0</v>
      </c>
      <c r="R67" s="15">
        <f>+[2]PP!R83</f>
        <v>0</v>
      </c>
      <c r="S67" s="15">
        <f>+[2]PP!S83</f>
        <v>0</v>
      </c>
      <c r="T67" s="15">
        <f>+[2]PP!T83</f>
        <v>0</v>
      </c>
      <c r="U67" s="15">
        <f>+[2]PP!U83</f>
        <v>0</v>
      </c>
      <c r="V67" s="15">
        <f>+[2]PP!V83</f>
        <v>0</v>
      </c>
      <c r="W67" s="15">
        <f>+[2]PP!W83</f>
        <v>0</v>
      </c>
      <c r="X67" s="15">
        <f>+[2]PP!X83</f>
        <v>0</v>
      </c>
      <c r="Y67" s="15">
        <f>+[2]PP!Y83</f>
        <v>0</v>
      </c>
      <c r="Z67" s="15">
        <f>+[2]PP!Z83</f>
        <v>0</v>
      </c>
      <c r="AA67" s="15">
        <v>0</v>
      </c>
      <c r="AB67" s="19">
        <f t="shared" si="24"/>
        <v>0</v>
      </c>
      <c r="AC67" s="15">
        <f t="shared" si="1"/>
        <v>0</v>
      </c>
      <c r="AD67" s="48" t="s">
        <v>64</v>
      </c>
      <c r="AE67" s="3"/>
      <c r="AF67" s="3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</row>
    <row r="68" spans="2:81" ht="18" customHeight="1">
      <c r="B68" s="49" t="s">
        <v>76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9">
        <f t="shared" si="23"/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6">
        <v>0</v>
      </c>
      <c r="AB68" s="19">
        <f t="shared" si="24"/>
        <v>0</v>
      </c>
      <c r="AC68" s="15">
        <f>+AB68-O68</f>
        <v>0</v>
      </c>
      <c r="AD68" s="17">
        <v>0</v>
      </c>
      <c r="AE68" s="3"/>
      <c r="AF68" s="3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</row>
    <row r="69" spans="2:81" ht="21.75" customHeight="1" thickBot="1">
      <c r="B69" s="50" t="s">
        <v>77</v>
      </c>
      <c r="C69" s="51">
        <f t="shared" ref="C69:AB69" si="25">+C68+C9</f>
        <v>24188.100000000002</v>
      </c>
      <c r="D69" s="51">
        <f t="shared" si="25"/>
        <v>22843.499999999996</v>
      </c>
      <c r="E69" s="51">
        <f t="shared" si="25"/>
        <v>21485.8</v>
      </c>
      <c r="F69" s="51">
        <f t="shared" si="25"/>
        <v>29311.7</v>
      </c>
      <c r="G69" s="51">
        <f t="shared" si="25"/>
        <v>22611</v>
      </c>
      <c r="H69" s="51">
        <f t="shared" si="25"/>
        <v>21892.6</v>
      </c>
      <c r="I69" s="51">
        <f t="shared" si="25"/>
        <v>21300.699999999997</v>
      </c>
      <c r="J69" s="51">
        <f t="shared" si="25"/>
        <v>22039.599999999999</v>
      </c>
      <c r="K69" s="51">
        <f t="shared" si="25"/>
        <v>20984.300000000003</v>
      </c>
      <c r="L69" s="51">
        <f t="shared" si="25"/>
        <v>26617.599999999999</v>
      </c>
      <c r="M69" s="51">
        <f t="shared" si="25"/>
        <v>24762.2</v>
      </c>
      <c r="N69" s="51">
        <f t="shared" si="25"/>
        <v>27329</v>
      </c>
      <c r="O69" s="51">
        <f t="shared" si="25"/>
        <v>285366.09999999998</v>
      </c>
      <c r="P69" s="51">
        <f t="shared" si="25"/>
        <v>27746.299999999996</v>
      </c>
      <c r="Q69" s="51">
        <f t="shared" si="25"/>
        <v>22728.7</v>
      </c>
      <c r="R69" s="51">
        <f t="shared" si="25"/>
        <v>23931.3</v>
      </c>
      <c r="S69" s="51">
        <f t="shared" si="25"/>
        <v>44188.100000000013</v>
      </c>
      <c r="T69" s="51">
        <f t="shared" si="25"/>
        <v>23454.999999999996</v>
      </c>
      <c r="U69" s="51">
        <f t="shared" si="25"/>
        <v>22791.3</v>
      </c>
      <c r="V69" s="51">
        <f>+V68+V9</f>
        <v>27308.799999999999</v>
      </c>
      <c r="W69" s="51">
        <f>+W68+W9</f>
        <v>22981.4</v>
      </c>
      <c r="X69" s="51">
        <f>+X68+X9</f>
        <v>22291.999999999996</v>
      </c>
      <c r="Y69" s="51">
        <f>+Y68+Y9</f>
        <v>27765.799999999996</v>
      </c>
      <c r="Z69" s="51">
        <f>+Z68+Z9</f>
        <v>22925.3</v>
      </c>
      <c r="AA69" s="51">
        <f t="shared" si="25"/>
        <v>25350.799999999996</v>
      </c>
      <c r="AB69" s="51">
        <f t="shared" si="25"/>
        <v>313464.80000000005</v>
      </c>
      <c r="AC69" s="51">
        <f>+AB69-O69</f>
        <v>28098.70000000007</v>
      </c>
      <c r="AD69" s="52">
        <f>+AC69/O69*100</f>
        <v>9.8465444914445239</v>
      </c>
      <c r="AE69" s="34"/>
      <c r="AF69" s="3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</row>
    <row r="70" spans="2:81" ht="21.75" customHeight="1" thickTop="1">
      <c r="B70" s="53" t="s">
        <v>78</v>
      </c>
      <c r="C70" s="54">
        <v>5.5</v>
      </c>
      <c r="D70" s="55">
        <v>1.4</v>
      </c>
      <c r="E70" s="55">
        <v>12.6</v>
      </c>
      <c r="F70" s="55">
        <v>5.3</v>
      </c>
      <c r="G70" s="56">
        <v>2.5</v>
      </c>
      <c r="H70" s="56">
        <v>3.9</v>
      </c>
      <c r="I70" s="56">
        <v>4.8</v>
      </c>
      <c r="J70" s="56">
        <v>5.8</v>
      </c>
      <c r="K70" s="56">
        <v>7.4</v>
      </c>
      <c r="L70" s="56">
        <v>7.4</v>
      </c>
      <c r="M70" s="56">
        <v>2.8</v>
      </c>
      <c r="N70" s="56">
        <v>6.4</v>
      </c>
      <c r="O70" s="54">
        <f>SUM(C70:N70)</f>
        <v>65.8</v>
      </c>
      <c r="P70" s="55">
        <v>7.4</v>
      </c>
      <c r="Q70" s="55">
        <v>7.1</v>
      </c>
      <c r="R70" s="55">
        <v>5.0999999999999996</v>
      </c>
      <c r="S70" s="55">
        <v>3.6</v>
      </c>
      <c r="T70" s="56">
        <v>14.2</v>
      </c>
      <c r="U70" s="56">
        <v>5.6</v>
      </c>
      <c r="V70" s="56">
        <v>9.3000000000000007</v>
      </c>
      <c r="W70" s="56">
        <v>4</v>
      </c>
      <c r="X70" s="56">
        <v>1.5</v>
      </c>
      <c r="Y70" s="56">
        <v>6</v>
      </c>
      <c r="Z70" s="56">
        <v>5.7</v>
      </c>
      <c r="AA70" s="57">
        <v>3.1</v>
      </c>
      <c r="AB70" s="54">
        <f>SUM(P70:AA70)</f>
        <v>72.600000000000009</v>
      </c>
      <c r="AC70" s="55">
        <v>7.1999999999999957</v>
      </c>
      <c r="AD70" s="57">
        <v>20.809248554913282</v>
      </c>
      <c r="AE70" s="3"/>
      <c r="AF70" s="3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</row>
    <row r="71" spans="2:81" ht="21.75" customHeight="1" thickBot="1">
      <c r="B71" s="58" t="s">
        <v>79</v>
      </c>
      <c r="C71" s="59">
        <v>0</v>
      </c>
      <c r="D71" s="60">
        <v>0</v>
      </c>
      <c r="E71" s="60">
        <v>0</v>
      </c>
      <c r="F71" s="60">
        <v>0.1</v>
      </c>
      <c r="G71" s="59">
        <v>0</v>
      </c>
      <c r="H71" s="59">
        <v>0.1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f>SUM(C71:N71)</f>
        <v>0.2</v>
      </c>
      <c r="P71" s="60">
        <v>0.3</v>
      </c>
      <c r="Q71" s="60">
        <v>0.6</v>
      </c>
      <c r="R71" s="60">
        <v>0.6</v>
      </c>
      <c r="S71" s="60">
        <v>0.1</v>
      </c>
      <c r="T71" s="59">
        <v>0.8</v>
      </c>
      <c r="U71" s="59">
        <v>0.1</v>
      </c>
      <c r="V71" s="59">
        <v>5.8</v>
      </c>
      <c r="W71" s="59">
        <v>-1.4</v>
      </c>
      <c r="X71" s="59">
        <v>-6.2</v>
      </c>
      <c r="Y71" s="59">
        <v>-0.9</v>
      </c>
      <c r="Z71" s="59">
        <v>0.3</v>
      </c>
      <c r="AA71" s="61">
        <v>0</v>
      </c>
      <c r="AB71" s="59">
        <f>SUM(P71:AA71)</f>
        <v>0.10000000000000014</v>
      </c>
      <c r="AC71" s="60">
        <f>+AB71-O71</f>
        <v>-9.9999999999999867E-2</v>
      </c>
      <c r="AD71" s="62" t="s">
        <v>64</v>
      </c>
      <c r="AE71" s="3"/>
      <c r="AF71" s="3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</row>
    <row r="72" spans="2:81" ht="21.75" customHeight="1" thickTop="1">
      <c r="B72" s="63" t="s">
        <v>80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3"/>
      <c r="AF72" s="3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</row>
    <row r="73" spans="2:81">
      <c r="B73" s="65" t="s">
        <v>81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3"/>
      <c r="AF73" s="3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</row>
    <row r="74" spans="2:81">
      <c r="B74" s="67" t="s">
        <v>82</v>
      </c>
      <c r="C74" s="66"/>
      <c r="D74" s="66"/>
      <c r="E74" s="66"/>
      <c r="F74" s="66"/>
      <c r="G74" s="66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3"/>
      <c r="AF74" s="3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</row>
    <row r="75" spans="2:81" ht="15">
      <c r="B75" s="69" t="s">
        <v>83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3"/>
      <c r="AF75" s="3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</row>
    <row r="76" spans="2:81">
      <c r="B76" s="71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2"/>
      <c r="AD76" s="2"/>
      <c r="AE76" s="3"/>
      <c r="AF76" s="3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</row>
    <row r="77" spans="2:81">
      <c r="B77" s="2"/>
      <c r="O77" s="2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2"/>
      <c r="AC77" s="2"/>
      <c r="AD77" s="2"/>
      <c r="AE77" s="3"/>
      <c r="AF77" s="3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2:81">
      <c r="B78" s="7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2"/>
      <c r="AC78" s="2"/>
      <c r="AD78" s="2"/>
      <c r="AE78" s="3"/>
      <c r="AF78" s="3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2:81">
      <c r="B79" s="2"/>
      <c r="C79" s="6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2"/>
      <c r="AC79" s="2"/>
      <c r="AD79" s="2"/>
      <c r="AE79" s="3"/>
      <c r="AF79" s="3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</row>
    <row r="80" spans="2:81">
      <c r="B80" s="7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2"/>
      <c r="AC80" s="2"/>
      <c r="AD80" s="2"/>
      <c r="AE80" s="3"/>
      <c r="AF80" s="3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</row>
    <row r="81" spans="2:81">
      <c r="B81" s="7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2"/>
      <c r="AC81" s="2"/>
      <c r="AD81" s="2"/>
      <c r="AE81" s="3"/>
      <c r="AF81" s="3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</row>
    <row r="82" spans="2:8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3"/>
      <c r="AF82" s="3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</row>
    <row r="83" spans="2:8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3"/>
      <c r="AF83" s="3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</row>
    <row r="84" spans="2:8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3"/>
      <c r="AF84" s="3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</row>
    <row r="85" spans="2:8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3"/>
      <c r="AF85" s="3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</row>
    <row r="86" spans="2:8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3"/>
      <c r="AF86" s="3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</row>
    <row r="87" spans="2:8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3"/>
      <c r="AF87" s="3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</row>
    <row r="88" spans="2:8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3"/>
      <c r="AF88" s="3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</row>
    <row r="89" spans="2:8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3"/>
      <c r="AF89" s="3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</row>
    <row r="90" spans="2:8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3"/>
      <c r="AF90" s="3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</row>
    <row r="91" spans="2:8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3"/>
      <c r="AF91" s="3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</row>
    <row r="92" spans="2:8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3"/>
      <c r="AF92" s="3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</row>
    <row r="93" spans="2:8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3"/>
      <c r="AF93" s="3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</row>
    <row r="94" spans="2:8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3"/>
      <c r="AF94" s="3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pans="2:8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3"/>
      <c r="AF95" s="3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</row>
    <row r="96" spans="2:8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3"/>
      <c r="AF96" s="3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</row>
    <row r="97" spans="2:8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3"/>
      <c r="AF97" s="3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</row>
    <row r="98" spans="2:8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3"/>
      <c r="AF98" s="3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</row>
    <row r="99" spans="2:8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3"/>
      <c r="AF99" s="3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</row>
    <row r="100" spans="2:8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3"/>
      <c r="AF100" s="3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spans="2:8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3"/>
      <c r="AF101" s="3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</row>
    <row r="102" spans="2:8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3"/>
      <c r="AF102" s="3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</row>
    <row r="103" spans="2:8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3"/>
      <c r="AF103" s="3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</row>
    <row r="104" spans="2:8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3"/>
      <c r="AF104" s="3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</row>
    <row r="105" spans="2:8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3"/>
      <c r="AF105" s="3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</row>
    <row r="106" spans="2:8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3"/>
      <c r="AF106" s="3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</row>
    <row r="107" spans="2:8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3"/>
      <c r="AF107" s="3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</row>
    <row r="108" spans="2:8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3"/>
      <c r="AF108" s="3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</row>
    <row r="109" spans="2:8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3"/>
      <c r="AF109" s="3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</row>
    <row r="110" spans="2:8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3"/>
      <c r="AF110" s="3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</row>
    <row r="111" spans="2:8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3"/>
      <c r="AF111" s="3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</row>
    <row r="112" spans="2:8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3"/>
      <c r="AF112" s="3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</row>
    <row r="113" spans="2:8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3"/>
      <c r="AF113" s="3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</row>
    <row r="114" spans="2:8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3"/>
      <c r="AF114" s="3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</row>
    <row r="115" spans="2:8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3"/>
      <c r="AF115" s="3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</row>
    <row r="116" spans="2:8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3"/>
      <c r="AF116" s="3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</row>
    <row r="117" spans="2:8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3"/>
      <c r="AF117" s="3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</row>
    <row r="118" spans="2:8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3"/>
      <c r="AF118" s="3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</row>
    <row r="119" spans="2:8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3"/>
      <c r="AF119" s="3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</row>
    <row r="120" spans="2:8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3"/>
      <c r="AF120" s="3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</row>
    <row r="121" spans="2:8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3"/>
      <c r="AF121" s="3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</row>
    <row r="122" spans="2:8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3"/>
      <c r="AF122" s="3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</row>
    <row r="123" spans="2:8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3"/>
      <c r="AF123" s="3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</row>
    <row r="124" spans="2:8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3"/>
      <c r="AF124" s="3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</row>
    <row r="125" spans="2:8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3"/>
      <c r="AF125" s="3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</row>
    <row r="126" spans="2:8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3"/>
      <c r="AF126" s="3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</row>
    <row r="127" spans="2:8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3"/>
      <c r="AF127" s="3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</row>
    <row r="128" spans="2:8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3"/>
      <c r="AF128" s="3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</row>
    <row r="129" spans="2:8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3"/>
      <c r="AF129" s="3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</row>
    <row r="130" spans="2:8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3"/>
      <c r="AF130" s="3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</row>
    <row r="131" spans="2:8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3"/>
      <c r="AF131" s="3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</row>
    <row r="132" spans="2:8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3"/>
      <c r="AF132" s="3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</row>
    <row r="133" spans="2:8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3"/>
      <c r="AF133" s="3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</row>
    <row r="134" spans="2:8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3"/>
      <c r="AF134" s="3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</row>
    <row r="135" spans="2:8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3"/>
      <c r="AF135" s="3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</row>
    <row r="136" spans="2:8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3"/>
      <c r="AF136" s="3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</row>
    <row r="137" spans="2:8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3"/>
      <c r="AF137" s="3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</row>
    <row r="138" spans="2:8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3"/>
      <c r="AF138" s="3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</row>
    <row r="139" spans="2:8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3"/>
      <c r="AF139" s="3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</row>
    <row r="140" spans="2:8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3"/>
      <c r="AF140" s="3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</row>
    <row r="141" spans="2:8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3"/>
      <c r="AF141" s="3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</row>
    <row r="142" spans="2:8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3"/>
      <c r="AF142" s="3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</row>
    <row r="143" spans="2:8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3"/>
      <c r="AF143" s="3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</row>
    <row r="144" spans="2:8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3"/>
      <c r="AF144" s="3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</row>
    <row r="145" spans="2:8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3"/>
      <c r="AF145" s="3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</row>
    <row r="146" spans="2:8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3"/>
      <c r="AF146" s="3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</row>
    <row r="147" spans="2:8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3"/>
      <c r="AF147" s="3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</row>
    <row r="148" spans="2:8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3"/>
      <c r="AF148" s="3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</row>
    <row r="149" spans="2:8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3"/>
      <c r="AF149" s="3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</row>
    <row r="150" spans="2:8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3"/>
      <c r="AF150" s="3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</row>
    <row r="151" spans="2:8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3"/>
      <c r="AF151" s="3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</row>
    <row r="152" spans="2:8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3"/>
      <c r="AF152" s="3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</row>
    <row r="153" spans="2:8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3"/>
      <c r="AF153" s="3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</row>
    <row r="154" spans="2:8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3"/>
      <c r="AF154" s="3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</row>
    <row r="155" spans="2:8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3"/>
      <c r="AF155" s="3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</row>
    <row r="156" spans="2:8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3"/>
      <c r="AF156" s="3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</row>
    <row r="157" spans="2:8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3"/>
      <c r="AF157" s="3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</row>
    <row r="158" spans="2:8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3"/>
      <c r="AF158" s="3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</row>
    <row r="159" spans="2:8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3"/>
      <c r="AF159" s="3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</row>
    <row r="160" spans="2:8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3"/>
      <c r="AF160" s="3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</row>
    <row r="161" spans="2:8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3"/>
      <c r="AF161" s="3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</row>
    <row r="162" spans="2:8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3"/>
      <c r="AF162" s="3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</row>
    <row r="163" spans="2:8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3"/>
      <c r="AF163" s="3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</row>
    <row r="164" spans="2:8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3"/>
      <c r="AF164" s="3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</row>
    <row r="165" spans="2:8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3"/>
      <c r="AF165" s="3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</row>
    <row r="166" spans="2:8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3"/>
      <c r="AF166" s="3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</row>
    <row r="167" spans="2:8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3"/>
      <c r="AF167" s="3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</row>
    <row r="168" spans="2:8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3"/>
      <c r="AF168" s="3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</row>
    <row r="169" spans="2:8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3"/>
      <c r="AF169" s="3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</row>
    <row r="170" spans="2:8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3"/>
      <c r="AF170" s="3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</row>
    <row r="171" spans="2:8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3"/>
      <c r="AF171" s="3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</row>
    <row r="172" spans="2:8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3"/>
      <c r="AF172" s="3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</row>
    <row r="173" spans="2:8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3"/>
      <c r="AF173" s="3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</row>
    <row r="174" spans="2:8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3"/>
      <c r="AF174" s="3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</row>
    <row r="175" spans="2:8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3"/>
      <c r="AF175" s="3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</row>
    <row r="176" spans="2:8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3"/>
      <c r="AF176" s="3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</row>
    <row r="177" spans="2:8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3"/>
      <c r="AF177" s="3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</row>
    <row r="178" spans="2:8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3"/>
      <c r="AF178" s="3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</row>
    <row r="179" spans="2:8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3"/>
      <c r="AF179" s="3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</row>
    <row r="180" spans="2:8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3"/>
      <c r="AF180" s="3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</row>
    <row r="181" spans="2:8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3"/>
      <c r="AF181" s="3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</row>
    <row r="182" spans="2:8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3"/>
      <c r="AF182" s="3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</row>
    <row r="183" spans="2:8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3"/>
      <c r="AF183" s="3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</row>
    <row r="184" spans="2:8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3"/>
      <c r="AF184" s="3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</row>
    <row r="185" spans="2:8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3"/>
      <c r="AF185" s="3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</row>
    <row r="186" spans="2:8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3"/>
      <c r="AF186" s="3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</row>
    <row r="187" spans="2:8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3"/>
      <c r="AF187" s="3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</row>
    <row r="188" spans="2:8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3"/>
      <c r="AF188" s="3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</row>
    <row r="189" spans="2:8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3"/>
      <c r="AF189" s="3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</row>
    <row r="190" spans="2:8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3"/>
      <c r="AF190" s="3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</row>
    <row r="191" spans="2:8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3"/>
      <c r="AF191" s="3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</row>
    <row r="192" spans="2:8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3"/>
      <c r="AF192" s="3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</row>
    <row r="193" spans="2:8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3"/>
      <c r="AF193" s="3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</row>
    <row r="194" spans="2:8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3"/>
      <c r="AF194" s="3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</row>
    <row r="195" spans="2:8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3"/>
      <c r="AF195" s="3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</row>
    <row r="196" spans="2:8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3"/>
      <c r="AF196" s="3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</row>
    <row r="197" spans="2:8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3"/>
      <c r="AF197" s="3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</row>
    <row r="198" spans="2:8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3"/>
      <c r="AF198" s="3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</row>
    <row r="199" spans="2:8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3"/>
      <c r="AF199" s="3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</row>
    <row r="200" spans="2:8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3"/>
      <c r="AF200" s="3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</row>
    <row r="201" spans="2:8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3"/>
      <c r="AF201" s="3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</row>
    <row r="202" spans="2:8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3"/>
      <c r="AF202" s="3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</row>
    <row r="203" spans="2:8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3"/>
      <c r="AF203" s="3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</row>
    <row r="204" spans="2:8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3"/>
      <c r="AF204" s="3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</row>
    <row r="205" spans="2:8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3"/>
      <c r="AF205" s="3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</row>
    <row r="206" spans="2:8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3"/>
      <c r="AF206" s="3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</row>
    <row r="207" spans="2:8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3"/>
      <c r="AF207" s="3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</row>
    <row r="208" spans="2:8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3"/>
      <c r="AF208" s="3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</row>
    <row r="209" spans="2:8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3"/>
      <c r="AF209" s="3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</row>
    <row r="210" spans="2:8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3"/>
      <c r="AF210" s="3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</row>
    <row r="211" spans="2:8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3"/>
      <c r="AF211" s="3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</row>
    <row r="212" spans="2:8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3"/>
      <c r="AF212" s="3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</row>
    <row r="213" spans="2:8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3"/>
      <c r="AF213" s="3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</row>
    <row r="214" spans="2:8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3"/>
      <c r="AF214" s="3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</row>
    <row r="215" spans="2:8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3"/>
      <c r="AF215" s="3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</row>
    <row r="216" spans="2:8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3"/>
      <c r="AF216" s="3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</row>
    <row r="217" spans="2:8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3"/>
      <c r="AF217" s="3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</row>
    <row r="218" spans="2:8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3"/>
      <c r="AF218" s="3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</row>
    <row r="219" spans="2:8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3"/>
      <c r="AF219" s="3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</row>
    <row r="220" spans="2:8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3"/>
      <c r="AF220" s="3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</row>
    <row r="221" spans="2:8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3"/>
      <c r="AF221" s="3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</row>
    <row r="222" spans="2:8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3"/>
      <c r="AF222" s="3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</row>
    <row r="223" spans="2:8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3"/>
      <c r="AF223" s="3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</row>
    <row r="224" spans="2:8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3"/>
      <c r="AF224" s="3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</row>
    <row r="225" spans="2:8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3"/>
      <c r="AF225" s="3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</row>
    <row r="226" spans="2:8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3"/>
      <c r="AF226" s="3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</row>
    <row r="227" spans="2:8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3"/>
      <c r="AF227" s="3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</row>
    <row r="228" spans="2:8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3"/>
      <c r="AF228" s="3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</row>
    <row r="229" spans="2:8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3"/>
      <c r="AF229" s="3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</row>
    <row r="230" spans="2:8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3"/>
      <c r="AF230" s="3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</row>
    <row r="231" spans="2:8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3"/>
      <c r="AF231" s="3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</row>
    <row r="232" spans="2:8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3"/>
      <c r="AF232" s="3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</row>
    <row r="233" spans="2:8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3"/>
      <c r="AF233" s="3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</row>
    <row r="234" spans="2:8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3"/>
      <c r="AF234" s="3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</row>
    <row r="235" spans="2:8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3"/>
      <c r="AF235" s="3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</row>
    <row r="236" spans="2:8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3"/>
      <c r="AF236" s="3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</row>
    <row r="237" spans="2:8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3"/>
      <c r="AF237" s="3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</row>
    <row r="238" spans="2:8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3"/>
      <c r="AF238" s="3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</row>
    <row r="239" spans="2:8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3"/>
      <c r="AF239" s="3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</row>
    <row r="240" spans="2:8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3"/>
      <c r="AF240" s="3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</row>
    <row r="241" spans="2:8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3"/>
      <c r="AF241" s="3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</row>
    <row r="242" spans="2:8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3"/>
      <c r="AF242" s="3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</row>
    <row r="243" spans="2:8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3"/>
      <c r="AF243" s="3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</row>
    <row r="244" spans="2:8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3"/>
      <c r="AF244" s="3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</row>
    <row r="245" spans="2:8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3"/>
      <c r="AF245" s="3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</row>
    <row r="246" spans="2:8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3"/>
      <c r="AF246" s="3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</row>
    <row r="247" spans="2:8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3"/>
      <c r="AF247" s="3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</row>
    <row r="248" spans="2:8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3"/>
      <c r="AF248" s="3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</row>
    <row r="249" spans="2:8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3"/>
      <c r="AF249" s="3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</row>
    <row r="250" spans="2:8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3"/>
      <c r="AF250" s="3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</row>
    <row r="251" spans="2:8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3"/>
      <c r="AF251" s="3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</row>
    <row r="252" spans="2:8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3"/>
      <c r="AF252" s="3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</row>
    <row r="253" spans="2:8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3"/>
      <c r="AF253" s="3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</row>
    <row r="254" spans="2:8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3"/>
      <c r="AF254" s="3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</row>
    <row r="255" spans="2:8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3"/>
      <c r="AF255" s="3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</row>
    <row r="256" spans="2:8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3"/>
      <c r="AF256" s="3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</row>
    <row r="257" spans="2:8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3"/>
      <c r="AF257" s="3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</row>
    <row r="258" spans="2:8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3"/>
      <c r="AF258" s="3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</row>
    <row r="259" spans="2:8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3"/>
      <c r="AF259" s="3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</row>
    <row r="260" spans="2:8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3"/>
      <c r="AF260" s="3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</row>
    <row r="261" spans="2:8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3"/>
      <c r="AF261" s="3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</row>
    <row r="262" spans="2:8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3"/>
      <c r="AF262" s="3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</row>
    <row r="263" spans="2:8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3"/>
      <c r="AF263" s="3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</row>
    <row r="264" spans="2:8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3"/>
      <c r="AF264" s="3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</row>
    <row r="265" spans="2:8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3"/>
      <c r="AF265" s="3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</row>
    <row r="266" spans="2:8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3"/>
      <c r="AF266" s="3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</row>
    <row r="267" spans="2:8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3"/>
      <c r="AF267" s="3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</row>
    <row r="268" spans="2:8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3"/>
      <c r="AF268" s="3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</row>
    <row r="269" spans="2:8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3"/>
      <c r="AF269" s="3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</row>
    <row r="270" spans="2:8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3"/>
      <c r="AF270" s="3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</row>
    <row r="271" spans="2:8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3"/>
      <c r="AF271" s="3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</row>
    <row r="272" spans="2:8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3"/>
      <c r="AF272" s="3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</row>
    <row r="273" spans="2:8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3"/>
      <c r="AF273" s="3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</row>
    <row r="274" spans="2:8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3"/>
      <c r="AF274" s="3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</row>
    <row r="275" spans="2:8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3"/>
      <c r="AF275" s="3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</row>
    <row r="276" spans="2:8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3"/>
      <c r="AF276" s="3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</row>
    <row r="277" spans="2:8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3"/>
      <c r="AF277" s="3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</row>
    <row r="278" spans="2:8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3"/>
      <c r="AF278" s="3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</row>
    <row r="279" spans="2:8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3"/>
      <c r="AF279" s="3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</row>
    <row r="280" spans="2:8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3"/>
      <c r="AF280" s="3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</row>
    <row r="281" spans="2:8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3"/>
      <c r="AF281" s="3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</row>
    <row r="282" spans="2:8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3"/>
      <c r="AF282" s="3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</row>
    <row r="283" spans="2:8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3"/>
      <c r="AF283" s="3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</row>
    <row r="284" spans="2:8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3"/>
      <c r="AF284" s="3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</row>
    <row r="285" spans="2:8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3"/>
      <c r="AF285" s="3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</row>
    <row r="286" spans="2:8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3"/>
      <c r="AF286" s="3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</row>
    <row r="287" spans="2:8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3"/>
      <c r="AF287" s="3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</row>
    <row r="288" spans="2:8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3"/>
      <c r="AF288" s="3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</row>
    <row r="289" spans="2:8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3"/>
      <c r="AF289" s="3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</row>
    <row r="290" spans="2:8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3"/>
      <c r="AF290" s="3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</row>
    <row r="291" spans="2:8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3"/>
      <c r="AF291" s="3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</row>
    <row r="292" spans="2:8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3"/>
      <c r="AF292" s="3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</row>
    <row r="293" spans="2:8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3"/>
      <c r="AF293" s="3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</row>
    <row r="294" spans="2:8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3"/>
      <c r="AF294" s="3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</row>
    <row r="295" spans="2:8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3"/>
      <c r="AF295" s="3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</row>
    <row r="296" spans="2:8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3"/>
      <c r="AF296" s="3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</row>
    <row r="297" spans="2:8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3"/>
      <c r="AF297" s="3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</row>
    <row r="298" spans="2:8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3"/>
      <c r="AF298" s="3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</row>
    <row r="299" spans="2:8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3"/>
      <c r="AF299" s="3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</row>
    <row r="300" spans="2:8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3"/>
      <c r="AF300" s="3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</row>
    <row r="301" spans="2:8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3"/>
      <c r="AF301" s="3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</row>
    <row r="302" spans="2:8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3"/>
      <c r="AF302" s="3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</row>
    <row r="303" spans="2:8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3"/>
      <c r="AF303" s="3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</row>
    <row r="304" spans="2:8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3"/>
      <c r="AF304" s="3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</row>
    <row r="305" spans="2:8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3"/>
      <c r="AF305" s="3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</row>
    <row r="306" spans="2:8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3"/>
      <c r="AF306" s="3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</row>
    <row r="307" spans="2:8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3"/>
      <c r="AF307" s="3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</row>
    <row r="308" spans="2:8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3"/>
      <c r="AF308" s="3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</row>
    <row r="309" spans="2:8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3"/>
      <c r="AF309" s="3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</row>
    <row r="310" spans="2:8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3"/>
      <c r="AF310" s="3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</row>
    <row r="311" spans="2:8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3"/>
      <c r="AF311" s="3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</row>
    <row r="312" spans="2:8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3"/>
      <c r="AF312" s="3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</row>
    <row r="313" spans="2:8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3"/>
      <c r="AF313" s="3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</row>
    <row r="314" spans="2:8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3"/>
      <c r="AF314" s="3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</row>
    <row r="315" spans="2:8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3"/>
      <c r="AF315" s="3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</row>
    <row r="316" spans="2:8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3"/>
      <c r="AF316" s="3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</row>
    <row r="317" spans="2:8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3"/>
      <c r="AF317" s="3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</row>
    <row r="318" spans="2:8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3"/>
      <c r="AF318" s="3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</row>
    <row r="319" spans="2:8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3"/>
      <c r="AF319" s="3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</row>
    <row r="320" spans="2:8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3"/>
      <c r="AF320" s="3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</row>
    <row r="321" spans="2:8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3"/>
      <c r="AF321" s="3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</row>
    <row r="322" spans="2:8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3"/>
      <c r="AF322" s="3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</row>
    <row r="323" spans="2:8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3"/>
      <c r="AF323" s="3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</row>
    <row r="324" spans="2:8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3"/>
      <c r="AF324" s="3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</row>
    <row r="325" spans="2:81">
      <c r="B325" s="72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</row>
    <row r="326" spans="2:81">
      <c r="B326" s="72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</row>
    <row r="327" spans="2:81">
      <c r="B327" s="72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  <c r="AA327" s="73"/>
      <c r="AB327" s="73"/>
      <c r="AC327" s="73"/>
      <c r="AD327" s="73"/>
    </row>
    <row r="328" spans="2:81">
      <c r="B328" s="72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  <c r="AB328" s="73"/>
      <c r="AC328" s="73"/>
      <c r="AD328" s="73"/>
    </row>
    <row r="329" spans="2:81">
      <c r="B329" s="72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  <c r="AA329" s="73"/>
      <c r="AB329" s="73"/>
      <c r="AC329" s="73"/>
      <c r="AD329" s="73"/>
    </row>
    <row r="330" spans="2:81">
      <c r="B330" s="72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  <c r="AB330" s="73"/>
      <c r="AC330" s="73"/>
      <c r="AD330" s="73"/>
    </row>
    <row r="331" spans="2:81">
      <c r="B331" s="72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</row>
    <row r="332" spans="2:81">
      <c r="B332" s="72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  <c r="AB332" s="73"/>
      <c r="AC332" s="73"/>
      <c r="AD332" s="73"/>
    </row>
    <row r="333" spans="2:81">
      <c r="B333" s="72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  <c r="AB333" s="73"/>
      <c r="AC333" s="73"/>
      <c r="AD333" s="73"/>
    </row>
    <row r="334" spans="2:81">
      <c r="B334" s="72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</row>
    <row r="335" spans="2:81">
      <c r="B335" s="72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  <c r="AB335" s="73"/>
      <c r="AC335" s="73"/>
      <c r="AD335" s="73"/>
    </row>
    <row r="336" spans="2:81">
      <c r="B336" s="72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  <c r="AA336" s="73"/>
      <c r="AB336" s="73"/>
      <c r="AC336" s="73"/>
      <c r="AD336" s="73"/>
    </row>
    <row r="337" spans="2:30"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  <c r="AA337" s="73"/>
      <c r="AB337" s="73"/>
      <c r="AC337" s="73"/>
      <c r="AD337" s="73"/>
    </row>
    <row r="338" spans="2:30">
      <c r="B338" s="72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  <c r="AA338" s="73"/>
      <c r="AB338" s="73"/>
      <c r="AC338" s="73"/>
      <c r="AD338" s="73"/>
    </row>
    <row r="339" spans="2:30">
      <c r="B339" s="72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  <c r="AA339" s="73"/>
      <c r="AB339" s="73"/>
      <c r="AC339" s="73"/>
      <c r="AD339" s="73"/>
    </row>
    <row r="340" spans="2:30">
      <c r="B340" s="72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  <c r="AA340" s="73"/>
      <c r="AB340" s="73"/>
      <c r="AC340" s="73"/>
      <c r="AD340" s="73"/>
    </row>
    <row r="341" spans="2:30">
      <c r="B341" s="72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  <c r="AA341" s="73"/>
      <c r="AB341" s="73"/>
      <c r="AC341" s="73"/>
      <c r="AD341" s="73"/>
    </row>
    <row r="342" spans="2:30">
      <c r="B342" s="72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  <c r="AA342" s="73"/>
      <c r="AB342" s="73"/>
      <c r="AC342" s="73"/>
      <c r="AD342" s="73"/>
    </row>
    <row r="343" spans="2:30">
      <c r="B343" s="72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  <c r="AA343" s="73"/>
      <c r="AB343" s="73"/>
      <c r="AC343" s="73"/>
      <c r="AD343" s="73"/>
    </row>
    <row r="344" spans="2:30">
      <c r="B344" s="72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  <c r="AA344" s="73"/>
      <c r="AB344" s="73"/>
      <c r="AC344" s="73"/>
      <c r="AD344" s="73"/>
    </row>
    <row r="345" spans="2:30">
      <c r="B345" s="72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  <c r="AA345" s="73"/>
      <c r="AB345" s="73"/>
      <c r="AC345" s="73"/>
      <c r="AD345" s="73"/>
    </row>
    <row r="346" spans="2:30">
      <c r="B346" s="72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  <c r="AA346" s="73"/>
      <c r="AB346" s="73"/>
      <c r="AC346" s="73"/>
      <c r="AD346" s="73"/>
    </row>
    <row r="347" spans="2:30">
      <c r="B347" s="72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  <c r="AA347" s="73"/>
      <c r="AB347" s="73"/>
      <c r="AC347" s="73"/>
      <c r="AD347" s="73"/>
    </row>
    <row r="348" spans="2:30">
      <c r="B348" s="72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  <c r="AA348" s="73"/>
      <c r="AB348" s="73"/>
      <c r="AC348" s="73"/>
      <c r="AD348" s="73"/>
    </row>
    <row r="349" spans="2:30">
      <c r="B349" s="72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  <c r="AA349" s="73"/>
      <c r="AB349" s="73"/>
      <c r="AC349" s="73"/>
      <c r="AD349" s="73"/>
    </row>
    <row r="350" spans="2:30">
      <c r="B350" s="72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  <c r="AA350" s="73"/>
      <c r="AB350" s="73"/>
      <c r="AC350" s="73"/>
      <c r="AD350" s="73"/>
    </row>
    <row r="351" spans="2:30">
      <c r="B351" s="72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  <c r="AA351" s="73"/>
      <c r="AB351" s="73"/>
      <c r="AC351" s="73"/>
      <c r="AD351" s="73"/>
    </row>
    <row r="352" spans="2:30"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  <c r="AA352" s="73"/>
      <c r="AB352" s="73"/>
      <c r="AC352" s="73"/>
      <c r="AD352" s="73"/>
    </row>
    <row r="353" spans="2:30">
      <c r="B353" s="72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  <c r="AA353" s="73"/>
      <c r="AB353" s="73"/>
      <c r="AC353" s="73"/>
      <c r="AD353" s="73"/>
    </row>
    <row r="354" spans="2:30">
      <c r="B354" s="72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  <c r="AA354" s="73"/>
      <c r="AB354" s="73"/>
      <c r="AC354" s="73"/>
      <c r="AD354" s="73"/>
    </row>
    <row r="355" spans="2:30">
      <c r="B355" s="72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  <c r="AB355" s="73"/>
      <c r="AC355" s="73"/>
      <c r="AD355" s="73"/>
    </row>
    <row r="356" spans="2:30">
      <c r="B356" s="72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  <c r="AB356" s="73"/>
      <c r="AC356" s="73"/>
      <c r="AD356" s="73"/>
    </row>
    <row r="357" spans="2:30">
      <c r="B357" s="72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  <c r="AB357" s="73"/>
      <c r="AC357" s="73"/>
      <c r="AD357" s="73"/>
    </row>
    <row r="358" spans="2:30">
      <c r="B358" s="72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</row>
    <row r="359" spans="2:30">
      <c r="B359" s="72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</row>
    <row r="360" spans="2:30">
      <c r="B360" s="72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  <c r="AB360" s="73"/>
      <c r="AC360" s="73"/>
      <c r="AD360" s="73"/>
    </row>
    <row r="361" spans="2:30">
      <c r="B361" s="72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  <c r="AB361" s="73"/>
      <c r="AC361" s="73"/>
      <c r="AD361" s="73"/>
    </row>
    <row r="362" spans="2:30">
      <c r="B362" s="72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</row>
    <row r="363" spans="2:30">
      <c r="B363" s="72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  <c r="AB363" s="73"/>
      <c r="AC363" s="73"/>
      <c r="AD363" s="73"/>
    </row>
    <row r="364" spans="2:30">
      <c r="B364" s="72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  <c r="AB364" s="73"/>
      <c r="AC364" s="73"/>
      <c r="AD364" s="73"/>
    </row>
    <row r="365" spans="2:30">
      <c r="B365" s="72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  <c r="AB365" s="73"/>
      <c r="AC365" s="73"/>
      <c r="AD365" s="73"/>
    </row>
    <row r="366" spans="2:30">
      <c r="B366" s="72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</row>
    <row r="367" spans="2:30">
      <c r="B367" s="72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</row>
    <row r="368" spans="2:30">
      <c r="B368" s="72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  <c r="AB368" s="73"/>
      <c r="AC368" s="73"/>
      <c r="AD368" s="73"/>
    </row>
    <row r="369" spans="2:30">
      <c r="B369" s="72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  <c r="AB369" s="73"/>
      <c r="AC369" s="73"/>
      <c r="AD369" s="73"/>
    </row>
    <row r="370" spans="2:30">
      <c r="B370" s="72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</row>
    <row r="371" spans="2:30">
      <c r="B371" s="72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  <c r="AB371" s="73"/>
      <c r="AC371" s="73"/>
      <c r="AD371" s="73"/>
    </row>
    <row r="372" spans="2:30">
      <c r="B372" s="72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  <c r="AB372" s="73"/>
      <c r="AC372" s="73"/>
      <c r="AD372" s="73"/>
    </row>
    <row r="373" spans="2:30">
      <c r="B373" s="72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  <c r="AB373" s="73"/>
      <c r="AC373" s="73"/>
      <c r="AD373" s="73"/>
    </row>
    <row r="374" spans="2:30">
      <c r="B374" s="72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  <c r="AB374" s="73"/>
      <c r="AC374" s="73"/>
      <c r="AD374" s="73"/>
    </row>
    <row r="375" spans="2:30">
      <c r="B375" s="72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</row>
    <row r="376" spans="2:30">
      <c r="B376" s="72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A376" s="73"/>
      <c r="AB376" s="73"/>
      <c r="AC376" s="73"/>
      <c r="AD376" s="73"/>
    </row>
    <row r="377" spans="2:30">
      <c r="B377" s="72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  <c r="AB377" s="73"/>
      <c r="AC377" s="73"/>
      <c r="AD377" s="73"/>
    </row>
    <row r="378" spans="2:30">
      <c r="B378" s="72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  <c r="AA378" s="73"/>
      <c r="AB378" s="73"/>
      <c r="AC378" s="73"/>
      <c r="AD378" s="73"/>
    </row>
    <row r="379" spans="2:30">
      <c r="B379" s="72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  <c r="AA379" s="73"/>
      <c r="AB379" s="73"/>
      <c r="AC379" s="73"/>
      <c r="AD379" s="73"/>
    </row>
    <row r="380" spans="2:30">
      <c r="B380" s="72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  <c r="AA380" s="73"/>
      <c r="AB380" s="73"/>
      <c r="AC380" s="73"/>
      <c r="AD380" s="73"/>
    </row>
    <row r="381" spans="2:30">
      <c r="B381" s="72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  <c r="AA381" s="73"/>
      <c r="AB381" s="73"/>
      <c r="AC381" s="73"/>
      <c r="AD381" s="73"/>
    </row>
    <row r="382" spans="2:30">
      <c r="B382" s="72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  <c r="AD382" s="73"/>
    </row>
    <row r="383" spans="2:30">
      <c r="B383" s="72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  <c r="AA383" s="73"/>
      <c r="AB383" s="73"/>
      <c r="AC383" s="73"/>
      <c r="AD383" s="73"/>
    </row>
    <row r="384" spans="2:30">
      <c r="B384" s="72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</row>
    <row r="385" spans="2:30">
      <c r="B385" s="72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  <c r="AD385" s="73"/>
    </row>
    <row r="386" spans="2:30">
      <c r="B386" s="72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  <c r="AD386" s="73"/>
    </row>
    <row r="387" spans="2:30">
      <c r="B387" s="72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  <c r="AA387" s="73"/>
      <c r="AB387" s="73"/>
      <c r="AC387" s="73"/>
      <c r="AD387" s="73"/>
    </row>
    <row r="388" spans="2:30">
      <c r="B388" s="72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  <c r="AD388" s="73"/>
    </row>
    <row r="389" spans="2:30">
      <c r="B389" s="72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  <c r="AB389" s="73"/>
      <c r="AC389" s="73"/>
      <c r="AD389" s="73"/>
    </row>
    <row r="390" spans="2:30">
      <c r="B390" s="72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  <c r="AB390" s="73"/>
      <c r="AC390" s="73"/>
      <c r="AD390" s="73"/>
    </row>
    <row r="391" spans="2:30">
      <c r="B391" s="72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  <c r="AA391" s="73"/>
      <c r="AB391" s="73"/>
      <c r="AC391" s="73"/>
      <c r="AD391" s="73"/>
    </row>
    <row r="392" spans="2:30">
      <c r="B392" s="72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  <c r="AA392" s="73"/>
      <c r="AB392" s="73"/>
      <c r="AC392" s="73"/>
      <c r="AD392" s="73"/>
    </row>
    <row r="393" spans="2:30">
      <c r="B393" s="72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  <c r="AB393" s="73"/>
      <c r="AC393" s="73"/>
      <c r="AD393" s="73"/>
    </row>
    <row r="394" spans="2:30">
      <c r="B394" s="72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  <c r="AD394" s="73"/>
    </row>
    <row r="395" spans="2:30">
      <c r="B395" s="72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  <c r="AB395" s="73"/>
      <c r="AC395" s="73"/>
      <c r="AD395" s="73"/>
    </row>
    <row r="396" spans="2:30">
      <c r="B396" s="72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  <c r="AB396" s="73"/>
      <c r="AC396" s="73"/>
      <c r="AD396" s="73"/>
    </row>
    <row r="397" spans="2:30">
      <c r="B397" s="72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  <c r="AB397" s="73"/>
      <c r="AC397" s="73"/>
      <c r="AD397" s="73"/>
    </row>
    <row r="398" spans="2:30">
      <c r="B398" s="72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  <c r="AA398" s="73"/>
      <c r="AB398" s="73"/>
      <c r="AC398" s="73"/>
      <c r="AD398" s="73"/>
    </row>
    <row r="399" spans="2:30">
      <c r="B399" s="72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  <c r="AB399" s="73"/>
      <c r="AC399" s="73"/>
      <c r="AD399" s="73"/>
    </row>
    <row r="400" spans="2:30">
      <c r="B400" s="72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  <c r="AB400" s="73"/>
      <c r="AC400" s="73"/>
      <c r="AD400" s="73"/>
    </row>
    <row r="401" spans="2:30">
      <c r="B401" s="72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  <c r="AA401" s="73"/>
      <c r="AB401" s="73"/>
      <c r="AC401" s="73"/>
      <c r="AD401" s="73"/>
    </row>
    <row r="402" spans="2:30">
      <c r="B402" s="72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  <c r="AA402" s="73"/>
      <c r="AB402" s="73"/>
      <c r="AC402" s="73"/>
      <c r="AD402" s="73"/>
    </row>
    <row r="403" spans="2:30">
      <c r="B403" s="72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  <c r="AB403" s="73"/>
      <c r="AC403" s="73"/>
      <c r="AD403" s="73"/>
    </row>
    <row r="404" spans="2:30">
      <c r="B404" s="72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  <c r="AA404" s="73"/>
      <c r="AB404" s="73"/>
      <c r="AC404" s="73"/>
      <c r="AD404" s="73"/>
    </row>
    <row r="405" spans="2:30">
      <c r="B405" s="72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  <c r="AB405" s="73"/>
      <c r="AC405" s="73"/>
      <c r="AD405" s="73"/>
    </row>
    <row r="406" spans="2:30">
      <c r="B406" s="72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  <c r="AB406" s="73"/>
      <c r="AC406" s="73"/>
      <c r="AD406" s="73"/>
    </row>
    <row r="407" spans="2:30">
      <c r="B407" s="72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  <c r="AB407" s="73"/>
      <c r="AC407" s="73"/>
      <c r="AD407" s="73"/>
    </row>
    <row r="408" spans="2:30">
      <c r="B408" s="72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  <c r="AB408" s="73"/>
      <c r="AC408" s="73"/>
      <c r="AD408" s="73"/>
    </row>
    <row r="409" spans="2:30">
      <c r="B409" s="72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  <c r="AB409" s="73"/>
      <c r="AC409" s="73"/>
      <c r="AD409" s="73"/>
    </row>
    <row r="410" spans="2:30">
      <c r="B410" s="72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  <c r="AB410" s="73"/>
      <c r="AC410" s="73"/>
      <c r="AD410" s="73"/>
    </row>
    <row r="411" spans="2:30">
      <c r="B411" s="72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  <c r="AB411" s="73"/>
      <c r="AC411" s="73"/>
      <c r="AD411" s="73"/>
    </row>
    <row r="412" spans="2:30"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  <c r="AB412" s="73"/>
      <c r="AC412" s="73"/>
      <c r="AD412" s="73"/>
    </row>
    <row r="413" spans="2:30">
      <c r="B413" s="72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  <c r="AB413" s="73"/>
      <c r="AC413" s="73"/>
      <c r="AD413" s="73"/>
    </row>
    <row r="414" spans="2:30"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  <c r="AB414" s="73"/>
      <c r="AC414" s="73"/>
      <c r="AD414" s="73"/>
    </row>
    <row r="415" spans="2:30"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  <c r="AB415" s="73"/>
      <c r="AC415" s="73"/>
      <c r="AD415" s="73"/>
    </row>
    <row r="416" spans="2:30"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  <c r="AB416" s="73"/>
      <c r="AC416" s="73"/>
      <c r="AD416" s="73"/>
    </row>
    <row r="417" spans="2:30"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  <c r="AA417" s="73"/>
      <c r="AB417" s="73"/>
      <c r="AC417" s="73"/>
      <c r="AD417" s="73"/>
    </row>
    <row r="418" spans="2:30"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  <c r="AA418" s="73"/>
      <c r="AB418" s="73"/>
      <c r="AC418" s="73"/>
      <c r="AD418" s="73"/>
    </row>
    <row r="419" spans="2:30"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  <c r="AA419" s="73"/>
      <c r="AB419" s="73"/>
      <c r="AC419" s="73"/>
      <c r="AD419" s="73"/>
    </row>
    <row r="420" spans="2:30"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  <c r="AB420" s="73"/>
      <c r="AC420" s="73"/>
      <c r="AD420" s="73"/>
    </row>
    <row r="421" spans="2:30"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  <c r="AA421" s="73"/>
      <c r="AB421" s="73"/>
      <c r="AC421" s="73"/>
      <c r="AD421" s="73"/>
    </row>
    <row r="422" spans="2:30"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  <c r="AA422" s="73"/>
      <c r="AB422" s="73"/>
      <c r="AC422" s="73"/>
      <c r="AD422" s="73"/>
    </row>
    <row r="423" spans="2:30"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  <c r="AB423" s="73"/>
      <c r="AC423" s="73"/>
      <c r="AD423" s="73"/>
    </row>
    <row r="424" spans="2:30"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  <c r="AA424" s="73"/>
      <c r="AB424" s="73"/>
      <c r="AC424" s="73"/>
      <c r="AD424" s="73"/>
    </row>
    <row r="425" spans="2:30"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  <c r="AA425" s="73"/>
      <c r="AB425" s="73"/>
      <c r="AC425" s="73"/>
      <c r="AD425" s="73"/>
    </row>
    <row r="426" spans="2:30"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  <c r="AA426" s="73"/>
      <c r="AB426" s="73"/>
      <c r="AC426" s="73"/>
      <c r="AD426" s="73"/>
    </row>
    <row r="427" spans="2:30"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  <c r="AB427" s="73"/>
      <c r="AC427" s="73"/>
      <c r="AD427" s="73"/>
    </row>
    <row r="428" spans="2:30"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  <c r="AA428" s="73"/>
      <c r="AB428" s="73"/>
      <c r="AC428" s="73"/>
      <c r="AD428" s="73"/>
    </row>
    <row r="429" spans="2:30"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  <c r="AA429" s="73"/>
      <c r="AB429" s="73"/>
      <c r="AC429" s="73"/>
      <c r="AD429" s="73"/>
    </row>
    <row r="430" spans="2:30"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  <c r="AA430" s="73"/>
      <c r="AB430" s="73"/>
      <c r="AC430" s="73"/>
      <c r="AD430" s="73"/>
    </row>
    <row r="431" spans="2:30"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  <c r="AA431" s="73"/>
      <c r="AB431" s="73"/>
      <c r="AC431" s="73"/>
      <c r="AD431" s="73"/>
    </row>
    <row r="432" spans="2:30"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  <c r="AB432" s="73"/>
      <c r="AC432" s="73"/>
      <c r="AD432" s="73"/>
    </row>
    <row r="433" spans="2:30"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  <c r="AB433" s="73"/>
      <c r="AC433" s="73"/>
      <c r="AD433" s="73"/>
    </row>
    <row r="434" spans="2:30"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  <c r="AB434" s="73"/>
      <c r="AC434" s="73"/>
      <c r="AD434" s="73"/>
    </row>
    <row r="435" spans="2:30"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  <c r="AB435" s="73"/>
      <c r="AC435" s="73"/>
      <c r="AD435" s="73"/>
    </row>
    <row r="436" spans="2:30"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  <c r="AB436" s="73"/>
      <c r="AC436" s="73"/>
      <c r="AD436" s="73"/>
    </row>
    <row r="437" spans="2:30"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</row>
    <row r="438" spans="2:30"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</row>
    <row r="439" spans="2:30"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</row>
    <row r="440" spans="2:30"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</row>
    <row r="441" spans="2:30"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  <c r="AB441" s="73"/>
      <c r="AC441" s="73"/>
      <c r="AD441" s="73"/>
    </row>
    <row r="442" spans="2:30"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  <c r="AB442" s="73"/>
      <c r="AC442" s="73"/>
      <c r="AD442" s="73"/>
    </row>
    <row r="443" spans="2:30"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  <c r="AB443" s="73"/>
      <c r="AC443" s="73"/>
      <c r="AD443" s="73"/>
    </row>
    <row r="444" spans="2:30"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  <c r="AB444" s="73"/>
      <c r="AC444" s="73"/>
      <c r="AD444" s="73"/>
    </row>
    <row r="445" spans="2:30"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</row>
    <row r="446" spans="2:30"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  <c r="AB446" s="73"/>
      <c r="AC446" s="73"/>
      <c r="AD446" s="73"/>
    </row>
    <row r="447" spans="2:30"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  <c r="AB447" s="73"/>
      <c r="AC447" s="73"/>
      <c r="AD447" s="73"/>
    </row>
    <row r="448" spans="2:30"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  <c r="AB448" s="73"/>
      <c r="AC448" s="73"/>
      <c r="AD448" s="73"/>
    </row>
    <row r="449" spans="2:30"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  <c r="AB449" s="73"/>
      <c r="AC449" s="73"/>
      <c r="AD449" s="73"/>
    </row>
    <row r="450" spans="2:30"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</row>
    <row r="451" spans="2:30"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  <c r="AB451" s="73"/>
      <c r="AC451" s="73"/>
      <c r="AD451" s="73"/>
    </row>
    <row r="452" spans="2:30"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  <c r="AB452" s="73"/>
      <c r="AC452" s="73"/>
      <c r="AD452" s="73"/>
    </row>
    <row r="453" spans="2:30"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  <c r="AB453" s="73"/>
      <c r="AC453" s="73"/>
      <c r="AD453" s="73"/>
    </row>
    <row r="454" spans="2:30"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  <c r="AB454" s="73"/>
      <c r="AC454" s="73"/>
      <c r="AD454" s="73"/>
    </row>
    <row r="455" spans="2:30"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  <c r="AB455" s="73"/>
      <c r="AC455" s="73"/>
      <c r="AD455" s="73"/>
    </row>
    <row r="456" spans="2:30"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  <c r="AB456" s="73"/>
      <c r="AC456" s="73"/>
      <c r="AD456" s="73"/>
    </row>
    <row r="457" spans="2:30"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  <c r="AB457" s="73"/>
      <c r="AC457" s="73"/>
      <c r="AD457" s="73"/>
    </row>
    <row r="458" spans="2:30"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  <c r="AB458" s="73"/>
      <c r="AC458" s="73"/>
      <c r="AD458" s="73"/>
    </row>
    <row r="459" spans="2:30"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  <c r="AB459" s="73"/>
      <c r="AC459" s="73"/>
      <c r="AD459" s="73"/>
    </row>
    <row r="460" spans="2:30"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  <c r="AB460" s="73"/>
      <c r="AC460" s="73"/>
      <c r="AD460" s="73"/>
    </row>
    <row r="461" spans="2:30"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  <c r="AB461" s="73"/>
      <c r="AC461" s="73"/>
      <c r="AD461" s="73"/>
    </row>
    <row r="462" spans="2:30"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  <c r="AB462" s="73"/>
      <c r="AC462" s="73"/>
      <c r="AD462" s="73"/>
    </row>
    <row r="463" spans="2:30"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  <c r="AB463" s="73"/>
      <c r="AC463" s="73"/>
      <c r="AD463" s="73"/>
    </row>
    <row r="464" spans="2:30"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  <c r="AB464" s="73"/>
      <c r="AC464" s="73"/>
      <c r="AD464" s="73"/>
    </row>
    <row r="465" spans="2:30"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  <c r="AB465" s="73"/>
      <c r="AC465" s="73"/>
      <c r="AD465" s="73"/>
    </row>
    <row r="466" spans="2:30"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</row>
    <row r="467" spans="2:30"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</row>
    <row r="468" spans="2:30"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  <c r="AB468" s="73"/>
      <c r="AC468" s="73"/>
      <c r="AD468" s="73"/>
    </row>
    <row r="469" spans="2:30"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  <c r="AB469" s="73"/>
      <c r="AC469" s="73"/>
      <c r="AD469" s="73"/>
    </row>
    <row r="470" spans="2:30"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  <c r="AB470" s="73"/>
      <c r="AC470" s="73"/>
      <c r="AD470" s="73"/>
    </row>
    <row r="471" spans="2:30"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  <c r="AB471" s="73"/>
      <c r="AC471" s="73"/>
      <c r="AD471" s="73"/>
    </row>
    <row r="472" spans="2:30"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  <c r="AB472" s="73"/>
      <c r="AC472" s="73"/>
      <c r="AD472" s="73"/>
    </row>
    <row r="473" spans="2:30"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  <c r="AB473" s="73"/>
      <c r="AC473" s="73"/>
      <c r="AD473" s="73"/>
    </row>
    <row r="474" spans="2:30"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  <c r="AB474" s="73"/>
      <c r="AC474" s="73"/>
      <c r="AD474" s="73"/>
    </row>
    <row r="475" spans="2:30"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  <c r="AB475" s="73"/>
      <c r="AC475" s="73"/>
      <c r="AD475" s="73"/>
    </row>
    <row r="476" spans="2:30"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</row>
    <row r="477" spans="2:30"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  <c r="AB477" s="73"/>
      <c r="AC477" s="73"/>
      <c r="AD477" s="73"/>
    </row>
    <row r="478" spans="2:30"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  <c r="AB478" s="73"/>
      <c r="AC478" s="73"/>
      <c r="AD478" s="73"/>
    </row>
    <row r="479" spans="2:30"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  <c r="AB479" s="73"/>
      <c r="AC479" s="73"/>
      <c r="AD479" s="73"/>
    </row>
    <row r="480" spans="2:30"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  <c r="AA480" s="73"/>
      <c r="AB480" s="73"/>
      <c r="AC480" s="73"/>
      <c r="AD480" s="73"/>
    </row>
    <row r="481" spans="2:30"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  <c r="AA481" s="73"/>
      <c r="AB481" s="73"/>
      <c r="AC481" s="73"/>
      <c r="AD481" s="73"/>
    </row>
    <row r="482" spans="2:30"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  <c r="AA482" s="73"/>
      <c r="AB482" s="73"/>
      <c r="AC482" s="73"/>
      <c r="AD482" s="73"/>
    </row>
    <row r="483" spans="2:30"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  <c r="AA483" s="73"/>
      <c r="AB483" s="73"/>
      <c r="AC483" s="73"/>
      <c r="AD483" s="73"/>
    </row>
    <row r="484" spans="2:30"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  <c r="AA484" s="73"/>
      <c r="AB484" s="73"/>
      <c r="AC484" s="73"/>
      <c r="AD484" s="73"/>
    </row>
    <row r="485" spans="2:30"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  <c r="AA485" s="73"/>
      <c r="AB485" s="73"/>
      <c r="AC485" s="73"/>
      <c r="AD485" s="73"/>
    </row>
    <row r="486" spans="2:30"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  <c r="AA486" s="73"/>
      <c r="AB486" s="73"/>
      <c r="AC486" s="73"/>
      <c r="AD486" s="73"/>
    </row>
    <row r="487" spans="2:30"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  <c r="AA487" s="73"/>
      <c r="AB487" s="73"/>
      <c r="AC487" s="73"/>
      <c r="AD487" s="73"/>
    </row>
    <row r="488" spans="2:30"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  <c r="AA488" s="73"/>
      <c r="AB488" s="73"/>
      <c r="AC488" s="73"/>
      <c r="AD488" s="73"/>
    </row>
    <row r="489" spans="2:30"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  <c r="AA489" s="73"/>
      <c r="AB489" s="73"/>
      <c r="AC489" s="73"/>
      <c r="AD489" s="73"/>
    </row>
    <row r="490" spans="2:30"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  <c r="AA490" s="73"/>
      <c r="AB490" s="73"/>
      <c r="AC490" s="73"/>
      <c r="AD490" s="73"/>
    </row>
    <row r="491" spans="2:30"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  <c r="AA491" s="73"/>
      <c r="AB491" s="73"/>
      <c r="AC491" s="73"/>
      <c r="AD491" s="73"/>
    </row>
    <row r="492" spans="2:30"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  <c r="AA492" s="73"/>
      <c r="AB492" s="73"/>
      <c r="AC492" s="73"/>
      <c r="AD492" s="73"/>
    </row>
    <row r="493" spans="2:30"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  <c r="AA493" s="73"/>
      <c r="AB493" s="73"/>
      <c r="AC493" s="73"/>
      <c r="AD493" s="73"/>
    </row>
    <row r="494" spans="2:30"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  <c r="AB494" s="73"/>
      <c r="AC494" s="73"/>
      <c r="AD494" s="73"/>
    </row>
    <row r="495" spans="2:30"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  <c r="AA495" s="73"/>
      <c r="AB495" s="73"/>
      <c r="AC495" s="73"/>
      <c r="AD495" s="73"/>
    </row>
    <row r="496" spans="2:30"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  <c r="AA496" s="73"/>
      <c r="AB496" s="73"/>
      <c r="AC496" s="73"/>
      <c r="AD496" s="73"/>
    </row>
    <row r="497" spans="2:30"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  <c r="AB497" s="73"/>
      <c r="AC497" s="73"/>
      <c r="AD497" s="73"/>
    </row>
    <row r="498" spans="2:30"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  <c r="AA498" s="73"/>
      <c r="AB498" s="73"/>
      <c r="AC498" s="73"/>
      <c r="AD498" s="73"/>
    </row>
    <row r="499" spans="2:30"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  <c r="AA499" s="73"/>
      <c r="AB499" s="73"/>
      <c r="AC499" s="73"/>
      <c r="AD499" s="73"/>
    </row>
    <row r="500" spans="2:30"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  <c r="AB500" s="73"/>
      <c r="AC500" s="73"/>
      <c r="AD500" s="73"/>
    </row>
    <row r="501" spans="2:30"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  <c r="AA501" s="73"/>
      <c r="AB501" s="73"/>
      <c r="AC501" s="73"/>
      <c r="AD501" s="73"/>
    </row>
    <row r="502" spans="2:30"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  <c r="AA502" s="73"/>
      <c r="AB502" s="73"/>
      <c r="AC502" s="73"/>
      <c r="AD502" s="73"/>
    </row>
    <row r="503" spans="2:30"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  <c r="AA503" s="73"/>
      <c r="AB503" s="73"/>
      <c r="AC503" s="73"/>
      <c r="AD503" s="73"/>
    </row>
    <row r="504" spans="2:30"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  <c r="AB504" s="73"/>
      <c r="AC504" s="73"/>
      <c r="AD504" s="73"/>
    </row>
    <row r="505" spans="2:30"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  <c r="AB505" s="73"/>
      <c r="AC505" s="73"/>
      <c r="AD505" s="73"/>
    </row>
    <row r="506" spans="2:30"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  <c r="AB506" s="73"/>
      <c r="AC506" s="73"/>
      <c r="AD506" s="73"/>
    </row>
    <row r="507" spans="2:30"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  <c r="AB507" s="73"/>
      <c r="AC507" s="73"/>
      <c r="AD507" s="73"/>
    </row>
    <row r="508" spans="2:30"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  <c r="AA508" s="73"/>
      <c r="AB508" s="73"/>
      <c r="AC508" s="73"/>
      <c r="AD508" s="73"/>
    </row>
    <row r="509" spans="2:30"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  <c r="AA509" s="73"/>
      <c r="AB509" s="73"/>
      <c r="AC509" s="73"/>
      <c r="AD509" s="73"/>
    </row>
    <row r="510" spans="2:30"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  <c r="AA510" s="73"/>
      <c r="AB510" s="73"/>
      <c r="AC510" s="73"/>
      <c r="AD510" s="73"/>
    </row>
    <row r="511" spans="2:30"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  <c r="AA511" s="73"/>
      <c r="AB511" s="73"/>
      <c r="AC511" s="73"/>
      <c r="AD511" s="73"/>
    </row>
    <row r="512" spans="2:30"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  <c r="AB512" s="73"/>
      <c r="AC512" s="73"/>
      <c r="AD512" s="73"/>
    </row>
    <row r="513" spans="2:30"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  <c r="AB513" s="73"/>
      <c r="AC513" s="73"/>
      <c r="AD513" s="73"/>
    </row>
    <row r="514" spans="2:30"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  <c r="AB514" s="73"/>
      <c r="AC514" s="73"/>
      <c r="AD514" s="73"/>
    </row>
    <row r="515" spans="2:30"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  <c r="AB515" s="73"/>
      <c r="AC515" s="73"/>
      <c r="AD515" s="73"/>
    </row>
    <row r="516" spans="2:30"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  <c r="AA516" s="73"/>
      <c r="AB516" s="73"/>
      <c r="AC516" s="73"/>
      <c r="AD516" s="73"/>
    </row>
    <row r="517" spans="2:30"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  <c r="AA517" s="73"/>
      <c r="AB517" s="73"/>
      <c r="AC517" s="73"/>
      <c r="AD517" s="73"/>
    </row>
    <row r="518" spans="2:30"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  <c r="AA518" s="73"/>
      <c r="AB518" s="73"/>
      <c r="AC518" s="73"/>
      <c r="AD518" s="73"/>
    </row>
    <row r="519" spans="2:30"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  <c r="AA519" s="73"/>
      <c r="AB519" s="73"/>
      <c r="AC519" s="73"/>
      <c r="AD519" s="73"/>
    </row>
    <row r="520" spans="2:30"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  <c r="AA520" s="73"/>
      <c r="AB520" s="73"/>
      <c r="AC520" s="73"/>
      <c r="AD520" s="73"/>
    </row>
    <row r="521" spans="2:30"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  <c r="AB521" s="73"/>
      <c r="AC521" s="73"/>
      <c r="AD521" s="73"/>
    </row>
    <row r="522" spans="2:30"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  <c r="AA522" s="73"/>
      <c r="AB522" s="73"/>
      <c r="AC522" s="73"/>
      <c r="AD522" s="73"/>
    </row>
    <row r="523" spans="2:30"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  <c r="AA523" s="73"/>
      <c r="AB523" s="73"/>
      <c r="AC523" s="73"/>
      <c r="AD523" s="73"/>
    </row>
    <row r="524" spans="2:30"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</row>
    <row r="525" spans="2:30"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  <c r="AA525" s="73"/>
      <c r="AB525" s="73"/>
      <c r="AC525" s="73"/>
      <c r="AD525" s="73"/>
    </row>
    <row r="526" spans="2:30"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  <c r="AA526" s="73"/>
      <c r="AB526" s="73"/>
      <c r="AC526" s="73"/>
      <c r="AD526" s="73"/>
    </row>
    <row r="527" spans="2:30"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  <c r="AB527" s="73"/>
      <c r="AC527" s="73"/>
      <c r="AD527" s="73"/>
    </row>
    <row r="528" spans="2:30"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  <c r="AA528" s="73"/>
      <c r="AB528" s="73"/>
      <c r="AC528" s="73"/>
      <c r="AD528" s="73"/>
    </row>
    <row r="529" spans="2:30"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  <c r="AA529" s="73"/>
      <c r="AB529" s="73"/>
      <c r="AC529" s="73"/>
      <c r="AD529" s="73"/>
    </row>
    <row r="530" spans="2:30"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  <c r="AB530" s="73"/>
      <c r="AC530" s="73"/>
      <c r="AD530" s="73"/>
    </row>
    <row r="531" spans="2:30"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  <c r="AA531" s="73"/>
      <c r="AB531" s="73"/>
      <c r="AC531" s="73"/>
      <c r="AD531" s="73"/>
    </row>
    <row r="532" spans="2:30"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  <c r="AA532" s="73"/>
      <c r="AB532" s="73"/>
      <c r="AC532" s="73"/>
      <c r="AD532" s="73"/>
    </row>
    <row r="533" spans="2:30"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  <c r="AA533" s="73"/>
      <c r="AB533" s="73"/>
      <c r="AC533" s="73"/>
      <c r="AD533" s="73"/>
    </row>
    <row r="534" spans="2:30"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  <c r="AB534" s="73"/>
      <c r="AC534" s="73"/>
      <c r="AD534" s="73"/>
    </row>
    <row r="535" spans="2:30"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  <c r="AA535" s="73"/>
      <c r="AB535" s="73"/>
      <c r="AC535" s="73"/>
      <c r="AD535" s="73"/>
    </row>
    <row r="536" spans="2:30"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  <c r="AA536" s="73"/>
      <c r="AB536" s="73"/>
      <c r="AC536" s="73"/>
      <c r="AD536" s="73"/>
    </row>
    <row r="537" spans="2:30"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  <c r="AA537" s="73"/>
      <c r="AB537" s="73"/>
      <c r="AC537" s="73"/>
      <c r="AD537" s="73"/>
    </row>
    <row r="538" spans="2:30"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  <c r="AA538" s="73"/>
      <c r="AB538" s="73"/>
      <c r="AC538" s="73"/>
      <c r="AD538" s="73"/>
    </row>
    <row r="539" spans="2:30"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  <c r="AA539" s="73"/>
      <c r="AB539" s="73"/>
      <c r="AC539" s="73"/>
      <c r="AD539" s="73"/>
    </row>
    <row r="540" spans="2:30"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  <c r="AA540" s="73"/>
      <c r="AB540" s="73"/>
      <c r="AC540" s="73"/>
      <c r="AD540" s="73"/>
    </row>
    <row r="541" spans="2:30"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  <c r="AA541" s="73"/>
      <c r="AB541" s="73"/>
      <c r="AC541" s="73"/>
      <c r="AD541" s="73"/>
    </row>
    <row r="542" spans="2:30"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  <c r="AA542" s="73"/>
      <c r="AB542" s="73"/>
      <c r="AC542" s="73"/>
      <c r="AD542" s="73"/>
    </row>
    <row r="543" spans="2:30"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  <c r="AA543" s="73"/>
      <c r="AB543" s="73"/>
      <c r="AC543" s="73"/>
      <c r="AD543" s="73"/>
    </row>
    <row r="544" spans="2:30"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  <c r="AA544" s="73"/>
      <c r="AB544" s="73"/>
      <c r="AC544" s="73"/>
      <c r="AD544" s="73"/>
    </row>
    <row r="545" spans="2:30"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  <c r="AA545" s="73"/>
      <c r="AB545" s="73"/>
      <c r="AC545" s="73"/>
      <c r="AD545" s="73"/>
    </row>
    <row r="546" spans="2:30"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  <c r="AA546" s="73"/>
      <c r="AB546" s="73"/>
      <c r="AC546" s="73"/>
      <c r="AD546" s="73"/>
    </row>
    <row r="547" spans="2:30"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  <c r="AB547" s="73"/>
      <c r="AC547" s="73"/>
      <c r="AD547" s="73"/>
    </row>
    <row r="548" spans="2:30"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  <c r="AA548" s="73"/>
      <c r="AB548" s="73"/>
      <c r="AC548" s="73"/>
      <c r="AD548" s="73"/>
    </row>
    <row r="549" spans="2:30"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  <c r="AA549" s="73"/>
      <c r="AB549" s="73"/>
      <c r="AC549" s="73"/>
      <c r="AD549" s="73"/>
    </row>
    <row r="550" spans="2:30"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  <c r="AA550" s="73"/>
      <c r="AB550" s="73"/>
      <c r="AC550" s="73"/>
      <c r="AD550" s="73"/>
    </row>
    <row r="551" spans="2:30"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  <c r="AA551" s="73"/>
      <c r="AB551" s="73"/>
      <c r="AC551" s="73"/>
      <c r="AD551" s="73"/>
    </row>
    <row r="552" spans="2:30"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  <c r="AA552" s="73"/>
      <c r="AB552" s="73"/>
      <c r="AC552" s="73"/>
      <c r="AD552" s="73"/>
    </row>
    <row r="553" spans="2:30"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  <c r="AA553" s="73"/>
      <c r="AB553" s="73"/>
      <c r="AC553" s="73"/>
      <c r="AD553" s="73"/>
    </row>
    <row r="554" spans="2:30"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  <c r="AA554" s="73"/>
      <c r="AB554" s="73"/>
      <c r="AC554" s="73"/>
      <c r="AD554" s="73"/>
    </row>
    <row r="555" spans="2:30"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  <c r="AA555" s="73"/>
      <c r="AB555" s="73"/>
      <c r="AC555" s="73"/>
      <c r="AD555" s="73"/>
    </row>
    <row r="556" spans="2:30"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  <c r="AA556" s="73"/>
      <c r="AB556" s="73"/>
      <c r="AC556" s="73"/>
      <c r="AD556" s="73"/>
    </row>
    <row r="557" spans="2:30"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  <c r="AA557" s="73"/>
      <c r="AB557" s="73"/>
      <c r="AC557" s="73"/>
      <c r="AD557" s="73"/>
    </row>
    <row r="558" spans="2:30"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  <c r="AA558" s="73"/>
      <c r="AB558" s="73"/>
      <c r="AC558" s="73"/>
      <c r="AD558" s="73"/>
    </row>
    <row r="559" spans="2:30"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  <c r="AA559" s="73"/>
      <c r="AB559" s="73"/>
      <c r="AC559" s="73"/>
      <c r="AD559" s="73"/>
    </row>
    <row r="560" spans="2:30"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  <c r="AA560" s="73"/>
      <c r="AB560" s="73"/>
      <c r="AC560" s="73"/>
      <c r="AD560" s="73"/>
    </row>
    <row r="561" spans="2:30"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  <c r="AA561" s="73"/>
      <c r="AB561" s="73"/>
      <c r="AC561" s="73"/>
      <c r="AD561" s="73"/>
    </row>
    <row r="562" spans="2:30"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  <c r="AA562" s="73"/>
      <c r="AB562" s="73"/>
      <c r="AC562" s="73"/>
      <c r="AD562" s="73"/>
    </row>
    <row r="563" spans="2:30"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  <c r="AA563" s="73"/>
      <c r="AB563" s="73"/>
      <c r="AC563" s="73"/>
      <c r="AD563" s="73"/>
    </row>
    <row r="564" spans="2:30"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  <c r="AA564" s="73"/>
      <c r="AB564" s="73"/>
      <c r="AC564" s="73"/>
      <c r="AD564" s="73"/>
    </row>
    <row r="565" spans="2:30"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  <c r="AA565" s="73"/>
      <c r="AB565" s="73"/>
      <c r="AC565" s="73"/>
      <c r="AD565" s="73"/>
    </row>
    <row r="566" spans="2:30"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  <c r="AA566" s="73"/>
      <c r="AB566" s="73"/>
      <c r="AC566" s="73"/>
      <c r="AD566" s="73"/>
    </row>
    <row r="567" spans="2:30"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  <c r="AA567" s="73"/>
      <c r="AB567" s="73"/>
      <c r="AC567" s="73"/>
      <c r="AD567" s="73"/>
    </row>
    <row r="568" spans="2:30"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  <c r="AA568" s="73"/>
      <c r="AB568" s="73"/>
      <c r="AC568" s="73"/>
      <c r="AD568" s="73"/>
    </row>
    <row r="569" spans="2:30"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  <c r="AA569" s="73"/>
      <c r="AB569" s="73"/>
      <c r="AC569" s="73"/>
      <c r="AD569" s="73"/>
    </row>
    <row r="570" spans="2:30"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  <c r="AA570" s="73"/>
      <c r="AB570" s="73"/>
      <c r="AC570" s="73"/>
      <c r="AD570" s="73"/>
    </row>
    <row r="571" spans="2:30"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  <c r="AA571" s="73"/>
      <c r="AB571" s="73"/>
      <c r="AC571" s="73"/>
      <c r="AD571" s="73"/>
    </row>
    <row r="572" spans="2:30"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  <c r="AA572" s="73"/>
      <c r="AB572" s="73"/>
      <c r="AC572" s="73"/>
      <c r="AD572" s="73"/>
    </row>
    <row r="573" spans="2:30"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  <c r="AA573" s="73"/>
      <c r="AB573" s="73"/>
      <c r="AC573" s="73"/>
      <c r="AD573" s="73"/>
    </row>
    <row r="574" spans="2:30"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  <c r="AA574" s="73"/>
      <c r="AB574" s="73"/>
      <c r="AC574" s="73"/>
      <c r="AD574" s="73"/>
    </row>
    <row r="575" spans="2:30"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  <c r="AA575" s="73"/>
      <c r="AB575" s="73"/>
      <c r="AC575" s="73"/>
      <c r="AD575" s="73"/>
    </row>
    <row r="576" spans="2:30"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  <c r="AA576" s="73"/>
      <c r="AB576" s="73"/>
      <c r="AC576" s="73"/>
      <c r="AD576" s="73"/>
    </row>
    <row r="577" spans="2:30"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  <c r="AA577" s="73"/>
      <c r="AB577" s="73"/>
      <c r="AC577" s="73"/>
      <c r="AD577" s="73"/>
    </row>
    <row r="578" spans="2:30"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  <c r="AA578" s="73"/>
      <c r="AB578" s="73"/>
      <c r="AC578" s="73"/>
      <c r="AD578" s="73"/>
    </row>
    <row r="579" spans="2:30"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  <c r="AA579" s="73"/>
      <c r="AB579" s="73"/>
      <c r="AC579" s="73"/>
      <c r="AD579" s="73"/>
    </row>
    <row r="580" spans="2:30"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  <c r="AA580" s="73"/>
      <c r="AB580" s="73"/>
      <c r="AC580" s="73"/>
      <c r="AD580" s="73"/>
    </row>
    <row r="581" spans="2:30"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  <c r="AA581" s="73"/>
      <c r="AB581" s="73"/>
      <c r="AC581" s="73"/>
      <c r="AD581" s="73"/>
    </row>
    <row r="582" spans="2:30"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  <c r="AA582" s="73"/>
      <c r="AB582" s="73"/>
      <c r="AC582" s="73"/>
      <c r="AD582" s="73"/>
    </row>
    <row r="583" spans="2:30"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  <c r="AA583" s="73"/>
      <c r="AB583" s="73"/>
      <c r="AC583" s="73"/>
      <c r="AD583" s="73"/>
    </row>
    <row r="584" spans="2:30"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  <c r="AA584" s="73"/>
      <c r="AB584" s="73"/>
      <c r="AC584" s="73"/>
      <c r="AD584" s="73"/>
    </row>
    <row r="585" spans="2:30"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  <c r="AA585" s="73"/>
      <c r="AB585" s="73"/>
      <c r="AC585" s="73"/>
      <c r="AD585" s="73"/>
    </row>
    <row r="586" spans="2:30"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  <c r="AA586" s="73"/>
      <c r="AB586" s="73"/>
      <c r="AC586" s="73"/>
      <c r="AD586" s="73"/>
    </row>
    <row r="587" spans="2:30"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  <c r="AA587" s="73"/>
      <c r="AB587" s="73"/>
      <c r="AC587" s="73"/>
      <c r="AD587" s="73"/>
    </row>
    <row r="588" spans="2:30"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  <c r="AA588" s="73"/>
      <c r="AB588" s="73"/>
      <c r="AC588" s="73"/>
      <c r="AD588" s="73"/>
    </row>
    <row r="589" spans="2:30"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  <c r="AA589" s="73"/>
      <c r="AB589" s="73"/>
      <c r="AC589" s="73"/>
      <c r="AD589" s="73"/>
    </row>
    <row r="590" spans="2:30"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  <c r="AA590" s="73"/>
      <c r="AB590" s="73"/>
      <c r="AC590" s="73"/>
      <c r="AD590" s="73"/>
    </row>
    <row r="591" spans="2:30"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  <c r="AA591" s="73"/>
      <c r="AB591" s="73"/>
      <c r="AC591" s="73"/>
      <c r="AD591" s="73"/>
    </row>
    <row r="592" spans="2:30"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  <c r="AA592" s="73"/>
      <c r="AB592" s="73"/>
      <c r="AC592" s="73"/>
      <c r="AD592" s="73"/>
    </row>
    <row r="593" spans="2:30"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  <c r="AA593" s="73"/>
      <c r="AB593" s="73"/>
      <c r="AC593" s="73"/>
      <c r="AD593" s="73"/>
    </row>
    <row r="594" spans="2:30"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  <c r="AA594" s="73"/>
      <c r="AB594" s="73"/>
      <c r="AC594" s="73"/>
      <c r="AD594" s="73"/>
    </row>
    <row r="595" spans="2:30"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  <c r="AA595" s="73"/>
      <c r="AB595" s="73"/>
      <c r="AC595" s="73"/>
      <c r="AD595" s="73"/>
    </row>
    <row r="596" spans="2:30"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  <c r="AA596" s="73"/>
      <c r="AB596" s="73"/>
      <c r="AC596" s="73"/>
      <c r="AD596" s="73"/>
    </row>
    <row r="597" spans="2:30"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  <c r="AA597" s="73"/>
      <c r="AB597" s="73"/>
      <c r="AC597" s="73"/>
      <c r="AD597" s="73"/>
    </row>
    <row r="598" spans="2:30"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  <c r="AA598" s="73"/>
      <c r="AB598" s="73"/>
      <c r="AC598" s="73"/>
      <c r="AD598" s="73"/>
    </row>
    <row r="599" spans="2:30"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  <c r="AA599" s="73"/>
      <c r="AB599" s="73"/>
      <c r="AC599" s="73"/>
      <c r="AD599" s="73"/>
    </row>
    <row r="600" spans="2:30"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  <c r="AA600" s="73"/>
      <c r="AB600" s="73"/>
      <c r="AC600" s="73"/>
      <c r="AD600" s="73"/>
    </row>
    <row r="601" spans="2:30"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  <c r="AA601" s="73"/>
      <c r="AB601" s="73"/>
      <c r="AC601" s="73"/>
      <c r="AD601" s="73"/>
    </row>
    <row r="602" spans="2:30"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  <c r="AA602" s="73"/>
      <c r="AB602" s="73"/>
      <c r="AC602" s="73"/>
      <c r="AD602" s="73"/>
    </row>
    <row r="603" spans="2:30"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  <c r="AA603" s="73"/>
      <c r="AB603" s="73"/>
      <c r="AC603" s="73"/>
      <c r="AD603" s="73"/>
    </row>
    <row r="604" spans="2:30"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  <c r="AA604" s="73"/>
      <c r="AB604" s="73"/>
      <c r="AC604" s="73"/>
      <c r="AD604" s="73"/>
    </row>
    <row r="605" spans="2:30"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C605" s="73"/>
      <c r="AD605" s="73"/>
    </row>
    <row r="606" spans="2:30"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  <c r="AA606" s="73"/>
      <c r="AB606" s="73"/>
      <c r="AC606" s="73"/>
      <c r="AD606" s="73"/>
    </row>
    <row r="607" spans="2:30"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  <c r="AA607" s="73"/>
      <c r="AB607" s="73"/>
      <c r="AC607" s="73"/>
      <c r="AD607" s="73"/>
    </row>
    <row r="608" spans="2:30"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  <c r="AA608" s="73"/>
      <c r="AB608" s="73"/>
      <c r="AC608" s="73"/>
      <c r="AD608" s="73"/>
    </row>
    <row r="609" spans="2:30"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  <c r="AA609" s="73"/>
      <c r="AB609" s="73"/>
      <c r="AC609" s="73"/>
      <c r="AD609" s="73"/>
    </row>
    <row r="610" spans="2:30"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  <c r="AA610" s="73"/>
      <c r="AB610" s="73"/>
      <c r="AC610" s="73"/>
      <c r="AD610" s="73"/>
    </row>
    <row r="611" spans="2:30"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  <c r="AA611" s="73"/>
      <c r="AB611" s="73"/>
      <c r="AC611" s="73"/>
      <c r="AD611" s="73"/>
    </row>
    <row r="612" spans="2:30"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  <c r="AA612" s="73"/>
      <c r="AB612" s="73"/>
      <c r="AC612" s="73"/>
      <c r="AD612" s="73"/>
    </row>
    <row r="613" spans="2:30"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  <c r="AA613" s="73"/>
      <c r="AB613" s="73"/>
      <c r="AC613" s="73"/>
      <c r="AD613" s="73"/>
    </row>
    <row r="614" spans="2:30"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  <c r="AA614" s="73"/>
      <c r="AB614" s="73"/>
      <c r="AC614" s="73"/>
      <c r="AD614" s="73"/>
    </row>
    <row r="615" spans="2:30"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  <c r="AA615" s="73"/>
      <c r="AB615" s="73"/>
      <c r="AC615" s="73"/>
      <c r="AD615" s="73"/>
    </row>
    <row r="616" spans="2:30"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  <c r="AA616" s="73"/>
      <c r="AB616" s="73"/>
      <c r="AC616" s="73"/>
      <c r="AD616" s="73"/>
    </row>
    <row r="617" spans="2:30"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  <c r="AA617" s="73"/>
      <c r="AB617" s="73"/>
      <c r="AC617" s="73"/>
      <c r="AD617" s="73"/>
    </row>
    <row r="618" spans="2:30"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  <c r="AA618" s="73"/>
      <c r="AB618" s="73"/>
      <c r="AC618" s="73"/>
      <c r="AD618" s="73"/>
    </row>
    <row r="619" spans="2:30"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  <c r="AA619" s="73"/>
      <c r="AB619" s="73"/>
      <c r="AC619" s="73"/>
      <c r="AD619" s="73"/>
    </row>
    <row r="620" spans="2:30"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  <c r="AA620" s="73"/>
      <c r="AB620" s="73"/>
      <c r="AC620" s="73"/>
      <c r="AD620" s="73"/>
    </row>
    <row r="621" spans="2:30"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  <c r="AA621" s="73"/>
      <c r="AB621" s="73"/>
      <c r="AC621" s="73"/>
      <c r="AD621" s="73"/>
    </row>
    <row r="622" spans="2:30"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  <c r="AA622" s="73"/>
      <c r="AB622" s="73"/>
      <c r="AC622" s="73"/>
      <c r="AD622" s="73"/>
    </row>
    <row r="623" spans="2:30"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  <c r="AA623" s="73"/>
      <c r="AB623" s="73"/>
      <c r="AC623" s="73"/>
      <c r="AD623" s="73"/>
    </row>
    <row r="624" spans="2:30"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  <c r="AA624" s="73"/>
      <c r="AB624" s="73"/>
      <c r="AC624" s="73"/>
      <c r="AD624" s="73"/>
    </row>
    <row r="625" spans="2:30"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  <c r="AA625" s="73"/>
      <c r="AB625" s="73"/>
      <c r="AC625" s="73"/>
      <c r="AD625" s="73"/>
    </row>
    <row r="626" spans="2:30"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  <c r="AA626" s="73"/>
      <c r="AB626" s="73"/>
      <c r="AC626" s="73"/>
      <c r="AD626" s="73"/>
    </row>
    <row r="627" spans="2:30"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  <c r="AA627" s="73"/>
      <c r="AB627" s="73"/>
      <c r="AC627" s="73"/>
      <c r="AD627" s="73"/>
    </row>
    <row r="628" spans="2:30"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  <c r="AA628" s="73"/>
      <c r="AB628" s="73"/>
      <c r="AC628" s="73"/>
      <c r="AD628" s="73"/>
    </row>
    <row r="629" spans="2:30"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  <c r="AA629" s="73"/>
      <c r="AB629" s="73"/>
      <c r="AC629" s="73"/>
      <c r="AD629" s="73"/>
    </row>
    <row r="630" spans="2:30"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  <c r="AA630" s="73"/>
      <c r="AB630" s="73"/>
      <c r="AC630" s="73"/>
      <c r="AD630" s="73"/>
    </row>
    <row r="631" spans="2:30"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  <c r="AA631" s="73"/>
      <c r="AB631" s="73"/>
      <c r="AC631" s="73"/>
      <c r="AD631" s="73"/>
    </row>
    <row r="632" spans="2:30"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  <c r="AA632" s="73"/>
      <c r="AB632" s="73"/>
      <c r="AC632" s="73"/>
      <c r="AD632" s="73"/>
    </row>
    <row r="633" spans="2:30"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  <c r="AA633" s="73"/>
      <c r="AB633" s="73"/>
      <c r="AC633" s="73"/>
      <c r="AD633" s="73"/>
    </row>
    <row r="634" spans="2:30"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  <c r="AA634" s="73"/>
      <c r="AB634" s="73"/>
      <c r="AC634" s="73"/>
      <c r="AD634" s="73"/>
    </row>
    <row r="635" spans="2:30"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  <c r="AA635" s="73"/>
      <c r="AB635" s="73"/>
      <c r="AC635" s="73"/>
      <c r="AD635" s="73"/>
    </row>
    <row r="636" spans="2:30"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  <c r="AA636" s="73"/>
      <c r="AB636" s="73"/>
      <c r="AC636" s="73"/>
      <c r="AD636" s="73"/>
    </row>
    <row r="637" spans="2:30"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  <c r="AA637" s="73"/>
      <c r="AB637" s="73"/>
      <c r="AC637" s="73"/>
      <c r="AD637" s="73"/>
    </row>
    <row r="638" spans="2:30"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  <c r="AA638" s="73"/>
      <c r="AB638" s="73"/>
      <c r="AC638" s="73"/>
      <c r="AD638" s="73"/>
    </row>
    <row r="639" spans="2:30"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  <c r="AA639" s="73"/>
      <c r="AB639" s="73"/>
      <c r="AC639" s="73"/>
      <c r="AD639" s="73"/>
    </row>
    <row r="640" spans="2:30"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  <c r="AA640" s="73"/>
      <c r="AB640" s="73"/>
      <c r="AC640" s="73"/>
      <c r="AD640" s="73"/>
    </row>
    <row r="641" spans="2:30"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  <c r="AA641" s="73"/>
      <c r="AB641" s="73"/>
      <c r="AC641" s="73"/>
      <c r="AD641" s="73"/>
    </row>
    <row r="642" spans="2:30"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  <c r="AA642" s="73"/>
      <c r="AB642" s="73"/>
      <c r="AC642" s="73"/>
      <c r="AD642" s="73"/>
    </row>
    <row r="643" spans="2:30"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  <c r="AA643" s="73"/>
      <c r="AB643" s="73"/>
      <c r="AC643" s="73"/>
      <c r="AD643" s="73"/>
    </row>
    <row r="644" spans="2:30"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  <c r="AA644" s="73"/>
      <c r="AB644" s="73"/>
      <c r="AC644" s="73"/>
      <c r="AD644" s="73"/>
    </row>
    <row r="645" spans="2:30"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  <c r="AA645" s="73"/>
      <c r="AB645" s="73"/>
      <c r="AC645" s="73"/>
      <c r="AD645" s="73"/>
    </row>
    <row r="646" spans="2:30"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  <c r="AA646" s="73"/>
      <c r="AB646" s="73"/>
      <c r="AC646" s="73"/>
      <c r="AD646" s="73"/>
    </row>
    <row r="647" spans="2:30"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  <c r="AA647" s="73"/>
      <c r="AB647" s="73"/>
      <c r="AC647" s="73"/>
      <c r="AD647" s="73"/>
    </row>
    <row r="648" spans="2:30"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  <c r="AA648" s="73"/>
      <c r="AB648" s="73"/>
      <c r="AC648" s="73"/>
      <c r="AD648" s="73"/>
    </row>
    <row r="649" spans="2:30"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  <c r="AA649" s="73"/>
      <c r="AB649" s="73"/>
      <c r="AC649" s="73"/>
      <c r="AD649" s="73"/>
    </row>
    <row r="650" spans="2:30"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  <c r="AA650" s="73"/>
      <c r="AB650" s="73"/>
      <c r="AC650" s="73"/>
      <c r="AD650" s="73"/>
    </row>
    <row r="651" spans="2:30"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  <c r="AA651" s="73"/>
      <c r="AB651" s="73"/>
      <c r="AC651" s="73"/>
      <c r="AD651" s="73"/>
    </row>
    <row r="652" spans="2:30"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  <c r="AA652" s="73"/>
      <c r="AB652" s="73"/>
      <c r="AC652" s="73"/>
      <c r="AD652" s="73"/>
    </row>
    <row r="653" spans="2:30"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  <c r="AA653" s="73"/>
      <c r="AB653" s="73"/>
      <c r="AC653" s="73"/>
      <c r="AD653" s="73"/>
    </row>
    <row r="654" spans="2:30"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  <c r="AA654" s="73"/>
      <c r="AB654" s="73"/>
      <c r="AC654" s="73"/>
      <c r="AD654" s="73"/>
    </row>
    <row r="655" spans="2:30"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  <c r="AA655" s="73"/>
      <c r="AB655" s="73"/>
      <c r="AC655" s="73"/>
      <c r="AD655" s="73"/>
    </row>
    <row r="656" spans="2:30"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  <c r="AA656" s="73"/>
      <c r="AB656" s="73"/>
      <c r="AC656" s="73"/>
      <c r="AD656" s="73"/>
    </row>
    <row r="657" spans="2:30"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  <c r="AA657" s="73"/>
      <c r="AB657" s="73"/>
      <c r="AC657" s="73"/>
      <c r="AD657" s="73"/>
    </row>
    <row r="658" spans="2:30"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  <c r="AA658" s="73"/>
      <c r="AB658" s="73"/>
      <c r="AC658" s="73"/>
      <c r="AD658" s="73"/>
    </row>
    <row r="659" spans="2:30"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  <c r="AA659" s="73"/>
      <c r="AB659" s="73"/>
      <c r="AC659" s="73"/>
      <c r="AD659" s="73"/>
    </row>
    <row r="660" spans="2:30"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  <c r="AA660" s="73"/>
      <c r="AB660" s="73"/>
      <c r="AC660" s="73"/>
      <c r="AD660" s="73"/>
    </row>
    <row r="661" spans="2:30"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  <c r="AA661" s="73"/>
      <c r="AB661" s="73"/>
      <c r="AC661" s="73"/>
      <c r="AD661" s="73"/>
    </row>
    <row r="662" spans="2:30"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  <c r="AA662" s="73"/>
      <c r="AB662" s="73"/>
      <c r="AC662" s="73"/>
      <c r="AD662" s="73"/>
    </row>
    <row r="663" spans="2:30"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  <c r="AA663" s="73"/>
      <c r="AB663" s="73"/>
      <c r="AC663" s="73"/>
      <c r="AD663" s="73"/>
    </row>
    <row r="664" spans="2:30"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  <c r="AA664" s="73"/>
      <c r="AB664" s="73"/>
      <c r="AC664" s="73"/>
      <c r="AD664" s="73"/>
    </row>
    <row r="665" spans="2:30"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  <c r="AA665" s="73"/>
      <c r="AB665" s="73"/>
      <c r="AC665" s="73"/>
      <c r="AD665" s="73"/>
    </row>
    <row r="666" spans="2:30"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  <c r="AA666" s="73"/>
      <c r="AB666" s="73"/>
      <c r="AC666" s="73"/>
      <c r="AD666" s="73"/>
    </row>
    <row r="667" spans="2:30"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  <c r="AA667" s="73"/>
      <c r="AB667" s="73"/>
      <c r="AC667" s="73"/>
      <c r="AD667" s="73"/>
    </row>
    <row r="668" spans="2:30"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  <c r="AA668" s="73"/>
      <c r="AB668" s="73"/>
      <c r="AC668" s="73"/>
      <c r="AD668" s="73"/>
    </row>
    <row r="669" spans="2:30"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  <c r="AA669" s="73"/>
      <c r="AB669" s="73"/>
      <c r="AC669" s="73"/>
      <c r="AD669" s="73"/>
    </row>
    <row r="670" spans="2:30"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  <c r="AA670" s="73"/>
      <c r="AB670" s="73"/>
      <c r="AC670" s="73"/>
      <c r="AD670" s="73"/>
    </row>
    <row r="671" spans="2:30"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  <c r="AA671" s="73"/>
      <c r="AB671" s="73"/>
      <c r="AC671" s="73"/>
      <c r="AD671" s="73"/>
    </row>
    <row r="672" spans="2:30"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  <c r="AA672" s="73"/>
      <c r="AB672" s="73"/>
      <c r="AC672" s="73"/>
      <c r="AD672" s="73"/>
    </row>
    <row r="673" spans="2:30"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  <c r="AA673" s="73"/>
      <c r="AB673" s="73"/>
      <c r="AC673" s="73"/>
      <c r="AD673" s="73"/>
    </row>
    <row r="674" spans="2:30"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  <c r="AA674" s="73"/>
      <c r="AB674" s="73"/>
      <c r="AC674" s="73"/>
      <c r="AD674" s="73"/>
    </row>
    <row r="675" spans="2:30"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  <c r="AA675" s="73"/>
      <c r="AB675" s="73"/>
      <c r="AC675" s="73"/>
      <c r="AD675" s="73"/>
    </row>
    <row r="676" spans="2:30"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  <c r="AA676" s="73"/>
      <c r="AB676" s="73"/>
      <c r="AC676" s="73"/>
      <c r="AD676" s="73"/>
    </row>
    <row r="677" spans="2:30"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  <c r="AA677" s="73"/>
      <c r="AB677" s="73"/>
      <c r="AC677" s="73"/>
      <c r="AD677" s="73"/>
    </row>
    <row r="678" spans="2:30"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  <c r="AA678" s="73"/>
      <c r="AB678" s="73"/>
      <c r="AC678" s="73"/>
      <c r="AD678" s="73"/>
    </row>
    <row r="679" spans="2:30"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  <c r="AA679" s="73"/>
      <c r="AB679" s="73"/>
      <c r="AC679" s="73"/>
      <c r="AD679" s="73"/>
    </row>
    <row r="680" spans="2:30"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  <c r="AA680" s="73"/>
      <c r="AB680" s="73"/>
      <c r="AC680" s="73"/>
      <c r="AD680" s="73"/>
    </row>
    <row r="681" spans="2:30"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  <c r="AA681" s="73"/>
      <c r="AB681" s="73"/>
      <c r="AC681" s="73"/>
      <c r="AD681" s="73"/>
    </row>
    <row r="682" spans="2:30"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  <c r="AA682" s="73"/>
      <c r="AB682" s="73"/>
      <c r="AC682" s="73"/>
      <c r="AD682" s="73"/>
    </row>
    <row r="683" spans="2:30"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  <c r="AA683" s="73"/>
      <c r="AB683" s="73"/>
      <c r="AC683" s="73"/>
      <c r="AD683" s="73"/>
    </row>
    <row r="684" spans="2:30"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  <c r="AA684" s="73"/>
      <c r="AB684" s="73"/>
      <c r="AC684" s="73"/>
      <c r="AD684" s="73"/>
    </row>
    <row r="685" spans="2:30"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  <c r="AA685" s="73"/>
      <c r="AB685" s="73"/>
      <c r="AC685" s="73"/>
      <c r="AD685" s="73"/>
    </row>
    <row r="686" spans="2:30"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  <c r="AA686" s="73"/>
      <c r="AB686" s="73"/>
      <c r="AC686" s="73"/>
      <c r="AD686" s="73"/>
    </row>
    <row r="687" spans="2:30"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  <c r="AA687" s="73"/>
      <c r="AB687" s="73"/>
      <c r="AC687" s="73"/>
      <c r="AD687" s="73"/>
    </row>
    <row r="688" spans="2:30"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  <c r="AA688" s="73"/>
      <c r="AB688" s="73"/>
      <c r="AC688" s="73"/>
      <c r="AD688" s="73"/>
    </row>
    <row r="689" spans="2:30"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  <c r="AA689" s="73"/>
      <c r="AB689" s="73"/>
      <c r="AC689" s="73"/>
      <c r="AD689" s="73"/>
    </row>
    <row r="690" spans="2:30"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  <c r="AA690" s="73"/>
      <c r="AB690" s="73"/>
      <c r="AC690" s="73"/>
      <c r="AD690" s="73"/>
    </row>
    <row r="691" spans="2:30"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  <c r="AA691" s="73"/>
      <c r="AB691" s="73"/>
      <c r="AC691" s="73"/>
      <c r="AD691" s="73"/>
    </row>
    <row r="692" spans="2:30"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  <c r="AA692" s="73"/>
      <c r="AB692" s="73"/>
      <c r="AC692" s="73"/>
      <c r="AD692" s="73"/>
    </row>
    <row r="693" spans="2:30"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  <c r="AA693" s="73"/>
      <c r="AB693" s="73"/>
      <c r="AC693" s="73"/>
      <c r="AD693" s="73"/>
    </row>
    <row r="694" spans="2:30"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  <c r="AA694" s="73"/>
      <c r="AB694" s="73"/>
      <c r="AC694" s="73"/>
      <c r="AD694" s="73"/>
    </row>
    <row r="695" spans="2:30"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  <c r="AA695" s="73"/>
      <c r="AB695" s="73"/>
      <c r="AC695" s="73"/>
      <c r="AD695" s="73"/>
    </row>
    <row r="696" spans="2:30"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  <c r="AA696" s="73"/>
      <c r="AB696" s="73"/>
      <c r="AC696" s="73"/>
      <c r="AD696" s="73"/>
    </row>
    <row r="697" spans="2:30"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  <c r="AA697" s="73"/>
      <c r="AB697" s="73"/>
      <c r="AC697" s="73"/>
      <c r="AD697" s="73"/>
    </row>
    <row r="698" spans="2:30"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  <c r="AA698" s="73"/>
      <c r="AB698" s="73"/>
      <c r="AC698" s="73"/>
      <c r="AD698" s="73"/>
    </row>
    <row r="699" spans="2:30"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  <c r="AA699" s="73"/>
      <c r="AB699" s="73"/>
      <c r="AC699" s="73"/>
      <c r="AD699" s="73"/>
    </row>
    <row r="700" spans="2:30"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  <c r="AA700" s="73"/>
      <c r="AB700" s="73"/>
      <c r="AC700" s="73"/>
      <c r="AD700" s="73"/>
    </row>
    <row r="701" spans="2:30"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  <c r="AA701" s="73"/>
      <c r="AB701" s="73"/>
      <c r="AC701" s="73"/>
      <c r="AD701" s="73"/>
    </row>
    <row r="702" spans="2:30"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  <c r="AA702" s="73"/>
      <c r="AB702" s="73"/>
      <c r="AC702" s="73"/>
      <c r="AD702" s="73"/>
    </row>
    <row r="703" spans="2:30"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  <c r="AA703" s="73"/>
      <c r="AB703" s="73"/>
      <c r="AC703" s="73"/>
      <c r="AD703" s="73"/>
    </row>
    <row r="704" spans="2:30"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  <c r="AA704" s="73"/>
      <c r="AB704" s="73"/>
      <c r="AC704" s="73"/>
      <c r="AD704" s="73"/>
    </row>
    <row r="705" spans="2:30"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  <c r="AA705" s="73"/>
      <c r="AB705" s="73"/>
      <c r="AC705" s="73"/>
      <c r="AD705" s="73"/>
    </row>
    <row r="706" spans="2:30"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  <c r="AA706" s="73"/>
      <c r="AB706" s="73"/>
      <c r="AC706" s="73"/>
      <c r="AD706" s="73"/>
    </row>
    <row r="707" spans="2:30"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  <c r="AA707" s="73"/>
      <c r="AB707" s="73"/>
      <c r="AC707" s="73"/>
      <c r="AD707" s="73"/>
    </row>
    <row r="708" spans="2:30"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  <c r="AA708" s="73"/>
      <c r="AB708" s="73"/>
      <c r="AC708" s="73"/>
      <c r="AD708" s="73"/>
    </row>
    <row r="709" spans="2:30"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  <c r="AA709" s="73"/>
      <c r="AB709" s="73"/>
      <c r="AC709" s="73"/>
      <c r="AD709" s="73"/>
    </row>
    <row r="710" spans="2:30"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  <c r="AA710" s="73"/>
      <c r="AB710" s="73"/>
      <c r="AC710" s="73"/>
      <c r="AD710" s="73"/>
    </row>
    <row r="711" spans="2:30"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  <c r="AA711" s="73"/>
      <c r="AB711" s="73"/>
      <c r="AC711" s="73"/>
      <c r="AD711" s="73"/>
    </row>
    <row r="712" spans="2:30"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  <c r="AA712" s="73"/>
      <c r="AB712" s="73"/>
      <c r="AC712" s="73"/>
      <c r="AD712" s="73"/>
    </row>
    <row r="713" spans="2:30"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  <c r="AA713" s="73"/>
      <c r="AB713" s="73"/>
      <c r="AC713" s="73"/>
      <c r="AD713" s="73"/>
    </row>
    <row r="714" spans="2:30"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  <c r="AA714" s="73"/>
      <c r="AB714" s="73"/>
      <c r="AC714" s="73"/>
      <c r="AD714" s="73"/>
    </row>
    <row r="715" spans="2:30"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  <c r="AA715" s="73"/>
      <c r="AB715" s="73"/>
      <c r="AC715" s="73"/>
      <c r="AD715" s="73"/>
    </row>
    <row r="716" spans="2:30"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  <c r="AA716" s="73"/>
      <c r="AB716" s="73"/>
      <c r="AC716" s="73"/>
      <c r="AD716" s="73"/>
    </row>
    <row r="717" spans="2:30"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  <c r="AA717" s="73"/>
      <c r="AB717" s="73"/>
      <c r="AC717" s="73"/>
      <c r="AD717" s="73"/>
    </row>
    <row r="718" spans="2:30"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  <c r="AA718" s="73"/>
      <c r="AB718" s="73"/>
      <c r="AC718" s="73"/>
      <c r="AD718" s="73"/>
    </row>
    <row r="719" spans="2:30"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  <c r="AA719" s="73"/>
      <c r="AB719" s="73"/>
      <c r="AC719" s="73"/>
      <c r="AD719" s="73"/>
    </row>
    <row r="720" spans="2:30"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  <c r="AA720" s="73"/>
      <c r="AB720" s="73"/>
      <c r="AC720" s="73"/>
      <c r="AD720" s="73"/>
    </row>
    <row r="721" spans="2:30"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  <c r="AA721" s="73"/>
      <c r="AB721" s="73"/>
      <c r="AC721" s="73"/>
      <c r="AD721" s="73"/>
    </row>
    <row r="722" spans="2:30"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  <c r="AA722" s="73"/>
      <c r="AB722" s="73"/>
      <c r="AC722" s="73"/>
      <c r="AD722" s="73"/>
    </row>
    <row r="723" spans="2:30"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  <c r="AA723" s="73"/>
      <c r="AB723" s="73"/>
      <c r="AC723" s="73"/>
      <c r="AD723" s="73"/>
    </row>
    <row r="724" spans="2:30"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  <c r="AA724" s="73"/>
      <c r="AB724" s="73"/>
      <c r="AC724" s="73"/>
      <c r="AD724" s="73"/>
    </row>
    <row r="725" spans="2:30"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  <c r="AA725" s="73"/>
      <c r="AB725" s="73"/>
      <c r="AC725" s="73"/>
      <c r="AD725" s="73"/>
    </row>
    <row r="726" spans="2:30"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  <c r="AA726" s="73"/>
      <c r="AB726" s="73"/>
      <c r="AC726" s="73"/>
      <c r="AD726" s="73"/>
    </row>
    <row r="727" spans="2:30"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  <c r="AA727" s="73"/>
      <c r="AB727" s="73"/>
      <c r="AC727" s="73"/>
      <c r="AD727" s="73"/>
    </row>
    <row r="728" spans="2:30"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  <c r="AA728" s="73"/>
      <c r="AB728" s="73"/>
      <c r="AC728" s="73"/>
      <c r="AD728" s="73"/>
    </row>
    <row r="729" spans="2:30"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  <c r="AA729" s="73"/>
      <c r="AB729" s="73"/>
      <c r="AC729" s="73"/>
      <c r="AD729" s="73"/>
    </row>
    <row r="730" spans="2:30"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  <c r="AA730" s="73"/>
      <c r="AB730" s="73"/>
      <c r="AC730" s="73"/>
      <c r="AD730" s="73"/>
    </row>
    <row r="731" spans="2:30"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  <c r="AA731" s="73"/>
      <c r="AB731" s="73"/>
      <c r="AC731" s="73"/>
      <c r="AD731" s="73"/>
    </row>
    <row r="732" spans="2:30"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  <c r="AA732" s="73"/>
      <c r="AB732" s="73"/>
      <c r="AC732" s="73"/>
      <c r="AD732" s="73"/>
    </row>
    <row r="733" spans="2:30"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  <c r="AA733" s="73"/>
      <c r="AB733" s="73"/>
      <c r="AC733" s="73"/>
      <c r="AD733" s="73"/>
    </row>
    <row r="734" spans="2:30"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  <c r="AA734" s="73"/>
      <c r="AB734" s="73"/>
      <c r="AC734" s="73"/>
      <c r="AD734" s="73"/>
    </row>
    <row r="735" spans="2:30"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  <c r="AA735" s="73"/>
      <c r="AB735" s="73"/>
      <c r="AC735" s="73"/>
      <c r="AD735" s="73"/>
    </row>
    <row r="736" spans="2:30"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  <c r="AA736" s="73"/>
      <c r="AB736" s="73"/>
      <c r="AC736" s="73"/>
      <c r="AD736" s="73"/>
    </row>
    <row r="737" spans="2:30"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  <c r="AA737" s="73"/>
      <c r="AB737" s="73"/>
      <c r="AC737" s="73"/>
      <c r="AD737" s="73"/>
    </row>
    <row r="738" spans="2:30"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  <c r="AA738" s="73"/>
      <c r="AB738" s="73"/>
      <c r="AC738" s="73"/>
      <c r="AD738" s="73"/>
    </row>
    <row r="739" spans="2:30"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  <c r="AA739" s="73"/>
      <c r="AB739" s="73"/>
      <c r="AC739" s="73"/>
      <c r="AD739" s="73"/>
    </row>
    <row r="740" spans="2:30"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  <c r="AA740" s="73"/>
      <c r="AB740" s="73"/>
      <c r="AC740" s="73"/>
      <c r="AD740" s="73"/>
    </row>
    <row r="741" spans="2:30"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  <c r="AA741" s="73"/>
      <c r="AB741" s="73"/>
      <c r="AC741" s="73"/>
      <c r="AD741" s="73"/>
    </row>
    <row r="742" spans="2:30"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  <c r="AA742" s="73"/>
      <c r="AB742" s="73"/>
      <c r="AC742" s="73"/>
      <c r="AD742" s="73"/>
    </row>
    <row r="743" spans="2:30"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  <c r="AA743" s="73"/>
      <c r="AB743" s="73"/>
      <c r="AC743" s="73"/>
      <c r="AD743" s="73"/>
    </row>
    <row r="744" spans="2:30"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  <c r="AA744" s="73"/>
      <c r="AB744" s="73"/>
      <c r="AC744" s="73"/>
      <c r="AD744" s="73"/>
    </row>
    <row r="745" spans="2:30"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  <c r="AA745" s="73"/>
      <c r="AB745" s="73"/>
      <c r="AC745" s="73"/>
      <c r="AD745" s="73"/>
    </row>
    <row r="746" spans="2:30"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  <c r="AA746" s="73"/>
      <c r="AB746" s="73"/>
      <c r="AC746" s="73"/>
      <c r="AD746" s="73"/>
    </row>
    <row r="747" spans="2:30"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  <c r="AA747" s="73"/>
      <c r="AB747" s="73"/>
      <c r="AC747" s="73"/>
      <c r="AD747" s="73"/>
    </row>
    <row r="748" spans="2:30"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  <c r="AA748" s="73"/>
      <c r="AB748" s="73"/>
      <c r="AC748" s="73"/>
      <c r="AD748" s="73"/>
    </row>
    <row r="749" spans="2:30"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  <c r="AA749" s="73"/>
      <c r="AB749" s="73"/>
      <c r="AC749" s="73"/>
      <c r="AD749" s="73"/>
    </row>
    <row r="750" spans="2:30"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  <c r="AA750" s="73"/>
      <c r="AB750" s="73"/>
      <c r="AC750" s="73"/>
      <c r="AD750" s="73"/>
    </row>
    <row r="751" spans="2:30"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  <c r="AA751" s="73"/>
      <c r="AB751" s="73"/>
      <c r="AC751" s="73"/>
      <c r="AD751" s="73"/>
    </row>
    <row r="752" spans="2:30"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  <c r="AA752" s="73"/>
      <c r="AB752" s="73"/>
      <c r="AC752" s="73"/>
      <c r="AD752" s="73"/>
    </row>
    <row r="753" spans="2:30"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  <c r="AA753" s="73"/>
      <c r="AB753" s="73"/>
      <c r="AC753" s="73"/>
      <c r="AD753" s="73"/>
    </row>
    <row r="754" spans="2:30"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  <c r="AA754" s="73"/>
      <c r="AB754" s="73"/>
      <c r="AC754" s="73"/>
      <c r="AD754" s="73"/>
    </row>
    <row r="755" spans="2:30"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  <c r="AA755" s="73"/>
      <c r="AB755" s="73"/>
      <c r="AC755" s="73"/>
      <c r="AD755" s="73"/>
    </row>
    <row r="756" spans="2:30"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  <c r="AA756" s="73"/>
      <c r="AB756" s="73"/>
      <c r="AC756" s="73"/>
      <c r="AD756" s="73"/>
    </row>
    <row r="757" spans="2:30"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  <c r="AA757" s="73"/>
      <c r="AB757" s="73"/>
      <c r="AC757" s="73"/>
      <c r="AD757" s="73"/>
    </row>
    <row r="758" spans="2:30"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  <c r="AA758" s="73"/>
      <c r="AB758" s="73"/>
      <c r="AC758" s="73"/>
      <c r="AD758" s="73"/>
    </row>
    <row r="759" spans="2:30"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  <c r="AA759" s="73"/>
      <c r="AB759" s="73"/>
      <c r="AC759" s="73"/>
      <c r="AD759" s="73"/>
    </row>
    <row r="760" spans="2:30"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  <c r="AA760" s="73"/>
      <c r="AB760" s="73"/>
      <c r="AC760" s="73"/>
      <c r="AD760" s="73"/>
    </row>
    <row r="761" spans="2:30"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  <c r="AA761" s="73"/>
      <c r="AB761" s="73"/>
      <c r="AC761" s="73"/>
      <c r="AD761" s="73"/>
    </row>
    <row r="762" spans="2:30"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  <c r="AA762" s="73"/>
      <c r="AB762" s="73"/>
      <c r="AC762" s="73"/>
      <c r="AD762" s="73"/>
    </row>
    <row r="763" spans="2:30"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  <c r="AA763" s="73"/>
      <c r="AB763" s="73"/>
      <c r="AC763" s="73"/>
      <c r="AD763" s="73"/>
    </row>
    <row r="764" spans="2:30"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  <c r="AA764" s="73"/>
      <c r="AB764" s="73"/>
      <c r="AC764" s="73"/>
      <c r="AD764" s="73"/>
    </row>
    <row r="765" spans="2:30"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  <c r="AA765" s="73"/>
      <c r="AB765" s="73"/>
      <c r="AC765" s="73"/>
      <c r="AD765" s="73"/>
    </row>
    <row r="766" spans="2:30"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  <c r="AA766" s="73"/>
      <c r="AB766" s="73"/>
      <c r="AC766" s="73"/>
      <c r="AD766" s="73"/>
    </row>
    <row r="767" spans="2:30"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  <c r="AA767" s="73"/>
      <c r="AB767" s="73"/>
      <c r="AC767" s="73"/>
      <c r="AD767" s="73"/>
    </row>
    <row r="768" spans="2:30"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  <c r="AA768" s="73"/>
      <c r="AB768" s="73"/>
      <c r="AC768" s="73"/>
      <c r="AD768" s="73"/>
    </row>
    <row r="769" spans="2:30"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  <c r="AA769" s="73"/>
      <c r="AB769" s="73"/>
      <c r="AC769" s="73"/>
      <c r="AD769" s="73"/>
    </row>
    <row r="770" spans="2:30"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  <c r="AA770" s="73"/>
      <c r="AB770" s="73"/>
      <c r="AC770" s="73"/>
      <c r="AD770" s="73"/>
    </row>
    <row r="771" spans="2:30"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  <c r="AA771" s="73"/>
      <c r="AB771" s="73"/>
      <c r="AC771" s="73"/>
      <c r="AD771" s="73"/>
    </row>
    <row r="772" spans="2:30"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  <c r="AA772" s="73"/>
      <c r="AB772" s="73"/>
      <c r="AC772" s="73"/>
      <c r="AD772" s="73"/>
    </row>
    <row r="773" spans="2:30"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  <c r="AA773" s="73"/>
      <c r="AB773" s="73"/>
      <c r="AC773" s="73"/>
      <c r="AD773" s="73"/>
    </row>
    <row r="774" spans="2:30"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  <c r="AA774" s="73"/>
      <c r="AB774" s="73"/>
      <c r="AC774" s="73"/>
      <c r="AD774" s="73"/>
    </row>
    <row r="775" spans="2:30"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  <c r="AA775" s="73"/>
      <c r="AB775" s="73"/>
      <c r="AC775" s="73"/>
      <c r="AD775" s="73"/>
    </row>
    <row r="776" spans="2:30"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  <c r="AA776" s="73"/>
      <c r="AB776" s="73"/>
      <c r="AC776" s="73"/>
      <c r="AD776" s="73"/>
    </row>
    <row r="777" spans="2:30"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  <c r="AA777" s="73"/>
      <c r="AB777" s="73"/>
      <c r="AC777" s="73"/>
      <c r="AD777" s="73"/>
    </row>
    <row r="778" spans="2:30"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  <c r="AA778" s="73"/>
      <c r="AB778" s="73"/>
      <c r="AC778" s="73"/>
      <c r="AD778" s="73"/>
    </row>
    <row r="779" spans="2:30"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  <c r="AA779" s="73"/>
      <c r="AB779" s="73"/>
      <c r="AC779" s="73"/>
      <c r="AD779" s="73"/>
    </row>
    <row r="780" spans="2:30"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  <c r="AA780" s="73"/>
      <c r="AB780" s="73"/>
      <c r="AC780" s="73"/>
      <c r="AD780" s="73"/>
    </row>
    <row r="781" spans="2:30"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  <c r="AA781" s="73"/>
      <c r="AB781" s="73"/>
      <c r="AC781" s="73"/>
      <c r="AD781" s="73"/>
    </row>
    <row r="782" spans="2:30"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  <c r="AA782" s="73"/>
      <c r="AB782" s="73"/>
      <c r="AC782" s="73"/>
      <c r="AD782" s="73"/>
    </row>
    <row r="783" spans="2:30"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  <c r="AA783" s="73"/>
      <c r="AB783" s="73"/>
      <c r="AC783" s="73"/>
      <c r="AD783" s="73"/>
    </row>
    <row r="784" spans="2:30"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  <c r="AA784" s="73"/>
      <c r="AB784" s="73"/>
      <c r="AC784" s="73"/>
      <c r="AD784" s="73"/>
    </row>
    <row r="785" spans="2:30"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  <c r="AA785" s="73"/>
      <c r="AB785" s="73"/>
      <c r="AC785" s="73"/>
      <c r="AD785" s="73"/>
    </row>
    <row r="786" spans="2:30"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  <c r="AA786" s="73"/>
      <c r="AB786" s="73"/>
      <c r="AC786" s="73"/>
      <c r="AD786" s="73"/>
    </row>
    <row r="787" spans="2:30"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  <c r="AA787" s="73"/>
      <c r="AB787" s="73"/>
      <c r="AC787" s="73"/>
      <c r="AD787" s="73"/>
    </row>
    <row r="788" spans="2:30"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  <c r="AA788" s="73"/>
      <c r="AB788" s="73"/>
      <c r="AC788" s="73"/>
      <c r="AD788" s="73"/>
    </row>
    <row r="789" spans="2:30"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  <c r="AA789" s="73"/>
      <c r="AB789" s="73"/>
      <c r="AC789" s="73"/>
      <c r="AD789" s="73"/>
    </row>
    <row r="790" spans="2:30"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  <c r="AA790" s="73"/>
      <c r="AB790" s="73"/>
      <c r="AC790" s="73"/>
      <c r="AD790" s="73"/>
    </row>
    <row r="791" spans="2:30"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  <c r="AA791" s="73"/>
      <c r="AB791" s="73"/>
      <c r="AC791" s="73"/>
      <c r="AD791" s="73"/>
    </row>
    <row r="792" spans="2:30"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  <c r="AA792" s="73"/>
      <c r="AB792" s="73"/>
      <c r="AC792" s="73"/>
      <c r="AD792" s="73"/>
    </row>
    <row r="793" spans="2:30"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  <c r="AA793" s="73"/>
      <c r="AB793" s="73"/>
      <c r="AC793" s="73"/>
      <c r="AD793" s="73"/>
    </row>
    <row r="794" spans="2:30"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  <c r="AA794" s="73"/>
      <c r="AB794" s="73"/>
      <c r="AC794" s="73"/>
      <c r="AD794" s="73"/>
    </row>
    <row r="795" spans="2:30"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  <c r="AA795" s="73"/>
      <c r="AB795" s="73"/>
      <c r="AC795" s="73"/>
      <c r="AD795" s="73"/>
    </row>
    <row r="796" spans="2:30"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  <c r="AA796" s="73"/>
      <c r="AB796" s="73"/>
      <c r="AC796" s="73"/>
      <c r="AD796" s="73"/>
    </row>
    <row r="797" spans="2:30"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  <c r="AA797" s="73"/>
      <c r="AB797" s="73"/>
      <c r="AC797" s="73"/>
      <c r="AD797" s="73"/>
    </row>
    <row r="798" spans="2:30"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  <c r="AA798" s="73"/>
      <c r="AB798" s="73"/>
      <c r="AC798" s="73"/>
      <c r="AD798" s="73"/>
    </row>
    <row r="799" spans="2:30"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  <c r="AA799" s="73"/>
      <c r="AB799" s="73"/>
      <c r="AC799" s="73"/>
      <c r="AD799" s="73"/>
    </row>
    <row r="800" spans="2:30"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  <c r="AA800" s="73"/>
      <c r="AB800" s="73"/>
      <c r="AC800" s="73"/>
      <c r="AD800" s="73"/>
    </row>
    <row r="801" spans="2:30"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  <c r="AA801" s="73"/>
      <c r="AB801" s="73"/>
      <c r="AC801" s="73"/>
      <c r="AD801" s="73"/>
    </row>
    <row r="802" spans="2:30"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  <c r="AA802" s="73"/>
      <c r="AB802" s="73"/>
      <c r="AC802" s="73"/>
      <c r="AD802" s="73"/>
    </row>
    <row r="803" spans="2:30"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  <c r="AA803" s="73"/>
      <c r="AB803" s="73"/>
      <c r="AC803" s="73"/>
      <c r="AD803" s="73"/>
    </row>
    <row r="804" spans="2:30"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  <c r="AA804" s="73"/>
      <c r="AB804" s="73"/>
      <c r="AC804" s="73"/>
      <c r="AD804" s="73"/>
    </row>
    <row r="805" spans="2:30"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  <c r="AA805" s="73"/>
      <c r="AB805" s="73"/>
      <c r="AC805" s="73"/>
      <c r="AD805" s="73"/>
    </row>
    <row r="806" spans="2:30"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  <c r="AA806" s="73"/>
      <c r="AB806" s="73"/>
      <c r="AC806" s="73"/>
      <c r="AD806" s="73"/>
    </row>
    <row r="807" spans="2:30"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  <c r="AA807" s="73"/>
      <c r="AB807" s="73"/>
      <c r="AC807" s="73"/>
      <c r="AD807" s="73"/>
    </row>
    <row r="808" spans="2:30"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  <c r="AA808" s="73"/>
      <c r="AB808" s="73"/>
      <c r="AC808" s="73"/>
      <c r="AD808" s="73"/>
    </row>
    <row r="809" spans="2:30"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  <c r="AA809" s="73"/>
      <c r="AB809" s="73"/>
      <c r="AC809" s="73"/>
      <c r="AD809" s="73"/>
    </row>
    <row r="810" spans="2:30"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  <c r="AA810" s="73"/>
      <c r="AB810" s="73"/>
      <c r="AC810" s="73"/>
      <c r="AD810" s="73"/>
    </row>
    <row r="811" spans="2:30"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  <c r="AA811" s="73"/>
      <c r="AB811" s="73"/>
      <c r="AC811" s="73"/>
      <c r="AD811" s="73"/>
    </row>
    <row r="812" spans="2:30"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  <c r="AA812" s="73"/>
      <c r="AB812" s="73"/>
      <c r="AC812" s="73"/>
      <c r="AD812" s="73"/>
    </row>
    <row r="813" spans="2:30"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  <c r="AA813" s="73"/>
      <c r="AB813" s="73"/>
      <c r="AC813" s="73"/>
      <c r="AD813" s="73"/>
    </row>
    <row r="814" spans="2:30"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  <c r="AA814" s="73"/>
      <c r="AB814" s="73"/>
      <c r="AC814" s="73"/>
      <c r="AD814" s="73"/>
    </row>
    <row r="815" spans="2:30"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  <c r="AA815" s="73"/>
      <c r="AB815" s="73"/>
      <c r="AC815" s="73"/>
      <c r="AD815" s="73"/>
    </row>
    <row r="816" spans="2:30"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  <c r="AA816" s="73"/>
      <c r="AB816" s="73"/>
      <c r="AC816" s="73"/>
      <c r="AD816" s="73"/>
    </row>
    <row r="817" spans="2:30"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  <c r="AA817" s="73"/>
      <c r="AB817" s="73"/>
      <c r="AC817" s="73"/>
      <c r="AD817" s="73"/>
    </row>
    <row r="818" spans="2:30"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  <c r="AA818" s="73"/>
      <c r="AB818" s="73"/>
      <c r="AC818" s="73"/>
      <c r="AD818" s="73"/>
    </row>
    <row r="819" spans="2:30"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  <c r="AA819" s="73"/>
      <c r="AB819" s="73"/>
      <c r="AC819" s="73"/>
      <c r="AD819" s="73"/>
    </row>
    <row r="820" spans="2:30"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  <c r="AA820" s="73"/>
      <c r="AB820" s="73"/>
      <c r="AC820" s="73"/>
      <c r="AD820" s="73"/>
    </row>
    <row r="821" spans="2:30"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  <c r="AA821" s="73"/>
      <c r="AB821" s="73"/>
      <c r="AC821" s="73"/>
      <c r="AD821" s="73"/>
    </row>
    <row r="822" spans="2:30"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  <c r="AA822" s="73"/>
      <c r="AB822" s="73"/>
      <c r="AC822" s="73"/>
      <c r="AD822" s="73"/>
    </row>
    <row r="823" spans="2:30"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  <c r="AA823" s="73"/>
      <c r="AB823" s="73"/>
      <c r="AC823" s="73"/>
      <c r="AD823" s="73"/>
    </row>
    <row r="824" spans="2:30"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  <c r="AA824" s="73"/>
      <c r="AB824" s="73"/>
      <c r="AC824" s="73"/>
      <c r="AD824" s="73"/>
    </row>
    <row r="825" spans="2:30"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  <c r="AA825" s="73"/>
      <c r="AB825" s="73"/>
      <c r="AC825" s="73"/>
      <c r="AD825" s="73"/>
    </row>
    <row r="826" spans="2:30"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  <c r="AA826" s="73"/>
      <c r="AB826" s="73"/>
      <c r="AC826" s="73"/>
      <c r="AD826" s="73"/>
    </row>
    <row r="827" spans="2:30"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  <c r="AA827" s="73"/>
      <c r="AB827" s="73"/>
      <c r="AC827" s="73"/>
      <c r="AD827" s="73"/>
    </row>
    <row r="828" spans="2:30"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  <c r="AA828" s="73"/>
      <c r="AB828" s="73"/>
      <c r="AC828" s="73"/>
      <c r="AD828" s="73"/>
    </row>
    <row r="829" spans="2:30"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  <c r="AA829" s="73"/>
      <c r="AB829" s="73"/>
      <c r="AC829" s="73"/>
      <c r="AD829" s="73"/>
    </row>
    <row r="830" spans="2:30"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  <c r="AA830" s="73"/>
      <c r="AB830" s="73"/>
      <c r="AC830" s="73"/>
      <c r="AD830" s="73"/>
    </row>
    <row r="831" spans="2:30"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  <c r="AA831" s="73"/>
      <c r="AB831" s="73"/>
      <c r="AC831" s="73"/>
      <c r="AD831" s="73"/>
    </row>
    <row r="832" spans="2:30"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  <c r="AA832" s="73"/>
      <c r="AB832" s="73"/>
      <c r="AC832" s="73"/>
      <c r="AD832" s="73"/>
    </row>
    <row r="833" spans="2:30"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  <c r="AA833" s="73"/>
      <c r="AB833" s="73"/>
      <c r="AC833" s="73"/>
      <c r="AD833" s="73"/>
    </row>
    <row r="834" spans="2:30"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  <c r="AA834" s="73"/>
      <c r="AB834" s="73"/>
      <c r="AC834" s="73"/>
      <c r="AD834" s="73"/>
    </row>
    <row r="835" spans="2:30"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  <c r="AA835" s="73"/>
      <c r="AB835" s="73"/>
      <c r="AC835" s="73"/>
      <c r="AD835" s="73"/>
    </row>
    <row r="836" spans="2:30"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  <c r="AA836" s="73"/>
      <c r="AB836" s="73"/>
      <c r="AC836" s="73"/>
      <c r="AD836" s="73"/>
    </row>
    <row r="837" spans="2:30"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  <c r="AA837" s="73"/>
      <c r="AB837" s="73"/>
      <c r="AC837" s="73"/>
      <c r="AD837" s="73"/>
    </row>
    <row r="838" spans="2:30"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  <c r="AA838" s="73"/>
      <c r="AB838" s="73"/>
      <c r="AC838" s="73"/>
      <c r="AD838" s="73"/>
    </row>
    <row r="839" spans="2:30"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  <c r="AA839" s="73"/>
      <c r="AB839" s="73"/>
      <c r="AC839" s="73"/>
      <c r="AD839" s="73"/>
    </row>
    <row r="840" spans="2:30"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  <c r="AA840" s="73"/>
      <c r="AB840" s="73"/>
      <c r="AC840" s="73"/>
      <c r="AD840" s="73"/>
    </row>
    <row r="841" spans="2:30"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  <c r="AA841" s="73"/>
      <c r="AB841" s="73"/>
      <c r="AC841" s="73"/>
      <c r="AD841" s="73"/>
    </row>
    <row r="842" spans="2:30"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  <c r="AA842" s="73"/>
      <c r="AB842" s="73"/>
      <c r="AC842" s="73"/>
      <c r="AD842" s="73"/>
    </row>
    <row r="843" spans="2:30"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  <c r="AA843" s="73"/>
      <c r="AB843" s="73"/>
      <c r="AC843" s="73"/>
      <c r="AD843" s="73"/>
    </row>
    <row r="844" spans="2:30"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  <c r="AA844" s="73"/>
      <c r="AB844" s="73"/>
      <c r="AC844" s="73"/>
      <c r="AD844" s="73"/>
    </row>
    <row r="845" spans="2:30"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  <c r="AA845" s="73"/>
      <c r="AB845" s="73"/>
      <c r="AC845" s="73"/>
      <c r="AD845" s="73"/>
    </row>
    <row r="846" spans="2:30"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  <c r="AA846" s="73"/>
      <c r="AB846" s="73"/>
      <c r="AC846" s="73"/>
      <c r="AD846" s="73"/>
    </row>
    <row r="847" spans="2:30"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  <c r="AA847" s="73"/>
      <c r="AB847" s="73"/>
      <c r="AC847" s="73"/>
      <c r="AD847" s="73"/>
    </row>
    <row r="848" spans="2:30"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  <c r="AA848" s="73"/>
      <c r="AB848" s="73"/>
      <c r="AC848" s="73"/>
      <c r="AD848" s="73"/>
    </row>
    <row r="849" spans="2:30"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  <c r="AA849" s="73"/>
      <c r="AB849" s="73"/>
      <c r="AC849" s="73"/>
      <c r="AD849" s="73"/>
    </row>
    <row r="850" spans="2:30"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  <c r="AA850" s="73"/>
      <c r="AB850" s="73"/>
      <c r="AC850" s="73"/>
      <c r="AD850" s="73"/>
    </row>
    <row r="851" spans="2:30"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  <c r="AA851" s="73"/>
      <c r="AB851" s="73"/>
      <c r="AC851" s="73"/>
      <c r="AD851" s="73"/>
    </row>
    <row r="852" spans="2:30"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  <c r="AA852" s="73"/>
      <c r="AB852" s="73"/>
      <c r="AC852" s="73"/>
      <c r="AD852" s="73"/>
    </row>
    <row r="853" spans="2:30"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  <c r="AA853" s="73"/>
      <c r="AB853" s="73"/>
      <c r="AC853" s="73"/>
      <c r="AD853" s="73"/>
    </row>
    <row r="854" spans="2:30"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  <c r="AA854" s="73"/>
      <c r="AB854" s="73"/>
      <c r="AC854" s="73"/>
      <c r="AD854" s="73"/>
    </row>
    <row r="855" spans="2:30"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  <c r="AA855" s="73"/>
      <c r="AB855" s="73"/>
      <c r="AC855" s="73"/>
      <c r="AD855" s="73"/>
    </row>
    <row r="856" spans="2:30"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  <c r="AA856" s="73"/>
      <c r="AB856" s="73"/>
      <c r="AC856" s="73"/>
      <c r="AD856" s="73"/>
    </row>
    <row r="857" spans="2:30"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  <c r="AA857" s="73"/>
      <c r="AB857" s="73"/>
      <c r="AC857" s="73"/>
      <c r="AD857" s="73"/>
    </row>
    <row r="858" spans="2:30"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  <c r="AA858" s="73"/>
      <c r="AB858" s="73"/>
      <c r="AC858" s="73"/>
      <c r="AD858" s="73"/>
    </row>
    <row r="859" spans="2:30"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  <c r="AA859" s="73"/>
      <c r="AB859" s="73"/>
      <c r="AC859" s="73"/>
      <c r="AD859" s="73"/>
    </row>
    <row r="860" spans="2:30"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  <c r="AA860" s="73"/>
      <c r="AB860" s="73"/>
      <c r="AC860" s="73"/>
      <c r="AD860" s="73"/>
    </row>
    <row r="861" spans="2:30"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  <c r="AA861" s="73"/>
      <c r="AB861" s="73"/>
      <c r="AC861" s="73"/>
      <c r="AD861" s="73"/>
    </row>
    <row r="862" spans="2:30"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  <c r="AA862" s="73"/>
      <c r="AB862" s="73"/>
      <c r="AC862" s="73"/>
      <c r="AD862" s="73"/>
    </row>
    <row r="863" spans="2:30"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  <c r="AA863" s="73"/>
      <c r="AB863" s="73"/>
      <c r="AC863" s="73"/>
      <c r="AD863" s="73"/>
    </row>
    <row r="864" spans="2:30"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  <c r="AA864" s="73"/>
      <c r="AB864" s="73"/>
      <c r="AC864" s="73"/>
      <c r="AD864" s="73"/>
    </row>
    <row r="865" spans="2:30"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  <c r="AA865" s="73"/>
      <c r="AB865" s="73"/>
      <c r="AC865" s="73"/>
      <c r="AD865" s="73"/>
    </row>
    <row r="866" spans="2:30"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  <c r="AA866" s="73"/>
      <c r="AB866" s="73"/>
      <c r="AC866" s="73"/>
      <c r="AD866" s="73"/>
    </row>
    <row r="867" spans="2:30"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  <c r="AA867" s="73"/>
      <c r="AB867" s="73"/>
      <c r="AC867" s="73"/>
      <c r="AD867" s="73"/>
    </row>
    <row r="868" spans="2:30"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  <c r="AA868" s="73"/>
      <c r="AB868" s="73"/>
      <c r="AC868" s="73"/>
      <c r="AD868" s="73"/>
    </row>
    <row r="869" spans="2:30"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  <c r="AA869" s="73"/>
      <c r="AB869" s="73"/>
      <c r="AC869" s="73"/>
      <c r="AD869" s="73"/>
    </row>
    <row r="870" spans="2:30"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  <c r="AA870" s="73"/>
      <c r="AB870" s="73"/>
      <c r="AC870" s="73"/>
      <c r="AD870" s="73"/>
    </row>
    <row r="871" spans="2:30"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  <c r="AA871" s="73"/>
      <c r="AB871" s="73"/>
      <c r="AC871" s="73"/>
      <c r="AD871" s="73"/>
    </row>
    <row r="872" spans="2:30"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  <c r="AA872" s="73"/>
      <c r="AB872" s="73"/>
      <c r="AC872" s="73"/>
      <c r="AD872" s="73"/>
    </row>
    <row r="873" spans="2:30"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  <c r="AA873" s="73"/>
      <c r="AB873" s="73"/>
      <c r="AC873" s="73"/>
      <c r="AD873" s="73"/>
    </row>
    <row r="874" spans="2:30"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  <c r="AA874" s="73"/>
      <c r="AB874" s="73"/>
      <c r="AC874" s="73"/>
      <c r="AD874" s="73"/>
    </row>
    <row r="875" spans="2:30"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  <c r="AA875" s="73"/>
      <c r="AB875" s="73"/>
      <c r="AC875" s="73"/>
      <c r="AD875" s="73"/>
    </row>
    <row r="876" spans="2:30"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  <c r="AA876" s="73"/>
      <c r="AB876" s="73"/>
      <c r="AC876" s="73"/>
      <c r="AD876" s="73"/>
    </row>
    <row r="877" spans="2:30"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  <c r="AA877" s="73"/>
      <c r="AB877" s="73"/>
      <c r="AC877" s="73"/>
      <c r="AD877" s="73"/>
    </row>
    <row r="878" spans="2:30"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  <c r="AA878" s="73"/>
      <c r="AB878" s="73"/>
      <c r="AC878" s="73"/>
      <c r="AD878" s="73"/>
    </row>
    <row r="879" spans="2:30"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  <c r="AA879" s="73"/>
      <c r="AB879" s="73"/>
      <c r="AC879" s="73"/>
      <c r="AD879" s="73"/>
    </row>
    <row r="880" spans="2:30"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  <c r="AA880" s="73"/>
      <c r="AB880" s="73"/>
      <c r="AC880" s="73"/>
      <c r="AD880" s="73"/>
    </row>
    <row r="881" spans="2:30"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  <c r="AA881" s="73"/>
      <c r="AB881" s="73"/>
      <c r="AC881" s="73"/>
      <c r="AD881" s="73"/>
    </row>
    <row r="882" spans="2:30"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  <c r="AA882" s="73"/>
      <c r="AB882" s="73"/>
      <c r="AC882" s="73"/>
      <c r="AD882" s="73"/>
    </row>
    <row r="883" spans="2:30"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  <c r="AA883" s="73"/>
      <c r="AB883" s="73"/>
      <c r="AC883" s="73"/>
      <c r="AD883" s="73"/>
    </row>
    <row r="884" spans="2:30"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  <c r="AA884" s="73"/>
      <c r="AB884" s="73"/>
      <c r="AC884" s="73"/>
      <c r="AD884" s="73"/>
    </row>
    <row r="885" spans="2:30"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  <c r="AA885" s="73"/>
      <c r="AB885" s="73"/>
      <c r="AC885" s="73"/>
      <c r="AD885" s="73"/>
    </row>
    <row r="886" spans="2:30"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  <c r="AA886" s="73"/>
      <c r="AB886" s="73"/>
      <c r="AC886" s="73"/>
      <c r="AD886" s="73"/>
    </row>
    <row r="887" spans="2:30"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  <c r="AA887" s="73"/>
      <c r="AB887" s="73"/>
      <c r="AC887" s="73"/>
      <c r="AD887" s="73"/>
    </row>
    <row r="888" spans="2:30"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  <c r="AA888" s="73"/>
      <c r="AB888" s="73"/>
      <c r="AC888" s="73"/>
      <c r="AD888" s="73"/>
    </row>
    <row r="889" spans="2:30"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  <c r="AA889" s="73"/>
      <c r="AB889" s="73"/>
      <c r="AC889" s="73"/>
      <c r="AD889" s="73"/>
    </row>
    <row r="890" spans="2:30"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  <c r="AA890" s="73"/>
      <c r="AB890" s="73"/>
      <c r="AC890" s="73"/>
      <c r="AD890" s="73"/>
    </row>
    <row r="891" spans="2:30"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  <c r="AA891" s="73"/>
      <c r="AB891" s="73"/>
      <c r="AC891" s="73"/>
      <c r="AD891" s="73"/>
    </row>
    <row r="892" spans="2:30"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  <c r="AA892" s="73"/>
      <c r="AB892" s="73"/>
      <c r="AC892" s="73"/>
      <c r="AD892" s="73"/>
    </row>
    <row r="893" spans="2:30"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  <c r="AA893" s="73"/>
      <c r="AB893" s="73"/>
      <c r="AC893" s="73"/>
      <c r="AD893" s="73"/>
    </row>
    <row r="894" spans="2:30"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  <c r="AA894" s="73"/>
      <c r="AB894" s="73"/>
      <c r="AC894" s="73"/>
      <c r="AD894" s="73"/>
    </row>
    <row r="895" spans="2:30"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  <c r="AA895" s="73"/>
      <c r="AB895" s="73"/>
      <c r="AC895" s="73"/>
      <c r="AD895" s="73"/>
    </row>
    <row r="896" spans="2:30"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  <c r="AA896" s="73"/>
      <c r="AB896" s="73"/>
      <c r="AC896" s="73"/>
      <c r="AD896" s="73"/>
    </row>
    <row r="897" spans="2:30"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  <c r="AA897" s="73"/>
      <c r="AB897" s="73"/>
      <c r="AC897" s="73"/>
      <c r="AD897" s="73"/>
    </row>
    <row r="898" spans="2:30"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  <c r="AA898" s="73"/>
      <c r="AB898" s="73"/>
      <c r="AC898" s="73"/>
      <c r="AD898" s="73"/>
    </row>
    <row r="899" spans="2:30"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  <c r="AA899" s="73"/>
      <c r="AB899" s="73"/>
      <c r="AC899" s="73"/>
      <c r="AD899" s="73"/>
    </row>
    <row r="900" spans="2:30"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  <c r="AA900" s="73"/>
      <c r="AB900" s="73"/>
      <c r="AC900" s="73"/>
      <c r="AD900" s="73"/>
    </row>
    <row r="901" spans="2:30"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  <c r="AA901" s="73"/>
      <c r="AB901" s="73"/>
      <c r="AC901" s="73"/>
      <c r="AD901" s="73"/>
    </row>
    <row r="902" spans="2:30"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  <c r="AA902" s="73"/>
      <c r="AB902" s="73"/>
      <c r="AC902" s="73"/>
      <c r="AD902" s="73"/>
    </row>
    <row r="903" spans="2:30"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  <c r="AA903" s="73"/>
      <c r="AB903" s="73"/>
      <c r="AC903" s="73"/>
      <c r="AD903" s="73"/>
    </row>
    <row r="904" spans="2:30"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  <c r="AA904" s="73"/>
      <c r="AB904" s="73"/>
      <c r="AC904" s="73"/>
      <c r="AD904" s="73"/>
    </row>
    <row r="905" spans="2:30"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  <c r="AA905" s="73"/>
      <c r="AB905" s="73"/>
      <c r="AC905" s="73"/>
      <c r="AD905" s="73"/>
    </row>
  </sheetData>
  <mergeCells count="10">
    <mergeCell ref="B2:AD2"/>
    <mergeCell ref="B4:AD4"/>
    <mergeCell ref="B5:AD5"/>
    <mergeCell ref="B6:AD6"/>
    <mergeCell ref="B7:B8"/>
    <mergeCell ref="C7:N7"/>
    <mergeCell ref="O7:O8"/>
    <mergeCell ref="P7:AA7"/>
    <mergeCell ref="AB7:AB8"/>
    <mergeCell ref="AC7:AD7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DGII</vt:lpstr>
      <vt:lpstr>DGII!Print_Area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emorales</cp:lastModifiedBy>
  <dcterms:created xsi:type="dcterms:W3CDTF">2015-02-24T15:44:36Z</dcterms:created>
  <dcterms:modified xsi:type="dcterms:W3CDTF">2015-02-26T22:05:44Z</dcterms:modified>
</cp:coreProperties>
</file>