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DGII" sheetId="1" r:id="rId1"/>
  </sheets>
  <externalReferences>
    <externalReference r:id="rId2"/>
    <externalReference r:id="rId3"/>
  </externalReferences>
  <definedNames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DGII!$A$1:$AD$61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</definedNames>
  <calcPr calcId="145621"/>
</workbook>
</file>

<file path=xl/calcChain.xml><?xml version="1.0" encoding="utf-8"?>
<calcChain xmlns="http://schemas.openxmlformats.org/spreadsheetml/2006/main">
  <c r="AB73" i="1" l="1"/>
  <c r="O73" i="1"/>
  <c r="AB72" i="1"/>
  <c r="O72" i="1"/>
  <c r="AC72" i="1" s="1"/>
  <c r="AD71" i="1"/>
  <c r="AB71" i="1"/>
  <c r="O71" i="1"/>
  <c r="AB68" i="1"/>
  <c r="O68" i="1"/>
  <c r="AB67" i="1"/>
  <c r="AC67" i="1" s="1"/>
  <c r="O67" i="1"/>
  <c r="AD66" i="1"/>
  <c r="AB66" i="1"/>
  <c r="AC66" i="1" s="1"/>
  <c r="O66" i="1"/>
  <c r="AB65" i="1"/>
  <c r="AC65" i="1" s="1"/>
  <c r="AD65" i="1" s="1"/>
  <c r="O65" i="1"/>
  <c r="AB64" i="1"/>
  <c r="O64" i="1"/>
  <c r="AC64" i="1" s="1"/>
  <c r="AA63" i="1"/>
  <c r="Z63" i="1"/>
  <c r="Z62" i="1" s="1"/>
  <c r="Z61" i="1" s="1"/>
  <c r="Z60" i="1" s="1"/>
  <c r="Y63" i="1"/>
  <c r="Y62" i="1" s="1"/>
  <c r="Y61" i="1" s="1"/>
  <c r="Y60" i="1" s="1"/>
  <c r="X63" i="1"/>
  <c r="X62" i="1" s="1"/>
  <c r="X61" i="1" s="1"/>
  <c r="X60" i="1" s="1"/>
  <c r="W63" i="1"/>
  <c r="V63" i="1"/>
  <c r="V62" i="1" s="1"/>
  <c r="V61" i="1" s="1"/>
  <c r="V60" i="1" s="1"/>
  <c r="U63" i="1"/>
  <c r="U62" i="1" s="1"/>
  <c r="U61" i="1" s="1"/>
  <c r="U60" i="1" s="1"/>
  <c r="T63" i="1"/>
  <c r="T62" i="1" s="1"/>
  <c r="T61" i="1" s="1"/>
  <c r="T60" i="1" s="1"/>
  <c r="S63" i="1"/>
  <c r="R63" i="1"/>
  <c r="R62" i="1" s="1"/>
  <c r="R61" i="1" s="1"/>
  <c r="R60" i="1" s="1"/>
  <c r="Q63" i="1"/>
  <c r="Q62" i="1" s="1"/>
  <c r="Q61" i="1" s="1"/>
  <c r="Q60" i="1" s="1"/>
  <c r="P63" i="1"/>
  <c r="P62" i="1" s="1"/>
  <c r="P61" i="1" s="1"/>
  <c r="P60" i="1" s="1"/>
  <c r="O63" i="1"/>
  <c r="AA62" i="1"/>
  <c r="AA61" i="1" s="1"/>
  <c r="AA60" i="1" s="1"/>
  <c r="W62" i="1"/>
  <c r="W61" i="1" s="1"/>
  <c r="W60" i="1" s="1"/>
  <c r="S62" i="1"/>
  <c r="S61" i="1" s="1"/>
  <c r="S60" i="1" s="1"/>
  <c r="O62" i="1"/>
  <c r="O61" i="1" s="1"/>
  <c r="O60" i="1" s="1"/>
  <c r="N62" i="1"/>
  <c r="M62" i="1"/>
  <c r="L62" i="1"/>
  <c r="K62" i="1"/>
  <c r="K61" i="1" s="1"/>
  <c r="J62" i="1"/>
  <c r="I62" i="1"/>
  <c r="H62" i="1"/>
  <c r="G62" i="1"/>
  <c r="G61" i="1" s="1"/>
  <c r="G60" i="1" s="1"/>
  <c r="F62" i="1"/>
  <c r="E62" i="1"/>
  <c r="D62" i="1"/>
  <c r="C62" i="1"/>
  <c r="C61" i="1" s="1"/>
  <c r="C60" i="1" s="1"/>
  <c r="N61" i="1"/>
  <c r="M61" i="1"/>
  <c r="M60" i="1" s="1"/>
  <c r="L61" i="1"/>
  <c r="J61" i="1"/>
  <c r="I61" i="1"/>
  <c r="I60" i="1" s="1"/>
  <c r="H61" i="1"/>
  <c r="F61" i="1"/>
  <c r="E61" i="1"/>
  <c r="E60" i="1" s="1"/>
  <c r="D61" i="1"/>
  <c r="N60" i="1"/>
  <c r="L60" i="1"/>
  <c r="K60" i="1"/>
  <c r="J60" i="1"/>
  <c r="H60" i="1"/>
  <c r="F60" i="1"/>
  <c r="D60" i="1"/>
  <c r="Z59" i="1"/>
  <c r="Y59" i="1"/>
  <c r="X59" i="1"/>
  <c r="W59" i="1"/>
  <c r="V59" i="1"/>
  <c r="U59" i="1"/>
  <c r="T59" i="1"/>
  <c r="S59" i="1"/>
  <c r="R59" i="1"/>
  <c r="Q59" i="1"/>
  <c r="P59" i="1"/>
  <c r="N59" i="1"/>
  <c r="M59" i="1"/>
  <c r="L59" i="1"/>
  <c r="K59" i="1"/>
  <c r="J59" i="1"/>
  <c r="I59" i="1"/>
  <c r="H59" i="1"/>
  <c r="G59" i="1"/>
  <c r="F59" i="1"/>
  <c r="E59" i="1"/>
  <c r="D59" i="1"/>
  <c r="C59" i="1"/>
  <c r="AA58" i="1"/>
  <c r="Z58" i="1"/>
  <c r="Y58" i="1"/>
  <c r="X58" i="1"/>
  <c r="W58" i="1"/>
  <c r="V58" i="1"/>
  <c r="U58" i="1"/>
  <c r="T58" i="1"/>
  <c r="S58" i="1"/>
  <c r="R58" i="1"/>
  <c r="Q58" i="1"/>
  <c r="P58" i="1"/>
  <c r="N58" i="1"/>
  <c r="M58" i="1"/>
  <c r="L58" i="1"/>
  <c r="K58" i="1"/>
  <c r="J58" i="1"/>
  <c r="I58" i="1"/>
  <c r="H58" i="1"/>
  <c r="G58" i="1"/>
  <c r="F58" i="1"/>
  <c r="E58" i="1"/>
  <c r="D58" i="1"/>
  <c r="C58" i="1"/>
  <c r="AA57" i="1"/>
  <c r="Z57" i="1"/>
  <c r="Y57" i="1"/>
  <c r="X57" i="1"/>
  <c r="X56" i="1" s="1"/>
  <c r="X52" i="1" s="1"/>
  <c r="W57" i="1"/>
  <c r="W56" i="1" s="1"/>
  <c r="W52" i="1" s="1"/>
  <c r="V57" i="1"/>
  <c r="V56" i="1" s="1"/>
  <c r="V52" i="1" s="1"/>
  <c r="U57" i="1"/>
  <c r="T57" i="1"/>
  <c r="T56" i="1" s="1"/>
  <c r="T52" i="1" s="1"/>
  <c r="S57" i="1"/>
  <c r="S56" i="1" s="1"/>
  <c r="S52" i="1" s="1"/>
  <c r="R57" i="1"/>
  <c r="R56" i="1" s="1"/>
  <c r="R52" i="1" s="1"/>
  <c r="Q57" i="1"/>
  <c r="Q56" i="1" s="1"/>
  <c r="P57" i="1"/>
  <c r="P56" i="1" s="1"/>
  <c r="P52" i="1" s="1"/>
  <c r="N57" i="1"/>
  <c r="N56" i="1" s="1"/>
  <c r="N52" i="1" s="1"/>
  <c r="M57" i="1"/>
  <c r="M56" i="1" s="1"/>
  <c r="M52" i="1" s="1"/>
  <c r="L57" i="1"/>
  <c r="L56" i="1" s="1"/>
  <c r="L52" i="1" s="1"/>
  <c r="K57" i="1"/>
  <c r="J57" i="1"/>
  <c r="J56" i="1" s="1"/>
  <c r="J52" i="1" s="1"/>
  <c r="I57" i="1"/>
  <c r="I56" i="1" s="1"/>
  <c r="H57" i="1"/>
  <c r="G57" i="1"/>
  <c r="G56" i="1" s="1"/>
  <c r="G52" i="1" s="1"/>
  <c r="F57" i="1"/>
  <c r="F56" i="1" s="1"/>
  <c r="F52" i="1" s="1"/>
  <c r="E57" i="1"/>
  <c r="E56" i="1" s="1"/>
  <c r="E52" i="1" s="1"/>
  <c r="D57" i="1"/>
  <c r="D56" i="1" s="1"/>
  <c r="D52" i="1" s="1"/>
  <c r="C57" i="1"/>
  <c r="C56" i="1" s="1"/>
  <c r="C52" i="1" s="1"/>
  <c r="AA56" i="1"/>
  <c r="AA52" i="1" s="1"/>
  <c r="Z56" i="1"/>
  <c r="Z52" i="1" s="1"/>
  <c r="Y56" i="1"/>
  <c r="U56" i="1"/>
  <c r="K56" i="1"/>
  <c r="K52" i="1" s="1"/>
  <c r="AB55" i="1"/>
  <c r="O55" i="1"/>
  <c r="AC55" i="1" s="1"/>
  <c r="AB54" i="1"/>
  <c r="O54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N53" i="1"/>
  <c r="M53" i="1"/>
  <c r="L53" i="1"/>
  <c r="K53" i="1"/>
  <c r="J53" i="1"/>
  <c r="I53" i="1"/>
  <c r="H53" i="1"/>
  <c r="G53" i="1"/>
  <c r="F53" i="1"/>
  <c r="E53" i="1"/>
  <c r="D53" i="1"/>
  <c r="C53" i="1"/>
  <c r="AA51" i="1"/>
  <c r="Z51" i="1"/>
  <c r="Y51" i="1"/>
  <c r="X51" i="1"/>
  <c r="W51" i="1"/>
  <c r="V51" i="1"/>
  <c r="U51" i="1"/>
  <c r="T51" i="1"/>
  <c r="S51" i="1"/>
  <c r="R51" i="1"/>
  <c r="Q51" i="1"/>
  <c r="P51" i="1"/>
  <c r="N51" i="1"/>
  <c r="M51" i="1"/>
  <c r="L51" i="1"/>
  <c r="K51" i="1"/>
  <c r="J51" i="1"/>
  <c r="I51" i="1"/>
  <c r="H51" i="1"/>
  <c r="G51" i="1"/>
  <c r="F51" i="1"/>
  <c r="E51" i="1"/>
  <c r="D51" i="1"/>
  <c r="C51" i="1"/>
  <c r="AA50" i="1"/>
  <c r="Z50" i="1"/>
  <c r="Y50" i="1"/>
  <c r="X50" i="1"/>
  <c r="W50" i="1"/>
  <c r="V50" i="1"/>
  <c r="U50" i="1"/>
  <c r="T50" i="1"/>
  <c r="S50" i="1"/>
  <c r="R50" i="1"/>
  <c r="Q50" i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AB49" i="1"/>
  <c r="O49" i="1"/>
  <c r="AA48" i="1"/>
  <c r="Z48" i="1"/>
  <c r="Y48" i="1"/>
  <c r="X48" i="1"/>
  <c r="X47" i="1" s="1"/>
  <c r="W48" i="1"/>
  <c r="W47" i="1" s="1"/>
  <c r="V48" i="1"/>
  <c r="U48" i="1"/>
  <c r="U47" i="1" s="1"/>
  <c r="T48" i="1"/>
  <c r="T47" i="1" s="1"/>
  <c r="S48" i="1"/>
  <c r="S47" i="1" s="1"/>
  <c r="R48" i="1"/>
  <c r="Q48" i="1"/>
  <c r="Q47" i="1" s="1"/>
  <c r="P48" i="1"/>
  <c r="P47" i="1" s="1"/>
  <c r="N48" i="1"/>
  <c r="N47" i="1" s="1"/>
  <c r="M48" i="1"/>
  <c r="L48" i="1"/>
  <c r="L47" i="1" s="1"/>
  <c r="K48" i="1"/>
  <c r="K47" i="1" s="1"/>
  <c r="J48" i="1"/>
  <c r="J47" i="1" s="1"/>
  <c r="I48" i="1"/>
  <c r="I47" i="1" s="1"/>
  <c r="H48" i="1"/>
  <c r="H47" i="1" s="1"/>
  <c r="G48" i="1"/>
  <c r="G47" i="1" s="1"/>
  <c r="F48" i="1"/>
  <c r="F47" i="1" s="1"/>
  <c r="E48" i="1"/>
  <c r="E47" i="1" s="1"/>
  <c r="D48" i="1"/>
  <c r="D47" i="1" s="1"/>
  <c r="C48" i="1"/>
  <c r="C47" i="1" s="1"/>
  <c r="AA47" i="1"/>
  <c r="Z47" i="1"/>
  <c r="Y47" i="1"/>
  <c r="V47" i="1"/>
  <c r="R47" i="1"/>
  <c r="M47" i="1"/>
  <c r="AB46" i="1"/>
  <c r="O46" i="1"/>
  <c r="AA45" i="1"/>
  <c r="Z45" i="1"/>
  <c r="Y45" i="1"/>
  <c r="X45" i="1"/>
  <c r="W45" i="1"/>
  <c r="V45" i="1"/>
  <c r="U45" i="1"/>
  <c r="T45" i="1"/>
  <c r="S45" i="1"/>
  <c r="S41" i="1" s="1"/>
  <c r="R45" i="1"/>
  <c r="Q45" i="1"/>
  <c r="P45" i="1"/>
  <c r="N45" i="1"/>
  <c r="M45" i="1"/>
  <c r="L45" i="1"/>
  <c r="K45" i="1"/>
  <c r="J45" i="1"/>
  <c r="I45" i="1"/>
  <c r="H45" i="1"/>
  <c r="G45" i="1"/>
  <c r="F45" i="1"/>
  <c r="E45" i="1"/>
  <c r="D45" i="1"/>
  <c r="C45" i="1"/>
  <c r="Z44" i="1"/>
  <c r="Y44" i="1"/>
  <c r="X44" i="1"/>
  <c r="W44" i="1"/>
  <c r="V44" i="1"/>
  <c r="U44" i="1"/>
  <c r="T44" i="1"/>
  <c r="S44" i="1"/>
  <c r="R44" i="1"/>
  <c r="Q44" i="1"/>
  <c r="P44" i="1"/>
  <c r="N44" i="1"/>
  <c r="M44" i="1"/>
  <c r="L44" i="1"/>
  <c r="K44" i="1"/>
  <c r="J44" i="1"/>
  <c r="I44" i="1"/>
  <c r="H44" i="1"/>
  <c r="G44" i="1"/>
  <c r="F44" i="1"/>
  <c r="E44" i="1"/>
  <c r="D44" i="1"/>
  <c r="C44" i="1"/>
  <c r="AA43" i="1"/>
  <c r="Z43" i="1"/>
  <c r="Y43" i="1"/>
  <c r="X43" i="1"/>
  <c r="W43" i="1"/>
  <c r="V43" i="1"/>
  <c r="U43" i="1"/>
  <c r="T43" i="1"/>
  <c r="S43" i="1"/>
  <c r="R43" i="1"/>
  <c r="Q43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AA42" i="1"/>
  <c r="Z42" i="1"/>
  <c r="Y42" i="1"/>
  <c r="X42" i="1"/>
  <c r="W42" i="1"/>
  <c r="V42" i="1"/>
  <c r="U42" i="1"/>
  <c r="T42" i="1"/>
  <c r="S42" i="1"/>
  <c r="R42" i="1"/>
  <c r="Q42" i="1"/>
  <c r="P42" i="1"/>
  <c r="N42" i="1"/>
  <c r="M42" i="1"/>
  <c r="L42" i="1"/>
  <c r="K42" i="1"/>
  <c r="J42" i="1"/>
  <c r="I42" i="1"/>
  <c r="H42" i="1"/>
  <c r="G42" i="1"/>
  <c r="F42" i="1"/>
  <c r="E42" i="1"/>
  <c r="D42" i="1"/>
  <c r="C42" i="1"/>
  <c r="AC40" i="1"/>
  <c r="AD40" i="1" s="1"/>
  <c r="AB40" i="1"/>
  <c r="O40" i="1"/>
  <c r="AA39" i="1"/>
  <c r="Z39" i="1"/>
  <c r="Y39" i="1"/>
  <c r="X39" i="1"/>
  <c r="W39" i="1"/>
  <c r="V39" i="1"/>
  <c r="U39" i="1"/>
  <c r="T39" i="1"/>
  <c r="S39" i="1"/>
  <c r="R39" i="1"/>
  <c r="Q39" i="1"/>
  <c r="P39" i="1"/>
  <c r="N39" i="1"/>
  <c r="M39" i="1"/>
  <c r="L39" i="1"/>
  <c r="K39" i="1"/>
  <c r="J39" i="1"/>
  <c r="I39" i="1"/>
  <c r="H39" i="1"/>
  <c r="G39" i="1"/>
  <c r="F39" i="1"/>
  <c r="E39" i="1"/>
  <c r="D39" i="1"/>
  <c r="C39" i="1"/>
  <c r="AA38" i="1"/>
  <c r="Z38" i="1"/>
  <c r="Y38" i="1"/>
  <c r="X38" i="1"/>
  <c r="W38" i="1"/>
  <c r="V38" i="1"/>
  <c r="U38" i="1"/>
  <c r="T38" i="1"/>
  <c r="S38" i="1"/>
  <c r="R38" i="1"/>
  <c r="Q38" i="1"/>
  <c r="P38" i="1"/>
  <c r="N38" i="1"/>
  <c r="M38" i="1"/>
  <c r="L38" i="1"/>
  <c r="K38" i="1"/>
  <c r="J38" i="1"/>
  <c r="I38" i="1"/>
  <c r="H38" i="1"/>
  <c r="G38" i="1"/>
  <c r="F38" i="1"/>
  <c r="E38" i="1"/>
  <c r="D38" i="1"/>
  <c r="C38" i="1"/>
  <c r="AC37" i="1"/>
  <c r="AD37" i="1" s="1"/>
  <c r="AB37" i="1"/>
  <c r="O37" i="1"/>
  <c r="AB36" i="1"/>
  <c r="O36" i="1"/>
  <c r="AC36" i="1" s="1"/>
  <c r="AD36" i="1" s="1"/>
  <c r="AB35" i="1"/>
  <c r="O35" i="1"/>
  <c r="AC35" i="1" s="1"/>
  <c r="AD35" i="1" s="1"/>
  <c r="AC34" i="1"/>
  <c r="AD34" i="1" s="1"/>
  <c r="AB34" i="1"/>
  <c r="O34" i="1"/>
  <c r="AA33" i="1"/>
  <c r="Z33" i="1"/>
  <c r="Y33" i="1"/>
  <c r="X33" i="1"/>
  <c r="W33" i="1"/>
  <c r="V33" i="1"/>
  <c r="U33" i="1"/>
  <c r="T33" i="1"/>
  <c r="S33" i="1"/>
  <c r="R33" i="1"/>
  <c r="Q33" i="1"/>
  <c r="P33" i="1"/>
  <c r="N33" i="1"/>
  <c r="M33" i="1"/>
  <c r="L33" i="1"/>
  <c r="K33" i="1"/>
  <c r="J33" i="1"/>
  <c r="I33" i="1"/>
  <c r="H33" i="1"/>
  <c r="G33" i="1"/>
  <c r="F33" i="1"/>
  <c r="E33" i="1"/>
  <c r="D33" i="1"/>
  <c r="C33" i="1"/>
  <c r="AA32" i="1"/>
  <c r="Z32" i="1"/>
  <c r="Y32" i="1"/>
  <c r="X32" i="1"/>
  <c r="W32" i="1"/>
  <c r="W31" i="1" s="1"/>
  <c r="V32" i="1"/>
  <c r="U32" i="1"/>
  <c r="T32" i="1"/>
  <c r="S32" i="1"/>
  <c r="S31" i="1" s="1"/>
  <c r="R32" i="1"/>
  <c r="Q32" i="1"/>
  <c r="P32" i="1"/>
  <c r="N32" i="1"/>
  <c r="N31" i="1" s="1"/>
  <c r="M32" i="1"/>
  <c r="L32" i="1"/>
  <c r="K32" i="1"/>
  <c r="K31" i="1" s="1"/>
  <c r="J32" i="1"/>
  <c r="J31" i="1" s="1"/>
  <c r="I32" i="1"/>
  <c r="H32" i="1"/>
  <c r="G32" i="1"/>
  <c r="F32" i="1"/>
  <c r="F31" i="1" s="1"/>
  <c r="E32" i="1"/>
  <c r="D32" i="1"/>
  <c r="C32" i="1"/>
  <c r="AA31" i="1"/>
  <c r="L31" i="1"/>
  <c r="H31" i="1"/>
  <c r="AA30" i="1"/>
  <c r="Z30" i="1"/>
  <c r="Y30" i="1"/>
  <c r="Y29" i="1" s="1"/>
  <c r="X30" i="1"/>
  <c r="X29" i="1" s="1"/>
  <c r="W30" i="1"/>
  <c r="W29" i="1" s="1"/>
  <c r="V30" i="1"/>
  <c r="V29" i="1" s="1"/>
  <c r="U30" i="1"/>
  <c r="U29" i="1" s="1"/>
  <c r="T30" i="1"/>
  <c r="T29" i="1" s="1"/>
  <c r="S30" i="1"/>
  <c r="S29" i="1" s="1"/>
  <c r="R30" i="1"/>
  <c r="R29" i="1" s="1"/>
  <c r="Q30" i="1"/>
  <c r="Q29" i="1" s="1"/>
  <c r="P30" i="1"/>
  <c r="P29" i="1" s="1"/>
  <c r="N30" i="1"/>
  <c r="M30" i="1"/>
  <c r="M29" i="1" s="1"/>
  <c r="L30" i="1"/>
  <c r="K30" i="1"/>
  <c r="K29" i="1" s="1"/>
  <c r="J30" i="1"/>
  <c r="J29" i="1" s="1"/>
  <c r="I30" i="1"/>
  <c r="I29" i="1" s="1"/>
  <c r="H30" i="1"/>
  <c r="G30" i="1"/>
  <c r="G29" i="1" s="1"/>
  <c r="F30" i="1"/>
  <c r="F29" i="1" s="1"/>
  <c r="E30" i="1"/>
  <c r="E29" i="1" s="1"/>
  <c r="D30" i="1"/>
  <c r="C30" i="1"/>
  <c r="C29" i="1" s="1"/>
  <c r="AA29" i="1"/>
  <c r="Z29" i="1"/>
  <c r="N29" i="1"/>
  <c r="L29" i="1"/>
  <c r="H29" i="1"/>
  <c r="D29" i="1"/>
  <c r="AA27" i="1"/>
  <c r="Z27" i="1"/>
  <c r="Y27" i="1"/>
  <c r="X27" i="1"/>
  <c r="W27" i="1"/>
  <c r="V27" i="1"/>
  <c r="U27" i="1"/>
  <c r="T27" i="1"/>
  <c r="S27" i="1"/>
  <c r="R27" i="1"/>
  <c r="Q27" i="1"/>
  <c r="P27" i="1"/>
  <c r="N27" i="1"/>
  <c r="M27" i="1"/>
  <c r="L27" i="1"/>
  <c r="K27" i="1"/>
  <c r="J27" i="1"/>
  <c r="I27" i="1"/>
  <c r="H27" i="1"/>
  <c r="G27" i="1"/>
  <c r="F27" i="1"/>
  <c r="E27" i="1"/>
  <c r="D27" i="1"/>
  <c r="C27" i="1"/>
  <c r="AB26" i="1"/>
  <c r="O26" i="1"/>
  <c r="AC26" i="1" s="1"/>
  <c r="AD26" i="1" s="1"/>
  <c r="AA25" i="1"/>
  <c r="Z25" i="1"/>
  <c r="Y25" i="1"/>
  <c r="X25" i="1"/>
  <c r="W25" i="1"/>
  <c r="V25" i="1"/>
  <c r="U25" i="1"/>
  <c r="T25" i="1"/>
  <c r="S25" i="1"/>
  <c r="R25" i="1"/>
  <c r="Q25" i="1"/>
  <c r="P25" i="1"/>
  <c r="N25" i="1"/>
  <c r="M25" i="1"/>
  <c r="L25" i="1"/>
  <c r="K25" i="1"/>
  <c r="J25" i="1"/>
  <c r="I25" i="1"/>
  <c r="H25" i="1"/>
  <c r="G25" i="1"/>
  <c r="F25" i="1"/>
  <c r="E25" i="1"/>
  <c r="D25" i="1"/>
  <c r="C25" i="1"/>
  <c r="AB24" i="1"/>
  <c r="O24" i="1"/>
  <c r="AA23" i="1"/>
  <c r="Z23" i="1"/>
  <c r="Y23" i="1"/>
  <c r="X23" i="1"/>
  <c r="W23" i="1"/>
  <c r="V23" i="1"/>
  <c r="U23" i="1"/>
  <c r="T23" i="1"/>
  <c r="S23" i="1"/>
  <c r="R23" i="1"/>
  <c r="Q23" i="1"/>
  <c r="P23" i="1"/>
  <c r="N23" i="1"/>
  <c r="M23" i="1"/>
  <c r="L23" i="1"/>
  <c r="K23" i="1"/>
  <c r="J23" i="1"/>
  <c r="I23" i="1"/>
  <c r="H23" i="1"/>
  <c r="G23" i="1"/>
  <c r="F23" i="1"/>
  <c r="E23" i="1"/>
  <c r="D23" i="1"/>
  <c r="C23" i="1"/>
  <c r="AA22" i="1"/>
  <c r="Z22" i="1"/>
  <c r="Y22" i="1"/>
  <c r="X22" i="1"/>
  <c r="W22" i="1"/>
  <c r="V22" i="1"/>
  <c r="U22" i="1"/>
  <c r="T22" i="1"/>
  <c r="S22" i="1"/>
  <c r="R22" i="1"/>
  <c r="Q22" i="1"/>
  <c r="P22" i="1"/>
  <c r="N22" i="1"/>
  <c r="M22" i="1"/>
  <c r="L22" i="1"/>
  <c r="K22" i="1"/>
  <c r="J22" i="1"/>
  <c r="I22" i="1"/>
  <c r="H22" i="1"/>
  <c r="G22" i="1"/>
  <c r="F22" i="1"/>
  <c r="E22" i="1"/>
  <c r="D22" i="1"/>
  <c r="C22" i="1"/>
  <c r="AA21" i="1"/>
  <c r="Z21" i="1"/>
  <c r="Y21" i="1"/>
  <c r="X21" i="1"/>
  <c r="W21" i="1"/>
  <c r="V21" i="1"/>
  <c r="U21" i="1"/>
  <c r="T21" i="1"/>
  <c r="S21" i="1"/>
  <c r="R21" i="1"/>
  <c r="Q21" i="1"/>
  <c r="P21" i="1"/>
  <c r="N21" i="1"/>
  <c r="M21" i="1"/>
  <c r="L21" i="1"/>
  <c r="K21" i="1"/>
  <c r="J21" i="1"/>
  <c r="I21" i="1"/>
  <c r="H21" i="1"/>
  <c r="G21" i="1"/>
  <c r="F21" i="1"/>
  <c r="E21" i="1"/>
  <c r="D21" i="1"/>
  <c r="C21" i="1"/>
  <c r="AA20" i="1"/>
  <c r="Z20" i="1"/>
  <c r="Z19" i="1" s="1"/>
  <c r="Z18" i="1" s="1"/>
  <c r="Y20" i="1"/>
  <c r="Y19" i="1" s="1"/>
  <c r="Y18" i="1" s="1"/>
  <c r="X20" i="1"/>
  <c r="X19" i="1" s="1"/>
  <c r="X18" i="1" s="1"/>
  <c r="W20" i="1"/>
  <c r="V20" i="1"/>
  <c r="V19" i="1" s="1"/>
  <c r="V18" i="1" s="1"/>
  <c r="U20" i="1"/>
  <c r="U19" i="1" s="1"/>
  <c r="U18" i="1" s="1"/>
  <c r="T20" i="1"/>
  <c r="S20" i="1"/>
  <c r="R20" i="1"/>
  <c r="R19" i="1" s="1"/>
  <c r="R18" i="1" s="1"/>
  <c r="Q20" i="1"/>
  <c r="Q19" i="1" s="1"/>
  <c r="Q18" i="1" s="1"/>
  <c r="P20" i="1"/>
  <c r="P19" i="1" s="1"/>
  <c r="P18" i="1" s="1"/>
  <c r="N20" i="1"/>
  <c r="M20" i="1"/>
  <c r="L20" i="1"/>
  <c r="K20" i="1"/>
  <c r="J20" i="1"/>
  <c r="I20" i="1"/>
  <c r="I19" i="1" s="1"/>
  <c r="I18" i="1" s="1"/>
  <c r="H20" i="1"/>
  <c r="H19" i="1" s="1"/>
  <c r="H18" i="1" s="1"/>
  <c r="G20" i="1"/>
  <c r="F20" i="1"/>
  <c r="E20" i="1"/>
  <c r="D20" i="1"/>
  <c r="D19" i="1" s="1"/>
  <c r="D18" i="1" s="1"/>
  <c r="C20" i="1"/>
  <c r="L19" i="1"/>
  <c r="L18" i="1" s="1"/>
  <c r="F19" i="1"/>
  <c r="F18" i="1" s="1"/>
  <c r="AA17" i="1"/>
  <c r="Z17" i="1"/>
  <c r="Y17" i="1"/>
  <c r="X17" i="1"/>
  <c r="W17" i="1"/>
  <c r="V17" i="1"/>
  <c r="U17" i="1"/>
  <c r="T17" i="1"/>
  <c r="S17" i="1"/>
  <c r="R17" i="1"/>
  <c r="Q17" i="1"/>
  <c r="P17" i="1"/>
  <c r="N17" i="1"/>
  <c r="M17" i="1"/>
  <c r="L17" i="1"/>
  <c r="K17" i="1"/>
  <c r="J17" i="1"/>
  <c r="I17" i="1"/>
  <c r="H17" i="1"/>
  <c r="G17" i="1"/>
  <c r="F17" i="1"/>
  <c r="E17" i="1"/>
  <c r="D17" i="1"/>
  <c r="C17" i="1"/>
  <c r="AA16" i="1"/>
  <c r="Z16" i="1"/>
  <c r="Y16" i="1"/>
  <c r="X16" i="1"/>
  <c r="W16" i="1"/>
  <c r="V16" i="1"/>
  <c r="U16" i="1"/>
  <c r="T16" i="1"/>
  <c r="S16" i="1"/>
  <c r="R16" i="1"/>
  <c r="Q16" i="1"/>
  <c r="P16" i="1"/>
  <c r="N16" i="1"/>
  <c r="M16" i="1"/>
  <c r="L16" i="1"/>
  <c r="K16" i="1"/>
  <c r="J16" i="1"/>
  <c r="I16" i="1"/>
  <c r="H16" i="1"/>
  <c r="G16" i="1"/>
  <c r="F16" i="1"/>
  <c r="E16" i="1"/>
  <c r="D16" i="1"/>
  <c r="C16" i="1"/>
  <c r="AA15" i="1"/>
  <c r="Z15" i="1"/>
  <c r="Y15" i="1"/>
  <c r="X15" i="1"/>
  <c r="W15" i="1"/>
  <c r="V15" i="1"/>
  <c r="U15" i="1"/>
  <c r="T15" i="1"/>
  <c r="S15" i="1"/>
  <c r="R15" i="1"/>
  <c r="Q15" i="1"/>
  <c r="P15" i="1"/>
  <c r="N15" i="1"/>
  <c r="M15" i="1"/>
  <c r="L15" i="1"/>
  <c r="K15" i="1"/>
  <c r="J15" i="1"/>
  <c r="I15" i="1"/>
  <c r="H15" i="1"/>
  <c r="G15" i="1"/>
  <c r="F15" i="1"/>
  <c r="E15" i="1"/>
  <c r="D15" i="1"/>
  <c r="C15" i="1"/>
  <c r="AA14" i="1"/>
  <c r="Z14" i="1"/>
  <c r="Y14" i="1"/>
  <c r="X14" i="1"/>
  <c r="W14" i="1"/>
  <c r="V14" i="1"/>
  <c r="U14" i="1"/>
  <c r="T14" i="1"/>
  <c r="S14" i="1"/>
  <c r="R14" i="1"/>
  <c r="Q14" i="1"/>
  <c r="P14" i="1"/>
  <c r="N14" i="1"/>
  <c r="M14" i="1"/>
  <c r="L14" i="1"/>
  <c r="K14" i="1"/>
  <c r="J14" i="1"/>
  <c r="I14" i="1"/>
  <c r="H14" i="1"/>
  <c r="G14" i="1"/>
  <c r="F14" i="1"/>
  <c r="E14" i="1"/>
  <c r="D14" i="1"/>
  <c r="C14" i="1"/>
  <c r="AA13" i="1"/>
  <c r="Z13" i="1"/>
  <c r="Y13" i="1"/>
  <c r="X13" i="1"/>
  <c r="W13" i="1"/>
  <c r="V13" i="1"/>
  <c r="U13" i="1"/>
  <c r="T13" i="1"/>
  <c r="S13" i="1"/>
  <c r="R13" i="1"/>
  <c r="Q13" i="1"/>
  <c r="P13" i="1"/>
  <c r="N13" i="1"/>
  <c r="M13" i="1"/>
  <c r="L13" i="1"/>
  <c r="K13" i="1"/>
  <c r="J13" i="1"/>
  <c r="I13" i="1"/>
  <c r="H13" i="1"/>
  <c r="G13" i="1"/>
  <c r="F13" i="1"/>
  <c r="E13" i="1"/>
  <c r="D13" i="1"/>
  <c r="C13" i="1"/>
  <c r="T19" i="1" l="1"/>
  <c r="T18" i="1" s="1"/>
  <c r="Q41" i="1"/>
  <c r="U41" i="1"/>
  <c r="Y41" i="1"/>
  <c r="R31" i="1"/>
  <c r="V31" i="1"/>
  <c r="I41" i="1"/>
  <c r="O32" i="1"/>
  <c r="G31" i="1"/>
  <c r="P31" i="1"/>
  <c r="T31" i="1"/>
  <c r="X31" i="1"/>
  <c r="O33" i="1"/>
  <c r="AB33" i="1"/>
  <c r="AC33" i="1" s="1"/>
  <c r="AD33" i="1" s="1"/>
  <c r="Z31" i="1"/>
  <c r="O50" i="1"/>
  <c r="AC50" i="1" s="1"/>
  <c r="AD50" i="1" s="1"/>
  <c r="AB50" i="1"/>
  <c r="AB51" i="1"/>
  <c r="D31" i="1"/>
  <c r="Q31" i="1"/>
  <c r="Q28" i="1" s="1"/>
  <c r="Q12" i="1" s="1"/>
  <c r="U31" i="1"/>
  <c r="U28" i="1" s="1"/>
  <c r="U12" i="1" s="1"/>
  <c r="Y31" i="1"/>
  <c r="E41" i="1"/>
  <c r="M41" i="1"/>
  <c r="J19" i="1"/>
  <c r="J18" i="1" s="1"/>
  <c r="N19" i="1"/>
  <c r="N18" i="1" s="1"/>
  <c r="C41" i="1"/>
  <c r="O43" i="1"/>
  <c r="O44" i="1"/>
  <c r="T41" i="1"/>
  <c r="T28" i="1" s="1"/>
  <c r="T12" i="1" s="1"/>
  <c r="T11" i="1" s="1"/>
  <c r="T69" i="1" s="1"/>
  <c r="T74" i="1" s="1"/>
  <c r="E19" i="1"/>
  <c r="E18" i="1" s="1"/>
  <c r="M19" i="1"/>
  <c r="M18" i="1" s="1"/>
  <c r="O25" i="1"/>
  <c r="AB25" i="1"/>
  <c r="AB44" i="1"/>
  <c r="AC44" i="1" s="1"/>
  <c r="AD44" i="1" s="1"/>
  <c r="D41" i="1"/>
  <c r="D28" i="1" s="1"/>
  <c r="D12" i="1" s="1"/>
  <c r="D11" i="1" s="1"/>
  <c r="D69" i="1" s="1"/>
  <c r="D74" i="1" s="1"/>
  <c r="H41" i="1"/>
  <c r="H28" i="1" s="1"/>
  <c r="H12" i="1" s="1"/>
  <c r="L41" i="1"/>
  <c r="L28" i="1" s="1"/>
  <c r="L12" i="1" s="1"/>
  <c r="L11" i="1" s="1"/>
  <c r="L69" i="1" s="1"/>
  <c r="L74" i="1" s="1"/>
  <c r="AC46" i="1"/>
  <c r="AD46" i="1" s="1"/>
  <c r="Q52" i="1"/>
  <c r="U52" i="1"/>
  <c r="Y52" i="1"/>
  <c r="G41" i="1"/>
  <c r="C31" i="1"/>
  <c r="C28" i="1" s="1"/>
  <c r="E31" i="1"/>
  <c r="E28" i="1" s="1"/>
  <c r="I31" i="1"/>
  <c r="I28" i="1" s="1"/>
  <c r="I12" i="1" s="1"/>
  <c r="M31" i="1"/>
  <c r="O39" i="1"/>
  <c r="AB39" i="1"/>
  <c r="R41" i="1"/>
  <c r="R28" i="1" s="1"/>
  <c r="R12" i="1" s="1"/>
  <c r="R11" i="1" s="1"/>
  <c r="R69" i="1" s="1"/>
  <c r="R74" i="1" s="1"/>
  <c r="V41" i="1"/>
  <c r="Z41" i="1"/>
  <c r="Z28" i="1" s="1"/>
  <c r="AC49" i="1"/>
  <c r="AD49" i="1" s="1"/>
  <c r="I52" i="1"/>
  <c r="O57" i="1"/>
  <c r="AB58" i="1"/>
  <c r="O59" i="1"/>
  <c r="AB59" i="1"/>
  <c r="K41" i="1"/>
  <c r="K28" i="1" s="1"/>
  <c r="P41" i="1"/>
  <c r="X41" i="1"/>
  <c r="O14" i="1"/>
  <c r="AB14" i="1"/>
  <c r="O15" i="1"/>
  <c r="O16" i="1"/>
  <c r="O17" i="1"/>
  <c r="O21" i="1"/>
  <c r="O22" i="1"/>
  <c r="AC24" i="1"/>
  <c r="AD24" i="1" s="1"/>
  <c r="O27" i="1"/>
  <c r="AB27" i="1"/>
  <c r="W41" i="1"/>
  <c r="W28" i="1" s="1"/>
  <c r="AA41" i="1"/>
  <c r="F41" i="1"/>
  <c r="F28" i="1" s="1"/>
  <c r="F12" i="1" s="1"/>
  <c r="F11" i="1" s="1"/>
  <c r="F69" i="1" s="1"/>
  <c r="F74" i="1" s="1"/>
  <c r="J41" i="1"/>
  <c r="J28" i="1" s="1"/>
  <c r="J12" i="1" s="1"/>
  <c r="J11" i="1" s="1"/>
  <c r="J69" i="1" s="1"/>
  <c r="J74" i="1" s="1"/>
  <c r="N41" i="1"/>
  <c r="N28" i="1" s="1"/>
  <c r="H56" i="1"/>
  <c r="H52" i="1" s="1"/>
  <c r="Y28" i="1"/>
  <c r="Y12" i="1" s="1"/>
  <c r="Y11" i="1" s="1"/>
  <c r="Y69" i="1" s="1"/>
  <c r="Y74" i="1" s="1"/>
  <c r="AB57" i="1"/>
  <c r="AC73" i="1"/>
  <c r="AD73" i="1" s="1"/>
  <c r="AB22" i="1"/>
  <c r="AA28" i="1"/>
  <c r="O45" i="1"/>
  <c r="AB45" i="1"/>
  <c r="AC54" i="1"/>
  <c r="AD54" i="1" s="1"/>
  <c r="O53" i="1"/>
  <c r="AC68" i="1"/>
  <c r="C19" i="1"/>
  <c r="C18" i="1" s="1"/>
  <c r="G19" i="1"/>
  <c r="G18" i="1" s="1"/>
  <c r="K19" i="1"/>
  <c r="K18" i="1" s="1"/>
  <c r="O20" i="1"/>
  <c r="S19" i="1"/>
  <c r="S18" i="1" s="1"/>
  <c r="W19" i="1"/>
  <c r="W18" i="1" s="1"/>
  <c r="AA19" i="1"/>
  <c r="AA18" i="1" s="1"/>
  <c r="O23" i="1"/>
  <c r="AB16" i="1"/>
  <c r="AB20" i="1"/>
  <c r="S28" i="1"/>
  <c r="O30" i="1"/>
  <c r="O29" i="1" s="1"/>
  <c r="O38" i="1"/>
  <c r="O42" i="1"/>
  <c r="AB42" i="1"/>
  <c r="O48" i="1"/>
  <c r="O47" i="1" s="1"/>
  <c r="AB48" i="1"/>
  <c r="AB63" i="1"/>
  <c r="AB43" i="1"/>
  <c r="AB15" i="1"/>
  <c r="AB17" i="1"/>
  <c r="AB21" i="1"/>
  <c r="AB23" i="1"/>
  <c r="AB30" i="1"/>
  <c r="AB32" i="1"/>
  <c r="AB38" i="1"/>
  <c r="Z12" i="1"/>
  <c r="Z11" i="1" s="1"/>
  <c r="Z69" i="1" s="1"/>
  <c r="Z74" i="1" s="1"/>
  <c r="O51" i="1"/>
  <c r="O58" i="1"/>
  <c r="Q11" i="1" l="1"/>
  <c r="Q69" i="1" s="1"/>
  <c r="Q74" i="1" s="1"/>
  <c r="AC16" i="1"/>
  <c r="AD16" i="1" s="1"/>
  <c r="V28" i="1"/>
  <c r="V12" i="1" s="1"/>
  <c r="V11" i="1" s="1"/>
  <c r="V69" i="1" s="1"/>
  <c r="V74" i="1" s="1"/>
  <c r="M28" i="1"/>
  <c r="M12" i="1" s="1"/>
  <c r="M11" i="1" s="1"/>
  <c r="M69" i="1" s="1"/>
  <c r="M74" i="1" s="1"/>
  <c r="AC51" i="1"/>
  <c r="N12" i="1"/>
  <c r="N11" i="1" s="1"/>
  <c r="N69" i="1" s="1"/>
  <c r="N74" i="1" s="1"/>
  <c r="P28" i="1"/>
  <c r="P12" i="1" s="1"/>
  <c r="P11" i="1" s="1"/>
  <c r="P69" i="1" s="1"/>
  <c r="P74" i="1" s="1"/>
  <c r="AC39" i="1"/>
  <c r="AD39" i="1" s="1"/>
  <c r="AC17" i="1"/>
  <c r="AD17" i="1" s="1"/>
  <c r="O41" i="1"/>
  <c r="X28" i="1"/>
  <c r="X12" i="1" s="1"/>
  <c r="X11" i="1" s="1"/>
  <c r="X69" i="1" s="1"/>
  <c r="X74" i="1" s="1"/>
  <c r="AC25" i="1"/>
  <c r="AD25" i="1" s="1"/>
  <c r="E12" i="1"/>
  <c r="E11" i="1" s="1"/>
  <c r="E69" i="1" s="1"/>
  <c r="E74" i="1" s="1"/>
  <c r="H11" i="1"/>
  <c r="H69" i="1" s="1"/>
  <c r="H74" i="1" s="1"/>
  <c r="AC23" i="1"/>
  <c r="AD23" i="1" s="1"/>
  <c r="S12" i="1"/>
  <c r="S11" i="1" s="1"/>
  <c r="S69" i="1" s="1"/>
  <c r="S74" i="1" s="1"/>
  <c r="AC27" i="1"/>
  <c r="AD27" i="1" s="1"/>
  <c r="AC14" i="1"/>
  <c r="AD14" i="1" s="1"/>
  <c r="G28" i="1"/>
  <c r="G12" i="1" s="1"/>
  <c r="G11" i="1" s="1"/>
  <c r="G69" i="1" s="1"/>
  <c r="G74" i="1" s="1"/>
  <c r="AC58" i="1"/>
  <c r="AD58" i="1" s="1"/>
  <c r="AC21" i="1"/>
  <c r="AD21" i="1" s="1"/>
  <c r="AC43" i="1"/>
  <c r="AD43" i="1" s="1"/>
  <c r="I11" i="1"/>
  <c r="I69" i="1" s="1"/>
  <c r="I74" i="1" s="1"/>
  <c r="K12" i="1"/>
  <c r="K11" i="1" s="1"/>
  <c r="K69" i="1" s="1"/>
  <c r="K74" i="1" s="1"/>
  <c r="O31" i="1"/>
  <c r="AC45" i="1"/>
  <c r="AD45" i="1" s="1"/>
  <c r="U11" i="1"/>
  <c r="U69" i="1" s="1"/>
  <c r="U74" i="1" s="1"/>
  <c r="AA12" i="1"/>
  <c r="AA11" i="1" s="1"/>
  <c r="AA69" i="1" s="1"/>
  <c r="AA74" i="1" s="1"/>
  <c r="AC22" i="1"/>
  <c r="AD22" i="1" s="1"/>
  <c r="O13" i="1"/>
  <c r="AC15" i="1"/>
  <c r="AD15" i="1" s="1"/>
  <c r="W12" i="1"/>
  <c r="W11" i="1" s="1"/>
  <c r="W69" i="1" s="1"/>
  <c r="W74" i="1" s="1"/>
  <c r="AC59" i="1"/>
  <c r="AD59" i="1" s="1"/>
  <c r="AB62" i="1"/>
  <c r="AC63" i="1"/>
  <c r="AD63" i="1" s="1"/>
  <c r="O28" i="1"/>
  <c r="C12" i="1"/>
  <c r="C11" i="1" s="1"/>
  <c r="C69" i="1" s="1"/>
  <c r="C74" i="1" s="1"/>
  <c r="AC57" i="1"/>
  <c r="AD57" i="1" s="1"/>
  <c r="AB56" i="1"/>
  <c r="AC38" i="1"/>
  <c r="AD38" i="1" s="1"/>
  <c r="AB41" i="1"/>
  <c r="AC42" i="1"/>
  <c r="AD42" i="1" s="1"/>
  <c r="O19" i="1"/>
  <c r="O18" i="1" s="1"/>
  <c r="O56" i="1"/>
  <c r="O52" i="1" s="1"/>
  <c r="AB31" i="1"/>
  <c r="AC31" i="1" s="1"/>
  <c r="AD31" i="1" s="1"/>
  <c r="AC32" i="1"/>
  <c r="AD32" i="1" s="1"/>
  <c r="AB13" i="1"/>
  <c r="AB29" i="1"/>
  <c r="AC30" i="1"/>
  <c r="AD30" i="1" s="1"/>
  <c r="AC48" i="1"/>
  <c r="AD48" i="1" s="1"/>
  <c r="AB47" i="1"/>
  <c r="AC47" i="1" s="1"/>
  <c r="AD47" i="1" s="1"/>
  <c r="AB19" i="1"/>
  <c r="AC20" i="1"/>
  <c r="AD20" i="1" s="1"/>
  <c r="AC53" i="1"/>
  <c r="AD53" i="1" s="1"/>
  <c r="AC41" i="1" l="1"/>
  <c r="AD41" i="1" s="1"/>
  <c r="O12" i="1"/>
  <c r="O11" i="1" s="1"/>
  <c r="O69" i="1" s="1"/>
  <c r="O74" i="1" s="1"/>
  <c r="AB18" i="1"/>
  <c r="AC18" i="1" s="1"/>
  <c r="AD18" i="1" s="1"/>
  <c r="AC19" i="1"/>
  <c r="AD19" i="1" s="1"/>
  <c r="AB28" i="1"/>
  <c r="AC28" i="1" s="1"/>
  <c r="AD28" i="1" s="1"/>
  <c r="AC29" i="1"/>
  <c r="AD29" i="1" s="1"/>
  <c r="AC13" i="1"/>
  <c r="AD13" i="1" s="1"/>
  <c r="AC56" i="1"/>
  <c r="AD56" i="1" s="1"/>
  <c r="AB52" i="1"/>
  <c r="AC52" i="1" s="1"/>
  <c r="AD52" i="1" s="1"/>
  <c r="AB61" i="1"/>
  <c r="AC62" i="1"/>
  <c r="AD62" i="1" s="1"/>
  <c r="AB12" i="1" l="1"/>
  <c r="AC12" i="1" s="1"/>
  <c r="AD12" i="1" s="1"/>
  <c r="AB60" i="1"/>
  <c r="AC60" i="1" s="1"/>
  <c r="AD60" i="1" s="1"/>
  <c r="AC61" i="1"/>
  <c r="AD61" i="1" s="1"/>
  <c r="AB11" i="1" l="1"/>
  <c r="AB69" i="1" l="1"/>
  <c r="AC11" i="1"/>
  <c r="AD11" i="1" s="1"/>
  <c r="AC69" i="1" l="1"/>
  <c r="AD69" i="1" s="1"/>
  <c r="AB74" i="1"/>
  <c r="AC74" i="1" s="1"/>
  <c r="AD74" i="1" s="1"/>
</calcChain>
</file>

<file path=xl/sharedStrings.xml><?xml version="1.0" encoding="utf-8"?>
<sst xmlns="http://schemas.openxmlformats.org/spreadsheetml/2006/main" count="264" uniqueCount="89">
  <si>
    <t xml:space="preserve"> CUADRO No.2</t>
  </si>
  <si>
    <t>INGRESOS FISCALES COMPARADOS POR PARTIDAS, DIRECCION GENERAL DE IMPUESTOS INTERNOS</t>
  </si>
  <si>
    <t>ENERO-DICIEMBRE 2016/2015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</si>
  <si>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</si>
  <si>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</si>
  <si>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</si>
  <si>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</si>
  <si>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</si>
  <si>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</si>
  <si>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</si>
  <si>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</si>
  <si>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</si>
  <si>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</si>
  <si>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</si>
  <si>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</si>
  <si>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</si>
  <si>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</si>
  <si>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</si>
  <si>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</si>
  <si>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</si>
  <si>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</si>
  <si>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</si>
  <si>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</si>
  <si>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</si>
  <si>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</si>
  <si>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                            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</si>
  <si>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</si>
  <si>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</si>
  <si>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</si>
  <si>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</si>
  <si>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</si>
  <si>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</si>
  <si>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</si>
  <si>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</si>
  <si>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</si>
  <si>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</si>
  <si>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</si>
  <si>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</si>
  <si>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</si>
  <si>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</si>
  <si>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</si>
  <si>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</si>
  <si>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</si>
  <si>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</si>
  <si>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 adicional de RD$2.0 al consumo de gasoil y gasolina premium-regular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</si>
  <si>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</si>
  <si>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</si>
  <si>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</si>
  <si>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</si>
  <si>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</si>
  <si>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</si>
  <si>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</si>
  <si>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</si>
  <si>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</si>
  <si>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</si>
  <si>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</si>
  <si>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</si>
  <si>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</si>
  <si>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</si>
  <si>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</si>
  <si>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</si>
  <si>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</si>
  <si>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</si>
  <si>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</si>
  <si>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</si>
  <si>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</si>
  <si>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</si>
  <si>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</si>
  <si>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</si>
  <si>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</si>
  <si>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</si>
  <si>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</si>
  <si>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C:\Documents and Settings\fperez\My Documents\Ingresos Mensuales 2004\Enero 2004.xls</t>
  </si>
  <si>
    <t>- Multas y Sanciones</t>
  </si>
  <si>
    <t>- Ingresos Diversos</t>
  </si>
  <si>
    <t>IV) Ingresos por Especificar</t>
  </si>
  <si>
    <t>B)  INGRESOS DE CAPITAL</t>
  </si>
  <si>
    <t xml:space="preserve">   TOTAL </t>
  </si>
  <si>
    <t>Otros Ingresos:</t>
  </si>
  <si>
    <t>Depósitos a Cargo del Estado o Fondos Especiales y de Terceros</t>
  </si>
  <si>
    <t>Devolución impuesto selectivo al consumo de combustibles</t>
  </si>
  <si>
    <t xml:space="preserve">Fondo para Registro y Devolución de los Depositos en excesos en la Cuenta Unica del Tesoro </t>
  </si>
  <si>
    <t>TOTAL DE INGRESOS REPORTADOS EN EL SIGEF</t>
  </si>
  <si>
    <t>FUENTE: Ministerio de Hacienda,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</si>
  <si>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</si>
  <si>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</si>
  <si>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Fondos Especiales y de Terceros e Ingresos de otras Direcciones e Instituciones y los depósitos en exceso de las recaudadoras.  </t>
  </si>
  <si>
    <t>MINISTERIO DE HACIENDA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</si>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</sst>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* _(#,##0.0_)\ _P_-;* \(#,##0.0\)\ _P_-;_-* &quot;-&quot;??\ _P_-;_-@_-"/>
    <numFmt numFmtId="167" formatCode="_ * #,##0.00_ ;_ * \-#,##0.00_ ;_ * &quot;-&quot;??_ ;_ @_ "/>
    <numFmt numFmtId="168" formatCode="_([$€-2]* #,##0.00_);_([$€-2]* \(#,##0.00\);_([$€-2]* &quot;-&quot;??_)"/>
  </numFmts>
  <fonts count="4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name val="Courier"/>
      <family val="3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ntique Olive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7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39" fontId="9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5" fillId="0" borderId="11">
      <protection hidden="1"/>
    </xf>
    <xf numFmtId="0" fontId="26" fillId="17" borderId="11" applyNumberFormat="0" applyFont="0" applyBorder="0" applyAlignment="0" applyProtection="0">
      <protection hidden="1"/>
    </xf>
    <xf numFmtId="0" fontId="25" fillId="0" borderId="11">
      <protection hidden="1"/>
    </xf>
    <xf numFmtId="166" fontId="27" fillId="0" borderId="17" applyBorder="0">
      <alignment horizontal="center" vertical="center"/>
    </xf>
    <xf numFmtId="0" fontId="28" fillId="5" borderId="0" applyNumberFormat="0" applyBorder="0" applyAlignment="0" applyProtection="0"/>
    <xf numFmtId="0" fontId="29" fillId="17" borderId="18" applyNumberFormat="0" applyAlignment="0" applyProtection="0"/>
    <xf numFmtId="0" fontId="30" fillId="18" borderId="19" applyNumberFormat="0" applyAlignment="0" applyProtection="0"/>
    <xf numFmtId="0" fontId="31" fillId="0" borderId="20" applyNumberFormat="0" applyFill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33" fillId="8" borderId="18" applyNumberFormat="0" applyAlignment="0" applyProtection="0"/>
    <xf numFmtId="168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4" fillId="4" borderId="0" applyNumberFormat="0" applyBorder="0" applyAlignment="0" applyProtection="0"/>
    <xf numFmtId="0" fontId="35" fillId="0" borderId="11">
      <alignment horizontal="left"/>
      <protection locked="0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6" fillId="23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37" fillId="0" borderId="0">
      <alignment vertical="top"/>
    </xf>
    <xf numFmtId="0" fontId="2" fillId="0" borderId="0"/>
    <xf numFmtId="0" fontId="23" fillId="0" borderId="0"/>
    <xf numFmtId="0" fontId="2" fillId="0" borderId="0"/>
    <xf numFmtId="39" fontId="3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4" borderId="21" applyNumberFormat="0" applyFont="0" applyAlignment="0" applyProtection="0"/>
    <xf numFmtId="0" fontId="2" fillId="24" borderId="21" applyNumberFormat="0" applyFont="0" applyAlignment="0" applyProtection="0"/>
    <xf numFmtId="0" fontId="2" fillId="24" borderId="21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11" applyNumberFormat="0" applyFill="0" applyBorder="0" applyAlignment="0" applyProtection="0">
      <protection hidden="1"/>
    </xf>
    <xf numFmtId="0" fontId="40" fillId="17" borderId="22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3" applyNumberFormat="0" applyFill="0" applyAlignment="0" applyProtection="0"/>
    <xf numFmtId="0" fontId="44" fillId="0" borderId="24" applyNumberFormat="0" applyFill="0" applyAlignment="0" applyProtection="0"/>
    <xf numFmtId="0" fontId="32" fillId="0" borderId="25" applyNumberFormat="0" applyFill="0" applyAlignment="0" applyProtection="0"/>
    <xf numFmtId="0" fontId="45" fillId="0" borderId="0" applyNumberFormat="0" applyFill="0" applyBorder="0" applyAlignment="0" applyProtection="0"/>
    <xf numFmtId="0" fontId="46" fillId="17" borderId="11"/>
    <xf numFmtId="0" fontId="47" fillId="0" borderId="26" applyNumberFormat="0" applyFill="0" applyAlignment="0" applyProtection="0"/>
  </cellStyleXfs>
  <cellXfs count="102">
    <xf numFmtId="0" fontId="0" fillId="0" borderId="0" xfId="0"/>
    <xf numFmtId="0" fontId="3" fillId="0" borderId="0" xfId="0" applyFont="1" applyFill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/>
    <xf numFmtId="0" fontId="5" fillId="0" borderId="0" xfId="0" applyFont="1" applyFill="1"/>
    <xf numFmtId="0" fontId="6" fillId="0" borderId="0" xfId="0" applyFont="1" applyFill="1" applyBorder="1"/>
    <xf numFmtId="0" fontId="8" fillId="2" borderId="6" xfId="2" applyFont="1" applyFill="1" applyBorder="1" applyAlignment="1" applyProtection="1">
      <alignment horizontal="center" vertical="center"/>
    </xf>
    <xf numFmtId="0" fontId="8" fillId="2" borderId="7" xfId="2" applyFont="1" applyFill="1" applyBorder="1" applyAlignment="1" applyProtection="1">
      <alignment horizontal="center" vertical="center"/>
    </xf>
    <xf numFmtId="0" fontId="8" fillId="2" borderId="8" xfId="2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164" fontId="8" fillId="0" borderId="9" xfId="3" applyNumberFormat="1" applyFont="1" applyFill="1" applyBorder="1"/>
    <xf numFmtId="164" fontId="8" fillId="0" borderId="10" xfId="3" applyNumberFormat="1" applyFont="1" applyFill="1" applyBorder="1"/>
    <xf numFmtId="164" fontId="8" fillId="0" borderId="0" xfId="3" applyNumberFormat="1" applyFont="1" applyFill="1" applyBorder="1"/>
    <xf numFmtId="0" fontId="8" fillId="0" borderId="10" xfId="2" applyFont="1" applyFill="1" applyBorder="1" applyAlignment="1" applyProtection="1"/>
    <xf numFmtId="164" fontId="8" fillId="0" borderId="11" xfId="2" applyNumberFormat="1" applyFont="1" applyFill="1" applyBorder="1" applyProtection="1"/>
    <xf numFmtId="164" fontId="8" fillId="0" borderId="10" xfId="2" applyNumberFormat="1" applyFont="1" applyFill="1" applyBorder="1" applyProtection="1"/>
    <xf numFmtId="164" fontId="8" fillId="0" borderId="0" xfId="2" applyNumberFormat="1" applyFont="1" applyFill="1" applyBorder="1" applyProtection="1"/>
    <xf numFmtId="164" fontId="8" fillId="0" borderId="11" xfId="2" applyNumberFormat="1" applyFont="1" applyFill="1" applyBorder="1" applyAlignment="1" applyProtection="1"/>
    <xf numFmtId="164" fontId="8" fillId="0" borderId="10" xfId="2" applyNumberFormat="1" applyFont="1" applyFill="1" applyBorder="1" applyAlignment="1" applyProtection="1"/>
    <xf numFmtId="164" fontId="8" fillId="0" borderId="0" xfId="2" applyNumberFormat="1" applyFont="1" applyFill="1" applyBorder="1" applyAlignment="1" applyProtection="1"/>
    <xf numFmtId="49" fontId="10" fillId="0" borderId="10" xfId="4" applyNumberFormat="1" applyFont="1" applyFill="1" applyBorder="1" applyAlignment="1" applyProtection="1">
      <alignment horizontal="left" indent="1"/>
    </xf>
    <xf numFmtId="164" fontId="10" fillId="0" borderId="11" xfId="2" applyNumberFormat="1" applyFont="1" applyFill="1" applyBorder="1" applyAlignment="1" applyProtection="1"/>
    <xf numFmtId="164" fontId="10" fillId="0" borderId="10" xfId="2" applyNumberFormat="1" applyFont="1" applyFill="1" applyBorder="1" applyAlignment="1" applyProtection="1"/>
    <xf numFmtId="164" fontId="10" fillId="0" borderId="0" xfId="2" applyNumberFormat="1" applyFont="1" applyFill="1" applyBorder="1" applyAlignment="1" applyProtection="1"/>
    <xf numFmtId="49" fontId="8" fillId="0" borderId="10" xfId="2" applyNumberFormat="1" applyFont="1" applyFill="1" applyBorder="1" applyAlignment="1" applyProtection="1">
      <alignment horizontal="left" indent="1"/>
    </xf>
    <xf numFmtId="49" fontId="10" fillId="0" borderId="10" xfId="4" applyNumberFormat="1" applyFont="1" applyFill="1" applyBorder="1" applyAlignment="1" applyProtection="1">
      <alignment horizontal="left" indent="2"/>
    </xf>
    <xf numFmtId="164" fontId="10" fillId="0" borderId="11" xfId="2" applyNumberFormat="1" applyFont="1" applyFill="1" applyBorder="1" applyProtection="1"/>
    <xf numFmtId="49" fontId="10" fillId="0" borderId="10" xfId="0" applyNumberFormat="1" applyFont="1" applyFill="1" applyBorder="1" applyAlignment="1" applyProtection="1">
      <alignment horizontal="left" indent="2"/>
    </xf>
    <xf numFmtId="164" fontId="2" fillId="0" borderId="0" xfId="0" applyNumberFormat="1" applyFont="1" applyBorder="1"/>
    <xf numFmtId="0" fontId="0" fillId="0" borderId="0" xfId="0" applyBorder="1"/>
    <xf numFmtId="49" fontId="10" fillId="0" borderId="10" xfId="2" applyNumberFormat="1" applyFont="1" applyFill="1" applyBorder="1" applyAlignment="1" applyProtection="1">
      <alignment horizontal="left" indent="2"/>
    </xf>
    <xf numFmtId="164" fontId="10" fillId="0" borderId="0" xfId="2" applyNumberFormat="1" applyFont="1" applyFill="1" applyBorder="1" applyProtection="1"/>
    <xf numFmtId="0" fontId="8" fillId="0" borderId="10" xfId="2" applyFont="1" applyFill="1" applyBorder="1" applyAlignment="1" applyProtection="1">
      <alignment horizontal="left" indent="1"/>
    </xf>
    <xf numFmtId="165" fontId="2" fillId="0" borderId="0" xfId="1" applyNumberFormat="1" applyFont="1" applyBorder="1"/>
    <xf numFmtId="164" fontId="10" fillId="0" borderId="10" xfId="2" applyNumberFormat="1" applyFont="1" applyFill="1" applyBorder="1" applyProtection="1"/>
    <xf numFmtId="165" fontId="10" fillId="0" borderId="11" xfId="2" applyNumberFormat="1" applyFont="1" applyFill="1" applyBorder="1" applyProtection="1"/>
    <xf numFmtId="165" fontId="10" fillId="0" borderId="10" xfId="2" applyNumberFormat="1" applyFont="1" applyFill="1" applyBorder="1" applyProtection="1"/>
    <xf numFmtId="10" fontId="2" fillId="0" borderId="0" xfId="0" applyNumberFormat="1" applyFont="1" applyBorder="1"/>
    <xf numFmtId="49" fontId="10" fillId="0" borderId="10" xfId="5" applyNumberFormat="1" applyFont="1" applyFill="1" applyBorder="1" applyAlignment="1" applyProtection="1">
      <alignment horizontal="left" indent="2"/>
    </xf>
    <xf numFmtId="0" fontId="11" fillId="0" borderId="10" xfId="0" applyFont="1" applyBorder="1"/>
    <xf numFmtId="0" fontId="12" fillId="0" borderId="0" xfId="0" applyFont="1"/>
    <xf numFmtId="49" fontId="8" fillId="0" borderId="10" xfId="5" applyNumberFormat="1" applyFont="1" applyFill="1" applyBorder="1" applyAlignment="1" applyProtection="1">
      <alignment horizontal="left" indent="1"/>
    </xf>
    <xf numFmtId="164" fontId="10" fillId="0" borderId="0" xfId="2" applyNumberFormat="1" applyFont="1" applyFill="1" applyBorder="1" applyAlignment="1" applyProtection="1">
      <alignment horizontal="left" indent="4"/>
    </xf>
    <xf numFmtId="0" fontId="0" fillId="0" borderId="0" xfId="0" applyAlignment="1">
      <alignment vertical="center"/>
    </xf>
    <xf numFmtId="49" fontId="8" fillId="0" borderId="10" xfId="5" applyNumberFormat="1" applyFont="1" applyFill="1" applyBorder="1" applyAlignment="1" applyProtection="1">
      <alignment horizontal="left"/>
    </xf>
    <xf numFmtId="0" fontId="13" fillId="0" borderId="0" xfId="0" applyFont="1"/>
    <xf numFmtId="0" fontId="13" fillId="0" borderId="0" xfId="0" applyFont="1" applyBorder="1"/>
    <xf numFmtId="0" fontId="14" fillId="0" borderId="0" xfId="0" applyFont="1"/>
    <xf numFmtId="0" fontId="16" fillId="0" borderId="0" xfId="6" applyFont="1" applyBorder="1" applyAlignment="1" applyProtection="1"/>
    <xf numFmtId="0" fontId="16" fillId="0" borderId="0" xfId="6" applyFont="1" applyAlignment="1" applyProtection="1"/>
    <xf numFmtId="43" fontId="10" fillId="0" borderId="0" xfId="1" applyFont="1" applyFill="1" applyBorder="1" applyProtection="1"/>
    <xf numFmtId="43" fontId="8" fillId="0" borderId="0" xfId="1" applyFont="1" applyFill="1" applyBorder="1" applyProtection="1"/>
    <xf numFmtId="164" fontId="8" fillId="0" borderId="10" xfId="5" applyNumberFormat="1" applyFont="1" applyFill="1" applyBorder="1" applyProtection="1"/>
    <xf numFmtId="0" fontId="8" fillId="0" borderId="7" xfId="2" applyFont="1" applyFill="1" applyBorder="1" applyAlignment="1" applyProtection="1">
      <alignment horizontal="center" vertical="center"/>
    </xf>
    <xf numFmtId="164" fontId="8" fillId="0" borderId="6" xfId="2" applyNumberFormat="1" applyFont="1" applyFill="1" applyBorder="1" applyAlignment="1" applyProtection="1">
      <alignment vertical="center"/>
    </xf>
    <xf numFmtId="164" fontId="8" fillId="0" borderId="8" xfId="2" applyNumberFormat="1" applyFont="1" applyFill="1" applyBorder="1" applyAlignment="1" applyProtection="1">
      <alignment vertical="center"/>
    </xf>
    <xf numFmtId="164" fontId="8" fillId="0" borderId="10" xfId="2" applyNumberFormat="1" applyFont="1" applyFill="1" applyBorder="1" applyAlignment="1" applyProtection="1">
      <alignment vertical="center"/>
    </xf>
    <xf numFmtId="164" fontId="8" fillId="0" borderId="11" xfId="2" applyNumberFormat="1" applyFont="1" applyFill="1" applyBorder="1" applyAlignment="1" applyProtection="1">
      <alignment vertical="center"/>
    </xf>
    <xf numFmtId="164" fontId="8" fillId="0" borderId="0" xfId="2" applyNumberFormat="1" applyFont="1" applyFill="1" applyBorder="1" applyAlignment="1" applyProtection="1">
      <alignment vertical="center"/>
    </xf>
    <xf numFmtId="164" fontId="10" fillId="0" borderId="10" xfId="2" applyNumberFormat="1" applyFont="1" applyFill="1" applyBorder="1" applyAlignment="1" applyProtection="1">
      <alignment vertical="center"/>
    </xf>
    <xf numFmtId="164" fontId="10" fillId="0" borderId="11" xfId="2" applyNumberFormat="1" applyFont="1" applyFill="1" applyBorder="1" applyAlignment="1" applyProtection="1">
      <alignment vertical="center"/>
    </xf>
    <xf numFmtId="164" fontId="10" fillId="0" borderId="0" xfId="2" applyNumberFormat="1" applyFont="1" applyFill="1" applyBorder="1" applyAlignment="1" applyProtection="1">
      <alignment vertical="center"/>
    </xf>
    <xf numFmtId="164" fontId="10" fillId="0" borderId="12" xfId="2" applyNumberFormat="1" applyFont="1" applyFill="1" applyBorder="1" applyProtection="1"/>
    <xf numFmtId="49" fontId="10" fillId="0" borderId="10" xfId="0" applyNumberFormat="1" applyFont="1" applyFill="1" applyBorder="1" applyAlignment="1" applyProtection="1">
      <alignment horizontal="left"/>
    </xf>
    <xf numFmtId="43" fontId="10" fillId="0" borderId="11" xfId="1" applyFont="1" applyFill="1" applyBorder="1" applyAlignment="1" applyProtection="1">
      <alignment vertical="center"/>
    </xf>
    <xf numFmtId="43" fontId="10" fillId="0" borderId="12" xfId="1" applyFont="1" applyFill="1" applyBorder="1" applyAlignment="1" applyProtection="1">
      <alignment vertical="center"/>
    </xf>
    <xf numFmtId="43" fontId="10" fillId="0" borderId="10" xfId="1" applyFont="1" applyFill="1" applyBorder="1" applyAlignment="1" applyProtection="1">
      <alignment vertical="center"/>
    </xf>
    <xf numFmtId="164" fontId="10" fillId="0" borderId="12" xfId="0" applyNumberFormat="1" applyFont="1" applyFill="1" applyBorder="1" applyAlignment="1" applyProtection="1">
      <alignment vertical="center"/>
    </xf>
    <xf numFmtId="164" fontId="10" fillId="0" borderId="11" xfId="0" applyNumberFormat="1" applyFont="1" applyFill="1" applyBorder="1" applyAlignment="1" applyProtection="1">
      <alignment vertical="center"/>
    </xf>
    <xf numFmtId="164" fontId="10" fillId="0" borderId="10" xfId="0" applyNumberFormat="1" applyFont="1" applyFill="1" applyBorder="1" applyAlignment="1" applyProtection="1">
      <alignment vertical="center"/>
    </xf>
    <xf numFmtId="43" fontId="10" fillId="0" borderId="0" xfId="1" applyFont="1" applyFill="1" applyBorder="1" applyAlignment="1" applyProtection="1">
      <alignment vertical="center"/>
    </xf>
    <xf numFmtId="164" fontId="10" fillId="0" borderId="13" xfId="2" applyNumberFormat="1" applyFont="1" applyFill="1" applyBorder="1" applyAlignment="1" applyProtection="1">
      <alignment vertical="center"/>
    </xf>
    <xf numFmtId="164" fontId="10" fillId="0" borderId="5" xfId="2" applyNumberFormat="1" applyFont="1" applyFill="1" applyBorder="1" applyAlignment="1" applyProtection="1">
      <alignment vertical="center"/>
    </xf>
    <xf numFmtId="164" fontId="10" fillId="0" borderId="14" xfId="2" applyNumberFormat="1" applyFont="1" applyFill="1" applyBorder="1" applyProtection="1"/>
    <xf numFmtId="49" fontId="8" fillId="0" borderId="15" xfId="0" applyNumberFormat="1" applyFont="1" applyFill="1" applyBorder="1" applyAlignment="1" applyProtection="1">
      <alignment horizontal="left"/>
    </xf>
    <xf numFmtId="165" fontId="8" fillId="0" borderId="16" xfId="0" applyNumberFormat="1" applyFont="1" applyFill="1" applyBorder="1" applyAlignment="1" applyProtection="1">
      <alignment vertical="center"/>
    </xf>
    <xf numFmtId="164" fontId="8" fillId="0" borderId="16" xfId="0" applyNumberFormat="1" applyFont="1" applyFill="1" applyBorder="1" applyAlignment="1" applyProtection="1">
      <alignment vertical="center"/>
    </xf>
    <xf numFmtId="164" fontId="8" fillId="0" borderId="15" xfId="0" applyNumberFormat="1" applyFont="1" applyFill="1" applyBorder="1" applyAlignment="1" applyProtection="1">
      <alignment vertical="center"/>
    </xf>
    <xf numFmtId="164" fontId="17" fillId="0" borderId="0" xfId="0" applyNumberFormat="1" applyFont="1"/>
    <xf numFmtId="49" fontId="18" fillId="0" borderId="0" xfId="0" applyNumberFormat="1" applyFont="1" applyFill="1" applyBorder="1" applyAlignment="1" applyProtection="1"/>
    <xf numFmtId="0" fontId="19" fillId="0" borderId="0" xfId="0" applyFont="1" applyFill="1" applyAlignment="1" applyProtection="1"/>
    <xf numFmtId="164" fontId="20" fillId="0" borderId="0" xfId="0" applyNumberFormat="1" applyFont="1" applyFill="1" applyBorder="1"/>
    <xf numFmtId="43" fontId="19" fillId="0" borderId="0" xfId="0" applyNumberFormat="1" applyFont="1" applyAlignment="1">
      <alignment horizontal="right"/>
    </xf>
    <xf numFmtId="0" fontId="21" fillId="0" borderId="0" xfId="0" applyFont="1"/>
    <xf numFmtId="0" fontId="20" fillId="0" borderId="0" xfId="0" applyFont="1" applyFill="1" applyBorder="1"/>
    <xf numFmtId="43" fontId="20" fillId="0" borderId="0" xfId="0" applyNumberFormat="1" applyFont="1" applyFill="1" applyBorder="1"/>
    <xf numFmtId="37" fontId="20" fillId="0" borderId="0" xfId="0" applyNumberFormat="1" applyFont="1" applyFill="1" applyBorder="1"/>
    <xf numFmtId="37" fontId="8" fillId="0" borderId="0" xfId="2" applyNumberFormat="1" applyFont="1" applyFill="1" applyBorder="1" applyProtection="1"/>
    <xf numFmtId="0" fontId="22" fillId="0" borderId="0" xfId="0" applyFont="1" applyFill="1" applyBorder="1"/>
    <xf numFmtId="0" fontId="0" fillId="0" borderId="0" xfId="0" applyFill="1" applyBorder="1"/>
    <xf numFmtId="0" fontId="8" fillId="0" borderId="27" xfId="2" applyFont="1" applyFill="1" applyBorder="1" applyAlignment="1" applyProtection="1">
      <alignment horizontal="left" vertical="center"/>
    </xf>
    <xf numFmtId="49" fontId="10" fillId="0" borderId="5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8" fillId="2" borderId="1" xfId="2" applyFont="1" applyFill="1" applyBorder="1" applyAlignment="1" applyProtection="1">
      <alignment horizontal="center" vertical="center"/>
    </xf>
    <xf numFmtId="0" fontId="8" fillId="2" borderId="5" xfId="2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/>
    </xf>
  </cellXfs>
  <cellStyles count="174"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Énfasis1 2" xfId="13"/>
    <cellStyle name="40% - Énfasis2 2" xfId="14"/>
    <cellStyle name="40% - Énfasis3 2" xfId="15"/>
    <cellStyle name="40% - Énfasis4 2" xfId="16"/>
    <cellStyle name="40% - Énfasis5 2" xfId="17"/>
    <cellStyle name="40% - Énfasis6 2" xfId="18"/>
    <cellStyle name="60% - Énfasis1 2" xfId="19"/>
    <cellStyle name="60% - Énfasis2 2" xfId="20"/>
    <cellStyle name="60% - Énfasis3 2" xfId="21"/>
    <cellStyle name="60% - Énfasis4 2" xfId="22"/>
    <cellStyle name="60% - Énfasis5 2" xfId="23"/>
    <cellStyle name="60% - Énfasis6 2" xfId="24"/>
    <cellStyle name="Array" xfId="25"/>
    <cellStyle name="Array Enter" xfId="26"/>
    <cellStyle name="Array_Sheet1" xfId="27"/>
    <cellStyle name="base paren" xfId="28"/>
    <cellStyle name="Buena 2" xfId="29"/>
    <cellStyle name="Cálculo 2" xfId="30"/>
    <cellStyle name="Celda de comprobación 2" xfId="31"/>
    <cellStyle name="Celda vinculada 2" xfId="32"/>
    <cellStyle name="Comma 2" xfId="33"/>
    <cellStyle name="Comma 2 2" xfId="34"/>
    <cellStyle name="Comma 2 3" xfId="35"/>
    <cellStyle name="Comma 2_Sheet1" xfId="36"/>
    <cellStyle name="Comma 3" xfId="37"/>
    <cellStyle name="Comma 3 2" xfId="38"/>
    <cellStyle name="Comma 3 3" xfId="39"/>
    <cellStyle name="Comma 4" xfId="40"/>
    <cellStyle name="Comma 4 2" xfId="41"/>
    <cellStyle name="Comma 4 3" xfId="42"/>
    <cellStyle name="Comma 5" xfId="43"/>
    <cellStyle name="Comma 6" xfId="44"/>
    <cellStyle name="Comma 7" xfId="45"/>
    <cellStyle name="Comma 8" xfId="46"/>
    <cellStyle name="Comma 9" xfId="47"/>
    <cellStyle name="Comma 9 2" xfId="48"/>
    <cellStyle name="Encabezado 4 2" xfId="49"/>
    <cellStyle name="Énfasis1 2" xfId="50"/>
    <cellStyle name="Énfasis2 2" xfId="51"/>
    <cellStyle name="Énfasis3 2" xfId="52"/>
    <cellStyle name="Énfasis4 2" xfId="53"/>
    <cellStyle name="Énfasis5 2" xfId="54"/>
    <cellStyle name="Énfasis6 2" xfId="55"/>
    <cellStyle name="Entrada 2" xfId="56"/>
    <cellStyle name="Euro" xfId="57"/>
    <cellStyle name="Hipervínculo" xfId="6" builtinId="8"/>
    <cellStyle name="Hipervínculo 2" xfId="58"/>
    <cellStyle name="Incorrecto 2" xfId="59"/>
    <cellStyle name="MacroCode" xfId="60"/>
    <cellStyle name="Millares" xfId="1" builtinId="3"/>
    <cellStyle name="Millares 10" xfId="61"/>
    <cellStyle name="Millares 10 2" xfId="62"/>
    <cellStyle name="Millares 10 2 2" xfId="63"/>
    <cellStyle name="Millares 10 3" xfId="64"/>
    <cellStyle name="Millares 10 4" xfId="65"/>
    <cellStyle name="Millares 10 5" xfId="66"/>
    <cellStyle name="Millares 10 6" xfId="67"/>
    <cellStyle name="Millares 11" xfId="68"/>
    <cellStyle name="Millares 11 2" xfId="69"/>
    <cellStyle name="Millares 12" xfId="70"/>
    <cellStyle name="Millares 13" xfId="71"/>
    <cellStyle name="Millares 14" xfId="72"/>
    <cellStyle name="Millares 2" xfId="73"/>
    <cellStyle name="Millares 2 2" xfId="74"/>
    <cellStyle name="Millares 2 2 2" xfId="75"/>
    <cellStyle name="Millares 2 2 3" xfId="76"/>
    <cellStyle name="Millares 2 3" xfId="77"/>
    <cellStyle name="Millares 2 4" xfId="78"/>
    <cellStyle name="Millares 2 5" xfId="79"/>
    <cellStyle name="Millares 2_DGA" xfId="80"/>
    <cellStyle name="Millares 3" xfId="81"/>
    <cellStyle name="Millares 3 2" xfId="82"/>
    <cellStyle name="Millares 3 2 2" xfId="83"/>
    <cellStyle name="Millares 3 2 3" xfId="84"/>
    <cellStyle name="Millares 3 3" xfId="85"/>
    <cellStyle name="Millares 3 4" xfId="86"/>
    <cellStyle name="Millares 3 5" xfId="87"/>
    <cellStyle name="Millares 3_DGA" xfId="88"/>
    <cellStyle name="Millares 4" xfId="89"/>
    <cellStyle name="Millares 4 2" xfId="90"/>
    <cellStyle name="Millares 4 3" xfId="91"/>
    <cellStyle name="Millares 4 4" xfId="92"/>
    <cellStyle name="Millares 4 5" xfId="93"/>
    <cellStyle name="Millares 4 6" xfId="94"/>
    <cellStyle name="Millares 4_DGA" xfId="95"/>
    <cellStyle name="Millares 5" xfId="96"/>
    <cellStyle name="Millares 5 2" xfId="97"/>
    <cellStyle name="Millares 5 3" xfId="98"/>
    <cellStyle name="Millares 5_DGA" xfId="99"/>
    <cellStyle name="Millares 6" xfId="100"/>
    <cellStyle name="Millares 7" xfId="101"/>
    <cellStyle name="Millares 7 2" xfId="102"/>
    <cellStyle name="Millares 8" xfId="103"/>
    <cellStyle name="Millares 8 2" xfId="104"/>
    <cellStyle name="Millares 8 3" xfId="105"/>
    <cellStyle name="Millares 9" xfId="106"/>
    <cellStyle name="Millares 9 2" xfId="107"/>
    <cellStyle name="Millares 9 2 2" xfId="108"/>
    <cellStyle name="Millares 9 3" xfId="109"/>
    <cellStyle name="Millares 9 4" xfId="110"/>
    <cellStyle name="Millares 9 5" xfId="111"/>
    <cellStyle name="Millares 9 6" xfId="112"/>
    <cellStyle name="Neutral 2" xfId="113"/>
    <cellStyle name="Normal" xfId="0" builtinId="0"/>
    <cellStyle name="Normal 10" xfId="114"/>
    <cellStyle name="Normal 2" xfId="115"/>
    <cellStyle name="Normal 2 2" xfId="116"/>
    <cellStyle name="Normal 2 2 2" xfId="3"/>
    <cellStyle name="Normal 2 3" xfId="117"/>
    <cellStyle name="Normal 2 4" xfId="118"/>
    <cellStyle name="Normal 2_DGA" xfId="119"/>
    <cellStyle name="Normal 3" xfId="5"/>
    <cellStyle name="Normal 3 2" xfId="120"/>
    <cellStyle name="Normal 3 3" xfId="121"/>
    <cellStyle name="Normal 3 4" xfId="122"/>
    <cellStyle name="Normal 3 5" xfId="123"/>
    <cellStyle name="Normal 3_Sheet1" xfId="124"/>
    <cellStyle name="Normal 4" xfId="125"/>
    <cellStyle name="Normal 5" xfId="126"/>
    <cellStyle name="Normal 5 2" xfId="127"/>
    <cellStyle name="Normal 5 3" xfId="128"/>
    <cellStyle name="Normal 5 4" xfId="129"/>
    <cellStyle name="Normal 6" xfId="130"/>
    <cellStyle name="Normal 6 2" xfId="131"/>
    <cellStyle name="Normal 6 2 2" xfId="132"/>
    <cellStyle name="Normal 6 2 3" xfId="133"/>
    <cellStyle name="Normal 6 3" xfId="134"/>
    <cellStyle name="Normal 6 4" xfId="135"/>
    <cellStyle name="Normal 7" xfId="136"/>
    <cellStyle name="Normal 7 2" xfId="137"/>
    <cellStyle name="Normal 7 2 2" xfId="138"/>
    <cellStyle name="Normal 7 3" xfId="139"/>
    <cellStyle name="Normal 7 4" xfId="140"/>
    <cellStyle name="Normal 7 5" xfId="141"/>
    <cellStyle name="Normal 8" xfId="142"/>
    <cellStyle name="Normal 8 2" xfId="143"/>
    <cellStyle name="Normal 9" xfId="144"/>
    <cellStyle name="Normal 9 2" xfId="145"/>
    <cellStyle name="Normal 9 3" xfId="146"/>
    <cellStyle name="Normal_COMPARACION 2002-2001" xfId="2"/>
    <cellStyle name="Normal_Hoja4" xfId="4"/>
    <cellStyle name="Notas 2" xfId="147"/>
    <cellStyle name="Notas 2 2" xfId="148"/>
    <cellStyle name="Notas 2_Sheet1" xfId="149"/>
    <cellStyle name="Percent 2" xfId="150"/>
    <cellStyle name="Percent 2 2" xfId="151"/>
    <cellStyle name="Percent 3" xfId="152"/>
    <cellStyle name="Percent 4" xfId="153"/>
    <cellStyle name="Percent 5" xfId="154"/>
    <cellStyle name="Percent 6" xfId="155"/>
    <cellStyle name="Percent 7" xfId="156"/>
    <cellStyle name="Percent 7 2" xfId="157"/>
    <cellStyle name="Porcentual 2" xfId="158"/>
    <cellStyle name="Porcentual 2 2" xfId="159"/>
    <cellStyle name="Porcentual 2 3" xfId="160"/>
    <cellStyle name="Porcentual 3" xfId="161"/>
    <cellStyle name="Porcentual 3 2" xfId="162"/>
    <cellStyle name="Porcentual 4" xfId="163"/>
    <cellStyle name="Red Text" xfId="164"/>
    <cellStyle name="Salida 2" xfId="165"/>
    <cellStyle name="Texto de advertencia 2" xfId="166"/>
    <cellStyle name="Texto explicativo 2" xfId="167"/>
    <cellStyle name="Título 1 2" xfId="168"/>
    <cellStyle name="Título 2 2" xfId="169"/>
    <cellStyle name="Título 3 2" xfId="170"/>
    <cellStyle name="Título 4" xfId="171"/>
    <cellStyle name="TopGrey" xfId="172"/>
    <cellStyle name="Total 2" xfId="1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ACUMULADOS%202016/ENERO-DICIEMBRE%20%202016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15-2016"/>
      <sheetName val="FINANCIERO (2016 Est. 2016) "/>
      <sheetName val="2016 (fondo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16 (REC)"/>
      <sheetName val="2016 (RESUMEN"/>
      <sheetName val="2016 REC- EST "/>
      <sheetName val="2016 REC-EST RESUMEN"/>
    </sheetNames>
    <sheetDataSet>
      <sheetData sheetId="0"/>
      <sheetData sheetId="1"/>
      <sheetData sheetId="2"/>
      <sheetData sheetId="3"/>
      <sheetData sheetId="4">
        <row r="11">
          <cell r="C11">
            <v>3895.4</v>
          </cell>
          <cell r="D11">
            <v>2993.8</v>
          </cell>
          <cell r="E11">
            <v>3106</v>
          </cell>
          <cell r="F11">
            <v>3049.2</v>
          </cell>
          <cell r="G11">
            <v>3134.7</v>
          </cell>
          <cell r="H11">
            <v>2886.6</v>
          </cell>
          <cell r="I11">
            <v>2653.7</v>
          </cell>
          <cell r="J11">
            <v>2889.8</v>
          </cell>
          <cell r="K11">
            <v>2645.8</v>
          </cell>
          <cell r="L11">
            <v>2550.6999999999998</v>
          </cell>
          <cell r="M11">
            <v>2857</v>
          </cell>
          <cell r="N11">
            <v>2885.9</v>
          </cell>
          <cell r="P11">
            <v>4160.3</v>
          </cell>
          <cell r="Q11">
            <v>3329.5</v>
          </cell>
          <cell r="R11">
            <v>3857.2</v>
          </cell>
          <cell r="S11">
            <v>3252.6</v>
          </cell>
          <cell r="T11">
            <v>3766.8</v>
          </cell>
          <cell r="U11">
            <v>3028.8</v>
          </cell>
          <cell r="V11">
            <v>2839.7</v>
          </cell>
          <cell r="W11">
            <v>3250.4</v>
          </cell>
          <cell r="X11">
            <v>2998</v>
          </cell>
          <cell r="Y11">
            <v>2895</v>
          </cell>
          <cell r="Z11">
            <v>2981.4</v>
          </cell>
          <cell r="AA11">
            <v>3833.4</v>
          </cell>
        </row>
        <row r="12">
          <cell r="C12">
            <v>6631.1</v>
          </cell>
          <cell r="D12">
            <v>3802.4</v>
          </cell>
          <cell r="E12">
            <v>3637.1</v>
          </cell>
          <cell r="F12">
            <v>14140.2</v>
          </cell>
          <cell r="G12">
            <v>3563.4</v>
          </cell>
          <cell r="H12">
            <v>3620.5</v>
          </cell>
          <cell r="I12">
            <v>5712.4</v>
          </cell>
          <cell r="J12">
            <v>4602.8</v>
          </cell>
          <cell r="K12">
            <v>3420.3</v>
          </cell>
          <cell r="L12">
            <v>5724.8</v>
          </cell>
          <cell r="M12">
            <v>3356.7</v>
          </cell>
          <cell r="N12">
            <v>3483.2</v>
          </cell>
          <cell r="P12">
            <v>6127.2</v>
          </cell>
          <cell r="Q12">
            <v>3506.9</v>
          </cell>
          <cell r="R12">
            <v>5328.5</v>
          </cell>
          <cell r="S12">
            <v>13071</v>
          </cell>
          <cell r="T12">
            <v>3573.2</v>
          </cell>
          <cell r="U12">
            <v>4280.1000000000004</v>
          </cell>
          <cell r="V12">
            <v>7571.8</v>
          </cell>
          <cell r="W12">
            <v>4202.3</v>
          </cell>
          <cell r="X12">
            <v>4061.3</v>
          </cell>
          <cell r="Y12">
            <v>7662.2</v>
          </cell>
          <cell r="Z12">
            <v>4857.3999999999996</v>
          </cell>
          <cell r="AA12">
            <v>5120.3</v>
          </cell>
        </row>
        <row r="13">
          <cell r="C13">
            <v>2173.8000000000002</v>
          </cell>
          <cell r="D13">
            <v>1171.7</v>
          </cell>
          <cell r="E13">
            <v>1497.9</v>
          </cell>
          <cell r="F13">
            <v>2138.5</v>
          </cell>
          <cell r="G13">
            <v>1943.1</v>
          </cell>
          <cell r="H13">
            <v>1654.9</v>
          </cell>
          <cell r="I13">
            <v>1592.1</v>
          </cell>
          <cell r="J13">
            <v>2930.5</v>
          </cell>
          <cell r="K13">
            <v>1268.5</v>
          </cell>
          <cell r="L13">
            <v>1846</v>
          </cell>
          <cell r="M13">
            <v>1651</v>
          </cell>
          <cell r="N13">
            <v>1657.6</v>
          </cell>
          <cell r="P13">
            <v>4348.1000000000004</v>
          </cell>
          <cell r="Q13">
            <v>1298.0999999999999</v>
          </cell>
          <cell r="R13">
            <v>2397.1999999999998</v>
          </cell>
          <cell r="S13">
            <v>1735.3</v>
          </cell>
          <cell r="T13">
            <v>2641.5</v>
          </cell>
          <cell r="U13">
            <v>1764.9</v>
          </cell>
          <cell r="V13">
            <v>1901.8</v>
          </cell>
          <cell r="W13">
            <v>1583.9</v>
          </cell>
          <cell r="X13">
            <v>1854.3</v>
          </cell>
          <cell r="Y13">
            <v>1767.6</v>
          </cell>
          <cell r="Z13">
            <v>1584.5</v>
          </cell>
          <cell r="AA13">
            <v>2371.9</v>
          </cell>
        </row>
        <row r="14">
          <cell r="C14">
            <v>53.7</v>
          </cell>
          <cell r="D14">
            <v>58.1</v>
          </cell>
          <cell r="E14">
            <v>67.7</v>
          </cell>
          <cell r="F14">
            <v>255.9</v>
          </cell>
          <cell r="G14">
            <v>78.5</v>
          </cell>
          <cell r="H14">
            <v>133</v>
          </cell>
          <cell r="I14">
            <v>61.2</v>
          </cell>
          <cell r="J14">
            <v>66.599999999999994</v>
          </cell>
          <cell r="K14">
            <v>59.4</v>
          </cell>
          <cell r="L14">
            <v>57.7</v>
          </cell>
          <cell r="M14">
            <v>55.7</v>
          </cell>
          <cell r="N14">
            <v>102.6</v>
          </cell>
          <cell r="P14">
            <v>57</v>
          </cell>
          <cell r="Q14">
            <v>86</v>
          </cell>
          <cell r="R14">
            <v>80.400000000000006</v>
          </cell>
          <cell r="S14">
            <v>72.099999999999994</v>
          </cell>
          <cell r="T14">
            <v>75</v>
          </cell>
          <cell r="U14">
            <v>70.400000000000006</v>
          </cell>
          <cell r="V14">
            <v>60.7</v>
          </cell>
          <cell r="W14">
            <v>81.900000000000006</v>
          </cell>
          <cell r="X14">
            <v>75.7</v>
          </cell>
          <cell r="Y14">
            <v>67.900000000000006</v>
          </cell>
          <cell r="Z14">
            <v>80.3</v>
          </cell>
          <cell r="AA14">
            <v>87.7</v>
          </cell>
        </row>
        <row r="17">
          <cell r="C17">
            <v>38.200000000000003</v>
          </cell>
          <cell r="D17">
            <v>130.30000000000001</v>
          </cell>
          <cell r="E17">
            <v>562.9</v>
          </cell>
          <cell r="F17">
            <v>82.4</v>
          </cell>
          <cell r="G17">
            <v>75.900000000000006</v>
          </cell>
          <cell r="H17">
            <v>68</v>
          </cell>
          <cell r="I17">
            <v>57.2</v>
          </cell>
          <cell r="J17">
            <v>91.7</v>
          </cell>
          <cell r="K17">
            <v>480.7</v>
          </cell>
          <cell r="L17">
            <v>68.3</v>
          </cell>
          <cell r="M17">
            <v>49.5</v>
          </cell>
          <cell r="N17">
            <v>49.8</v>
          </cell>
          <cell r="P17">
            <v>47.4</v>
          </cell>
          <cell r="Q17">
            <v>142.19999999999999</v>
          </cell>
          <cell r="R17">
            <v>588.4</v>
          </cell>
          <cell r="S17">
            <v>98.8</v>
          </cell>
          <cell r="T17">
            <v>63.2</v>
          </cell>
          <cell r="U17">
            <v>58.5</v>
          </cell>
          <cell r="V17">
            <v>51.5</v>
          </cell>
          <cell r="W17">
            <v>101.7</v>
          </cell>
          <cell r="X17">
            <v>534.1</v>
          </cell>
          <cell r="Y17">
            <v>72.900000000000006</v>
          </cell>
          <cell r="Z17">
            <v>59.6</v>
          </cell>
          <cell r="AA17">
            <v>53</v>
          </cell>
        </row>
        <row r="18">
          <cell r="C18">
            <v>137.80000000000001</v>
          </cell>
          <cell r="D18">
            <v>50.9</v>
          </cell>
          <cell r="E18">
            <v>112.6</v>
          </cell>
          <cell r="F18">
            <v>1253.2</v>
          </cell>
          <cell r="G18">
            <v>140.5</v>
          </cell>
          <cell r="H18">
            <v>142.9</v>
          </cell>
          <cell r="I18">
            <v>168.3</v>
          </cell>
          <cell r="J18">
            <v>78.099999999999994</v>
          </cell>
          <cell r="K18">
            <v>103.1</v>
          </cell>
          <cell r="L18">
            <v>1062.4000000000001</v>
          </cell>
          <cell r="M18">
            <v>103.9</v>
          </cell>
          <cell r="N18">
            <v>91.4</v>
          </cell>
          <cell r="P18">
            <v>112.2</v>
          </cell>
          <cell r="Q18">
            <v>72.3</v>
          </cell>
          <cell r="R18">
            <v>107.4</v>
          </cell>
          <cell r="S18">
            <v>1305</v>
          </cell>
          <cell r="T18">
            <v>135.5</v>
          </cell>
          <cell r="U18">
            <v>133.19999999999999</v>
          </cell>
          <cell r="V18">
            <v>141.19999999999999</v>
          </cell>
          <cell r="W18">
            <v>85.4</v>
          </cell>
          <cell r="X18">
            <v>112.2</v>
          </cell>
          <cell r="Y18">
            <v>1131.4000000000001</v>
          </cell>
          <cell r="Z18">
            <v>123.9</v>
          </cell>
          <cell r="AA18">
            <v>84.3</v>
          </cell>
        </row>
        <row r="19">
          <cell r="C19">
            <v>283.10000000000002</v>
          </cell>
          <cell r="D19">
            <v>407.8</v>
          </cell>
          <cell r="E19">
            <v>437.2</v>
          </cell>
          <cell r="F19">
            <v>374.5</v>
          </cell>
          <cell r="G19">
            <v>434.3</v>
          </cell>
          <cell r="H19">
            <v>486</v>
          </cell>
          <cell r="I19">
            <v>574.4</v>
          </cell>
          <cell r="J19">
            <v>462.5</v>
          </cell>
          <cell r="K19">
            <v>444.4</v>
          </cell>
          <cell r="L19">
            <v>447.3</v>
          </cell>
          <cell r="M19">
            <v>382.4</v>
          </cell>
          <cell r="N19">
            <v>435.3</v>
          </cell>
          <cell r="P19">
            <v>390.7</v>
          </cell>
          <cell r="Q19">
            <v>476.4</v>
          </cell>
          <cell r="R19">
            <v>574.79999999999995</v>
          </cell>
          <cell r="S19">
            <v>462</v>
          </cell>
          <cell r="T19">
            <v>394.4</v>
          </cell>
          <cell r="U19">
            <v>487.1</v>
          </cell>
          <cell r="V19">
            <v>468.8</v>
          </cell>
          <cell r="W19">
            <v>422.8</v>
          </cell>
          <cell r="X19">
            <v>452.9</v>
          </cell>
          <cell r="Y19">
            <v>504.3</v>
          </cell>
          <cell r="Z19">
            <v>501.2</v>
          </cell>
          <cell r="AA19">
            <v>532.79999999999995</v>
          </cell>
        </row>
        <row r="20">
          <cell r="C20">
            <v>81.099999999999994</v>
          </cell>
          <cell r="D20">
            <v>77.7</v>
          </cell>
          <cell r="E20">
            <v>89.5</v>
          </cell>
          <cell r="F20">
            <v>78.5</v>
          </cell>
          <cell r="G20">
            <v>78.400000000000006</v>
          </cell>
          <cell r="H20">
            <v>76.400000000000006</v>
          </cell>
          <cell r="I20">
            <v>75.599999999999994</v>
          </cell>
          <cell r="J20">
            <v>75.599999999999994</v>
          </cell>
          <cell r="K20">
            <v>68.5</v>
          </cell>
          <cell r="L20">
            <v>81.099999999999994</v>
          </cell>
          <cell r="M20">
            <v>77.8</v>
          </cell>
          <cell r="N20">
            <v>86.8</v>
          </cell>
          <cell r="P20">
            <v>76.900000000000006</v>
          </cell>
          <cell r="Q20">
            <v>92.5</v>
          </cell>
          <cell r="R20">
            <v>87.2</v>
          </cell>
          <cell r="S20">
            <v>87.3</v>
          </cell>
          <cell r="T20">
            <v>79.5</v>
          </cell>
          <cell r="U20">
            <v>85.8</v>
          </cell>
          <cell r="V20">
            <v>84.5</v>
          </cell>
          <cell r="W20">
            <v>86.3</v>
          </cell>
          <cell r="X20">
            <v>81.7</v>
          </cell>
          <cell r="Y20">
            <v>76.400000000000006</v>
          </cell>
          <cell r="Z20">
            <v>79.5</v>
          </cell>
          <cell r="AA20">
            <v>87.8</v>
          </cell>
        </row>
        <row r="21">
          <cell r="C21">
            <v>502</v>
          </cell>
          <cell r="D21">
            <v>345.8</v>
          </cell>
          <cell r="E21">
            <v>558.29999999999995</v>
          </cell>
          <cell r="F21">
            <v>431.4</v>
          </cell>
          <cell r="G21">
            <v>571.1</v>
          </cell>
          <cell r="H21">
            <v>458</v>
          </cell>
          <cell r="I21">
            <v>616.9</v>
          </cell>
          <cell r="J21">
            <v>440.2</v>
          </cell>
          <cell r="K21">
            <v>420.1</v>
          </cell>
          <cell r="L21">
            <v>585.79999999999995</v>
          </cell>
          <cell r="M21">
            <v>454.6</v>
          </cell>
          <cell r="N21">
            <v>566.6</v>
          </cell>
          <cell r="P21">
            <v>524.79999999999995</v>
          </cell>
          <cell r="Q21">
            <v>481.9</v>
          </cell>
          <cell r="R21">
            <v>479.9</v>
          </cell>
          <cell r="S21">
            <v>599.79999999999995</v>
          </cell>
          <cell r="T21">
            <v>496.1</v>
          </cell>
          <cell r="U21">
            <v>500.6</v>
          </cell>
          <cell r="V21">
            <v>622.6</v>
          </cell>
          <cell r="W21">
            <v>495.7</v>
          </cell>
          <cell r="X21">
            <v>622.70000000000005</v>
          </cell>
          <cell r="Y21">
            <v>489.6</v>
          </cell>
          <cell r="Z21">
            <v>505</v>
          </cell>
          <cell r="AA21">
            <v>772.2</v>
          </cell>
        </row>
        <row r="23">
          <cell r="C23">
            <v>41.6</v>
          </cell>
          <cell r="D23">
            <v>51.2</v>
          </cell>
          <cell r="E23">
            <v>72.599999999999994</v>
          </cell>
          <cell r="F23">
            <v>55.2</v>
          </cell>
          <cell r="G23">
            <v>56.1</v>
          </cell>
          <cell r="H23">
            <v>66.5</v>
          </cell>
          <cell r="I23">
            <v>55.4</v>
          </cell>
          <cell r="J23">
            <v>48.4</v>
          </cell>
          <cell r="K23">
            <v>64.7</v>
          </cell>
          <cell r="L23">
            <v>64.8</v>
          </cell>
          <cell r="M23">
            <v>62.3</v>
          </cell>
          <cell r="N23">
            <v>69</v>
          </cell>
          <cell r="P23">
            <v>38.1</v>
          </cell>
          <cell r="Q23">
            <v>51.7</v>
          </cell>
          <cell r="R23">
            <v>62.2</v>
          </cell>
          <cell r="S23">
            <v>67</v>
          </cell>
          <cell r="T23">
            <v>83.5</v>
          </cell>
          <cell r="U23">
            <v>77.7</v>
          </cell>
          <cell r="V23">
            <v>59.5</v>
          </cell>
          <cell r="W23">
            <v>67.3</v>
          </cell>
          <cell r="X23">
            <v>96.1</v>
          </cell>
          <cell r="Y23">
            <v>87.5</v>
          </cell>
          <cell r="Z23">
            <v>99.7</v>
          </cell>
          <cell r="AA23">
            <v>117.7</v>
          </cell>
        </row>
        <row r="26">
          <cell r="C26">
            <v>8533</v>
          </cell>
          <cell r="D26">
            <v>6895.2</v>
          </cell>
          <cell r="E26">
            <v>6908.6</v>
          </cell>
          <cell r="F26">
            <v>7267.1</v>
          </cell>
          <cell r="G26">
            <v>6848.9</v>
          </cell>
          <cell r="H26">
            <v>6875.3</v>
          </cell>
          <cell r="I26">
            <v>6954.1</v>
          </cell>
          <cell r="J26">
            <v>7273.3</v>
          </cell>
          <cell r="K26">
            <v>6947</v>
          </cell>
          <cell r="L26">
            <v>6470.5</v>
          </cell>
          <cell r="M26">
            <v>6820.5</v>
          </cell>
          <cell r="N26">
            <v>7128.2</v>
          </cell>
          <cell r="P26">
            <v>8685.5</v>
          </cell>
          <cell r="Q26">
            <v>7325.1</v>
          </cell>
          <cell r="R26">
            <v>7623.7</v>
          </cell>
          <cell r="S26">
            <v>7919.4</v>
          </cell>
          <cell r="T26">
            <v>7731.1</v>
          </cell>
          <cell r="U26">
            <v>7791.1</v>
          </cell>
          <cell r="V26">
            <v>7539</v>
          </cell>
          <cell r="W26">
            <v>7857.5</v>
          </cell>
          <cell r="X26">
            <v>7563.6</v>
          </cell>
          <cell r="Y26">
            <v>7092.1</v>
          </cell>
          <cell r="Z26">
            <v>7076.4</v>
          </cell>
          <cell r="AA26">
            <v>7845</v>
          </cell>
        </row>
        <row r="29">
          <cell r="C29">
            <v>2737.3</v>
          </cell>
          <cell r="D29">
            <v>2361.6</v>
          </cell>
          <cell r="E29">
            <v>2213.1999999999998</v>
          </cell>
          <cell r="F29">
            <v>2841.2</v>
          </cell>
          <cell r="G29">
            <v>2224.4</v>
          </cell>
          <cell r="H29">
            <v>2240</v>
          </cell>
          <cell r="I29">
            <v>2778.6</v>
          </cell>
          <cell r="J29">
            <v>2197.3000000000002</v>
          </cell>
          <cell r="K29">
            <v>2298.4</v>
          </cell>
          <cell r="L29">
            <v>2842.4</v>
          </cell>
          <cell r="M29">
            <v>2286.4</v>
          </cell>
          <cell r="N29">
            <v>2967.7</v>
          </cell>
          <cell r="P29">
            <v>2339.9</v>
          </cell>
          <cell r="Q29">
            <v>2467.1</v>
          </cell>
          <cell r="R29">
            <v>3197.7</v>
          </cell>
          <cell r="S29">
            <v>2569.1</v>
          </cell>
          <cell r="T29">
            <v>2513.6</v>
          </cell>
          <cell r="U29">
            <v>3033.3</v>
          </cell>
          <cell r="V29">
            <v>2383.1999999999998</v>
          </cell>
          <cell r="W29">
            <v>2617.9</v>
          </cell>
          <cell r="X29">
            <v>3111</v>
          </cell>
          <cell r="Y29">
            <v>2581.5</v>
          </cell>
          <cell r="Z29">
            <v>2361.4</v>
          </cell>
          <cell r="AA29">
            <v>3521.7</v>
          </cell>
        </row>
        <row r="30">
          <cell r="C30">
            <v>1190.3</v>
          </cell>
          <cell r="D30">
            <v>975.3</v>
          </cell>
          <cell r="E30">
            <v>1009.2</v>
          </cell>
          <cell r="F30">
            <v>1303.5999999999999</v>
          </cell>
          <cell r="G30">
            <v>1228.5999999999999</v>
          </cell>
          <cell r="H30">
            <v>1101.2</v>
          </cell>
          <cell r="I30">
            <v>1363</v>
          </cell>
          <cell r="J30">
            <v>1007.3</v>
          </cell>
          <cell r="K30">
            <v>996.4</v>
          </cell>
          <cell r="L30">
            <v>1109.7</v>
          </cell>
          <cell r="M30">
            <v>898.6</v>
          </cell>
          <cell r="N30">
            <v>1143.5</v>
          </cell>
          <cell r="P30">
            <v>789.5</v>
          </cell>
          <cell r="Q30">
            <v>787.1</v>
          </cell>
          <cell r="R30">
            <v>1040</v>
          </cell>
          <cell r="S30">
            <v>906.4</v>
          </cell>
          <cell r="T30">
            <v>928.2</v>
          </cell>
          <cell r="U30">
            <v>1338.5</v>
          </cell>
          <cell r="V30">
            <v>1026.3</v>
          </cell>
          <cell r="W30">
            <v>1018.3</v>
          </cell>
          <cell r="X30">
            <v>1192.8</v>
          </cell>
          <cell r="Y30">
            <v>1062.4000000000001</v>
          </cell>
          <cell r="Z30">
            <v>1194.8</v>
          </cell>
          <cell r="AA30">
            <v>1716</v>
          </cell>
        </row>
        <row r="33">
          <cell r="C33">
            <v>568.9</v>
          </cell>
          <cell r="D33">
            <v>536.1</v>
          </cell>
          <cell r="E33">
            <v>497.4</v>
          </cell>
          <cell r="F33">
            <v>527.5</v>
          </cell>
          <cell r="G33">
            <v>532.29999999999995</v>
          </cell>
          <cell r="H33">
            <v>536</v>
          </cell>
          <cell r="I33">
            <v>526.6</v>
          </cell>
          <cell r="J33">
            <v>532.4</v>
          </cell>
          <cell r="K33">
            <v>551.1</v>
          </cell>
          <cell r="L33">
            <v>529.29999999999995</v>
          </cell>
          <cell r="M33">
            <v>518.9</v>
          </cell>
          <cell r="N33">
            <v>518.20000000000005</v>
          </cell>
          <cell r="P33">
            <v>600.29999999999995</v>
          </cell>
          <cell r="Q33">
            <v>547.1</v>
          </cell>
          <cell r="R33">
            <v>548</v>
          </cell>
          <cell r="S33">
            <v>557.20000000000005</v>
          </cell>
          <cell r="T33">
            <v>555.79999999999995</v>
          </cell>
          <cell r="U33">
            <v>570.9</v>
          </cell>
          <cell r="V33">
            <v>472.3</v>
          </cell>
          <cell r="W33">
            <v>571.29999999999995</v>
          </cell>
          <cell r="X33">
            <v>548.4</v>
          </cell>
          <cell r="Y33">
            <v>553.29999999999995</v>
          </cell>
          <cell r="Z33">
            <v>541.29999999999995</v>
          </cell>
          <cell r="AA33">
            <v>541.5</v>
          </cell>
        </row>
        <row r="34">
          <cell r="C34">
            <v>407.3</v>
          </cell>
          <cell r="D34">
            <v>294.39999999999998</v>
          </cell>
          <cell r="E34">
            <v>293.3</v>
          </cell>
          <cell r="F34">
            <v>424.5</v>
          </cell>
          <cell r="G34">
            <v>315.89999999999998</v>
          </cell>
          <cell r="H34">
            <v>351.7</v>
          </cell>
          <cell r="I34">
            <v>425.9</v>
          </cell>
          <cell r="J34">
            <v>433.3</v>
          </cell>
          <cell r="K34">
            <v>354.8</v>
          </cell>
          <cell r="L34">
            <v>332.3</v>
          </cell>
          <cell r="M34">
            <v>345.9</v>
          </cell>
          <cell r="N34">
            <v>321.5</v>
          </cell>
          <cell r="P34">
            <v>421.6</v>
          </cell>
          <cell r="Q34">
            <v>374.6</v>
          </cell>
          <cell r="R34">
            <v>362.9</v>
          </cell>
          <cell r="S34">
            <v>434.3</v>
          </cell>
          <cell r="T34">
            <v>371.5</v>
          </cell>
          <cell r="U34">
            <v>425.9</v>
          </cell>
          <cell r="V34">
            <v>550.70000000000005</v>
          </cell>
          <cell r="W34">
            <v>379.5</v>
          </cell>
          <cell r="X34">
            <v>390.1</v>
          </cell>
          <cell r="Y34">
            <v>404</v>
          </cell>
          <cell r="Z34">
            <v>356.5</v>
          </cell>
          <cell r="AA34">
            <v>356.8</v>
          </cell>
        </row>
        <row r="37">
          <cell r="C37">
            <v>505.8</v>
          </cell>
          <cell r="D37">
            <v>550.29999999999995</v>
          </cell>
          <cell r="E37">
            <v>776.3</v>
          </cell>
          <cell r="F37">
            <v>444.2</v>
          </cell>
          <cell r="G37">
            <v>537.20000000000005</v>
          </cell>
          <cell r="H37">
            <v>529.1</v>
          </cell>
          <cell r="I37">
            <v>564.70000000000005</v>
          </cell>
          <cell r="J37">
            <v>591</v>
          </cell>
          <cell r="K37">
            <v>483.8</v>
          </cell>
          <cell r="L37">
            <v>654.4</v>
          </cell>
          <cell r="M37">
            <v>602.29999999999995</v>
          </cell>
          <cell r="N37">
            <v>750.8</v>
          </cell>
          <cell r="P37">
            <v>634.6</v>
          </cell>
          <cell r="Q37">
            <v>886.5</v>
          </cell>
          <cell r="R37">
            <v>827.4</v>
          </cell>
          <cell r="S37">
            <v>704.5</v>
          </cell>
          <cell r="T37">
            <v>642.6</v>
          </cell>
          <cell r="U37">
            <v>681.7</v>
          </cell>
          <cell r="V37">
            <v>628.79999999999995</v>
          </cell>
          <cell r="W37">
            <v>698.2</v>
          </cell>
          <cell r="X37">
            <v>721.8</v>
          </cell>
          <cell r="Y37">
            <v>824.8</v>
          </cell>
          <cell r="Z37">
            <v>831.9</v>
          </cell>
          <cell r="AA37">
            <v>820.2</v>
          </cell>
        </row>
        <row r="38">
          <cell r="C38">
            <v>390.3</v>
          </cell>
          <cell r="D38">
            <v>211.7</v>
          </cell>
          <cell r="E38">
            <v>33.6</v>
          </cell>
          <cell r="F38">
            <v>20</v>
          </cell>
          <cell r="G38">
            <v>21.3</v>
          </cell>
          <cell r="H38">
            <v>19.899999999999999</v>
          </cell>
          <cell r="I38">
            <v>20.100000000000001</v>
          </cell>
          <cell r="J38">
            <v>20.100000000000001</v>
          </cell>
          <cell r="K38">
            <v>17.5</v>
          </cell>
          <cell r="L38">
            <v>138.9</v>
          </cell>
          <cell r="M38">
            <v>207.9</v>
          </cell>
          <cell r="N38">
            <v>456.7</v>
          </cell>
          <cell r="P38">
            <v>494.9</v>
          </cell>
          <cell r="Q38">
            <v>115.3</v>
          </cell>
          <cell r="R38">
            <v>32.6</v>
          </cell>
          <cell r="S38">
            <v>26.2</v>
          </cell>
          <cell r="T38">
            <v>22.6</v>
          </cell>
          <cell r="U38">
            <v>24.3</v>
          </cell>
          <cell r="V38">
            <v>23.9</v>
          </cell>
          <cell r="W38">
            <v>24</v>
          </cell>
          <cell r="X38">
            <v>23.4</v>
          </cell>
          <cell r="Y38">
            <v>152.5</v>
          </cell>
          <cell r="Z38">
            <v>275.3</v>
          </cell>
          <cell r="AA38">
            <v>717.2</v>
          </cell>
        </row>
        <row r="40">
          <cell r="C40">
            <v>80.3</v>
          </cell>
          <cell r="D40">
            <v>79.099999999999994</v>
          </cell>
          <cell r="E40">
            <v>80.900000000000006</v>
          </cell>
          <cell r="F40">
            <v>81.599999999999994</v>
          </cell>
          <cell r="G40">
            <v>83</v>
          </cell>
          <cell r="H40">
            <v>82.1</v>
          </cell>
          <cell r="I40">
            <v>80</v>
          </cell>
          <cell r="J40">
            <v>79.900000000000006</v>
          </cell>
          <cell r="K40">
            <v>81.8</v>
          </cell>
          <cell r="L40">
            <v>80.400000000000006</v>
          </cell>
          <cell r="M40">
            <v>81.3</v>
          </cell>
          <cell r="N40">
            <v>75.2</v>
          </cell>
          <cell r="P40">
            <v>69.7</v>
          </cell>
          <cell r="Q40">
            <v>82.3</v>
          </cell>
          <cell r="R40">
            <v>84.4</v>
          </cell>
          <cell r="S40">
            <v>79.3</v>
          </cell>
          <cell r="T40">
            <v>78.8</v>
          </cell>
          <cell r="U40">
            <v>86.5</v>
          </cell>
          <cell r="V40">
            <v>80.5</v>
          </cell>
          <cell r="W40">
            <v>81.8</v>
          </cell>
          <cell r="X40">
            <v>79.400000000000006</v>
          </cell>
          <cell r="Y40">
            <v>75.7</v>
          </cell>
          <cell r="Z40">
            <v>76.7</v>
          </cell>
        </row>
        <row r="41">
          <cell r="C41">
            <v>19.899999999999999</v>
          </cell>
          <cell r="D41">
            <v>18.3</v>
          </cell>
          <cell r="E41">
            <v>18.8</v>
          </cell>
          <cell r="F41">
            <v>18.399999999999999</v>
          </cell>
          <cell r="G41">
            <v>20.6</v>
          </cell>
          <cell r="H41">
            <v>20.3</v>
          </cell>
          <cell r="I41">
            <v>21.6</v>
          </cell>
          <cell r="J41">
            <v>18.5</v>
          </cell>
          <cell r="K41">
            <v>18.399999999999999</v>
          </cell>
          <cell r="L41">
            <v>18.5</v>
          </cell>
          <cell r="M41">
            <v>25.1</v>
          </cell>
          <cell r="N41">
            <v>24.1</v>
          </cell>
          <cell r="P41">
            <v>22</v>
          </cell>
          <cell r="Q41">
            <v>19.3</v>
          </cell>
          <cell r="R41">
            <v>20</v>
          </cell>
          <cell r="S41">
            <v>22.5</v>
          </cell>
          <cell r="T41">
            <v>20.3</v>
          </cell>
          <cell r="U41">
            <v>21.5</v>
          </cell>
          <cell r="V41">
            <v>21.8</v>
          </cell>
          <cell r="W41">
            <v>20.5</v>
          </cell>
          <cell r="X41">
            <v>23.1</v>
          </cell>
          <cell r="Y41">
            <v>22.4</v>
          </cell>
          <cell r="Z41">
            <v>23.6</v>
          </cell>
          <cell r="AA41">
            <v>22.7</v>
          </cell>
        </row>
        <row r="49">
          <cell r="C49">
            <v>546</v>
          </cell>
          <cell r="D49">
            <v>489.2</v>
          </cell>
          <cell r="E49">
            <v>491.7</v>
          </cell>
          <cell r="F49">
            <v>530.4</v>
          </cell>
          <cell r="G49">
            <v>433</v>
          </cell>
          <cell r="H49">
            <v>384.8</v>
          </cell>
          <cell r="I49">
            <v>516.9</v>
          </cell>
          <cell r="J49">
            <v>561.6</v>
          </cell>
          <cell r="K49">
            <v>456.6</v>
          </cell>
          <cell r="L49">
            <v>354.2</v>
          </cell>
          <cell r="M49">
            <v>386</v>
          </cell>
          <cell r="N49">
            <v>384.8</v>
          </cell>
          <cell r="P49">
            <v>508.1</v>
          </cell>
          <cell r="Q49">
            <v>491.1</v>
          </cell>
          <cell r="R49">
            <v>619.6</v>
          </cell>
          <cell r="S49">
            <v>556.6</v>
          </cell>
          <cell r="T49">
            <v>463.9</v>
          </cell>
          <cell r="U49">
            <v>444.9</v>
          </cell>
          <cell r="V49">
            <v>508</v>
          </cell>
          <cell r="W49">
            <v>586.1</v>
          </cell>
          <cell r="X49">
            <v>496.3</v>
          </cell>
          <cell r="Y49">
            <v>384.1</v>
          </cell>
          <cell r="Z49">
            <v>414.4</v>
          </cell>
          <cell r="AA49">
            <v>418.5</v>
          </cell>
        </row>
        <row r="52">
          <cell r="C52">
            <v>35.9</v>
          </cell>
          <cell r="D52">
            <v>41.9</v>
          </cell>
          <cell r="E52">
            <v>54.3</v>
          </cell>
          <cell r="F52">
            <v>31.6</v>
          </cell>
          <cell r="G52">
            <v>39.200000000000003</v>
          </cell>
          <cell r="H52">
            <v>40.5</v>
          </cell>
          <cell r="I52">
            <v>40.9</v>
          </cell>
          <cell r="J52">
            <v>44.8</v>
          </cell>
          <cell r="K52">
            <v>33.700000000000003</v>
          </cell>
          <cell r="L52">
            <v>50.5</v>
          </cell>
          <cell r="M52">
            <v>43.9</v>
          </cell>
          <cell r="N52">
            <v>58</v>
          </cell>
          <cell r="P52">
            <v>50.2</v>
          </cell>
          <cell r="Q52">
            <v>61.9</v>
          </cell>
          <cell r="R52">
            <v>60.4</v>
          </cell>
          <cell r="S52">
            <v>51.4</v>
          </cell>
          <cell r="T52">
            <v>49.1</v>
          </cell>
          <cell r="U52">
            <v>52</v>
          </cell>
          <cell r="V52">
            <v>48.2</v>
          </cell>
          <cell r="W52">
            <v>53.7</v>
          </cell>
          <cell r="X52">
            <v>52</v>
          </cell>
          <cell r="Y52">
            <v>62.3</v>
          </cell>
          <cell r="Z52">
            <v>63.9</v>
          </cell>
          <cell r="AA52">
            <v>61.8</v>
          </cell>
        </row>
        <row r="53">
          <cell r="C53">
            <v>0.1</v>
          </cell>
          <cell r="D53">
            <v>0.1</v>
          </cell>
          <cell r="E53">
            <v>0</v>
          </cell>
          <cell r="F53">
            <v>0.2</v>
          </cell>
          <cell r="G53">
            <v>0.1</v>
          </cell>
          <cell r="H53">
            <v>0.1</v>
          </cell>
          <cell r="I53">
            <v>0.2</v>
          </cell>
          <cell r="J53">
            <v>0.1</v>
          </cell>
          <cell r="K53">
            <v>0</v>
          </cell>
          <cell r="L53">
            <v>0.2</v>
          </cell>
          <cell r="M53">
            <v>0.1</v>
          </cell>
          <cell r="N53">
            <v>0</v>
          </cell>
          <cell r="P53">
            <v>0.1</v>
          </cell>
          <cell r="Q53">
            <v>0</v>
          </cell>
          <cell r="R53">
            <v>0.1</v>
          </cell>
          <cell r="S53">
            <v>0.1</v>
          </cell>
          <cell r="T53">
            <v>0.1</v>
          </cell>
          <cell r="U53">
            <v>0.1</v>
          </cell>
          <cell r="V53">
            <v>0.1</v>
          </cell>
          <cell r="W53">
            <v>0.1</v>
          </cell>
          <cell r="X53">
            <v>0.1</v>
          </cell>
          <cell r="Y53">
            <v>0.4</v>
          </cell>
          <cell r="Z53">
            <v>0</v>
          </cell>
          <cell r="AA53">
            <v>0.1</v>
          </cell>
        </row>
        <row r="69">
          <cell r="C69">
            <v>143.1</v>
          </cell>
          <cell r="D69">
            <v>175.4</v>
          </cell>
          <cell r="E69">
            <v>188</v>
          </cell>
          <cell r="F69">
            <v>174.7</v>
          </cell>
          <cell r="G69">
            <v>138.30000000000001</v>
          </cell>
          <cell r="H69">
            <v>171.8</v>
          </cell>
          <cell r="I69">
            <v>174.4</v>
          </cell>
          <cell r="J69">
            <v>148.69999999999999</v>
          </cell>
          <cell r="K69">
            <v>172.4</v>
          </cell>
          <cell r="L69">
            <v>123.3</v>
          </cell>
          <cell r="M69">
            <v>179.5</v>
          </cell>
          <cell r="N69">
            <v>168.3</v>
          </cell>
          <cell r="P69">
            <v>134.4</v>
          </cell>
          <cell r="Q69">
            <v>200.9</v>
          </cell>
          <cell r="R69">
            <v>178.4</v>
          </cell>
          <cell r="S69">
            <v>176.4</v>
          </cell>
          <cell r="T69">
            <v>126.3</v>
          </cell>
          <cell r="U69">
            <v>168.7</v>
          </cell>
          <cell r="V69">
            <v>185.2</v>
          </cell>
          <cell r="W69">
            <v>193.8</v>
          </cell>
          <cell r="X69">
            <v>160.19999999999999</v>
          </cell>
          <cell r="Y69">
            <v>113</v>
          </cell>
          <cell r="Z69">
            <v>175.1</v>
          </cell>
          <cell r="AA69">
            <v>213.6</v>
          </cell>
        </row>
        <row r="71">
          <cell r="C71">
            <v>1.5</v>
          </cell>
          <cell r="D71">
            <v>1.7</v>
          </cell>
          <cell r="E71">
            <v>1.9</v>
          </cell>
          <cell r="F71">
            <v>1.7</v>
          </cell>
          <cell r="G71">
            <v>1.7</v>
          </cell>
          <cell r="H71">
            <v>1.9</v>
          </cell>
          <cell r="I71">
            <v>2.1</v>
          </cell>
          <cell r="J71">
            <v>1.9</v>
          </cell>
          <cell r="K71">
            <v>1.9</v>
          </cell>
          <cell r="L71">
            <v>1.7</v>
          </cell>
          <cell r="M71">
            <v>1.6</v>
          </cell>
          <cell r="N71">
            <v>1.5</v>
          </cell>
          <cell r="P71">
            <v>1.5</v>
          </cell>
          <cell r="Q71">
            <v>2</v>
          </cell>
          <cell r="R71">
            <v>2.1</v>
          </cell>
          <cell r="S71">
            <v>2.2000000000000002</v>
          </cell>
          <cell r="T71">
            <v>2</v>
          </cell>
          <cell r="U71">
            <v>2.2999999999999998</v>
          </cell>
          <cell r="V71">
            <v>2.1</v>
          </cell>
          <cell r="W71">
            <v>2.2000000000000002</v>
          </cell>
          <cell r="X71">
            <v>2.2999999999999998</v>
          </cell>
          <cell r="Y71">
            <v>2</v>
          </cell>
          <cell r="Z71">
            <v>2.2000000000000002</v>
          </cell>
          <cell r="AA71">
            <v>2</v>
          </cell>
        </row>
        <row r="72">
          <cell r="C72">
            <v>2.2000000000000002</v>
          </cell>
          <cell r="D72">
            <v>2.2999999999999998</v>
          </cell>
          <cell r="E72">
            <v>2.7</v>
          </cell>
          <cell r="F72">
            <v>2.2999999999999998</v>
          </cell>
          <cell r="G72">
            <v>2.2999999999999998</v>
          </cell>
          <cell r="H72">
            <v>2.5</v>
          </cell>
          <cell r="I72">
            <v>2.6</v>
          </cell>
          <cell r="J72">
            <v>2.2000000000000002</v>
          </cell>
          <cell r="K72">
            <v>2.2999999999999998</v>
          </cell>
          <cell r="L72">
            <v>2.2999999999999998</v>
          </cell>
          <cell r="M72">
            <v>2</v>
          </cell>
          <cell r="N72">
            <v>1.8</v>
          </cell>
          <cell r="P72">
            <v>1.8</v>
          </cell>
          <cell r="Q72">
            <v>2.2000000000000002</v>
          </cell>
          <cell r="R72">
            <v>2.1</v>
          </cell>
          <cell r="S72">
            <v>2.2000000000000002</v>
          </cell>
          <cell r="T72">
            <v>1.8</v>
          </cell>
          <cell r="U72">
            <v>2.1</v>
          </cell>
          <cell r="V72">
            <v>2.2000000000000002</v>
          </cell>
          <cell r="W72">
            <v>2.2999999999999998</v>
          </cell>
          <cell r="X72">
            <v>2.2999999999999998</v>
          </cell>
          <cell r="Y72">
            <v>2</v>
          </cell>
          <cell r="Z72">
            <v>2.7</v>
          </cell>
        </row>
        <row r="77">
          <cell r="P77">
            <v>112.2</v>
          </cell>
          <cell r="Q77">
            <v>132.9</v>
          </cell>
          <cell r="R77">
            <v>157.5</v>
          </cell>
          <cell r="S77">
            <v>183.5</v>
          </cell>
          <cell r="T77">
            <v>163.6</v>
          </cell>
          <cell r="U77">
            <v>151.80000000000001</v>
          </cell>
          <cell r="V77">
            <v>177.1</v>
          </cell>
          <cell r="W77">
            <v>207.6</v>
          </cell>
          <cell r="X77">
            <v>221.3</v>
          </cell>
          <cell r="Y77">
            <v>241.1</v>
          </cell>
          <cell r="Z77">
            <v>298.39999999999998</v>
          </cell>
          <cell r="AA77">
            <v>193.3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04"/>
  <sheetViews>
    <sheetView showGridLines="0" tabSelected="1" topLeftCell="A73" workbookViewId="0">
      <selection activeCell="B73" sqref="B73:B74"/>
    </sheetView>
  </sheetViews>
  <sheetFormatPr baseColWidth="10" defaultRowHeight="12.75"/>
  <cols>
    <col min="1" max="1" width="0.85546875" customWidth="1"/>
    <col min="2" max="2" width="73.28515625" customWidth="1"/>
    <col min="3" max="3" width="10" customWidth="1"/>
    <col min="4" max="5" width="9.140625" customWidth="1"/>
    <col min="6" max="6" width="9.7109375" customWidth="1"/>
    <col min="7" max="8" width="9.28515625" customWidth="1"/>
    <col min="9" max="9" width="9.42578125" customWidth="1"/>
    <col min="10" max="10" width="10.28515625" customWidth="1"/>
    <col min="11" max="13" width="10" customWidth="1"/>
    <col min="14" max="14" width="11.28515625" customWidth="1"/>
    <col min="15" max="15" width="10.7109375" customWidth="1"/>
    <col min="16" max="23" width="9.28515625" customWidth="1"/>
    <col min="24" max="26" width="10.5703125" customWidth="1"/>
    <col min="27" max="27" width="10.85546875" customWidth="1"/>
    <col min="28" max="28" width="10" customWidth="1"/>
    <col min="29" max="29" width="9.5703125" customWidth="1"/>
    <col min="30" max="30" width="9" customWidth="1"/>
    <col min="31" max="32" width="11.42578125" style="30"/>
  </cols>
  <sheetData>
    <row r="1" spans="2:81" ht="7.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3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2:81" ht="21.75" customHeight="1">
      <c r="B2" s="93" t="s">
        <v>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3"/>
      <c r="AF2" s="3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2:81" ht="22.5" customHeight="1">
      <c r="B3" s="94" t="s">
        <v>87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3"/>
      <c r="AF3" s="3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</row>
    <row r="4" spans="2:81" ht="15.75">
      <c r="B4" s="94" t="s">
        <v>88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3"/>
      <c r="AF4" s="3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</row>
    <row r="5" spans="2:81" ht="1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3"/>
      <c r="AF5" s="3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</row>
    <row r="6" spans="2:81" ht="18" customHeight="1">
      <c r="B6" s="94" t="s">
        <v>1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3"/>
      <c r="AF6" s="3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2:81" ht="15.75" customHeight="1">
      <c r="B7" s="95" t="s">
        <v>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3"/>
      <c r="AF7" s="3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</row>
    <row r="8" spans="2:81" ht="15">
      <c r="B8" s="95" t="s">
        <v>3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3"/>
      <c r="AF8" s="3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</row>
    <row r="9" spans="2:81" ht="16.5" customHeight="1">
      <c r="B9" s="96" t="s">
        <v>4</v>
      </c>
      <c r="C9" s="98">
        <v>2015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100"/>
      <c r="O9" s="96">
        <v>2015</v>
      </c>
      <c r="P9" s="98">
        <v>2016</v>
      </c>
      <c r="Q9" s="99"/>
      <c r="R9" s="99"/>
      <c r="S9" s="99"/>
      <c r="T9" s="99"/>
      <c r="U9" s="99"/>
      <c r="V9" s="99"/>
      <c r="W9" s="99"/>
      <c r="X9" s="99"/>
      <c r="Y9" s="99"/>
      <c r="Z9" s="99"/>
      <c r="AA9" s="100"/>
      <c r="AB9" s="96">
        <v>2016</v>
      </c>
      <c r="AC9" s="101" t="s">
        <v>5</v>
      </c>
      <c r="AD9" s="101"/>
      <c r="AE9" s="3"/>
      <c r="AF9" s="3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</row>
    <row r="10" spans="2:81" ht="20.25" customHeight="1" thickBot="1">
      <c r="B10" s="97"/>
      <c r="C10" s="7" t="s">
        <v>6</v>
      </c>
      <c r="D10" s="8" t="s">
        <v>7</v>
      </c>
      <c r="E10" s="8" t="s">
        <v>8</v>
      </c>
      <c r="F10" s="8" t="s">
        <v>9</v>
      </c>
      <c r="G10" s="8" t="s">
        <v>10</v>
      </c>
      <c r="H10" s="8" t="s">
        <v>11</v>
      </c>
      <c r="I10" s="8" t="s">
        <v>12</v>
      </c>
      <c r="J10" s="8" t="s">
        <v>13</v>
      </c>
      <c r="K10" s="8" t="s">
        <v>14</v>
      </c>
      <c r="L10" s="8" t="s">
        <v>15</v>
      </c>
      <c r="M10" s="8" t="s">
        <v>16</v>
      </c>
      <c r="N10" s="8" t="s">
        <v>17</v>
      </c>
      <c r="O10" s="97"/>
      <c r="P10" s="7" t="s">
        <v>6</v>
      </c>
      <c r="Q10" s="8" t="s">
        <v>7</v>
      </c>
      <c r="R10" s="8" t="s">
        <v>8</v>
      </c>
      <c r="S10" s="8" t="s">
        <v>9</v>
      </c>
      <c r="T10" s="8" t="s">
        <v>10</v>
      </c>
      <c r="U10" s="8" t="s">
        <v>11</v>
      </c>
      <c r="V10" s="8" t="s">
        <v>12</v>
      </c>
      <c r="W10" s="8" t="s">
        <v>13</v>
      </c>
      <c r="X10" s="8" t="s">
        <v>14</v>
      </c>
      <c r="Y10" s="8" t="s">
        <v>15</v>
      </c>
      <c r="Z10" s="8" t="s">
        <v>16</v>
      </c>
      <c r="AA10" s="8" t="s">
        <v>17</v>
      </c>
      <c r="AB10" s="97"/>
      <c r="AC10" s="7" t="s">
        <v>18</v>
      </c>
      <c r="AD10" s="9" t="s">
        <v>19</v>
      </c>
      <c r="AE10" s="3"/>
      <c r="AF10" s="3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</row>
    <row r="11" spans="2:81" ht="18" customHeight="1" thickTop="1">
      <c r="B11" s="10" t="s">
        <v>20</v>
      </c>
      <c r="C11" s="11">
        <f>+C12+C52+C60</f>
        <v>32511.1</v>
      </c>
      <c r="D11" s="11">
        <f>+D12+D52+D60</f>
        <v>23395.599999999999</v>
      </c>
      <c r="E11" s="11">
        <f t="shared" ref="E11:W11" si="0">+E12+E52+E60</f>
        <v>24276.499999999996</v>
      </c>
      <c r="F11" s="11">
        <f t="shared" si="0"/>
        <v>37813.1</v>
      </c>
      <c r="G11" s="11">
        <f t="shared" si="0"/>
        <v>24448.5</v>
      </c>
      <c r="H11" s="11">
        <f t="shared" si="0"/>
        <v>23961.199999999997</v>
      </c>
      <c r="I11" s="11">
        <f t="shared" si="0"/>
        <v>27123.000000000004</v>
      </c>
      <c r="J11" s="11">
        <f>+J12+J52+J60</f>
        <v>26801.3</v>
      </c>
      <c r="K11" s="11">
        <f>+K12+K52+K60</f>
        <v>23419.300000000003</v>
      </c>
      <c r="L11" s="11">
        <f>+L12+L52+L60</f>
        <v>27304.600000000002</v>
      </c>
      <c r="M11" s="11">
        <f>+M12+M52+M60</f>
        <v>23664.5</v>
      </c>
      <c r="N11" s="11">
        <f t="shared" si="0"/>
        <v>25891</v>
      </c>
      <c r="O11" s="11">
        <f t="shared" si="0"/>
        <v>320609.70000000007</v>
      </c>
      <c r="P11" s="11">
        <f t="shared" si="0"/>
        <v>33995.5</v>
      </c>
      <c r="Q11" s="11">
        <f t="shared" si="0"/>
        <v>24712.7</v>
      </c>
      <c r="R11" s="11">
        <f t="shared" si="0"/>
        <v>29924.300000000003</v>
      </c>
      <c r="S11" s="11">
        <f t="shared" si="0"/>
        <v>36865.300000000003</v>
      </c>
      <c r="T11" s="11">
        <f t="shared" si="0"/>
        <v>26798.299999999996</v>
      </c>
      <c r="U11" s="11">
        <f t="shared" si="0"/>
        <v>27321.600000000002</v>
      </c>
      <c r="V11" s="11">
        <f t="shared" si="0"/>
        <v>29389.5</v>
      </c>
      <c r="W11" s="11">
        <f t="shared" si="0"/>
        <v>26802.9</v>
      </c>
      <c r="X11" s="11">
        <f>+X12+X52+X60</f>
        <v>27595.200000000004</v>
      </c>
      <c r="Y11" s="11">
        <f>+Y12+Y52+Y60</f>
        <v>30294.300000000003</v>
      </c>
      <c r="Z11" s="11">
        <f>+Z12+Z52+Z60</f>
        <v>26850.2</v>
      </c>
      <c r="AA11" s="11">
        <f>+AA12+AA52+AA60+AA67</f>
        <v>32001.799999999996</v>
      </c>
      <c r="AB11" s="11">
        <f>+AB12+AB52+AB60+AB67</f>
        <v>352551.60000000003</v>
      </c>
      <c r="AC11" s="12">
        <f t="shared" ref="AC11:AC69" si="1">+AB11-O11</f>
        <v>31941.899999999965</v>
      </c>
      <c r="AD11" s="13">
        <f t="shared" ref="AD11:AD50" si="2">+AC11/O11*100</f>
        <v>9.962861385666109</v>
      </c>
      <c r="AE11" s="3"/>
      <c r="AF11" s="3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</row>
    <row r="12" spans="2:81" ht="18" customHeight="1">
      <c r="B12" s="14" t="s">
        <v>21</v>
      </c>
      <c r="C12" s="15">
        <f t="shared" ref="C12:AB12" si="3">+C13+C18+C28+C47+C50+C51</f>
        <v>32127.3</v>
      </c>
      <c r="D12" s="15">
        <f t="shared" si="3"/>
        <v>23029.199999999997</v>
      </c>
      <c r="E12" s="15">
        <f t="shared" si="3"/>
        <v>23939.599999999999</v>
      </c>
      <c r="F12" s="15">
        <f t="shared" si="3"/>
        <v>37497</v>
      </c>
      <c r="G12" s="15">
        <f t="shared" si="3"/>
        <v>24158.1</v>
      </c>
      <c r="H12" s="15">
        <f t="shared" si="3"/>
        <v>23653.899999999998</v>
      </c>
      <c r="I12" s="15">
        <f t="shared" si="3"/>
        <v>26753.300000000003</v>
      </c>
      <c r="J12" s="15">
        <f t="shared" si="3"/>
        <v>26418.799999999999</v>
      </c>
      <c r="K12" s="15">
        <f t="shared" si="3"/>
        <v>23067.100000000002</v>
      </c>
      <c r="L12" s="15">
        <f t="shared" si="3"/>
        <v>27001.800000000003</v>
      </c>
      <c r="M12" s="15">
        <f>+M13+M18+M28+M47+M50+M51</f>
        <v>23309.1</v>
      </c>
      <c r="N12" s="15">
        <f t="shared" si="3"/>
        <v>25544.9</v>
      </c>
      <c r="O12" s="16">
        <f t="shared" si="3"/>
        <v>316500.10000000003</v>
      </c>
      <c r="P12" s="15">
        <f t="shared" si="3"/>
        <v>33737.5</v>
      </c>
      <c r="Q12" s="15">
        <f t="shared" si="3"/>
        <v>24357.9</v>
      </c>
      <c r="R12" s="15">
        <f t="shared" si="3"/>
        <v>29570.500000000004</v>
      </c>
      <c r="S12" s="15">
        <f t="shared" si="3"/>
        <v>36493</v>
      </c>
      <c r="T12" s="15">
        <f t="shared" si="3"/>
        <v>26498.899999999998</v>
      </c>
      <c r="U12" s="15">
        <f t="shared" si="3"/>
        <v>26987</v>
      </c>
      <c r="V12" s="15">
        <f t="shared" si="3"/>
        <v>29007.8</v>
      </c>
      <c r="W12" s="15">
        <f t="shared" si="3"/>
        <v>26384</v>
      </c>
      <c r="X12" s="15">
        <f t="shared" si="3"/>
        <v>27192.9</v>
      </c>
      <c r="Y12" s="15">
        <f t="shared" si="3"/>
        <v>29915.4</v>
      </c>
      <c r="Z12" s="15">
        <f t="shared" si="3"/>
        <v>26350.2</v>
      </c>
      <c r="AA12" s="15">
        <f t="shared" si="3"/>
        <v>31571.999999999996</v>
      </c>
      <c r="AB12" s="16">
        <f t="shared" si="3"/>
        <v>348067.10000000003</v>
      </c>
      <c r="AC12" s="15">
        <f t="shared" si="1"/>
        <v>31567</v>
      </c>
      <c r="AD12" s="17">
        <f t="shared" si="2"/>
        <v>9.9737725201350624</v>
      </c>
      <c r="AE12" s="3"/>
      <c r="AF12" s="3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</row>
    <row r="13" spans="2:81" ht="18" customHeight="1">
      <c r="B13" s="14" t="s">
        <v>22</v>
      </c>
      <c r="C13" s="18">
        <f t="shared" ref="C13:AB13" si="4">SUM(C14:C17)</f>
        <v>12754</v>
      </c>
      <c r="D13" s="18">
        <f t="shared" si="4"/>
        <v>8026.0000000000009</v>
      </c>
      <c r="E13" s="18">
        <f t="shared" si="4"/>
        <v>8308.7000000000007</v>
      </c>
      <c r="F13" s="18">
        <f t="shared" si="4"/>
        <v>19583.800000000003</v>
      </c>
      <c r="G13" s="18">
        <f t="shared" si="4"/>
        <v>8719.7000000000007</v>
      </c>
      <c r="H13" s="18">
        <f t="shared" si="4"/>
        <v>8295</v>
      </c>
      <c r="I13" s="18">
        <f t="shared" si="4"/>
        <v>10019.4</v>
      </c>
      <c r="J13" s="18">
        <f t="shared" si="4"/>
        <v>10489.7</v>
      </c>
      <c r="K13" s="18">
        <f t="shared" si="4"/>
        <v>7394</v>
      </c>
      <c r="L13" s="18">
        <f t="shared" si="4"/>
        <v>10179.200000000001</v>
      </c>
      <c r="M13" s="18">
        <f>SUM(M14:M17)</f>
        <v>7920.4</v>
      </c>
      <c r="N13" s="18">
        <f t="shared" si="4"/>
        <v>8129.3000000000011</v>
      </c>
      <c r="O13" s="19">
        <f t="shared" si="4"/>
        <v>119819.20000000001</v>
      </c>
      <c r="P13" s="18">
        <f t="shared" si="4"/>
        <v>14692.6</v>
      </c>
      <c r="Q13" s="18">
        <f t="shared" si="4"/>
        <v>8220.5</v>
      </c>
      <c r="R13" s="18">
        <f t="shared" si="4"/>
        <v>11663.300000000001</v>
      </c>
      <c r="S13" s="18">
        <f t="shared" si="4"/>
        <v>18131</v>
      </c>
      <c r="T13" s="18">
        <f t="shared" si="4"/>
        <v>10056.5</v>
      </c>
      <c r="U13" s="18">
        <f t="shared" si="4"/>
        <v>9144.2000000000007</v>
      </c>
      <c r="V13" s="18">
        <f t="shared" si="4"/>
        <v>12374</v>
      </c>
      <c r="W13" s="18">
        <f t="shared" si="4"/>
        <v>9118.5</v>
      </c>
      <c r="X13" s="18">
        <f t="shared" si="4"/>
        <v>8989.3000000000011</v>
      </c>
      <c r="Y13" s="18">
        <f t="shared" si="4"/>
        <v>12392.7</v>
      </c>
      <c r="Z13" s="18">
        <f t="shared" si="4"/>
        <v>9503.5999999999985</v>
      </c>
      <c r="AA13" s="18">
        <f t="shared" si="4"/>
        <v>11413.300000000001</v>
      </c>
      <c r="AB13" s="19">
        <f t="shared" si="4"/>
        <v>135699.50000000003</v>
      </c>
      <c r="AC13" s="18">
        <f t="shared" si="1"/>
        <v>15880.300000000017</v>
      </c>
      <c r="AD13" s="20">
        <f t="shared" si="2"/>
        <v>13.253552018374364</v>
      </c>
      <c r="AE13" s="3"/>
      <c r="AF13" s="3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</row>
    <row r="14" spans="2:81" ht="18" customHeight="1">
      <c r="B14" s="21" t="s">
        <v>23</v>
      </c>
      <c r="C14" s="22">
        <f>+[2]PP!C11</f>
        <v>3895.4</v>
      </c>
      <c r="D14" s="22">
        <f>+[2]PP!D11</f>
        <v>2993.8</v>
      </c>
      <c r="E14" s="22">
        <f>+[2]PP!E11</f>
        <v>3106</v>
      </c>
      <c r="F14" s="22">
        <f>+[2]PP!F11</f>
        <v>3049.2</v>
      </c>
      <c r="G14" s="22">
        <f>+[2]PP!G11</f>
        <v>3134.7</v>
      </c>
      <c r="H14" s="22">
        <f>+[2]PP!H11</f>
        <v>2886.6</v>
      </c>
      <c r="I14" s="22">
        <f>+[2]PP!I11</f>
        <v>2653.7</v>
      </c>
      <c r="J14" s="22">
        <f>+[2]PP!J11</f>
        <v>2889.8</v>
      </c>
      <c r="K14" s="22">
        <f>+[2]PP!K11</f>
        <v>2645.8</v>
      </c>
      <c r="L14" s="22">
        <f>+[2]PP!L11</f>
        <v>2550.6999999999998</v>
      </c>
      <c r="M14" s="22">
        <f>+[2]PP!M11</f>
        <v>2857</v>
      </c>
      <c r="N14" s="22">
        <f>+[2]PP!N11</f>
        <v>2885.9</v>
      </c>
      <c r="O14" s="23">
        <f>SUM(C14:N14)</f>
        <v>35548.6</v>
      </c>
      <c r="P14" s="22">
        <f>+[2]PP!P11</f>
        <v>4160.3</v>
      </c>
      <c r="Q14" s="22">
        <f>+[2]PP!Q11</f>
        <v>3329.5</v>
      </c>
      <c r="R14" s="22">
        <f>+[2]PP!R11</f>
        <v>3857.2</v>
      </c>
      <c r="S14" s="22">
        <f>+[2]PP!S11</f>
        <v>3252.6</v>
      </c>
      <c r="T14" s="22">
        <f>+[2]PP!T11</f>
        <v>3766.8</v>
      </c>
      <c r="U14" s="22">
        <f>+[2]PP!U11</f>
        <v>3028.8</v>
      </c>
      <c r="V14" s="22">
        <f>+[2]PP!V11</f>
        <v>2839.7</v>
      </c>
      <c r="W14" s="22">
        <f>+[2]PP!W11</f>
        <v>3250.4</v>
      </c>
      <c r="X14" s="22">
        <f>+[2]PP!X11</f>
        <v>2998</v>
      </c>
      <c r="Y14" s="22">
        <f>+[2]PP!Y11</f>
        <v>2895</v>
      </c>
      <c r="Z14" s="22">
        <f>+[2]PP!Z11</f>
        <v>2981.4</v>
      </c>
      <c r="AA14" s="22">
        <f>+[2]PP!AA11</f>
        <v>3833.4</v>
      </c>
      <c r="AB14" s="23">
        <f>SUM(P14:AA14)</f>
        <v>40193.100000000006</v>
      </c>
      <c r="AC14" s="22">
        <f t="shared" si="1"/>
        <v>4644.5000000000073</v>
      </c>
      <c r="AD14" s="24">
        <f t="shared" si="2"/>
        <v>13.065212132123369</v>
      </c>
      <c r="AE14" s="3"/>
      <c r="AF14" s="3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</row>
    <row r="15" spans="2:81" ht="18" customHeight="1">
      <c r="B15" s="21" t="s">
        <v>24</v>
      </c>
      <c r="C15" s="22">
        <f>+[2]PP!C12</f>
        <v>6631.1</v>
      </c>
      <c r="D15" s="22">
        <f>+[2]PP!D12</f>
        <v>3802.4</v>
      </c>
      <c r="E15" s="22">
        <f>+[2]PP!E12</f>
        <v>3637.1</v>
      </c>
      <c r="F15" s="22">
        <f>+[2]PP!F12</f>
        <v>14140.2</v>
      </c>
      <c r="G15" s="22">
        <f>+[2]PP!G12</f>
        <v>3563.4</v>
      </c>
      <c r="H15" s="22">
        <f>+[2]PP!H12</f>
        <v>3620.5</v>
      </c>
      <c r="I15" s="22">
        <f>+[2]PP!I12</f>
        <v>5712.4</v>
      </c>
      <c r="J15" s="22">
        <f>+[2]PP!J12</f>
        <v>4602.8</v>
      </c>
      <c r="K15" s="22">
        <f>+[2]PP!K12</f>
        <v>3420.3</v>
      </c>
      <c r="L15" s="22">
        <f>+[2]PP!L12</f>
        <v>5724.8</v>
      </c>
      <c r="M15" s="22">
        <f>+[2]PP!M12</f>
        <v>3356.7</v>
      </c>
      <c r="N15" s="22">
        <f>+[2]PP!N12</f>
        <v>3483.2</v>
      </c>
      <c r="O15" s="23">
        <f>SUM(C15:N15)</f>
        <v>61694.900000000009</v>
      </c>
      <c r="P15" s="22">
        <f>+[2]PP!P12</f>
        <v>6127.2</v>
      </c>
      <c r="Q15" s="22">
        <f>+[2]PP!Q12</f>
        <v>3506.9</v>
      </c>
      <c r="R15" s="22">
        <f>+[2]PP!R12</f>
        <v>5328.5</v>
      </c>
      <c r="S15" s="22">
        <f>+[2]PP!S12</f>
        <v>13071</v>
      </c>
      <c r="T15" s="22">
        <f>+[2]PP!T12</f>
        <v>3573.2</v>
      </c>
      <c r="U15" s="22">
        <f>+[2]PP!U12</f>
        <v>4280.1000000000004</v>
      </c>
      <c r="V15" s="22">
        <f>+[2]PP!V12</f>
        <v>7571.8</v>
      </c>
      <c r="W15" s="22">
        <f>+[2]PP!W12</f>
        <v>4202.3</v>
      </c>
      <c r="X15" s="22">
        <f>+[2]PP!X12</f>
        <v>4061.3</v>
      </c>
      <c r="Y15" s="22">
        <f>+[2]PP!Y12</f>
        <v>7662.2</v>
      </c>
      <c r="Z15" s="22">
        <f>+[2]PP!Z12</f>
        <v>4857.3999999999996</v>
      </c>
      <c r="AA15" s="22">
        <f>+[2]PP!AA12</f>
        <v>5120.3</v>
      </c>
      <c r="AB15" s="23">
        <f>SUM(P15:AA15)</f>
        <v>69362.200000000012</v>
      </c>
      <c r="AC15" s="22">
        <f t="shared" si="1"/>
        <v>7667.3000000000029</v>
      </c>
      <c r="AD15" s="24">
        <f t="shared" si="2"/>
        <v>12.427769556316653</v>
      </c>
      <c r="AE15" s="3" t="s">
        <v>25</v>
      </c>
      <c r="AF15" s="3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</row>
    <row r="16" spans="2:81" ht="18" customHeight="1">
      <c r="B16" s="21" t="s">
        <v>26</v>
      </c>
      <c r="C16" s="22">
        <f>+[2]PP!C13</f>
        <v>2173.8000000000002</v>
      </c>
      <c r="D16" s="22">
        <f>+[2]PP!D13</f>
        <v>1171.7</v>
      </c>
      <c r="E16" s="22">
        <f>+[2]PP!E13</f>
        <v>1497.9</v>
      </c>
      <c r="F16" s="22">
        <f>+[2]PP!F13</f>
        <v>2138.5</v>
      </c>
      <c r="G16" s="22">
        <f>+[2]PP!G13</f>
        <v>1943.1</v>
      </c>
      <c r="H16" s="22">
        <f>+[2]PP!H13</f>
        <v>1654.9</v>
      </c>
      <c r="I16" s="22">
        <f>+[2]PP!I13</f>
        <v>1592.1</v>
      </c>
      <c r="J16" s="22">
        <f>+[2]PP!J13</f>
        <v>2930.5</v>
      </c>
      <c r="K16" s="22">
        <f>+[2]PP!K13</f>
        <v>1268.5</v>
      </c>
      <c r="L16" s="22">
        <f>+[2]PP!L13</f>
        <v>1846</v>
      </c>
      <c r="M16" s="22">
        <f>+[2]PP!M13</f>
        <v>1651</v>
      </c>
      <c r="N16" s="22">
        <f>+[2]PP!N13</f>
        <v>1657.6</v>
      </c>
      <c r="O16" s="23">
        <f>SUM(C16:N16)</f>
        <v>21525.599999999999</v>
      </c>
      <c r="P16" s="22">
        <f>+[2]PP!P13</f>
        <v>4348.1000000000004</v>
      </c>
      <c r="Q16" s="22">
        <f>+[2]PP!Q13</f>
        <v>1298.0999999999999</v>
      </c>
      <c r="R16" s="22">
        <f>+[2]PP!R13</f>
        <v>2397.1999999999998</v>
      </c>
      <c r="S16" s="22">
        <f>+[2]PP!S13</f>
        <v>1735.3</v>
      </c>
      <c r="T16" s="22">
        <f>+[2]PP!T13</f>
        <v>2641.5</v>
      </c>
      <c r="U16" s="22">
        <f>+[2]PP!U13</f>
        <v>1764.9</v>
      </c>
      <c r="V16" s="22">
        <f>+[2]PP!V13</f>
        <v>1901.8</v>
      </c>
      <c r="W16" s="22">
        <f>+[2]PP!W13</f>
        <v>1583.9</v>
      </c>
      <c r="X16" s="22">
        <f>+[2]PP!X13</f>
        <v>1854.3</v>
      </c>
      <c r="Y16" s="22">
        <f>+[2]PP!Y13</f>
        <v>1767.6</v>
      </c>
      <c r="Z16" s="22">
        <f>+[2]PP!Z13</f>
        <v>1584.5</v>
      </c>
      <c r="AA16" s="22">
        <f>+[2]PP!AA13</f>
        <v>2371.9</v>
      </c>
      <c r="AB16" s="23">
        <f>SUM(P16:AA16)</f>
        <v>25249.1</v>
      </c>
      <c r="AC16" s="22">
        <f t="shared" si="1"/>
        <v>3723.5</v>
      </c>
      <c r="AD16" s="24">
        <f t="shared" si="2"/>
        <v>17.298007953320699</v>
      </c>
      <c r="AE16" s="3"/>
      <c r="AF16" s="3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</row>
    <row r="17" spans="2:81" ht="18" customHeight="1">
      <c r="B17" s="21" t="s">
        <v>27</v>
      </c>
      <c r="C17" s="22">
        <f>+[2]PP!C14</f>
        <v>53.7</v>
      </c>
      <c r="D17" s="22">
        <f>+[2]PP!D14</f>
        <v>58.1</v>
      </c>
      <c r="E17" s="22">
        <f>+[2]PP!E14</f>
        <v>67.7</v>
      </c>
      <c r="F17" s="22">
        <f>+[2]PP!F14</f>
        <v>255.9</v>
      </c>
      <c r="G17" s="22">
        <f>+[2]PP!G14</f>
        <v>78.5</v>
      </c>
      <c r="H17" s="22">
        <f>+[2]PP!H14</f>
        <v>133</v>
      </c>
      <c r="I17" s="22">
        <f>+[2]PP!I14</f>
        <v>61.2</v>
      </c>
      <c r="J17" s="22">
        <f>+[2]PP!J14</f>
        <v>66.599999999999994</v>
      </c>
      <c r="K17" s="22">
        <f>+[2]PP!K14</f>
        <v>59.4</v>
      </c>
      <c r="L17" s="22">
        <f>+[2]PP!L14</f>
        <v>57.7</v>
      </c>
      <c r="M17" s="22">
        <f>+[2]PP!M14</f>
        <v>55.7</v>
      </c>
      <c r="N17" s="22">
        <f>+[2]PP!N14</f>
        <v>102.6</v>
      </c>
      <c r="O17" s="23">
        <f>SUM(C17:N17)</f>
        <v>1050.1000000000001</v>
      </c>
      <c r="P17" s="22">
        <f>+[2]PP!P14</f>
        <v>57</v>
      </c>
      <c r="Q17" s="22">
        <f>+[2]PP!Q14</f>
        <v>86</v>
      </c>
      <c r="R17" s="22">
        <f>+[2]PP!R14</f>
        <v>80.400000000000006</v>
      </c>
      <c r="S17" s="22">
        <f>+[2]PP!S14</f>
        <v>72.099999999999994</v>
      </c>
      <c r="T17" s="22">
        <f>+[2]PP!T14</f>
        <v>75</v>
      </c>
      <c r="U17" s="22">
        <f>+[2]PP!U14</f>
        <v>70.400000000000006</v>
      </c>
      <c r="V17" s="22">
        <f>+[2]PP!V14</f>
        <v>60.7</v>
      </c>
      <c r="W17" s="22">
        <f>+[2]PP!W14</f>
        <v>81.900000000000006</v>
      </c>
      <c r="X17" s="22">
        <f>+[2]PP!X14</f>
        <v>75.7</v>
      </c>
      <c r="Y17" s="22">
        <f>+[2]PP!Y14</f>
        <v>67.900000000000006</v>
      </c>
      <c r="Z17" s="22">
        <f>+[2]PP!Z14</f>
        <v>80.3</v>
      </c>
      <c r="AA17" s="22">
        <f>+[2]PP!AA14</f>
        <v>87.7</v>
      </c>
      <c r="AB17" s="23">
        <f>SUM(P17:AA17)</f>
        <v>895.1</v>
      </c>
      <c r="AC17" s="22">
        <f t="shared" si="1"/>
        <v>-155.00000000000011</v>
      </c>
      <c r="AD17" s="24">
        <f t="shared" si="2"/>
        <v>-14.760499000095237</v>
      </c>
      <c r="AE17" s="3"/>
      <c r="AF17" s="3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</row>
    <row r="18" spans="2:81" ht="18" customHeight="1">
      <c r="B18" s="14" t="s">
        <v>28</v>
      </c>
      <c r="C18" s="15">
        <f t="shared" ref="C18:AB18" si="5">+C19+C27</f>
        <v>1148.3</v>
      </c>
      <c r="D18" s="15">
        <f t="shared" si="5"/>
        <v>1125.0999999999999</v>
      </c>
      <c r="E18" s="15">
        <f t="shared" si="5"/>
        <v>1972.3</v>
      </c>
      <c r="F18" s="15">
        <f t="shared" si="5"/>
        <v>2433.2000000000003</v>
      </c>
      <c r="G18" s="15">
        <f t="shared" si="5"/>
        <v>1485.6</v>
      </c>
      <c r="H18" s="15">
        <f t="shared" si="5"/>
        <v>1385.7</v>
      </c>
      <c r="I18" s="15">
        <f t="shared" si="5"/>
        <v>1625.2</v>
      </c>
      <c r="J18" s="15">
        <f t="shared" si="5"/>
        <v>1251.2</v>
      </c>
      <c r="K18" s="15">
        <f t="shared" si="5"/>
        <v>1632.5</v>
      </c>
      <c r="L18" s="15">
        <f t="shared" si="5"/>
        <v>2390.8000000000002</v>
      </c>
      <c r="M18" s="15">
        <f>+M19+M27</f>
        <v>1187.9999999999998</v>
      </c>
      <c r="N18" s="15">
        <f t="shared" si="5"/>
        <v>1406.2</v>
      </c>
      <c r="O18" s="16">
        <f t="shared" si="5"/>
        <v>19044.100000000002</v>
      </c>
      <c r="P18" s="15">
        <f t="shared" si="5"/>
        <v>1227.3999999999996</v>
      </c>
      <c r="Q18" s="15">
        <f t="shared" si="5"/>
        <v>1383.3999999999999</v>
      </c>
      <c r="R18" s="15">
        <f t="shared" si="5"/>
        <v>2022.7</v>
      </c>
      <c r="S18" s="15">
        <f t="shared" si="5"/>
        <v>2723.7</v>
      </c>
      <c r="T18" s="15">
        <f t="shared" si="5"/>
        <v>1338.8</v>
      </c>
      <c r="U18" s="15">
        <f t="shared" si="5"/>
        <v>1483.8</v>
      </c>
      <c r="V18" s="15">
        <f t="shared" si="5"/>
        <v>1491.4</v>
      </c>
      <c r="W18" s="15">
        <f t="shared" si="5"/>
        <v>1336</v>
      </c>
      <c r="X18" s="15">
        <f t="shared" si="5"/>
        <v>1972.8</v>
      </c>
      <c r="Y18" s="15">
        <f t="shared" si="5"/>
        <v>2415.5000000000005</v>
      </c>
      <c r="Z18" s="15">
        <f t="shared" si="5"/>
        <v>1461.5</v>
      </c>
      <c r="AA18" s="15">
        <f t="shared" si="5"/>
        <v>1860.4</v>
      </c>
      <c r="AB18" s="16">
        <f t="shared" si="5"/>
        <v>20717.399999999998</v>
      </c>
      <c r="AC18" s="15">
        <f t="shared" si="1"/>
        <v>1673.2999999999956</v>
      </c>
      <c r="AD18" s="17">
        <f t="shared" si="2"/>
        <v>8.7864482963227211</v>
      </c>
      <c r="AE18" s="3"/>
      <c r="AF18" s="3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</row>
    <row r="19" spans="2:81" ht="18" customHeight="1">
      <c r="B19" s="25" t="s">
        <v>29</v>
      </c>
      <c r="C19" s="15">
        <f t="shared" ref="C19:AB19" si="6">SUM(C20:C26)</f>
        <v>1106.7</v>
      </c>
      <c r="D19" s="15">
        <f t="shared" si="6"/>
        <v>1073.8999999999999</v>
      </c>
      <c r="E19" s="15">
        <f t="shared" si="6"/>
        <v>1899.7</v>
      </c>
      <c r="F19" s="15">
        <f t="shared" si="6"/>
        <v>2378.0000000000005</v>
      </c>
      <c r="G19" s="15">
        <f t="shared" si="6"/>
        <v>1429.5</v>
      </c>
      <c r="H19" s="15">
        <f t="shared" si="6"/>
        <v>1319.2</v>
      </c>
      <c r="I19" s="15">
        <f>SUM(I20:I26)</f>
        <v>1569.8</v>
      </c>
      <c r="J19" s="15">
        <f>SUM(J20:J26)</f>
        <v>1202.8</v>
      </c>
      <c r="K19" s="15">
        <f>SUM(K20:K26)</f>
        <v>1567.8</v>
      </c>
      <c r="L19" s="15">
        <f>SUM(L20:L26)</f>
        <v>2326</v>
      </c>
      <c r="M19" s="15">
        <f>SUM(M20:M26)</f>
        <v>1125.6999999999998</v>
      </c>
      <c r="N19" s="15">
        <f t="shared" si="6"/>
        <v>1337.2</v>
      </c>
      <c r="O19" s="16">
        <f t="shared" si="6"/>
        <v>18336.300000000003</v>
      </c>
      <c r="P19" s="15">
        <f t="shared" si="6"/>
        <v>1189.2999999999997</v>
      </c>
      <c r="Q19" s="15">
        <f t="shared" si="6"/>
        <v>1331.6999999999998</v>
      </c>
      <c r="R19" s="15">
        <f t="shared" si="6"/>
        <v>1960.5</v>
      </c>
      <c r="S19" s="15">
        <f t="shared" si="6"/>
        <v>2656.7</v>
      </c>
      <c r="T19" s="15">
        <f t="shared" si="6"/>
        <v>1255.3</v>
      </c>
      <c r="U19" s="15">
        <f t="shared" si="6"/>
        <v>1406.1</v>
      </c>
      <c r="V19" s="15">
        <f t="shared" si="6"/>
        <v>1431.9</v>
      </c>
      <c r="W19" s="15">
        <f t="shared" si="6"/>
        <v>1268.7</v>
      </c>
      <c r="X19" s="15">
        <f t="shared" si="6"/>
        <v>1876.7</v>
      </c>
      <c r="Y19" s="15">
        <f t="shared" si="6"/>
        <v>2328.0000000000005</v>
      </c>
      <c r="Z19" s="15">
        <f t="shared" si="6"/>
        <v>1361.8</v>
      </c>
      <c r="AA19" s="15">
        <f t="shared" si="6"/>
        <v>1742.7</v>
      </c>
      <c r="AB19" s="16">
        <f t="shared" si="6"/>
        <v>19809.399999999998</v>
      </c>
      <c r="AC19" s="15">
        <f t="shared" si="1"/>
        <v>1473.0999999999949</v>
      </c>
      <c r="AD19" s="17">
        <f t="shared" si="2"/>
        <v>8.0337908956550379</v>
      </c>
      <c r="AE19" s="3"/>
      <c r="AF19" s="3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</row>
    <row r="20" spans="2:81" ht="18" customHeight="1">
      <c r="B20" s="26" t="s">
        <v>30</v>
      </c>
      <c r="C20" s="27">
        <f>+[2]PP!C17</f>
        <v>38.200000000000003</v>
      </c>
      <c r="D20" s="27">
        <f>+[2]PP!D17</f>
        <v>130.30000000000001</v>
      </c>
      <c r="E20" s="27">
        <f>+[2]PP!E17</f>
        <v>562.9</v>
      </c>
      <c r="F20" s="27">
        <f>+[2]PP!F17</f>
        <v>82.4</v>
      </c>
      <c r="G20" s="27">
        <f>+[2]PP!G17</f>
        <v>75.900000000000006</v>
      </c>
      <c r="H20" s="27">
        <f>+[2]PP!H17</f>
        <v>68</v>
      </c>
      <c r="I20" s="27">
        <f>+[2]PP!I17</f>
        <v>57.2</v>
      </c>
      <c r="J20" s="27">
        <f>+[2]PP!J17</f>
        <v>91.7</v>
      </c>
      <c r="K20" s="27">
        <f>+[2]PP!K17</f>
        <v>480.7</v>
      </c>
      <c r="L20" s="27">
        <f>+[2]PP!L17</f>
        <v>68.3</v>
      </c>
      <c r="M20" s="27">
        <f>+[2]PP!M17</f>
        <v>49.5</v>
      </c>
      <c r="N20" s="27">
        <f>+[2]PP!N17</f>
        <v>49.8</v>
      </c>
      <c r="O20" s="23">
        <f t="shared" ref="O20:O27" si="7">SUM(C20:N20)</f>
        <v>1754.8999999999999</v>
      </c>
      <c r="P20" s="27">
        <f>+[2]PP!P17</f>
        <v>47.4</v>
      </c>
      <c r="Q20" s="27">
        <f>+[2]PP!Q17</f>
        <v>142.19999999999999</v>
      </c>
      <c r="R20" s="27">
        <f>+[2]PP!R17</f>
        <v>588.4</v>
      </c>
      <c r="S20" s="27">
        <f>+[2]PP!S17</f>
        <v>98.8</v>
      </c>
      <c r="T20" s="27">
        <f>+[2]PP!T17</f>
        <v>63.2</v>
      </c>
      <c r="U20" s="27">
        <f>+[2]PP!U17</f>
        <v>58.5</v>
      </c>
      <c r="V20" s="27">
        <f>+[2]PP!V17</f>
        <v>51.5</v>
      </c>
      <c r="W20" s="27">
        <f>+[2]PP!W17</f>
        <v>101.7</v>
      </c>
      <c r="X20" s="27">
        <f>+[2]PP!X17</f>
        <v>534.1</v>
      </c>
      <c r="Y20" s="27">
        <f>+[2]PP!Y17</f>
        <v>72.900000000000006</v>
      </c>
      <c r="Z20" s="27">
        <f>+[2]PP!Z17</f>
        <v>59.6</v>
      </c>
      <c r="AA20" s="27">
        <f>+[2]PP!AA17</f>
        <v>53</v>
      </c>
      <c r="AB20" s="23">
        <f t="shared" ref="AB20:AB27" si="8">SUM(P20:AA20)</f>
        <v>1871.3000000000002</v>
      </c>
      <c r="AC20" s="22">
        <f t="shared" si="1"/>
        <v>116.40000000000032</v>
      </c>
      <c r="AD20" s="24">
        <f t="shared" si="2"/>
        <v>6.6328565730241218</v>
      </c>
      <c r="AE20" s="3"/>
      <c r="AF20" s="3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</row>
    <row r="21" spans="2:81" ht="18" customHeight="1">
      <c r="B21" s="26" t="s">
        <v>31</v>
      </c>
      <c r="C21" s="27">
        <f>+[2]PP!C18</f>
        <v>137.80000000000001</v>
      </c>
      <c r="D21" s="27">
        <f>+[2]PP!D18</f>
        <v>50.9</v>
      </c>
      <c r="E21" s="27">
        <f>+[2]PP!E18</f>
        <v>112.6</v>
      </c>
      <c r="F21" s="27">
        <f>+[2]PP!F18</f>
        <v>1253.2</v>
      </c>
      <c r="G21" s="27">
        <f>+[2]PP!G18</f>
        <v>140.5</v>
      </c>
      <c r="H21" s="27">
        <f>+[2]PP!H18</f>
        <v>142.9</v>
      </c>
      <c r="I21" s="27">
        <f>+[2]PP!I18</f>
        <v>168.3</v>
      </c>
      <c r="J21" s="27">
        <f>+[2]PP!J18</f>
        <v>78.099999999999994</v>
      </c>
      <c r="K21" s="27">
        <f>+[2]PP!K18</f>
        <v>103.1</v>
      </c>
      <c r="L21" s="27">
        <f>+[2]PP!L18</f>
        <v>1062.4000000000001</v>
      </c>
      <c r="M21" s="27">
        <f>+[2]PP!M18</f>
        <v>103.9</v>
      </c>
      <c r="N21" s="27">
        <f>+[2]PP!N18</f>
        <v>91.4</v>
      </c>
      <c r="O21" s="23">
        <f t="shared" si="7"/>
        <v>3445.1000000000004</v>
      </c>
      <c r="P21" s="27">
        <f>+[2]PP!P18</f>
        <v>112.2</v>
      </c>
      <c r="Q21" s="27">
        <f>+[2]PP!Q18</f>
        <v>72.3</v>
      </c>
      <c r="R21" s="27">
        <f>+[2]PP!R18</f>
        <v>107.4</v>
      </c>
      <c r="S21" s="27">
        <f>+[2]PP!S18</f>
        <v>1305</v>
      </c>
      <c r="T21" s="27">
        <f>+[2]PP!T18</f>
        <v>135.5</v>
      </c>
      <c r="U21" s="27">
        <f>+[2]PP!U18</f>
        <v>133.19999999999999</v>
      </c>
      <c r="V21" s="27">
        <f>+[2]PP!V18</f>
        <v>141.19999999999999</v>
      </c>
      <c r="W21" s="27">
        <f>+[2]PP!W18</f>
        <v>85.4</v>
      </c>
      <c r="X21" s="27">
        <f>+[2]PP!X18</f>
        <v>112.2</v>
      </c>
      <c r="Y21" s="27">
        <f>+[2]PP!Y18</f>
        <v>1131.4000000000001</v>
      </c>
      <c r="Z21" s="27">
        <f>+[2]PP!Z18</f>
        <v>123.9</v>
      </c>
      <c r="AA21" s="27">
        <f>+[2]PP!AA18</f>
        <v>84.3</v>
      </c>
      <c r="AB21" s="23">
        <f t="shared" si="8"/>
        <v>3544.0000000000005</v>
      </c>
      <c r="AC21" s="22">
        <f t="shared" si="1"/>
        <v>98.900000000000091</v>
      </c>
      <c r="AD21" s="24">
        <f t="shared" si="2"/>
        <v>2.8707439551827254</v>
      </c>
      <c r="AE21" s="3"/>
      <c r="AF21" s="3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</row>
    <row r="22" spans="2:81" ht="18" customHeight="1">
      <c r="B22" s="26" t="s">
        <v>32</v>
      </c>
      <c r="C22" s="27">
        <f>+[2]PP!C19</f>
        <v>283.10000000000002</v>
      </c>
      <c r="D22" s="27">
        <f>+[2]PP!D19</f>
        <v>407.8</v>
      </c>
      <c r="E22" s="27">
        <f>+[2]PP!E19</f>
        <v>437.2</v>
      </c>
      <c r="F22" s="27">
        <f>+[2]PP!F19</f>
        <v>374.5</v>
      </c>
      <c r="G22" s="27">
        <f>+[2]PP!G19</f>
        <v>434.3</v>
      </c>
      <c r="H22" s="27">
        <f>+[2]PP!H19</f>
        <v>486</v>
      </c>
      <c r="I22" s="27">
        <f>+[2]PP!I19</f>
        <v>574.4</v>
      </c>
      <c r="J22" s="27">
        <f>+[2]PP!J19</f>
        <v>462.5</v>
      </c>
      <c r="K22" s="27">
        <f>+[2]PP!K19</f>
        <v>444.4</v>
      </c>
      <c r="L22" s="27">
        <f>+[2]PP!L19</f>
        <v>447.3</v>
      </c>
      <c r="M22" s="27">
        <f>+[2]PP!M19</f>
        <v>382.4</v>
      </c>
      <c r="N22" s="27">
        <f>+[2]PP!N19</f>
        <v>435.3</v>
      </c>
      <c r="O22" s="23">
        <f t="shared" si="7"/>
        <v>5169.2</v>
      </c>
      <c r="P22" s="27">
        <f>+[2]PP!P19</f>
        <v>390.7</v>
      </c>
      <c r="Q22" s="27">
        <f>+[2]PP!Q19</f>
        <v>476.4</v>
      </c>
      <c r="R22" s="27">
        <f>+[2]PP!R19</f>
        <v>574.79999999999995</v>
      </c>
      <c r="S22" s="27">
        <f>+[2]PP!S19</f>
        <v>462</v>
      </c>
      <c r="T22" s="27">
        <f>+[2]PP!T19</f>
        <v>394.4</v>
      </c>
      <c r="U22" s="27">
        <f>+[2]PP!U19</f>
        <v>487.1</v>
      </c>
      <c r="V22" s="27">
        <f>+[2]PP!V19</f>
        <v>468.8</v>
      </c>
      <c r="W22" s="27">
        <f>+[2]PP!W19</f>
        <v>422.8</v>
      </c>
      <c r="X22" s="27">
        <f>+[2]PP!X19</f>
        <v>452.9</v>
      </c>
      <c r="Y22" s="27">
        <f>+[2]PP!Y19</f>
        <v>504.3</v>
      </c>
      <c r="Z22" s="27">
        <f>+[2]PP!Z19</f>
        <v>501.2</v>
      </c>
      <c r="AA22" s="27">
        <f>+[2]PP!AA19</f>
        <v>532.79999999999995</v>
      </c>
      <c r="AB22" s="23">
        <f t="shared" si="8"/>
        <v>5668.2</v>
      </c>
      <c r="AC22" s="22">
        <f t="shared" si="1"/>
        <v>499</v>
      </c>
      <c r="AD22" s="24">
        <f t="shared" si="2"/>
        <v>9.6533312698289873</v>
      </c>
      <c r="AE22" s="3"/>
      <c r="AF22" s="3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</row>
    <row r="23" spans="2:81" ht="18" customHeight="1">
      <c r="B23" s="26" t="s">
        <v>33</v>
      </c>
      <c r="C23" s="27">
        <f>+[2]PP!C20</f>
        <v>81.099999999999994</v>
      </c>
      <c r="D23" s="27">
        <f>+[2]PP!D20</f>
        <v>77.7</v>
      </c>
      <c r="E23" s="27">
        <f>+[2]PP!E20</f>
        <v>89.5</v>
      </c>
      <c r="F23" s="27">
        <f>+[2]PP!F20</f>
        <v>78.5</v>
      </c>
      <c r="G23" s="27">
        <f>+[2]PP!G20</f>
        <v>78.400000000000006</v>
      </c>
      <c r="H23" s="27">
        <f>+[2]PP!H20</f>
        <v>76.400000000000006</v>
      </c>
      <c r="I23" s="27">
        <f>+[2]PP!I20</f>
        <v>75.599999999999994</v>
      </c>
      <c r="J23" s="27">
        <f>+[2]PP!J20</f>
        <v>75.599999999999994</v>
      </c>
      <c r="K23" s="27">
        <f>+[2]PP!K20</f>
        <v>68.5</v>
      </c>
      <c r="L23" s="27">
        <f>+[2]PP!L20</f>
        <v>81.099999999999994</v>
      </c>
      <c r="M23" s="27">
        <f>+[2]PP!M20</f>
        <v>77.8</v>
      </c>
      <c r="N23" s="27">
        <f>+[2]PP!N20</f>
        <v>86.8</v>
      </c>
      <c r="O23" s="23">
        <f t="shared" si="7"/>
        <v>947</v>
      </c>
      <c r="P23" s="27">
        <f>+[2]PP!P20</f>
        <v>76.900000000000006</v>
      </c>
      <c r="Q23" s="27">
        <f>+[2]PP!Q20</f>
        <v>92.5</v>
      </c>
      <c r="R23" s="27">
        <f>+[2]PP!R20</f>
        <v>87.2</v>
      </c>
      <c r="S23" s="27">
        <f>+[2]PP!S20</f>
        <v>87.3</v>
      </c>
      <c r="T23" s="27">
        <f>+[2]PP!T20</f>
        <v>79.5</v>
      </c>
      <c r="U23" s="27">
        <f>+[2]PP!U20</f>
        <v>85.8</v>
      </c>
      <c r="V23" s="27">
        <f>+[2]PP!V20</f>
        <v>84.5</v>
      </c>
      <c r="W23" s="27">
        <f>+[2]PP!W20</f>
        <v>86.3</v>
      </c>
      <c r="X23" s="27">
        <f>+[2]PP!X20</f>
        <v>81.7</v>
      </c>
      <c r="Y23" s="27">
        <f>+[2]PP!Y20</f>
        <v>76.400000000000006</v>
      </c>
      <c r="Z23" s="27">
        <f>+[2]PP!Z20</f>
        <v>79.5</v>
      </c>
      <c r="AA23" s="27">
        <f>+[2]PP!AA20</f>
        <v>87.8</v>
      </c>
      <c r="AB23" s="23">
        <f t="shared" si="8"/>
        <v>1005.4</v>
      </c>
      <c r="AC23" s="22">
        <f t="shared" si="1"/>
        <v>58.399999999999977</v>
      </c>
      <c r="AD23" s="24">
        <f t="shared" si="2"/>
        <v>6.1668426610348446</v>
      </c>
      <c r="AE23" s="3"/>
      <c r="AF23" s="3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</row>
    <row r="24" spans="2:81" ht="18" customHeight="1">
      <c r="B24" s="26" t="s">
        <v>34</v>
      </c>
      <c r="C24" s="27">
        <v>12.7</v>
      </c>
      <c r="D24" s="27">
        <v>34.299999999999997</v>
      </c>
      <c r="E24" s="27">
        <v>60.8</v>
      </c>
      <c r="F24" s="27">
        <v>25.7</v>
      </c>
      <c r="G24" s="27">
        <v>21.8</v>
      </c>
      <c r="H24" s="27">
        <v>35</v>
      </c>
      <c r="I24" s="27">
        <v>38.6</v>
      </c>
      <c r="J24" s="27">
        <v>28.8</v>
      </c>
      <c r="K24" s="27">
        <v>23.8</v>
      </c>
      <c r="L24" s="27">
        <v>53.3</v>
      </c>
      <c r="M24" s="27">
        <v>35</v>
      </c>
      <c r="N24" s="27">
        <v>47.9</v>
      </c>
      <c r="O24" s="23">
        <f t="shared" si="7"/>
        <v>417.7</v>
      </c>
      <c r="P24" s="27">
        <v>14.7</v>
      </c>
      <c r="Q24" s="27">
        <v>34.299999999999997</v>
      </c>
      <c r="R24" s="27">
        <v>21.2</v>
      </c>
      <c r="S24" s="27">
        <v>50</v>
      </c>
      <c r="T24" s="27">
        <v>28.3</v>
      </c>
      <c r="U24" s="27">
        <v>29.6</v>
      </c>
      <c r="V24" s="27">
        <v>33.9</v>
      </c>
      <c r="W24" s="27">
        <v>32</v>
      </c>
      <c r="X24" s="27">
        <v>38.299999999999997</v>
      </c>
      <c r="Y24" s="27">
        <v>35.4</v>
      </c>
      <c r="Z24" s="27">
        <v>33.5</v>
      </c>
      <c r="AA24" s="27">
        <v>37.200000000000003</v>
      </c>
      <c r="AB24" s="23">
        <f t="shared" si="8"/>
        <v>388.4</v>
      </c>
      <c r="AC24" s="22">
        <f t="shared" si="1"/>
        <v>-29.300000000000011</v>
      </c>
      <c r="AD24" s="24">
        <f t="shared" si="2"/>
        <v>-7.0146037826191083</v>
      </c>
      <c r="AE24" s="3"/>
      <c r="AF24" s="3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</row>
    <row r="25" spans="2:81" ht="18" customHeight="1">
      <c r="B25" s="28" t="s">
        <v>35</v>
      </c>
      <c r="C25" s="27">
        <f>+[2]PP!C21</f>
        <v>502</v>
      </c>
      <c r="D25" s="27">
        <f>+[2]PP!D21</f>
        <v>345.8</v>
      </c>
      <c r="E25" s="27">
        <f>+[2]PP!E21</f>
        <v>558.29999999999995</v>
      </c>
      <c r="F25" s="27">
        <f>+[2]PP!F21</f>
        <v>431.4</v>
      </c>
      <c r="G25" s="27">
        <f>+[2]PP!G21</f>
        <v>571.1</v>
      </c>
      <c r="H25" s="27">
        <f>+[2]PP!H21</f>
        <v>458</v>
      </c>
      <c r="I25" s="27">
        <f>+[2]PP!I21</f>
        <v>616.9</v>
      </c>
      <c r="J25" s="27">
        <f>+[2]PP!J21</f>
        <v>440.2</v>
      </c>
      <c r="K25" s="27">
        <f>+[2]PP!K21</f>
        <v>420.1</v>
      </c>
      <c r="L25" s="27">
        <f>+[2]PP!L21</f>
        <v>585.79999999999995</v>
      </c>
      <c r="M25" s="27">
        <f>+[2]PP!M21</f>
        <v>454.6</v>
      </c>
      <c r="N25" s="27">
        <f>+[2]PP!N21</f>
        <v>566.6</v>
      </c>
      <c r="O25" s="23">
        <f t="shared" si="7"/>
        <v>5950.8000000000011</v>
      </c>
      <c r="P25" s="27">
        <f>+[2]PP!P21</f>
        <v>524.79999999999995</v>
      </c>
      <c r="Q25" s="27">
        <f>+[2]PP!Q21</f>
        <v>481.9</v>
      </c>
      <c r="R25" s="27">
        <f>+[2]PP!R21</f>
        <v>479.9</v>
      </c>
      <c r="S25" s="27">
        <f>+[2]PP!S21</f>
        <v>599.79999999999995</v>
      </c>
      <c r="T25" s="27">
        <f>+[2]PP!T21</f>
        <v>496.1</v>
      </c>
      <c r="U25" s="27">
        <f>+[2]PP!U21</f>
        <v>500.6</v>
      </c>
      <c r="V25" s="27">
        <f>+[2]PP!V21</f>
        <v>622.6</v>
      </c>
      <c r="W25" s="27">
        <f>+[2]PP!W21</f>
        <v>495.7</v>
      </c>
      <c r="X25" s="27">
        <f>+[2]PP!X21</f>
        <v>622.70000000000005</v>
      </c>
      <c r="Y25" s="27">
        <f>+[2]PP!Y21</f>
        <v>489.6</v>
      </c>
      <c r="Z25" s="27">
        <f>+[2]PP!Z21</f>
        <v>505</v>
      </c>
      <c r="AA25" s="27">
        <f>+[2]PP!AA21</f>
        <v>772.2</v>
      </c>
      <c r="AB25" s="23">
        <f t="shared" si="8"/>
        <v>6590.9</v>
      </c>
      <c r="AC25" s="22">
        <f t="shared" si="1"/>
        <v>640.09999999999854</v>
      </c>
      <c r="AD25" s="24">
        <f t="shared" si="2"/>
        <v>10.756536936210232</v>
      </c>
      <c r="AE25" s="29"/>
      <c r="AF25" s="3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</row>
    <row r="26" spans="2:81" s="30" customFormat="1" ht="18" customHeight="1">
      <c r="B26" s="28" t="s">
        <v>36</v>
      </c>
      <c r="C26" s="27">
        <v>51.8</v>
      </c>
      <c r="D26" s="27">
        <v>27.1</v>
      </c>
      <c r="E26" s="27">
        <v>78.400000000000006</v>
      </c>
      <c r="F26" s="27">
        <v>132.30000000000001</v>
      </c>
      <c r="G26" s="27">
        <v>107.5</v>
      </c>
      <c r="H26" s="27">
        <v>52.9</v>
      </c>
      <c r="I26" s="27">
        <v>38.799999999999997</v>
      </c>
      <c r="J26" s="27">
        <v>25.9</v>
      </c>
      <c r="K26" s="27">
        <v>27.2</v>
      </c>
      <c r="L26" s="27">
        <v>27.8</v>
      </c>
      <c r="M26" s="27">
        <v>22.5</v>
      </c>
      <c r="N26" s="27">
        <v>59.4</v>
      </c>
      <c r="O26" s="23">
        <f t="shared" si="7"/>
        <v>651.6</v>
      </c>
      <c r="P26" s="27">
        <v>22.6</v>
      </c>
      <c r="Q26" s="27">
        <v>32.1</v>
      </c>
      <c r="R26" s="27">
        <v>101.6</v>
      </c>
      <c r="S26" s="27">
        <v>53.8</v>
      </c>
      <c r="T26" s="27">
        <v>58.3</v>
      </c>
      <c r="U26" s="27">
        <v>111.3</v>
      </c>
      <c r="V26" s="27">
        <v>29.4</v>
      </c>
      <c r="W26" s="27">
        <v>44.8</v>
      </c>
      <c r="X26" s="27">
        <v>34.799999999999997</v>
      </c>
      <c r="Y26" s="27">
        <v>18</v>
      </c>
      <c r="Z26" s="27">
        <v>59.1</v>
      </c>
      <c r="AA26" s="27">
        <v>175.4</v>
      </c>
      <c r="AB26" s="23">
        <f t="shared" si="8"/>
        <v>741.2</v>
      </c>
      <c r="AC26" s="22">
        <f t="shared" si="1"/>
        <v>89.600000000000023</v>
      </c>
      <c r="AD26" s="24">
        <f t="shared" si="2"/>
        <v>13.750767341927567</v>
      </c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</row>
    <row r="27" spans="2:81" s="30" customFormat="1" ht="18" customHeight="1">
      <c r="B27" s="25" t="s">
        <v>37</v>
      </c>
      <c r="C27" s="18">
        <f>+[2]PP!C23</f>
        <v>41.6</v>
      </c>
      <c r="D27" s="18">
        <f>+[2]PP!D23</f>
        <v>51.2</v>
      </c>
      <c r="E27" s="18">
        <f>+[2]PP!E23</f>
        <v>72.599999999999994</v>
      </c>
      <c r="F27" s="18">
        <f>+[2]PP!F23</f>
        <v>55.2</v>
      </c>
      <c r="G27" s="18">
        <f>+[2]PP!G23</f>
        <v>56.1</v>
      </c>
      <c r="H27" s="18">
        <f>+[2]PP!H23</f>
        <v>66.5</v>
      </c>
      <c r="I27" s="18">
        <f>+[2]PP!I23</f>
        <v>55.4</v>
      </c>
      <c r="J27" s="18">
        <f>+[2]PP!J23</f>
        <v>48.4</v>
      </c>
      <c r="K27" s="18">
        <f>+[2]PP!K23</f>
        <v>64.7</v>
      </c>
      <c r="L27" s="18">
        <f>+[2]PP!L23</f>
        <v>64.8</v>
      </c>
      <c r="M27" s="18">
        <f>+[2]PP!M23</f>
        <v>62.3</v>
      </c>
      <c r="N27" s="18">
        <f>+[2]PP!N23</f>
        <v>69</v>
      </c>
      <c r="O27" s="19">
        <f t="shared" si="7"/>
        <v>707.8</v>
      </c>
      <c r="P27" s="18">
        <f>+[2]PP!P23</f>
        <v>38.1</v>
      </c>
      <c r="Q27" s="18">
        <f>+[2]PP!Q23</f>
        <v>51.7</v>
      </c>
      <c r="R27" s="18">
        <f>+[2]PP!R23</f>
        <v>62.2</v>
      </c>
      <c r="S27" s="18">
        <f>+[2]PP!S23</f>
        <v>67</v>
      </c>
      <c r="T27" s="18">
        <f>+[2]PP!T23</f>
        <v>83.5</v>
      </c>
      <c r="U27" s="18">
        <f>+[2]PP!U23</f>
        <v>77.7</v>
      </c>
      <c r="V27" s="18">
        <f>+[2]PP!V23</f>
        <v>59.5</v>
      </c>
      <c r="W27" s="18">
        <f>+[2]PP!W23</f>
        <v>67.3</v>
      </c>
      <c r="X27" s="18">
        <f>+[2]PP!X23</f>
        <v>96.1</v>
      </c>
      <c r="Y27" s="18">
        <f>+[2]PP!Y23</f>
        <v>87.5</v>
      </c>
      <c r="Z27" s="18">
        <f>+[2]PP!Z23</f>
        <v>99.7</v>
      </c>
      <c r="AA27" s="18">
        <f>+[2]PP!AA23</f>
        <v>117.7</v>
      </c>
      <c r="AB27" s="19">
        <f t="shared" si="8"/>
        <v>908.00000000000011</v>
      </c>
      <c r="AC27" s="22">
        <f t="shared" si="1"/>
        <v>200.20000000000016</v>
      </c>
      <c r="AD27" s="24">
        <f t="shared" si="2"/>
        <v>28.284826222096658</v>
      </c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</row>
    <row r="28" spans="2:81" s="30" customFormat="1" ht="18" customHeight="1">
      <c r="B28" s="14" t="s">
        <v>38</v>
      </c>
      <c r="C28" s="15">
        <f t="shared" ref="C28:AB28" si="9">+C29+C31+C41+C46</f>
        <v>17642.5</v>
      </c>
      <c r="D28" s="15">
        <f t="shared" si="9"/>
        <v>13346.799999999997</v>
      </c>
      <c r="E28" s="15">
        <f t="shared" si="9"/>
        <v>13112.500000000002</v>
      </c>
      <c r="F28" s="15">
        <f t="shared" si="9"/>
        <v>14917.6</v>
      </c>
      <c r="G28" s="15">
        <f t="shared" si="9"/>
        <v>13480.3</v>
      </c>
      <c r="H28" s="15">
        <f t="shared" si="9"/>
        <v>13547.599999999999</v>
      </c>
      <c r="I28" s="15">
        <f t="shared" si="9"/>
        <v>14550.6</v>
      </c>
      <c r="J28" s="15">
        <f t="shared" si="9"/>
        <v>14071.099999999999</v>
      </c>
      <c r="K28" s="15">
        <f t="shared" si="9"/>
        <v>13550</v>
      </c>
      <c r="L28" s="15">
        <f t="shared" si="9"/>
        <v>14026.600000000002</v>
      </c>
      <c r="M28" s="15">
        <f t="shared" si="9"/>
        <v>13770.599999999999</v>
      </c>
      <c r="N28" s="15">
        <f t="shared" si="9"/>
        <v>15566</v>
      </c>
      <c r="O28" s="16">
        <f t="shared" si="9"/>
        <v>171582.19999999998</v>
      </c>
      <c r="P28" s="15">
        <f t="shared" si="9"/>
        <v>17258.8</v>
      </c>
      <c r="Q28" s="15">
        <f t="shared" si="9"/>
        <v>14200.7</v>
      </c>
      <c r="R28" s="15">
        <f t="shared" si="9"/>
        <v>15204.3</v>
      </c>
      <c r="S28" s="15">
        <f t="shared" si="9"/>
        <v>15030.1</v>
      </c>
      <c r="T28" s="15">
        <f t="shared" si="9"/>
        <v>14590.400000000001</v>
      </c>
      <c r="U28" s="15">
        <f t="shared" si="9"/>
        <v>15862</v>
      </c>
      <c r="V28" s="15">
        <f t="shared" si="9"/>
        <v>14585.7</v>
      </c>
      <c r="W28" s="15">
        <f t="shared" si="9"/>
        <v>15289.500000000002</v>
      </c>
      <c r="X28" s="15">
        <f t="shared" si="9"/>
        <v>15682.400000000003</v>
      </c>
      <c r="Y28" s="15">
        <f t="shared" si="9"/>
        <v>14660.3</v>
      </c>
      <c r="Z28" s="15">
        <f t="shared" si="9"/>
        <v>14906.3</v>
      </c>
      <c r="AA28" s="15">
        <f t="shared" si="9"/>
        <v>17817.8</v>
      </c>
      <c r="AB28" s="16">
        <f t="shared" si="9"/>
        <v>185088.3</v>
      </c>
      <c r="AC28" s="15">
        <f t="shared" si="1"/>
        <v>13506.100000000006</v>
      </c>
      <c r="AD28" s="17">
        <f t="shared" si="2"/>
        <v>7.8715041536942687</v>
      </c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</row>
    <row r="29" spans="2:81" s="30" customFormat="1" ht="18" customHeight="1">
      <c r="B29" s="25" t="s">
        <v>39</v>
      </c>
      <c r="C29" s="15">
        <f t="shared" ref="C29:AB29" si="10">+C30</f>
        <v>8533</v>
      </c>
      <c r="D29" s="15">
        <f t="shared" si="10"/>
        <v>6895.2</v>
      </c>
      <c r="E29" s="15">
        <f t="shared" si="10"/>
        <v>6908.6</v>
      </c>
      <c r="F29" s="15">
        <f t="shared" si="10"/>
        <v>7267.1</v>
      </c>
      <c r="G29" s="15">
        <f t="shared" si="10"/>
        <v>6848.9</v>
      </c>
      <c r="H29" s="15">
        <f t="shared" si="10"/>
        <v>6875.3</v>
      </c>
      <c r="I29" s="15">
        <f t="shared" si="10"/>
        <v>6954.1</v>
      </c>
      <c r="J29" s="15">
        <f t="shared" si="10"/>
        <v>7273.3</v>
      </c>
      <c r="K29" s="15">
        <f t="shared" si="10"/>
        <v>6947</v>
      </c>
      <c r="L29" s="15">
        <f t="shared" si="10"/>
        <v>6470.5</v>
      </c>
      <c r="M29" s="15">
        <f t="shared" si="10"/>
        <v>6820.5</v>
      </c>
      <c r="N29" s="15">
        <f t="shared" si="10"/>
        <v>7128.2</v>
      </c>
      <c r="O29" s="16">
        <f t="shared" si="10"/>
        <v>84921.7</v>
      </c>
      <c r="P29" s="15">
        <f t="shared" si="10"/>
        <v>8685.5</v>
      </c>
      <c r="Q29" s="15">
        <f t="shared" si="10"/>
        <v>7325.1</v>
      </c>
      <c r="R29" s="15">
        <f t="shared" si="10"/>
        <v>7623.7</v>
      </c>
      <c r="S29" s="15">
        <f t="shared" si="10"/>
        <v>7919.4</v>
      </c>
      <c r="T29" s="15">
        <f t="shared" si="10"/>
        <v>7731.1</v>
      </c>
      <c r="U29" s="15">
        <f t="shared" si="10"/>
        <v>7791.1</v>
      </c>
      <c r="V29" s="15">
        <f t="shared" si="10"/>
        <v>7539</v>
      </c>
      <c r="W29" s="15">
        <f t="shared" si="10"/>
        <v>7857.5</v>
      </c>
      <c r="X29" s="15">
        <f t="shared" si="10"/>
        <v>7563.6</v>
      </c>
      <c r="Y29" s="15">
        <f t="shared" si="10"/>
        <v>7092.1</v>
      </c>
      <c r="Z29" s="15">
        <f t="shared" si="10"/>
        <v>7076.4</v>
      </c>
      <c r="AA29" s="15">
        <f t="shared" si="10"/>
        <v>7845</v>
      </c>
      <c r="AB29" s="16">
        <f t="shared" si="10"/>
        <v>92049.5</v>
      </c>
      <c r="AC29" s="15">
        <f t="shared" si="1"/>
        <v>7127.8000000000029</v>
      </c>
      <c r="AD29" s="17">
        <f t="shared" si="2"/>
        <v>8.393378841921443</v>
      </c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</row>
    <row r="30" spans="2:81" s="30" customFormat="1" ht="18" customHeight="1">
      <c r="B30" s="31" t="s">
        <v>40</v>
      </c>
      <c r="C30" s="27">
        <f>+[2]PP!C26</f>
        <v>8533</v>
      </c>
      <c r="D30" s="27">
        <f>+[2]PP!D26</f>
        <v>6895.2</v>
      </c>
      <c r="E30" s="27">
        <f>+[2]PP!E26</f>
        <v>6908.6</v>
      </c>
      <c r="F30" s="27">
        <f>+[2]PP!F26</f>
        <v>7267.1</v>
      </c>
      <c r="G30" s="27">
        <f>+[2]PP!G26</f>
        <v>6848.9</v>
      </c>
      <c r="H30" s="27">
        <f>+[2]PP!H26</f>
        <v>6875.3</v>
      </c>
      <c r="I30" s="27">
        <f>+[2]PP!I26</f>
        <v>6954.1</v>
      </c>
      <c r="J30" s="27">
        <f>+[2]PP!J26</f>
        <v>7273.3</v>
      </c>
      <c r="K30" s="27">
        <f>+[2]PP!K26</f>
        <v>6947</v>
      </c>
      <c r="L30" s="27">
        <f>+[2]PP!L26</f>
        <v>6470.5</v>
      </c>
      <c r="M30" s="27">
        <f>+[2]PP!M26</f>
        <v>6820.5</v>
      </c>
      <c r="N30" s="27">
        <f>+[2]PP!N26</f>
        <v>7128.2</v>
      </c>
      <c r="O30" s="23">
        <f>SUM(C30:N30)</f>
        <v>84921.7</v>
      </c>
      <c r="P30" s="27">
        <f>+[2]PP!P26</f>
        <v>8685.5</v>
      </c>
      <c r="Q30" s="27">
        <f>+[2]PP!Q26</f>
        <v>7325.1</v>
      </c>
      <c r="R30" s="27">
        <f>+[2]PP!R26</f>
        <v>7623.7</v>
      </c>
      <c r="S30" s="27">
        <f>+[2]PP!S26</f>
        <v>7919.4</v>
      </c>
      <c r="T30" s="27">
        <f>+[2]PP!T26</f>
        <v>7731.1</v>
      </c>
      <c r="U30" s="27">
        <f>+[2]PP!U26</f>
        <v>7791.1</v>
      </c>
      <c r="V30" s="27">
        <f>+[2]PP!V26</f>
        <v>7539</v>
      </c>
      <c r="W30" s="27">
        <f>+[2]PP!W26</f>
        <v>7857.5</v>
      </c>
      <c r="X30" s="27">
        <f>+[2]PP!X26</f>
        <v>7563.6</v>
      </c>
      <c r="Y30" s="27">
        <f>+[2]PP!Y26</f>
        <v>7092.1</v>
      </c>
      <c r="Z30" s="27">
        <f>+[2]PP!Z26</f>
        <v>7076.4</v>
      </c>
      <c r="AA30" s="27">
        <f>+[2]PP!AA26</f>
        <v>7845</v>
      </c>
      <c r="AB30" s="23">
        <f>SUM(P30:AA30)</f>
        <v>92049.5</v>
      </c>
      <c r="AC30" s="27">
        <f t="shared" si="1"/>
        <v>7127.8000000000029</v>
      </c>
      <c r="AD30" s="32">
        <f t="shared" si="2"/>
        <v>8.393378841921443</v>
      </c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</row>
    <row r="31" spans="2:81" s="30" customFormat="1" ht="18" customHeight="1">
      <c r="B31" s="33" t="s">
        <v>41</v>
      </c>
      <c r="C31" s="15">
        <f t="shared" ref="C31:AB31" si="11">SUM(C32:C40)</f>
        <v>8066.7000000000007</v>
      </c>
      <c r="D31" s="15">
        <f t="shared" si="11"/>
        <v>5541.9</v>
      </c>
      <c r="E31" s="15">
        <f t="shared" si="11"/>
        <v>5245.5999999999995</v>
      </c>
      <c r="F31" s="15">
        <f t="shared" si="11"/>
        <v>7031.5</v>
      </c>
      <c r="G31" s="15">
        <f t="shared" si="11"/>
        <v>5918.4</v>
      </c>
      <c r="H31" s="15">
        <f t="shared" si="11"/>
        <v>5984.0999999999995</v>
      </c>
      <c r="I31" s="15">
        <f t="shared" si="11"/>
        <v>6873.2000000000007</v>
      </c>
      <c r="J31" s="15">
        <f t="shared" si="11"/>
        <v>6045.7999999999993</v>
      </c>
      <c r="K31" s="15">
        <f t="shared" si="11"/>
        <v>5963.2000000000007</v>
      </c>
      <c r="L31" s="15">
        <f t="shared" si="11"/>
        <v>6624.9000000000005</v>
      </c>
      <c r="M31" s="15">
        <f t="shared" si="11"/>
        <v>5985.5999999999995</v>
      </c>
      <c r="N31" s="15">
        <f t="shared" si="11"/>
        <v>7049.3</v>
      </c>
      <c r="O31" s="16">
        <f t="shared" si="11"/>
        <v>76330.2</v>
      </c>
      <c r="P31" s="15">
        <f t="shared" si="11"/>
        <v>7321.5</v>
      </c>
      <c r="Q31" s="15">
        <f t="shared" si="11"/>
        <v>5726.5</v>
      </c>
      <c r="R31" s="15">
        <f t="shared" si="11"/>
        <v>6584.0999999999985</v>
      </c>
      <c r="S31" s="15">
        <f t="shared" si="11"/>
        <v>6241.5</v>
      </c>
      <c r="T31" s="15">
        <f t="shared" si="11"/>
        <v>6057.3</v>
      </c>
      <c r="U31" s="15">
        <f t="shared" si="11"/>
        <v>7218.0999999999995</v>
      </c>
      <c r="V31" s="15">
        <f t="shared" si="11"/>
        <v>6254.6</v>
      </c>
      <c r="W31" s="15">
        <f t="shared" si="11"/>
        <v>6556.4000000000005</v>
      </c>
      <c r="X31" s="15">
        <f t="shared" si="11"/>
        <v>7213.5000000000009</v>
      </c>
      <c r="Y31" s="15">
        <f t="shared" si="11"/>
        <v>6442.5</v>
      </c>
      <c r="Z31" s="15">
        <f t="shared" si="11"/>
        <v>6434.2</v>
      </c>
      <c r="AA31" s="15">
        <f t="shared" si="11"/>
        <v>8266.3000000000011</v>
      </c>
      <c r="AB31" s="16">
        <f t="shared" si="11"/>
        <v>80316.5</v>
      </c>
      <c r="AC31" s="15">
        <f t="shared" si="1"/>
        <v>3986.3000000000029</v>
      </c>
      <c r="AD31" s="17">
        <f t="shared" si="2"/>
        <v>5.2224414451946979</v>
      </c>
      <c r="AE31" s="29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</row>
    <row r="32" spans="2:81" s="30" customFormat="1" ht="18" customHeight="1">
      <c r="B32" s="31" t="s">
        <v>42</v>
      </c>
      <c r="C32" s="27">
        <f>+[2]PP!C29</f>
        <v>2737.3</v>
      </c>
      <c r="D32" s="27">
        <f>+[2]PP!D29</f>
        <v>2361.6</v>
      </c>
      <c r="E32" s="27">
        <f>+[2]PP!E29</f>
        <v>2213.1999999999998</v>
      </c>
      <c r="F32" s="27">
        <f>+[2]PP!F29</f>
        <v>2841.2</v>
      </c>
      <c r="G32" s="27">
        <f>+[2]PP!G29</f>
        <v>2224.4</v>
      </c>
      <c r="H32" s="27">
        <f>+[2]PP!H29</f>
        <v>2240</v>
      </c>
      <c r="I32" s="27">
        <f>+[2]PP!I29</f>
        <v>2778.6</v>
      </c>
      <c r="J32" s="27">
        <f>+[2]PP!J29</f>
        <v>2197.3000000000002</v>
      </c>
      <c r="K32" s="27">
        <f>+[2]PP!K29</f>
        <v>2298.4</v>
      </c>
      <c r="L32" s="27">
        <f>+[2]PP!L29</f>
        <v>2842.4</v>
      </c>
      <c r="M32" s="27">
        <f>+[2]PP!M29</f>
        <v>2286.4</v>
      </c>
      <c r="N32" s="27">
        <f>+[2]PP!N29</f>
        <v>2967.7</v>
      </c>
      <c r="O32" s="23">
        <f t="shared" ref="O32:O40" si="12">SUM(C32:N32)</f>
        <v>29988.500000000004</v>
      </c>
      <c r="P32" s="27">
        <f>+[2]PP!P29</f>
        <v>2339.9</v>
      </c>
      <c r="Q32" s="27">
        <f>+[2]PP!Q29</f>
        <v>2467.1</v>
      </c>
      <c r="R32" s="27">
        <f>+[2]PP!R29</f>
        <v>3197.7</v>
      </c>
      <c r="S32" s="27">
        <f>+[2]PP!S29</f>
        <v>2569.1</v>
      </c>
      <c r="T32" s="27">
        <f>+[2]PP!T29</f>
        <v>2513.6</v>
      </c>
      <c r="U32" s="27">
        <f>+[2]PP!U29</f>
        <v>3033.3</v>
      </c>
      <c r="V32" s="27">
        <f>+[2]PP!V29</f>
        <v>2383.1999999999998</v>
      </c>
      <c r="W32" s="27">
        <f>+[2]PP!W29</f>
        <v>2617.9</v>
      </c>
      <c r="X32" s="27">
        <f>+[2]PP!X29</f>
        <v>3111</v>
      </c>
      <c r="Y32" s="27">
        <f>+[2]PP!Y29</f>
        <v>2581.5</v>
      </c>
      <c r="Z32" s="27">
        <f>+[2]PP!Z29</f>
        <v>2361.4</v>
      </c>
      <c r="AA32" s="27">
        <f>+[2]PP!AA29</f>
        <v>3521.7</v>
      </c>
      <c r="AB32" s="23">
        <f t="shared" ref="AB32:AB40" si="13">SUM(P32:AA32)</f>
        <v>32697.400000000005</v>
      </c>
      <c r="AC32" s="27">
        <f t="shared" si="1"/>
        <v>2708.9000000000015</v>
      </c>
      <c r="AD32" s="32">
        <f t="shared" si="2"/>
        <v>9.033129366257068</v>
      </c>
      <c r="AE32" s="29"/>
      <c r="AF32" s="3"/>
      <c r="AG32" s="3"/>
      <c r="AH32" s="29"/>
      <c r="AI32" s="29"/>
      <c r="AJ32" s="29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</row>
    <row r="33" spans="2:81" s="30" customFormat="1" ht="18" customHeight="1">
      <c r="B33" s="31" t="s">
        <v>43</v>
      </c>
      <c r="C33" s="27">
        <f>+[2]PP!C30</f>
        <v>1190.3</v>
      </c>
      <c r="D33" s="27">
        <f>+[2]PP!D30</f>
        <v>975.3</v>
      </c>
      <c r="E33" s="27">
        <f>+[2]PP!E30</f>
        <v>1009.2</v>
      </c>
      <c r="F33" s="27">
        <f>+[2]PP!F30</f>
        <v>1303.5999999999999</v>
      </c>
      <c r="G33" s="27">
        <f>+[2]PP!G30</f>
        <v>1228.5999999999999</v>
      </c>
      <c r="H33" s="27">
        <f>+[2]PP!H30</f>
        <v>1101.2</v>
      </c>
      <c r="I33" s="27">
        <f>+[2]PP!I30</f>
        <v>1363</v>
      </c>
      <c r="J33" s="27">
        <f>+[2]PP!J30</f>
        <v>1007.3</v>
      </c>
      <c r="K33" s="27">
        <f>+[2]PP!K30</f>
        <v>996.4</v>
      </c>
      <c r="L33" s="27">
        <f>+[2]PP!L30</f>
        <v>1109.7</v>
      </c>
      <c r="M33" s="27">
        <f>+[2]PP!M30</f>
        <v>898.6</v>
      </c>
      <c r="N33" s="27">
        <f>+[2]PP!N30</f>
        <v>1143.5</v>
      </c>
      <c r="O33" s="23">
        <f t="shared" si="12"/>
        <v>13326.7</v>
      </c>
      <c r="P33" s="27">
        <f>+[2]PP!P30</f>
        <v>789.5</v>
      </c>
      <c r="Q33" s="27">
        <f>+[2]PP!Q30</f>
        <v>787.1</v>
      </c>
      <c r="R33" s="27">
        <f>+[2]PP!R30</f>
        <v>1040</v>
      </c>
      <c r="S33" s="27">
        <f>+[2]PP!S30</f>
        <v>906.4</v>
      </c>
      <c r="T33" s="27">
        <f>+[2]PP!T30</f>
        <v>928.2</v>
      </c>
      <c r="U33" s="27">
        <f>+[2]PP!U30</f>
        <v>1338.5</v>
      </c>
      <c r="V33" s="27">
        <f>+[2]PP!V30</f>
        <v>1026.3</v>
      </c>
      <c r="W33" s="27">
        <f>+[2]PP!W30</f>
        <v>1018.3</v>
      </c>
      <c r="X33" s="27">
        <f>+[2]PP!X30</f>
        <v>1192.8</v>
      </c>
      <c r="Y33" s="27">
        <f>+[2]PP!Y30</f>
        <v>1062.4000000000001</v>
      </c>
      <c r="Z33" s="27">
        <f>+[2]PP!Z30</f>
        <v>1194.8</v>
      </c>
      <c r="AA33" s="27">
        <f>+[2]PP!AA30</f>
        <v>1716</v>
      </c>
      <c r="AB33" s="23">
        <f t="shared" si="13"/>
        <v>13000.3</v>
      </c>
      <c r="AC33" s="22">
        <f t="shared" si="1"/>
        <v>-326.40000000000146</v>
      </c>
      <c r="AD33" s="24">
        <f t="shared" si="2"/>
        <v>-2.4492184861968935</v>
      </c>
      <c r="AE33" s="29"/>
      <c r="AF33" s="34"/>
      <c r="AG33" s="3"/>
      <c r="AH33" s="29"/>
      <c r="AI33" s="29"/>
      <c r="AJ33" s="29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</row>
    <row r="34" spans="2:81" s="30" customFormat="1" ht="18" customHeight="1">
      <c r="B34" s="31" t="s">
        <v>44</v>
      </c>
      <c r="C34" s="22">
        <v>103.7</v>
      </c>
      <c r="D34" s="22">
        <v>93.4</v>
      </c>
      <c r="E34" s="22">
        <v>85.7</v>
      </c>
      <c r="F34" s="22">
        <v>112.5</v>
      </c>
      <c r="G34" s="22">
        <v>89</v>
      </c>
      <c r="H34" s="22">
        <v>90.8</v>
      </c>
      <c r="I34" s="22">
        <v>110.7</v>
      </c>
      <c r="J34" s="22">
        <v>86.7</v>
      </c>
      <c r="K34" s="22">
        <v>92.4</v>
      </c>
      <c r="L34" s="22">
        <v>113.3</v>
      </c>
      <c r="M34" s="22">
        <v>90.7</v>
      </c>
      <c r="N34" s="22">
        <v>115.3</v>
      </c>
      <c r="O34" s="23">
        <f t="shared" si="12"/>
        <v>1184.2</v>
      </c>
      <c r="P34" s="22">
        <v>86.4</v>
      </c>
      <c r="Q34" s="22">
        <v>94.9</v>
      </c>
      <c r="R34" s="22">
        <v>123.4</v>
      </c>
      <c r="S34" s="22">
        <v>100.2</v>
      </c>
      <c r="T34" s="22">
        <v>99.1</v>
      </c>
      <c r="U34" s="22">
        <v>117.6</v>
      </c>
      <c r="V34" s="22">
        <v>92.2</v>
      </c>
      <c r="W34" s="22">
        <v>100.1</v>
      </c>
      <c r="X34" s="22">
        <v>121.3</v>
      </c>
      <c r="Y34" s="22">
        <v>105.6</v>
      </c>
      <c r="Z34" s="22">
        <v>90.5</v>
      </c>
      <c r="AA34" s="22">
        <v>146.1</v>
      </c>
      <c r="AB34" s="23">
        <f t="shared" si="13"/>
        <v>1277.3999999999999</v>
      </c>
      <c r="AC34" s="22">
        <f t="shared" si="1"/>
        <v>93.199999999999818</v>
      </c>
      <c r="AD34" s="24">
        <f t="shared" si="2"/>
        <v>7.8702921803749213</v>
      </c>
      <c r="AE34" s="29"/>
      <c r="AF34" s="3"/>
      <c r="AG34" s="3"/>
      <c r="AH34" s="29"/>
      <c r="AI34" s="29"/>
      <c r="AJ34" s="29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</row>
    <row r="35" spans="2:81" s="30" customFormat="1" ht="18" customHeight="1">
      <c r="B35" s="31" t="s">
        <v>45</v>
      </c>
      <c r="C35" s="27">
        <v>990.3</v>
      </c>
      <c r="D35" s="27">
        <v>357.8</v>
      </c>
      <c r="E35" s="27">
        <v>144</v>
      </c>
      <c r="F35" s="27">
        <v>443.6</v>
      </c>
      <c r="G35" s="27">
        <v>259.2</v>
      </c>
      <c r="H35" s="27">
        <v>322.5</v>
      </c>
      <c r="I35" s="27">
        <v>322.60000000000002</v>
      </c>
      <c r="J35" s="27">
        <v>368.7</v>
      </c>
      <c r="K35" s="27">
        <v>316.2</v>
      </c>
      <c r="L35" s="27">
        <v>348.9</v>
      </c>
      <c r="M35" s="27">
        <v>372.5</v>
      </c>
      <c r="N35" s="27">
        <v>574.5</v>
      </c>
      <c r="O35" s="23">
        <f t="shared" si="12"/>
        <v>4820.7999999999993</v>
      </c>
      <c r="P35" s="27">
        <v>883.9</v>
      </c>
      <c r="Q35" s="35">
        <v>551.20000000000005</v>
      </c>
      <c r="R35" s="35">
        <v>178.9</v>
      </c>
      <c r="S35" s="35">
        <v>338.5</v>
      </c>
      <c r="T35" s="35">
        <v>327.10000000000002</v>
      </c>
      <c r="U35" s="35">
        <v>401.9</v>
      </c>
      <c r="V35" s="35">
        <v>359.9</v>
      </c>
      <c r="W35" s="35">
        <v>405.2</v>
      </c>
      <c r="X35" s="35">
        <v>376.2</v>
      </c>
      <c r="Y35" s="35">
        <v>389.3</v>
      </c>
      <c r="Z35" s="35">
        <v>424</v>
      </c>
      <c r="AA35" s="35">
        <v>545.20000000000005</v>
      </c>
      <c r="AB35" s="23">
        <f t="shared" si="13"/>
        <v>5181.2999999999993</v>
      </c>
      <c r="AC35" s="27">
        <f t="shared" si="1"/>
        <v>360.5</v>
      </c>
      <c r="AD35" s="32">
        <f t="shared" si="2"/>
        <v>7.4780119482243625</v>
      </c>
      <c r="AE35" s="3"/>
      <c r="AF35" s="3"/>
      <c r="AG35" s="3"/>
      <c r="AH35" s="29"/>
      <c r="AI35" s="29"/>
      <c r="AJ35" s="29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  <row r="36" spans="2:81" s="30" customFormat="1" ht="18" customHeight="1">
      <c r="B36" s="31" t="s">
        <v>46</v>
      </c>
      <c r="C36" s="27">
        <v>1367.1</v>
      </c>
      <c r="D36" s="27">
        <v>779.5</v>
      </c>
      <c r="E36" s="27">
        <v>772.6</v>
      </c>
      <c r="F36" s="27">
        <v>1043.3</v>
      </c>
      <c r="G36" s="27">
        <v>928.9</v>
      </c>
      <c r="H36" s="27">
        <v>972.1</v>
      </c>
      <c r="I36" s="27">
        <v>987.8</v>
      </c>
      <c r="J36" s="27">
        <v>1045.9000000000001</v>
      </c>
      <c r="K36" s="27">
        <v>990.4</v>
      </c>
      <c r="L36" s="27">
        <v>962.1</v>
      </c>
      <c r="M36" s="36">
        <v>1050</v>
      </c>
      <c r="N36" s="36">
        <v>1074.5</v>
      </c>
      <c r="O36" s="23">
        <f t="shared" si="12"/>
        <v>11974.2</v>
      </c>
      <c r="P36" s="36">
        <v>1426.2</v>
      </c>
      <c r="Q36" s="35">
        <v>748.9</v>
      </c>
      <c r="R36" s="35">
        <v>933.3</v>
      </c>
      <c r="S36" s="35">
        <v>1089.9000000000001</v>
      </c>
      <c r="T36" s="35">
        <v>997.7</v>
      </c>
      <c r="U36" s="35">
        <v>1045.3</v>
      </c>
      <c r="V36" s="35">
        <v>1027.2</v>
      </c>
      <c r="W36" s="35">
        <v>1154</v>
      </c>
      <c r="X36" s="35">
        <v>1115.8</v>
      </c>
      <c r="Y36" s="35">
        <v>1037.7</v>
      </c>
      <c r="Z36" s="37">
        <v>1099.7</v>
      </c>
      <c r="AA36" s="37">
        <v>1082.7</v>
      </c>
      <c r="AB36" s="23">
        <f t="shared" si="13"/>
        <v>12758.400000000001</v>
      </c>
      <c r="AC36" s="27">
        <f t="shared" si="1"/>
        <v>784.20000000000073</v>
      </c>
      <c r="AD36" s="32">
        <f t="shared" si="2"/>
        <v>6.549080523124724</v>
      </c>
      <c r="AE36" s="3"/>
      <c r="AF36" s="3"/>
      <c r="AG36" s="3"/>
      <c r="AH36" s="29"/>
      <c r="AI36" s="29"/>
      <c r="AJ36" s="29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</row>
    <row r="37" spans="2:81" s="30" customFormat="1" ht="18" customHeight="1">
      <c r="B37" s="31" t="s">
        <v>47</v>
      </c>
      <c r="C37" s="27">
        <v>684.6</v>
      </c>
      <c r="D37" s="27">
        <v>134.4</v>
      </c>
      <c r="E37" s="27">
        <v>226.5</v>
      </c>
      <c r="F37" s="27">
        <v>325.60000000000002</v>
      </c>
      <c r="G37" s="27">
        <v>331.6</v>
      </c>
      <c r="H37" s="27">
        <v>344.4</v>
      </c>
      <c r="I37" s="27">
        <v>344.2</v>
      </c>
      <c r="J37" s="27">
        <v>366</v>
      </c>
      <c r="K37" s="27">
        <v>354</v>
      </c>
      <c r="L37" s="27">
        <v>350.2</v>
      </c>
      <c r="M37" s="27">
        <v>415.5</v>
      </c>
      <c r="N37" s="27">
        <v>317.10000000000002</v>
      </c>
      <c r="O37" s="23">
        <f t="shared" si="12"/>
        <v>4194.0999999999995</v>
      </c>
      <c r="P37" s="27">
        <v>766.3</v>
      </c>
      <c r="Q37" s="35">
        <v>144.9</v>
      </c>
      <c r="R37" s="35">
        <v>194.4</v>
      </c>
      <c r="S37" s="35">
        <v>237.4</v>
      </c>
      <c r="T37" s="35">
        <v>259.10000000000002</v>
      </c>
      <c r="U37" s="35">
        <v>275.89999999999998</v>
      </c>
      <c r="V37" s="35">
        <v>312.8</v>
      </c>
      <c r="W37" s="35">
        <v>303.10000000000002</v>
      </c>
      <c r="X37" s="35">
        <v>314.60000000000002</v>
      </c>
      <c r="Y37" s="35">
        <v>301.2</v>
      </c>
      <c r="Z37" s="35">
        <v>318.60000000000002</v>
      </c>
      <c r="AA37" s="35">
        <v>347.1</v>
      </c>
      <c r="AB37" s="23">
        <f t="shared" si="13"/>
        <v>3775.3999999999996</v>
      </c>
      <c r="AC37" s="27">
        <f t="shared" si="1"/>
        <v>-418.69999999999982</v>
      </c>
      <c r="AD37" s="32">
        <f t="shared" si="2"/>
        <v>-9.9830714575236605</v>
      </c>
      <c r="AE37" s="3"/>
      <c r="AF37" s="3"/>
      <c r="AG37" s="3"/>
      <c r="AH37" s="29"/>
      <c r="AI37" s="29"/>
      <c r="AJ37" s="29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</row>
    <row r="38" spans="2:81" s="30" customFormat="1" ht="18" customHeight="1">
      <c r="B38" s="31" t="s">
        <v>48</v>
      </c>
      <c r="C38" s="22">
        <f>+[2]PP!C33</f>
        <v>568.9</v>
      </c>
      <c r="D38" s="22">
        <f>+[2]PP!D33</f>
        <v>536.1</v>
      </c>
      <c r="E38" s="22">
        <f>+[2]PP!E33</f>
        <v>497.4</v>
      </c>
      <c r="F38" s="22">
        <f>+[2]PP!F33</f>
        <v>527.5</v>
      </c>
      <c r="G38" s="22">
        <f>+[2]PP!G33</f>
        <v>532.29999999999995</v>
      </c>
      <c r="H38" s="22">
        <f>+[2]PP!H33</f>
        <v>536</v>
      </c>
      <c r="I38" s="22">
        <f>+[2]PP!I33</f>
        <v>526.6</v>
      </c>
      <c r="J38" s="22">
        <f>+[2]PP!J33</f>
        <v>532.4</v>
      </c>
      <c r="K38" s="22">
        <f>+[2]PP!K33</f>
        <v>551.1</v>
      </c>
      <c r="L38" s="22">
        <f>+[2]PP!L33</f>
        <v>529.29999999999995</v>
      </c>
      <c r="M38" s="22">
        <f>+[2]PP!M33</f>
        <v>518.9</v>
      </c>
      <c r="N38" s="22">
        <f>+[2]PP!N33</f>
        <v>518.20000000000005</v>
      </c>
      <c r="O38" s="23">
        <f t="shared" si="12"/>
        <v>6374.7</v>
      </c>
      <c r="P38" s="22">
        <f>+[2]PP!P33</f>
        <v>600.29999999999995</v>
      </c>
      <c r="Q38" s="22">
        <f>+[2]PP!Q33</f>
        <v>547.1</v>
      </c>
      <c r="R38" s="22">
        <f>+[2]PP!R33</f>
        <v>548</v>
      </c>
      <c r="S38" s="22">
        <f>+[2]PP!S33</f>
        <v>557.20000000000005</v>
      </c>
      <c r="T38" s="22">
        <f>+[2]PP!T33</f>
        <v>555.79999999999995</v>
      </c>
      <c r="U38" s="22">
        <f>+[2]PP!U33</f>
        <v>570.9</v>
      </c>
      <c r="V38" s="22">
        <f>+[2]PP!V33</f>
        <v>472.3</v>
      </c>
      <c r="W38" s="22">
        <f>+[2]PP!W33</f>
        <v>571.29999999999995</v>
      </c>
      <c r="X38" s="22">
        <f>+[2]PP!X33</f>
        <v>548.4</v>
      </c>
      <c r="Y38" s="22">
        <f>+[2]PP!Y33</f>
        <v>553.29999999999995</v>
      </c>
      <c r="Z38" s="22">
        <f>+[2]PP!Z33</f>
        <v>541.29999999999995</v>
      </c>
      <c r="AA38" s="22">
        <f>+[2]PP!AA33</f>
        <v>541.5</v>
      </c>
      <c r="AB38" s="23">
        <f t="shared" si="13"/>
        <v>6607.4000000000005</v>
      </c>
      <c r="AC38" s="22">
        <f t="shared" si="1"/>
        <v>232.70000000000073</v>
      </c>
      <c r="AD38" s="24">
        <f t="shared" si="2"/>
        <v>3.650367860448346</v>
      </c>
      <c r="AE38" s="3"/>
      <c r="AF38" s="3"/>
      <c r="AG38" s="3"/>
      <c r="AH38" s="29"/>
      <c r="AI38" s="29"/>
      <c r="AJ38" s="29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</row>
    <row r="39" spans="2:81" s="30" customFormat="1" ht="18" customHeight="1">
      <c r="B39" s="31" t="s">
        <v>49</v>
      </c>
      <c r="C39" s="22">
        <f>+[2]PP!C34</f>
        <v>407.3</v>
      </c>
      <c r="D39" s="22">
        <f>+[2]PP!D34</f>
        <v>294.39999999999998</v>
      </c>
      <c r="E39" s="22">
        <f>+[2]PP!E34</f>
        <v>293.3</v>
      </c>
      <c r="F39" s="22">
        <f>+[2]PP!F34</f>
        <v>424.5</v>
      </c>
      <c r="G39" s="22">
        <f>+[2]PP!G34</f>
        <v>315.89999999999998</v>
      </c>
      <c r="H39" s="22">
        <f>+[2]PP!H34</f>
        <v>351.7</v>
      </c>
      <c r="I39" s="22">
        <f>+[2]PP!I34</f>
        <v>425.9</v>
      </c>
      <c r="J39" s="22">
        <f>+[2]PP!J34</f>
        <v>433.3</v>
      </c>
      <c r="K39" s="22">
        <f>+[2]PP!K34</f>
        <v>354.8</v>
      </c>
      <c r="L39" s="22">
        <f>+[2]PP!L34</f>
        <v>332.3</v>
      </c>
      <c r="M39" s="22">
        <f>+[2]PP!M34</f>
        <v>345.9</v>
      </c>
      <c r="N39" s="22">
        <f>+[2]PP!N34</f>
        <v>321.5</v>
      </c>
      <c r="O39" s="23">
        <f t="shared" si="12"/>
        <v>4300.8000000000011</v>
      </c>
      <c r="P39" s="22">
        <f>+[2]PP!P34</f>
        <v>421.6</v>
      </c>
      <c r="Q39" s="22">
        <f>+[2]PP!Q34</f>
        <v>374.6</v>
      </c>
      <c r="R39" s="22">
        <f>+[2]PP!R34</f>
        <v>362.9</v>
      </c>
      <c r="S39" s="22">
        <f>+[2]PP!S34</f>
        <v>434.3</v>
      </c>
      <c r="T39" s="22">
        <f>+[2]PP!T34</f>
        <v>371.5</v>
      </c>
      <c r="U39" s="22">
        <f>+[2]PP!U34</f>
        <v>425.9</v>
      </c>
      <c r="V39" s="22">
        <f>+[2]PP!V34</f>
        <v>550.70000000000005</v>
      </c>
      <c r="W39" s="22">
        <f>+[2]PP!W34</f>
        <v>379.5</v>
      </c>
      <c r="X39" s="22">
        <f>+[2]PP!X34</f>
        <v>390.1</v>
      </c>
      <c r="Y39" s="22">
        <f>+[2]PP!Y34</f>
        <v>404</v>
      </c>
      <c r="Z39" s="22">
        <f>+[2]PP!Z34</f>
        <v>356.5</v>
      </c>
      <c r="AA39" s="22">
        <f>+[2]PP!AA34</f>
        <v>356.8</v>
      </c>
      <c r="AB39" s="23">
        <f t="shared" si="13"/>
        <v>4828.4000000000005</v>
      </c>
      <c r="AC39" s="22">
        <f t="shared" si="1"/>
        <v>527.59999999999945</v>
      </c>
      <c r="AD39" s="24">
        <f t="shared" si="2"/>
        <v>12.267485119047604</v>
      </c>
      <c r="AE39" s="29"/>
      <c r="AF39" s="29"/>
      <c r="AG39" s="38"/>
      <c r="AH39" s="29"/>
      <c r="AI39" s="29"/>
      <c r="AJ39" s="29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</row>
    <row r="40" spans="2:81" s="30" customFormat="1" ht="18" customHeight="1">
      <c r="B40" s="31" t="s">
        <v>36</v>
      </c>
      <c r="C40" s="27">
        <v>17.2</v>
      </c>
      <c r="D40" s="27">
        <v>9.4</v>
      </c>
      <c r="E40" s="27">
        <v>3.7</v>
      </c>
      <c r="F40" s="27">
        <v>9.6999999999999993</v>
      </c>
      <c r="G40" s="27">
        <v>8.5</v>
      </c>
      <c r="H40" s="27">
        <v>25.4</v>
      </c>
      <c r="I40" s="27">
        <v>13.8</v>
      </c>
      <c r="J40" s="27">
        <v>8.1999999999999993</v>
      </c>
      <c r="K40" s="27">
        <v>9.5</v>
      </c>
      <c r="L40" s="27">
        <v>36.700000000000003</v>
      </c>
      <c r="M40" s="27">
        <v>7.1</v>
      </c>
      <c r="N40" s="27">
        <v>17</v>
      </c>
      <c r="O40" s="23">
        <f t="shared" si="12"/>
        <v>166.20000000000002</v>
      </c>
      <c r="P40" s="27">
        <v>7.4</v>
      </c>
      <c r="Q40" s="27">
        <v>10.7</v>
      </c>
      <c r="R40" s="27">
        <v>5.5</v>
      </c>
      <c r="S40" s="27">
        <v>8.5</v>
      </c>
      <c r="T40" s="27">
        <v>5.2</v>
      </c>
      <c r="U40" s="27">
        <v>8.8000000000000007</v>
      </c>
      <c r="V40" s="27">
        <v>30</v>
      </c>
      <c r="W40" s="27">
        <v>7</v>
      </c>
      <c r="X40" s="27">
        <v>43.3</v>
      </c>
      <c r="Y40" s="27">
        <v>7.5</v>
      </c>
      <c r="Z40" s="27">
        <v>47.4</v>
      </c>
      <c r="AA40" s="27">
        <v>9.1999999999999993</v>
      </c>
      <c r="AB40" s="23">
        <f t="shared" si="13"/>
        <v>190.5</v>
      </c>
      <c r="AC40" s="27">
        <f t="shared" si="1"/>
        <v>24.299999999999983</v>
      </c>
      <c r="AD40" s="32">
        <f t="shared" si="2"/>
        <v>14.620938628158834</v>
      </c>
      <c r="AE40" s="29"/>
      <c r="AF40" s="29"/>
      <c r="AG40" s="38"/>
      <c r="AH40" s="29"/>
      <c r="AI40" s="29"/>
      <c r="AJ40" s="29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</row>
    <row r="41" spans="2:81" s="30" customFormat="1" ht="18" customHeight="1">
      <c r="B41" s="33" t="s">
        <v>50</v>
      </c>
      <c r="C41" s="15">
        <f t="shared" ref="C41:AB41" si="14">SUM(C42:C45)</f>
        <v>996.3</v>
      </c>
      <c r="D41" s="15">
        <f t="shared" si="14"/>
        <v>859.4</v>
      </c>
      <c r="E41" s="15">
        <f t="shared" si="14"/>
        <v>909.59999999999991</v>
      </c>
      <c r="F41" s="15">
        <f t="shared" si="14"/>
        <v>564.19999999999993</v>
      </c>
      <c r="G41" s="15">
        <f t="shared" si="14"/>
        <v>662.1</v>
      </c>
      <c r="H41" s="15">
        <f t="shared" si="14"/>
        <v>651.4</v>
      </c>
      <c r="I41" s="15">
        <f t="shared" si="14"/>
        <v>686.40000000000009</v>
      </c>
      <c r="J41" s="15">
        <f t="shared" si="14"/>
        <v>709.5</v>
      </c>
      <c r="K41" s="15">
        <f t="shared" si="14"/>
        <v>601.5</v>
      </c>
      <c r="L41" s="15">
        <f t="shared" si="14"/>
        <v>892.19999999999993</v>
      </c>
      <c r="M41" s="15">
        <f t="shared" si="14"/>
        <v>916.59999999999991</v>
      </c>
      <c r="N41" s="15">
        <f t="shared" si="14"/>
        <v>1306.8</v>
      </c>
      <c r="O41" s="16">
        <f t="shared" si="14"/>
        <v>9756.0000000000018</v>
      </c>
      <c r="P41" s="15">
        <f t="shared" si="14"/>
        <v>1221.2</v>
      </c>
      <c r="Q41" s="15">
        <f t="shared" si="14"/>
        <v>1103.3999999999999</v>
      </c>
      <c r="R41" s="15">
        <f t="shared" si="14"/>
        <v>964.4</v>
      </c>
      <c r="S41" s="15">
        <f t="shared" si="14"/>
        <v>832.5</v>
      </c>
      <c r="T41" s="15">
        <f t="shared" si="14"/>
        <v>763.8</v>
      </c>
      <c r="U41" s="15">
        <f t="shared" si="14"/>
        <v>814</v>
      </c>
      <c r="V41" s="15">
        <f t="shared" si="14"/>
        <v>754.99999999999989</v>
      </c>
      <c r="W41" s="15">
        <f t="shared" si="14"/>
        <v>824.5</v>
      </c>
      <c r="X41" s="15">
        <f t="shared" si="14"/>
        <v>847.69999999999993</v>
      </c>
      <c r="Y41" s="15">
        <f t="shared" si="14"/>
        <v>1075.4000000000001</v>
      </c>
      <c r="Z41" s="15">
        <f t="shared" si="14"/>
        <v>1207.5</v>
      </c>
      <c r="AA41" s="15">
        <f t="shared" si="14"/>
        <v>1634.9</v>
      </c>
      <c r="AB41" s="16">
        <f t="shared" si="14"/>
        <v>12044.300000000001</v>
      </c>
      <c r="AC41" s="15">
        <f t="shared" si="1"/>
        <v>2288.2999999999993</v>
      </c>
      <c r="AD41" s="17">
        <f t="shared" si="2"/>
        <v>23.455309553095518</v>
      </c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</row>
    <row r="42" spans="2:81" s="30" customFormat="1" ht="18" customHeight="1">
      <c r="B42" s="39" t="s">
        <v>51</v>
      </c>
      <c r="C42" s="27">
        <f>+[2]PP!C37</f>
        <v>505.8</v>
      </c>
      <c r="D42" s="27">
        <f>+[2]PP!D37</f>
        <v>550.29999999999995</v>
      </c>
      <c r="E42" s="27">
        <f>+[2]PP!E37</f>
        <v>776.3</v>
      </c>
      <c r="F42" s="27">
        <f>+[2]PP!F37</f>
        <v>444.2</v>
      </c>
      <c r="G42" s="27">
        <f>+[2]PP!G37</f>
        <v>537.20000000000005</v>
      </c>
      <c r="H42" s="27">
        <f>+[2]PP!H37</f>
        <v>529.1</v>
      </c>
      <c r="I42" s="27">
        <f>+[2]PP!I37</f>
        <v>564.70000000000005</v>
      </c>
      <c r="J42" s="27">
        <f>+[2]PP!J37</f>
        <v>591</v>
      </c>
      <c r="K42" s="27">
        <f>+[2]PP!K37</f>
        <v>483.8</v>
      </c>
      <c r="L42" s="27">
        <f>+[2]PP!L37</f>
        <v>654.4</v>
      </c>
      <c r="M42" s="27">
        <f>+[2]PP!M37</f>
        <v>602.29999999999995</v>
      </c>
      <c r="N42" s="27">
        <f>+[2]PP!N37</f>
        <v>750.8</v>
      </c>
      <c r="O42" s="23">
        <f>SUM(C42:N42)</f>
        <v>6989.9000000000005</v>
      </c>
      <c r="P42" s="27">
        <f>+[2]PP!P37</f>
        <v>634.6</v>
      </c>
      <c r="Q42" s="27">
        <f>+[2]PP!Q37</f>
        <v>886.5</v>
      </c>
      <c r="R42" s="27">
        <f>+[2]PP!R37</f>
        <v>827.4</v>
      </c>
      <c r="S42" s="27">
        <f>+[2]PP!S37</f>
        <v>704.5</v>
      </c>
      <c r="T42" s="27">
        <f>+[2]PP!T37</f>
        <v>642.6</v>
      </c>
      <c r="U42" s="27">
        <f>+[2]PP!U37</f>
        <v>681.7</v>
      </c>
      <c r="V42" s="27">
        <f>+[2]PP!V37</f>
        <v>628.79999999999995</v>
      </c>
      <c r="W42" s="27">
        <f>+[2]PP!W37</f>
        <v>698.2</v>
      </c>
      <c r="X42" s="27">
        <f>+[2]PP!X37</f>
        <v>721.8</v>
      </c>
      <c r="Y42" s="27">
        <f>+[2]PP!Y37</f>
        <v>824.8</v>
      </c>
      <c r="Z42" s="27">
        <f>+[2]PP!Z37</f>
        <v>831.9</v>
      </c>
      <c r="AA42" s="27">
        <f>+[2]PP!AA37</f>
        <v>820.2</v>
      </c>
      <c r="AB42" s="23">
        <f>SUM(P42:AA42)</f>
        <v>8903</v>
      </c>
      <c r="AC42" s="27">
        <f t="shared" si="1"/>
        <v>1913.0999999999995</v>
      </c>
      <c r="AD42" s="32">
        <f t="shared" si="2"/>
        <v>27.369490264524522</v>
      </c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</row>
    <row r="43" spans="2:81" s="30" customFormat="1" ht="18" customHeight="1">
      <c r="B43" s="39" t="s">
        <v>52</v>
      </c>
      <c r="C43" s="27">
        <f>+[2]PP!C38</f>
        <v>390.3</v>
      </c>
      <c r="D43" s="27">
        <f>+[2]PP!D38</f>
        <v>211.7</v>
      </c>
      <c r="E43" s="27">
        <f>+[2]PP!E38</f>
        <v>33.6</v>
      </c>
      <c r="F43" s="27">
        <f>+[2]PP!F38</f>
        <v>20</v>
      </c>
      <c r="G43" s="27">
        <f>+[2]PP!G38</f>
        <v>21.3</v>
      </c>
      <c r="H43" s="27">
        <f>+[2]PP!H38</f>
        <v>19.899999999999999</v>
      </c>
      <c r="I43" s="27">
        <f>+[2]PP!I38</f>
        <v>20.100000000000001</v>
      </c>
      <c r="J43" s="27">
        <f>+[2]PP!J38</f>
        <v>20.100000000000001</v>
      </c>
      <c r="K43" s="27">
        <f>+[2]PP!K38</f>
        <v>17.5</v>
      </c>
      <c r="L43" s="27">
        <f>+[2]PP!L38</f>
        <v>138.9</v>
      </c>
      <c r="M43" s="27">
        <f>+[2]PP!M38</f>
        <v>207.9</v>
      </c>
      <c r="N43" s="27">
        <f>+[2]PP!N38</f>
        <v>456.7</v>
      </c>
      <c r="O43" s="23">
        <f>SUM(C43:N43)</f>
        <v>1558</v>
      </c>
      <c r="P43" s="27">
        <f>+[2]PP!P38</f>
        <v>494.9</v>
      </c>
      <c r="Q43" s="27">
        <f>+[2]PP!Q38</f>
        <v>115.3</v>
      </c>
      <c r="R43" s="27">
        <f>+[2]PP!R38</f>
        <v>32.6</v>
      </c>
      <c r="S43" s="27">
        <f>+[2]PP!S38</f>
        <v>26.2</v>
      </c>
      <c r="T43" s="27">
        <f>+[2]PP!T38-0.5</f>
        <v>22.1</v>
      </c>
      <c r="U43" s="27">
        <f>+[2]PP!U38</f>
        <v>24.3</v>
      </c>
      <c r="V43" s="27">
        <f>+[2]PP!V38</f>
        <v>23.9</v>
      </c>
      <c r="W43" s="27">
        <f>+[2]PP!W38</f>
        <v>24</v>
      </c>
      <c r="X43" s="27">
        <f>+[2]PP!X38</f>
        <v>23.4</v>
      </c>
      <c r="Y43" s="27">
        <f>+[2]PP!Y38</f>
        <v>152.5</v>
      </c>
      <c r="Z43" s="27">
        <f>+[2]PP!Z38</f>
        <v>275.3</v>
      </c>
      <c r="AA43" s="27">
        <f>+[2]PP!AA38</f>
        <v>717.2</v>
      </c>
      <c r="AB43" s="23">
        <f>SUM(P43:AA43)</f>
        <v>1931.7</v>
      </c>
      <c r="AC43" s="27">
        <f t="shared" si="1"/>
        <v>373.70000000000005</v>
      </c>
      <c r="AD43" s="32">
        <f t="shared" si="2"/>
        <v>23.985879332477538</v>
      </c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</row>
    <row r="44" spans="2:81" s="30" customFormat="1" ht="18" customHeight="1">
      <c r="B44" s="31" t="s">
        <v>53</v>
      </c>
      <c r="C44" s="27">
        <f>+[2]PP!C40</f>
        <v>80.3</v>
      </c>
      <c r="D44" s="27">
        <f>+[2]PP!D40</f>
        <v>79.099999999999994</v>
      </c>
      <c r="E44" s="27">
        <f>+[2]PP!E40</f>
        <v>80.900000000000006</v>
      </c>
      <c r="F44" s="27">
        <f>+[2]PP!F40</f>
        <v>81.599999999999994</v>
      </c>
      <c r="G44" s="27">
        <f>+[2]PP!G40</f>
        <v>83</v>
      </c>
      <c r="H44" s="27">
        <f>+[2]PP!H40</f>
        <v>82.1</v>
      </c>
      <c r="I44" s="27">
        <f>+[2]PP!I40</f>
        <v>80</v>
      </c>
      <c r="J44" s="27">
        <f>+[2]PP!J40</f>
        <v>79.900000000000006</v>
      </c>
      <c r="K44" s="27">
        <f>+[2]PP!K40</f>
        <v>81.8</v>
      </c>
      <c r="L44" s="27">
        <f>+[2]PP!L40</f>
        <v>80.400000000000006</v>
      </c>
      <c r="M44" s="27">
        <f>+[2]PP!M40</f>
        <v>81.3</v>
      </c>
      <c r="N44" s="27">
        <f>+[2]PP!N40</f>
        <v>75.2</v>
      </c>
      <c r="O44" s="23">
        <f>SUM(C44:N44)</f>
        <v>965.59999999999991</v>
      </c>
      <c r="P44" s="27">
        <f>+[2]PP!P40</f>
        <v>69.7</v>
      </c>
      <c r="Q44" s="27">
        <f>+[2]PP!Q40</f>
        <v>82.3</v>
      </c>
      <c r="R44" s="27">
        <f>+[2]PP!R40</f>
        <v>84.4</v>
      </c>
      <c r="S44" s="27">
        <f>+[2]PP!S40</f>
        <v>79.3</v>
      </c>
      <c r="T44" s="27">
        <f>+[2]PP!T40</f>
        <v>78.8</v>
      </c>
      <c r="U44" s="27">
        <f>+[2]PP!U40</f>
        <v>86.5</v>
      </c>
      <c r="V44" s="27">
        <f>+[2]PP!V40</f>
        <v>80.5</v>
      </c>
      <c r="W44" s="27">
        <f>+[2]PP!W40</f>
        <v>81.8</v>
      </c>
      <c r="X44" s="27">
        <f>+[2]PP!X40</f>
        <v>79.400000000000006</v>
      </c>
      <c r="Y44" s="27">
        <f>+[2]PP!Y40</f>
        <v>75.7</v>
      </c>
      <c r="Z44" s="27">
        <f>+[2]PP!Z40</f>
        <v>76.7</v>
      </c>
      <c r="AA44" s="27">
        <v>74.8</v>
      </c>
      <c r="AB44" s="23">
        <f>SUM(P44:AA44)</f>
        <v>949.9</v>
      </c>
      <c r="AC44" s="27">
        <f t="shared" si="1"/>
        <v>-15.699999999999932</v>
      </c>
      <c r="AD44" s="32">
        <f t="shared" si="2"/>
        <v>-1.6259320629660245</v>
      </c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</row>
    <row r="45" spans="2:81" s="30" customFormat="1" ht="18" customHeight="1">
      <c r="B45" s="31" t="s">
        <v>54</v>
      </c>
      <c r="C45" s="27">
        <f>+[2]PP!C41</f>
        <v>19.899999999999999</v>
      </c>
      <c r="D45" s="27">
        <f>+[2]PP!D41</f>
        <v>18.3</v>
      </c>
      <c r="E45" s="27">
        <f>+[2]PP!E41</f>
        <v>18.8</v>
      </c>
      <c r="F45" s="27">
        <f>+[2]PP!F41</f>
        <v>18.399999999999999</v>
      </c>
      <c r="G45" s="27">
        <f>+[2]PP!G41</f>
        <v>20.6</v>
      </c>
      <c r="H45" s="27">
        <f>+[2]PP!H41</f>
        <v>20.3</v>
      </c>
      <c r="I45" s="27">
        <f>+[2]PP!I41</f>
        <v>21.6</v>
      </c>
      <c r="J45" s="27">
        <f>+[2]PP!J41</f>
        <v>18.5</v>
      </c>
      <c r="K45" s="27">
        <f>+[2]PP!K41</f>
        <v>18.399999999999999</v>
      </c>
      <c r="L45" s="27">
        <f>+[2]PP!L41</f>
        <v>18.5</v>
      </c>
      <c r="M45" s="27">
        <f>+[2]PP!M41</f>
        <v>25.1</v>
      </c>
      <c r="N45" s="27">
        <f>+[2]PP!N41</f>
        <v>24.1</v>
      </c>
      <c r="O45" s="23">
        <f>SUM(C45:N45)</f>
        <v>242.5</v>
      </c>
      <c r="P45" s="27">
        <f>+[2]PP!P41</f>
        <v>22</v>
      </c>
      <c r="Q45" s="27">
        <f>+[2]PP!Q41</f>
        <v>19.3</v>
      </c>
      <c r="R45" s="27">
        <f>+[2]PP!R41</f>
        <v>20</v>
      </c>
      <c r="S45" s="27">
        <f>+[2]PP!S41</f>
        <v>22.5</v>
      </c>
      <c r="T45" s="27">
        <f>+[2]PP!T41</f>
        <v>20.3</v>
      </c>
      <c r="U45" s="27">
        <f>+[2]PP!U41</f>
        <v>21.5</v>
      </c>
      <c r="V45" s="27">
        <f>+[2]PP!V41</f>
        <v>21.8</v>
      </c>
      <c r="W45" s="27">
        <f>+[2]PP!W41</f>
        <v>20.5</v>
      </c>
      <c r="X45" s="27">
        <f>+[2]PP!X41</f>
        <v>23.1</v>
      </c>
      <c r="Y45" s="27">
        <f>+[2]PP!Y41</f>
        <v>22.4</v>
      </c>
      <c r="Z45" s="27">
        <f>+[2]PP!Z41</f>
        <v>23.6</v>
      </c>
      <c r="AA45" s="27">
        <f>+[2]PP!AA41</f>
        <v>22.7</v>
      </c>
      <c r="AB45" s="23">
        <f>SUM(P45:AA45)</f>
        <v>259.7</v>
      </c>
      <c r="AC45" s="22">
        <f t="shared" si="1"/>
        <v>17.199999999999989</v>
      </c>
      <c r="AD45" s="24">
        <f t="shared" si="2"/>
        <v>7.0927835051546344</v>
      </c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</row>
    <row r="46" spans="2:81" s="30" customFormat="1" ht="18" customHeight="1">
      <c r="B46" s="25" t="s">
        <v>55</v>
      </c>
      <c r="C46" s="15">
        <v>46.5</v>
      </c>
      <c r="D46" s="15">
        <v>50.3</v>
      </c>
      <c r="E46" s="15">
        <v>48.7</v>
      </c>
      <c r="F46" s="15">
        <v>54.8</v>
      </c>
      <c r="G46" s="15">
        <v>50.9</v>
      </c>
      <c r="H46" s="15">
        <v>36.799999999999997</v>
      </c>
      <c r="I46" s="15">
        <v>36.9</v>
      </c>
      <c r="J46" s="15">
        <v>42.5</v>
      </c>
      <c r="K46" s="15">
        <v>38.299999999999997</v>
      </c>
      <c r="L46" s="15">
        <v>39</v>
      </c>
      <c r="M46" s="15">
        <v>47.9</v>
      </c>
      <c r="N46" s="15">
        <v>81.7</v>
      </c>
      <c r="O46" s="19">
        <f>SUM(C46:N46)</f>
        <v>574.29999999999995</v>
      </c>
      <c r="P46" s="15">
        <v>30.6</v>
      </c>
      <c r="Q46" s="15">
        <v>45.7</v>
      </c>
      <c r="R46" s="15">
        <v>32.1</v>
      </c>
      <c r="S46" s="15">
        <v>36.700000000000003</v>
      </c>
      <c r="T46" s="15">
        <v>38.200000000000003</v>
      </c>
      <c r="U46" s="15">
        <v>38.799999999999997</v>
      </c>
      <c r="V46" s="15">
        <v>37.1</v>
      </c>
      <c r="W46" s="15">
        <v>51.1</v>
      </c>
      <c r="X46" s="15">
        <v>57.6</v>
      </c>
      <c r="Y46" s="15">
        <v>50.3</v>
      </c>
      <c r="Z46" s="15">
        <v>188.2</v>
      </c>
      <c r="AA46" s="15">
        <v>71.599999999999994</v>
      </c>
      <c r="AB46" s="19">
        <f>SUM(P46:AA46)</f>
        <v>678.00000000000011</v>
      </c>
      <c r="AC46" s="15">
        <f t="shared" si="1"/>
        <v>103.70000000000016</v>
      </c>
      <c r="AD46" s="17">
        <f t="shared" si="2"/>
        <v>18.056764757095621</v>
      </c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</row>
    <row r="47" spans="2:81" s="30" customFormat="1" ht="18" customHeight="1">
      <c r="B47" s="40" t="s">
        <v>56</v>
      </c>
      <c r="C47" s="15">
        <f t="shared" ref="C47:AB47" si="15">SUM(C48:C49)</f>
        <v>546.5</v>
      </c>
      <c r="D47" s="15">
        <f t="shared" si="15"/>
        <v>489.3</v>
      </c>
      <c r="E47" s="15">
        <f t="shared" si="15"/>
        <v>491.8</v>
      </c>
      <c r="F47" s="15">
        <f t="shared" si="15"/>
        <v>530.6</v>
      </c>
      <c r="G47" s="15">
        <f t="shared" si="15"/>
        <v>433.2</v>
      </c>
      <c r="H47" s="15">
        <f t="shared" si="15"/>
        <v>385</v>
      </c>
      <c r="I47" s="15">
        <f t="shared" si="15"/>
        <v>517</v>
      </c>
      <c r="J47" s="15">
        <f t="shared" si="15"/>
        <v>561.9</v>
      </c>
      <c r="K47" s="15">
        <f t="shared" si="15"/>
        <v>456.90000000000003</v>
      </c>
      <c r="L47" s="15">
        <f t="shared" si="15"/>
        <v>354.5</v>
      </c>
      <c r="M47" s="15">
        <f t="shared" si="15"/>
        <v>386.1</v>
      </c>
      <c r="N47" s="15">
        <f t="shared" si="15"/>
        <v>385.40000000000003</v>
      </c>
      <c r="O47" s="16">
        <f t="shared" si="15"/>
        <v>5538.2000000000007</v>
      </c>
      <c r="P47" s="15">
        <f t="shared" si="15"/>
        <v>508.40000000000003</v>
      </c>
      <c r="Q47" s="15">
        <f t="shared" si="15"/>
        <v>491.40000000000003</v>
      </c>
      <c r="R47" s="15">
        <f t="shared" si="15"/>
        <v>619.70000000000005</v>
      </c>
      <c r="S47" s="15">
        <f t="shared" si="15"/>
        <v>556.70000000000005</v>
      </c>
      <c r="T47" s="15">
        <f t="shared" si="15"/>
        <v>464</v>
      </c>
      <c r="U47" s="15">
        <f t="shared" si="15"/>
        <v>444.9</v>
      </c>
      <c r="V47" s="15">
        <f t="shared" si="15"/>
        <v>508.4</v>
      </c>
      <c r="W47" s="15">
        <f t="shared" si="15"/>
        <v>586.20000000000005</v>
      </c>
      <c r="X47" s="15">
        <f t="shared" si="15"/>
        <v>496.3</v>
      </c>
      <c r="Y47" s="15">
        <f t="shared" si="15"/>
        <v>384.20000000000005</v>
      </c>
      <c r="Z47" s="15">
        <f t="shared" si="15"/>
        <v>414.9</v>
      </c>
      <c r="AA47" s="15">
        <f t="shared" si="15"/>
        <v>418.6</v>
      </c>
      <c r="AB47" s="16">
        <f t="shared" si="15"/>
        <v>5893.7000000000007</v>
      </c>
      <c r="AC47" s="15">
        <f t="shared" si="1"/>
        <v>355.5</v>
      </c>
      <c r="AD47" s="17">
        <f t="shared" si="2"/>
        <v>6.4190531219529809</v>
      </c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</row>
    <row r="48" spans="2:81" s="30" customFormat="1" ht="18" customHeight="1">
      <c r="B48" s="31" t="s">
        <v>57</v>
      </c>
      <c r="C48" s="27">
        <f>+[2]PP!C49</f>
        <v>546</v>
      </c>
      <c r="D48" s="27">
        <f>+[2]PP!D49</f>
        <v>489.2</v>
      </c>
      <c r="E48" s="27">
        <f>+[2]PP!E49</f>
        <v>491.7</v>
      </c>
      <c r="F48" s="27">
        <f>+[2]PP!F49</f>
        <v>530.4</v>
      </c>
      <c r="G48" s="27">
        <f>+[2]PP!G49</f>
        <v>433</v>
      </c>
      <c r="H48" s="27">
        <f>+[2]PP!H49</f>
        <v>384.8</v>
      </c>
      <c r="I48" s="27">
        <f>+[2]PP!I49</f>
        <v>516.9</v>
      </c>
      <c r="J48" s="27">
        <f>+[2]PP!J49</f>
        <v>561.6</v>
      </c>
      <c r="K48" s="27">
        <f>+[2]PP!K49</f>
        <v>456.6</v>
      </c>
      <c r="L48" s="27">
        <f>+[2]PP!L49</f>
        <v>354.2</v>
      </c>
      <c r="M48" s="27">
        <f>+[2]PP!M49</f>
        <v>386</v>
      </c>
      <c r="N48" s="27">
        <f>+[2]PP!N49</f>
        <v>384.8</v>
      </c>
      <c r="O48" s="23">
        <f>SUM(C48:N48)</f>
        <v>5535.2000000000007</v>
      </c>
      <c r="P48" s="27">
        <f>+[2]PP!P49</f>
        <v>508.1</v>
      </c>
      <c r="Q48" s="27">
        <f>+[2]PP!Q49</f>
        <v>491.1</v>
      </c>
      <c r="R48" s="27">
        <f>+[2]PP!R49</f>
        <v>619.6</v>
      </c>
      <c r="S48" s="27">
        <f>+[2]PP!S49</f>
        <v>556.6</v>
      </c>
      <c r="T48" s="27">
        <f>+[2]PP!T49</f>
        <v>463.9</v>
      </c>
      <c r="U48" s="27">
        <f>+[2]PP!U49</f>
        <v>444.9</v>
      </c>
      <c r="V48" s="27">
        <f>+[2]PP!V49</f>
        <v>508</v>
      </c>
      <c r="W48" s="27">
        <f>+[2]PP!W49</f>
        <v>586.1</v>
      </c>
      <c r="X48" s="27">
        <f>+[2]PP!X49</f>
        <v>496.3</v>
      </c>
      <c r="Y48" s="27">
        <f>+[2]PP!Y49</f>
        <v>384.1</v>
      </c>
      <c r="Z48" s="27">
        <f>+[2]PP!Z49</f>
        <v>414.4</v>
      </c>
      <c r="AA48" s="27">
        <f>+[2]PP!AA49</f>
        <v>418.5</v>
      </c>
      <c r="AB48" s="23">
        <f>SUM(P48:AA48)</f>
        <v>5891.6</v>
      </c>
      <c r="AC48" s="27">
        <f t="shared" si="1"/>
        <v>356.39999999999964</v>
      </c>
      <c r="AD48" s="32">
        <f t="shared" si="2"/>
        <v>6.4387917329093725</v>
      </c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</row>
    <row r="49" spans="1:254" s="30" customFormat="1" ht="18" customHeight="1">
      <c r="B49" s="31" t="s">
        <v>36</v>
      </c>
      <c r="C49" s="27">
        <v>0.5</v>
      </c>
      <c r="D49" s="27">
        <v>0.1</v>
      </c>
      <c r="E49" s="27">
        <v>0.1</v>
      </c>
      <c r="F49" s="27">
        <v>0.2</v>
      </c>
      <c r="G49" s="27">
        <v>0.2</v>
      </c>
      <c r="H49" s="27">
        <v>0.2</v>
      </c>
      <c r="I49" s="27">
        <v>0.1</v>
      </c>
      <c r="J49" s="27">
        <v>0.3</v>
      </c>
      <c r="K49" s="27">
        <v>0.3</v>
      </c>
      <c r="L49" s="27">
        <v>0.3</v>
      </c>
      <c r="M49" s="27">
        <v>0.1</v>
      </c>
      <c r="N49" s="27">
        <v>0.6</v>
      </c>
      <c r="O49" s="23">
        <f>SUM(C49:N49)</f>
        <v>3</v>
      </c>
      <c r="P49" s="27">
        <v>0.3</v>
      </c>
      <c r="Q49" s="27">
        <v>0.3</v>
      </c>
      <c r="R49" s="27">
        <v>0.1</v>
      </c>
      <c r="S49" s="27">
        <v>0.1</v>
      </c>
      <c r="T49" s="27">
        <v>0.1</v>
      </c>
      <c r="U49" s="27">
        <v>0</v>
      </c>
      <c r="V49" s="27">
        <v>0.4</v>
      </c>
      <c r="W49" s="27">
        <v>0.1</v>
      </c>
      <c r="X49" s="27">
        <v>0</v>
      </c>
      <c r="Y49" s="27">
        <v>0.1</v>
      </c>
      <c r="Z49" s="27">
        <v>0.5</v>
      </c>
      <c r="AA49" s="27">
        <v>0.1</v>
      </c>
      <c r="AB49" s="23">
        <f>SUM(P49:AA49)</f>
        <v>2.1</v>
      </c>
      <c r="AC49" s="27">
        <f t="shared" si="1"/>
        <v>-0.89999999999999991</v>
      </c>
      <c r="AD49" s="32">
        <f t="shared" si="2"/>
        <v>-30</v>
      </c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</row>
    <row r="50" spans="1:254" ht="18" customHeight="1">
      <c r="B50" s="40" t="s">
        <v>58</v>
      </c>
      <c r="C50" s="15">
        <f>+[2]PP!C52</f>
        <v>35.9</v>
      </c>
      <c r="D50" s="15">
        <f>+[2]PP!D52</f>
        <v>41.9</v>
      </c>
      <c r="E50" s="15">
        <f>+[2]PP!E52</f>
        <v>54.3</v>
      </c>
      <c r="F50" s="15">
        <f>+[2]PP!F52</f>
        <v>31.6</v>
      </c>
      <c r="G50" s="15">
        <f>+[2]PP!G52</f>
        <v>39.200000000000003</v>
      </c>
      <c r="H50" s="15">
        <f>+[2]PP!H52</f>
        <v>40.5</v>
      </c>
      <c r="I50" s="15">
        <f>+[2]PP!I52</f>
        <v>40.9</v>
      </c>
      <c r="J50" s="15">
        <f>+[2]PP!J52</f>
        <v>44.8</v>
      </c>
      <c r="K50" s="15">
        <f>+[2]PP!K52</f>
        <v>33.700000000000003</v>
      </c>
      <c r="L50" s="15">
        <f>+[2]PP!L52</f>
        <v>50.5</v>
      </c>
      <c r="M50" s="15">
        <f>+[2]PP!M52</f>
        <v>43.9</v>
      </c>
      <c r="N50" s="15">
        <f>+[2]PP!N52</f>
        <v>58</v>
      </c>
      <c r="O50" s="19">
        <f>SUM(C50:N50)</f>
        <v>515.19999999999993</v>
      </c>
      <c r="P50" s="15">
        <f>+[2]PP!P52</f>
        <v>50.2</v>
      </c>
      <c r="Q50" s="15">
        <f>+[2]PP!Q52</f>
        <v>61.9</v>
      </c>
      <c r="R50" s="15">
        <f>+[2]PP!R52</f>
        <v>60.4</v>
      </c>
      <c r="S50" s="15">
        <f>+[2]PP!S52</f>
        <v>51.4</v>
      </c>
      <c r="T50" s="15">
        <f>+[2]PP!T52</f>
        <v>49.1</v>
      </c>
      <c r="U50" s="15">
        <f>+[2]PP!U52</f>
        <v>52</v>
      </c>
      <c r="V50" s="15">
        <f>+[2]PP!V52</f>
        <v>48.2</v>
      </c>
      <c r="W50" s="15">
        <f>+[2]PP!W52</f>
        <v>53.7</v>
      </c>
      <c r="X50" s="15">
        <f>+[2]PP!X52</f>
        <v>52</v>
      </c>
      <c r="Y50" s="15">
        <f>+[2]PP!Y52</f>
        <v>62.3</v>
      </c>
      <c r="Z50" s="15">
        <f>+[2]PP!Z52</f>
        <v>63.9</v>
      </c>
      <c r="AA50" s="15">
        <f>+[2]PP!AA52</f>
        <v>61.8</v>
      </c>
      <c r="AB50" s="19">
        <f>SUM(P50:AA50)</f>
        <v>666.89999999999986</v>
      </c>
      <c r="AC50" s="15">
        <f t="shared" si="1"/>
        <v>151.69999999999993</v>
      </c>
      <c r="AD50" s="17">
        <f t="shared" si="2"/>
        <v>29.444875776397506</v>
      </c>
      <c r="AE50" s="3"/>
      <c r="AF50" s="3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</row>
    <row r="51" spans="1:254" ht="18" customHeight="1">
      <c r="A51" s="41"/>
      <c r="B51" s="40" t="s">
        <v>59</v>
      </c>
      <c r="C51" s="15">
        <f>+[2]PP!C53</f>
        <v>0.1</v>
      </c>
      <c r="D51" s="15">
        <f>+[2]PP!D53</f>
        <v>0.1</v>
      </c>
      <c r="E51" s="15">
        <f>+[2]PP!E53</f>
        <v>0</v>
      </c>
      <c r="F51" s="15">
        <f>+[2]PP!F53</f>
        <v>0.2</v>
      </c>
      <c r="G51" s="15">
        <f>+[2]PP!G53</f>
        <v>0.1</v>
      </c>
      <c r="H51" s="15">
        <f>+[2]PP!H53</f>
        <v>0.1</v>
      </c>
      <c r="I51" s="15">
        <f>+[2]PP!I53</f>
        <v>0.2</v>
      </c>
      <c r="J51" s="15">
        <f>+[2]PP!J53</f>
        <v>0.1</v>
      </c>
      <c r="K51" s="15">
        <f>+[2]PP!K53</f>
        <v>0</v>
      </c>
      <c r="L51" s="15">
        <f>+[2]PP!L53</f>
        <v>0.2</v>
      </c>
      <c r="M51" s="15">
        <f>+[2]PP!M53</f>
        <v>0.1</v>
      </c>
      <c r="N51" s="15">
        <f>+[2]PP!N53</f>
        <v>0</v>
      </c>
      <c r="O51" s="19">
        <f>SUM(C51:N51)</f>
        <v>1.2000000000000002</v>
      </c>
      <c r="P51" s="15">
        <f>+[2]PP!P53</f>
        <v>0.1</v>
      </c>
      <c r="Q51" s="15">
        <f>+[2]PP!Q53</f>
        <v>0</v>
      </c>
      <c r="R51" s="15">
        <f>+[2]PP!R53</f>
        <v>0.1</v>
      </c>
      <c r="S51" s="15">
        <f>+[2]PP!S53</f>
        <v>0.1</v>
      </c>
      <c r="T51" s="15">
        <f>+[2]PP!T53</f>
        <v>0.1</v>
      </c>
      <c r="U51" s="15">
        <f>+[2]PP!U53</f>
        <v>0.1</v>
      </c>
      <c r="V51" s="15">
        <f>+[2]PP!V53</f>
        <v>0.1</v>
      </c>
      <c r="W51" s="15">
        <f>+[2]PP!W53</f>
        <v>0.1</v>
      </c>
      <c r="X51" s="15">
        <f>+[2]PP!X53</f>
        <v>0.1</v>
      </c>
      <c r="Y51" s="15">
        <f>+[2]PP!Y53</f>
        <v>0.4</v>
      </c>
      <c r="Z51" s="15">
        <f>+[2]PP!Z53</f>
        <v>0</v>
      </c>
      <c r="AA51" s="15">
        <f>+[2]PP!AA53</f>
        <v>0.1</v>
      </c>
      <c r="AB51" s="19">
        <f>SUM(P51:AA51)</f>
        <v>1.3</v>
      </c>
      <c r="AC51" s="15">
        <f t="shared" si="1"/>
        <v>9.9999999999999867E-2</v>
      </c>
      <c r="AD51" s="17">
        <v>0</v>
      </c>
      <c r="AE51" s="3"/>
      <c r="AF51" s="3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</row>
    <row r="52" spans="1:254" ht="18" customHeight="1">
      <c r="B52" s="14" t="s">
        <v>60</v>
      </c>
      <c r="C52" s="15">
        <f t="shared" ref="C52:AB52" si="16">+C53+C56+C59</f>
        <v>146.99999999999997</v>
      </c>
      <c r="D52" s="15">
        <f t="shared" si="16"/>
        <v>179.5</v>
      </c>
      <c r="E52" s="15">
        <f t="shared" si="16"/>
        <v>193.1</v>
      </c>
      <c r="F52" s="15">
        <f t="shared" si="16"/>
        <v>178.89999999999998</v>
      </c>
      <c r="G52" s="15">
        <f t="shared" si="16"/>
        <v>142.5</v>
      </c>
      <c r="H52" s="15">
        <f t="shared" si="16"/>
        <v>176.70000000000002</v>
      </c>
      <c r="I52" s="15">
        <f t="shared" si="16"/>
        <v>179.2</v>
      </c>
      <c r="J52" s="15">
        <f t="shared" si="16"/>
        <v>153.39999999999998</v>
      </c>
      <c r="K52" s="15">
        <f t="shared" si="16"/>
        <v>176.8</v>
      </c>
      <c r="L52" s="15">
        <f t="shared" si="16"/>
        <v>128.1</v>
      </c>
      <c r="M52" s="15">
        <f t="shared" si="16"/>
        <v>183.2</v>
      </c>
      <c r="N52" s="15">
        <f t="shared" si="16"/>
        <v>171.8</v>
      </c>
      <c r="O52" s="16">
        <f t="shared" si="16"/>
        <v>2010.2</v>
      </c>
      <c r="P52" s="15">
        <f t="shared" si="16"/>
        <v>137.80000000000001</v>
      </c>
      <c r="Q52" s="15">
        <f t="shared" si="16"/>
        <v>205.2</v>
      </c>
      <c r="R52" s="15">
        <f t="shared" si="16"/>
        <v>183.29999999999998</v>
      </c>
      <c r="S52" s="15">
        <f t="shared" si="16"/>
        <v>180.99999999999997</v>
      </c>
      <c r="T52" s="15">
        <f t="shared" si="16"/>
        <v>130.60000000000002</v>
      </c>
      <c r="U52" s="15">
        <f t="shared" si="16"/>
        <v>173.2</v>
      </c>
      <c r="V52" s="15">
        <f t="shared" si="16"/>
        <v>189.69999999999996</v>
      </c>
      <c r="W52" s="15">
        <f t="shared" si="16"/>
        <v>198.4</v>
      </c>
      <c r="X52" s="15">
        <f t="shared" si="16"/>
        <v>164.9</v>
      </c>
      <c r="Y52" s="15">
        <f t="shared" si="16"/>
        <v>117.2</v>
      </c>
      <c r="Z52" s="15">
        <f t="shared" si="16"/>
        <v>180.49999999999997</v>
      </c>
      <c r="AA52" s="15">
        <f t="shared" si="16"/>
        <v>218.29999999999998</v>
      </c>
      <c r="AB52" s="16">
        <f t="shared" si="16"/>
        <v>2080.1</v>
      </c>
      <c r="AC52" s="15">
        <f t="shared" si="1"/>
        <v>69.899999999999864</v>
      </c>
      <c r="AD52" s="17">
        <f>+AC52/O52*100</f>
        <v>3.4772659436871884</v>
      </c>
      <c r="AE52" s="3"/>
      <c r="AF52" s="3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</row>
    <row r="53" spans="1:254" ht="18" customHeight="1">
      <c r="B53" s="42" t="s">
        <v>61</v>
      </c>
      <c r="C53" s="15">
        <f t="shared" ref="C53:AB53" si="17">+C54+C55</f>
        <v>0.2</v>
      </c>
      <c r="D53" s="15">
        <f t="shared" si="17"/>
        <v>0.1</v>
      </c>
      <c r="E53" s="15">
        <f t="shared" si="17"/>
        <v>0.5</v>
      </c>
      <c r="F53" s="15">
        <f t="shared" si="17"/>
        <v>0.2</v>
      </c>
      <c r="G53" s="15">
        <f t="shared" si="17"/>
        <v>0.2</v>
      </c>
      <c r="H53" s="15">
        <f t="shared" si="17"/>
        <v>0.5</v>
      </c>
      <c r="I53" s="15">
        <f t="shared" si="17"/>
        <v>0.1</v>
      </c>
      <c r="J53" s="15">
        <f t="shared" si="17"/>
        <v>0.6</v>
      </c>
      <c r="K53" s="15">
        <f t="shared" si="17"/>
        <v>0.2</v>
      </c>
      <c r="L53" s="15">
        <f t="shared" si="17"/>
        <v>0.8</v>
      </c>
      <c r="M53" s="15">
        <f t="shared" si="17"/>
        <v>0.1</v>
      </c>
      <c r="N53" s="15">
        <f t="shared" si="17"/>
        <v>0.2</v>
      </c>
      <c r="O53" s="16">
        <f t="shared" si="17"/>
        <v>3.7000000000000006</v>
      </c>
      <c r="P53" s="15">
        <f t="shared" si="17"/>
        <v>0.1</v>
      </c>
      <c r="Q53" s="15">
        <f t="shared" si="17"/>
        <v>0.1</v>
      </c>
      <c r="R53" s="15">
        <f t="shared" si="17"/>
        <v>0.7</v>
      </c>
      <c r="S53" s="15">
        <f t="shared" si="17"/>
        <v>0.2</v>
      </c>
      <c r="T53" s="15">
        <f t="shared" si="17"/>
        <v>0.5</v>
      </c>
      <c r="U53" s="15">
        <f t="shared" si="17"/>
        <v>0.1</v>
      </c>
      <c r="V53" s="15">
        <f t="shared" si="17"/>
        <v>0.2</v>
      </c>
      <c r="W53" s="15">
        <f t="shared" si="17"/>
        <v>0.1</v>
      </c>
      <c r="X53" s="15">
        <f t="shared" si="17"/>
        <v>0.1</v>
      </c>
      <c r="Y53" s="15">
        <f t="shared" si="17"/>
        <v>0.2</v>
      </c>
      <c r="Z53" s="15">
        <f t="shared" si="17"/>
        <v>0.5</v>
      </c>
      <c r="AA53" s="15">
        <f t="shared" si="17"/>
        <v>0.1</v>
      </c>
      <c r="AB53" s="16">
        <f t="shared" si="17"/>
        <v>2.9000000000000004</v>
      </c>
      <c r="AC53" s="15">
        <f t="shared" si="1"/>
        <v>-0.80000000000000027</v>
      </c>
      <c r="AD53" s="17">
        <f>+AC53/O53*100</f>
        <v>-21.621621621621625</v>
      </c>
      <c r="AE53" s="3"/>
      <c r="AF53" s="3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</row>
    <row r="54" spans="1:254" ht="18" customHeight="1">
      <c r="B54" s="39" t="s">
        <v>62</v>
      </c>
      <c r="C54" s="27">
        <v>0.2</v>
      </c>
      <c r="D54" s="27">
        <v>0.1</v>
      </c>
      <c r="E54" s="27">
        <v>0.5</v>
      </c>
      <c r="F54" s="27">
        <v>0.2</v>
      </c>
      <c r="G54" s="27">
        <v>0.2</v>
      </c>
      <c r="H54" s="27">
        <v>0.5</v>
      </c>
      <c r="I54" s="27">
        <v>0.1</v>
      </c>
      <c r="J54" s="27">
        <v>0.6</v>
      </c>
      <c r="K54" s="27">
        <v>0.2</v>
      </c>
      <c r="L54" s="27">
        <v>0.8</v>
      </c>
      <c r="M54" s="27">
        <v>0.1</v>
      </c>
      <c r="N54" s="27">
        <v>0.2</v>
      </c>
      <c r="O54" s="23">
        <f>SUM(C54:N54)</f>
        <v>3.7000000000000006</v>
      </c>
      <c r="P54" s="27">
        <v>0.1</v>
      </c>
      <c r="Q54" s="27">
        <v>0.1</v>
      </c>
      <c r="R54" s="27">
        <v>0.7</v>
      </c>
      <c r="S54" s="27">
        <v>0.2</v>
      </c>
      <c r="T54" s="27">
        <v>0.5</v>
      </c>
      <c r="U54" s="27">
        <v>0.1</v>
      </c>
      <c r="V54" s="27">
        <v>0.2</v>
      </c>
      <c r="W54" s="27">
        <v>0.1</v>
      </c>
      <c r="X54" s="27">
        <v>0.1</v>
      </c>
      <c r="Y54" s="27">
        <v>0.2</v>
      </c>
      <c r="Z54" s="27">
        <v>0.5</v>
      </c>
      <c r="AA54" s="27">
        <v>0.1</v>
      </c>
      <c r="AB54" s="23">
        <f>SUM(P54:AA54)</f>
        <v>2.9000000000000004</v>
      </c>
      <c r="AC54" s="27">
        <f t="shared" si="1"/>
        <v>-0.80000000000000027</v>
      </c>
      <c r="AD54" s="32">
        <f>+AC54/O54*100</f>
        <v>-21.621621621621625</v>
      </c>
      <c r="AE54" s="3"/>
      <c r="AF54" s="3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</row>
    <row r="55" spans="1:254" ht="18" customHeight="1">
      <c r="B55" s="39" t="s">
        <v>63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3">
        <f>SUM(C55:N55)</f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3">
        <f>SUM(P55:AA55)</f>
        <v>0</v>
      </c>
      <c r="AC55" s="27">
        <f t="shared" si="1"/>
        <v>0</v>
      </c>
      <c r="AD55" s="43" t="s">
        <v>64</v>
      </c>
      <c r="AE55" s="3"/>
      <c r="AF55" s="3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</row>
    <row r="56" spans="1:254" ht="18" customHeight="1">
      <c r="B56" s="42" t="s">
        <v>65</v>
      </c>
      <c r="C56" s="15">
        <f t="shared" ref="C56:AB56" si="18">+C57+C58</f>
        <v>144.6</v>
      </c>
      <c r="D56" s="15">
        <f t="shared" si="18"/>
        <v>177.1</v>
      </c>
      <c r="E56" s="15">
        <f t="shared" si="18"/>
        <v>189.9</v>
      </c>
      <c r="F56" s="15">
        <f t="shared" si="18"/>
        <v>176.39999999999998</v>
      </c>
      <c r="G56" s="15">
        <f t="shared" si="18"/>
        <v>140</v>
      </c>
      <c r="H56" s="15">
        <f t="shared" si="18"/>
        <v>173.70000000000002</v>
      </c>
      <c r="I56" s="15">
        <f t="shared" si="18"/>
        <v>176.5</v>
      </c>
      <c r="J56" s="15">
        <f t="shared" si="18"/>
        <v>150.6</v>
      </c>
      <c r="K56" s="15">
        <f t="shared" si="18"/>
        <v>174.3</v>
      </c>
      <c r="L56" s="15">
        <f t="shared" si="18"/>
        <v>125</v>
      </c>
      <c r="M56" s="15">
        <f t="shared" si="18"/>
        <v>181.1</v>
      </c>
      <c r="N56" s="15">
        <f t="shared" si="18"/>
        <v>169.8</v>
      </c>
      <c r="O56" s="16">
        <f t="shared" si="18"/>
        <v>1979</v>
      </c>
      <c r="P56" s="15">
        <f t="shared" si="18"/>
        <v>135.9</v>
      </c>
      <c r="Q56" s="15">
        <f t="shared" si="18"/>
        <v>202.9</v>
      </c>
      <c r="R56" s="15">
        <f t="shared" si="18"/>
        <v>180.5</v>
      </c>
      <c r="S56" s="15">
        <f t="shared" si="18"/>
        <v>178.6</v>
      </c>
      <c r="T56" s="15">
        <f t="shared" si="18"/>
        <v>128.30000000000001</v>
      </c>
      <c r="U56" s="15">
        <f t="shared" si="18"/>
        <v>171</v>
      </c>
      <c r="V56" s="15">
        <f t="shared" si="18"/>
        <v>187.29999999999998</v>
      </c>
      <c r="W56" s="15">
        <f t="shared" si="18"/>
        <v>196</v>
      </c>
      <c r="X56" s="15">
        <f t="shared" si="18"/>
        <v>162.5</v>
      </c>
      <c r="Y56" s="15">
        <f t="shared" si="18"/>
        <v>115</v>
      </c>
      <c r="Z56" s="15">
        <f t="shared" si="18"/>
        <v>177.29999999999998</v>
      </c>
      <c r="AA56" s="15">
        <f t="shared" si="18"/>
        <v>215.6</v>
      </c>
      <c r="AB56" s="16">
        <f t="shared" si="18"/>
        <v>2050.8999999999996</v>
      </c>
      <c r="AC56" s="15">
        <f t="shared" si="1"/>
        <v>71.899999999999636</v>
      </c>
      <c r="AD56" s="17">
        <f t="shared" ref="AD56:AD66" si="19">+AC56/O56*100</f>
        <v>3.6331480545729979</v>
      </c>
      <c r="AE56" s="3"/>
      <c r="AF56" s="3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</row>
    <row r="57" spans="1:254" ht="18" customHeight="1">
      <c r="A57" s="44"/>
      <c r="B57" s="31" t="s">
        <v>66</v>
      </c>
      <c r="C57" s="27">
        <f>+[2]PP!C69</f>
        <v>143.1</v>
      </c>
      <c r="D57" s="27">
        <f>+[2]PP!D69</f>
        <v>175.4</v>
      </c>
      <c r="E57" s="27">
        <f>+[2]PP!E69</f>
        <v>188</v>
      </c>
      <c r="F57" s="27">
        <f>+[2]PP!F69</f>
        <v>174.7</v>
      </c>
      <c r="G57" s="27">
        <f>+[2]PP!G69</f>
        <v>138.30000000000001</v>
      </c>
      <c r="H57" s="27">
        <f>+[2]PP!H69</f>
        <v>171.8</v>
      </c>
      <c r="I57" s="27">
        <f>+[2]PP!I69</f>
        <v>174.4</v>
      </c>
      <c r="J57" s="27">
        <f>+[2]PP!J69</f>
        <v>148.69999999999999</v>
      </c>
      <c r="K57" s="27">
        <f>+[2]PP!K69</f>
        <v>172.4</v>
      </c>
      <c r="L57" s="27">
        <f>+[2]PP!L69</f>
        <v>123.3</v>
      </c>
      <c r="M57" s="27">
        <f>+[2]PP!M69</f>
        <v>179.5</v>
      </c>
      <c r="N57" s="27">
        <f>+[2]PP!N69</f>
        <v>168.3</v>
      </c>
      <c r="O57" s="23">
        <f>SUM(C57:N57)</f>
        <v>1957.9</v>
      </c>
      <c r="P57" s="27">
        <f>+[2]PP!P69</f>
        <v>134.4</v>
      </c>
      <c r="Q57" s="27">
        <f>+[2]PP!Q69</f>
        <v>200.9</v>
      </c>
      <c r="R57" s="27">
        <f>+[2]PP!R69</f>
        <v>178.4</v>
      </c>
      <c r="S57" s="27">
        <f>+[2]PP!S69</f>
        <v>176.4</v>
      </c>
      <c r="T57" s="27">
        <f>+[2]PP!T69</f>
        <v>126.3</v>
      </c>
      <c r="U57" s="27">
        <f>+[2]PP!U69</f>
        <v>168.7</v>
      </c>
      <c r="V57" s="27">
        <f>+[2]PP!V69</f>
        <v>185.2</v>
      </c>
      <c r="W57" s="27">
        <f>+[2]PP!W69</f>
        <v>193.8</v>
      </c>
      <c r="X57" s="27">
        <f>+[2]PP!X69</f>
        <v>160.19999999999999</v>
      </c>
      <c r="Y57" s="27">
        <f>+[2]PP!Y69</f>
        <v>113</v>
      </c>
      <c r="Z57" s="27">
        <f>+[2]PP!Z69</f>
        <v>175.1</v>
      </c>
      <c r="AA57" s="27">
        <f>+[2]PP!AA69</f>
        <v>213.6</v>
      </c>
      <c r="AB57" s="23">
        <f>SUM(P57:AA57)</f>
        <v>2025.9999999999998</v>
      </c>
      <c r="AC57" s="27">
        <f t="shared" si="1"/>
        <v>68.099999999999682</v>
      </c>
      <c r="AD57" s="32">
        <f t="shared" si="19"/>
        <v>3.4782164564073592</v>
      </c>
      <c r="AE57" s="3"/>
      <c r="AF57" s="29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</row>
    <row r="58" spans="1:254" ht="18" customHeight="1">
      <c r="B58" s="31" t="s">
        <v>36</v>
      </c>
      <c r="C58" s="27">
        <f>+[2]PP!C71</f>
        <v>1.5</v>
      </c>
      <c r="D58" s="27">
        <f>+[2]PP!D71</f>
        <v>1.7</v>
      </c>
      <c r="E58" s="27">
        <f>+[2]PP!E71</f>
        <v>1.9</v>
      </c>
      <c r="F58" s="27">
        <f>+[2]PP!F71</f>
        <v>1.7</v>
      </c>
      <c r="G58" s="27">
        <f>+[2]PP!G71</f>
        <v>1.7</v>
      </c>
      <c r="H58" s="27">
        <f>+[2]PP!H71</f>
        <v>1.9</v>
      </c>
      <c r="I58" s="27">
        <f>+[2]PP!I71</f>
        <v>2.1</v>
      </c>
      <c r="J58" s="27">
        <f>+[2]PP!J71</f>
        <v>1.9</v>
      </c>
      <c r="K58" s="27">
        <f>+[2]PP!K71</f>
        <v>1.9</v>
      </c>
      <c r="L58" s="27">
        <f>+[2]PP!L71</f>
        <v>1.7</v>
      </c>
      <c r="M58" s="27">
        <f>+[2]PP!M71</f>
        <v>1.6</v>
      </c>
      <c r="N58" s="27">
        <f>+[2]PP!N71</f>
        <v>1.5</v>
      </c>
      <c r="O58" s="23">
        <f>SUM(C58:N58)</f>
        <v>21.1</v>
      </c>
      <c r="P58" s="27">
        <f>+[2]PP!P71</f>
        <v>1.5</v>
      </c>
      <c r="Q58" s="27">
        <f>+[2]PP!Q71</f>
        <v>2</v>
      </c>
      <c r="R58" s="27">
        <f>+[2]PP!R71</f>
        <v>2.1</v>
      </c>
      <c r="S58" s="27">
        <f>+[2]PP!S71</f>
        <v>2.2000000000000002</v>
      </c>
      <c r="T58" s="27">
        <f>+[2]PP!T71</f>
        <v>2</v>
      </c>
      <c r="U58" s="27">
        <f>+[2]PP!U71</f>
        <v>2.2999999999999998</v>
      </c>
      <c r="V58" s="27">
        <f>+[2]PP!V71</f>
        <v>2.1</v>
      </c>
      <c r="W58" s="27">
        <f>+[2]PP!W71</f>
        <v>2.2000000000000002</v>
      </c>
      <c r="X58" s="27">
        <f>+[2]PP!X71</f>
        <v>2.2999999999999998</v>
      </c>
      <c r="Y58" s="27">
        <f>+[2]PP!Y71</f>
        <v>2</v>
      </c>
      <c r="Z58" s="27">
        <f>+[2]PP!Z71</f>
        <v>2.2000000000000002</v>
      </c>
      <c r="AA58" s="27">
        <f>+[2]PP!AA71</f>
        <v>2</v>
      </c>
      <c r="AB58" s="23">
        <f>SUM(P58:AA58)</f>
        <v>24.900000000000002</v>
      </c>
      <c r="AC58" s="27">
        <f t="shared" si="1"/>
        <v>3.8000000000000007</v>
      </c>
      <c r="AD58" s="32">
        <f t="shared" si="19"/>
        <v>18.009478672985786</v>
      </c>
      <c r="AE58" s="3"/>
      <c r="AF58" s="3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</row>
    <row r="59" spans="1:254" ht="18" customHeight="1">
      <c r="B59" s="42" t="s">
        <v>67</v>
      </c>
      <c r="C59" s="15">
        <f>+[2]PP!C72</f>
        <v>2.2000000000000002</v>
      </c>
      <c r="D59" s="15">
        <f>+[2]PP!D72</f>
        <v>2.2999999999999998</v>
      </c>
      <c r="E59" s="15">
        <f>+[2]PP!E72</f>
        <v>2.7</v>
      </c>
      <c r="F59" s="15">
        <f>+[2]PP!F72</f>
        <v>2.2999999999999998</v>
      </c>
      <c r="G59" s="15">
        <f>+[2]PP!G72</f>
        <v>2.2999999999999998</v>
      </c>
      <c r="H59" s="15">
        <f>+[2]PP!H72</f>
        <v>2.5</v>
      </c>
      <c r="I59" s="15">
        <f>+[2]PP!I72</f>
        <v>2.6</v>
      </c>
      <c r="J59" s="15">
        <f>+[2]PP!J72</f>
        <v>2.2000000000000002</v>
      </c>
      <c r="K59" s="15">
        <f>+[2]PP!K72</f>
        <v>2.2999999999999998</v>
      </c>
      <c r="L59" s="15">
        <f>+[2]PP!L72</f>
        <v>2.2999999999999998</v>
      </c>
      <c r="M59" s="15">
        <f>+[2]PP!M72</f>
        <v>2</v>
      </c>
      <c r="N59" s="15">
        <f>+[2]PP!N72</f>
        <v>1.8</v>
      </c>
      <c r="O59" s="19">
        <f>SUM(C59:N59)</f>
        <v>27.500000000000004</v>
      </c>
      <c r="P59" s="15">
        <f>+[2]PP!P72</f>
        <v>1.8</v>
      </c>
      <c r="Q59" s="15">
        <f>+[2]PP!Q72</f>
        <v>2.2000000000000002</v>
      </c>
      <c r="R59" s="15">
        <f>+[2]PP!R72</f>
        <v>2.1</v>
      </c>
      <c r="S59" s="15">
        <f>+[2]PP!S72</f>
        <v>2.2000000000000002</v>
      </c>
      <c r="T59" s="15">
        <f>+[2]PP!T72</f>
        <v>1.8</v>
      </c>
      <c r="U59" s="15">
        <f>+[2]PP!U72</f>
        <v>2.1</v>
      </c>
      <c r="V59" s="15">
        <f>+[2]PP!V72</f>
        <v>2.2000000000000002</v>
      </c>
      <c r="W59" s="15">
        <f>+[2]PP!W72</f>
        <v>2.2999999999999998</v>
      </c>
      <c r="X59" s="15">
        <f>+[2]PP!X72</f>
        <v>2.2999999999999998</v>
      </c>
      <c r="Y59" s="15">
        <f>+[2]PP!Y72</f>
        <v>2</v>
      </c>
      <c r="Z59" s="15">
        <f>+[2]PP!Z72</f>
        <v>2.7</v>
      </c>
      <c r="AA59" s="15">
        <v>2.6</v>
      </c>
      <c r="AB59" s="19">
        <f>SUM(P59:AA59)</f>
        <v>26.300000000000004</v>
      </c>
      <c r="AC59" s="15">
        <f t="shared" si="1"/>
        <v>-1.1999999999999993</v>
      </c>
      <c r="AD59" s="17">
        <f t="shared" si="19"/>
        <v>-4.3636363636363606</v>
      </c>
      <c r="AE59" s="3"/>
      <c r="AF59" s="3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</row>
    <row r="60" spans="1:254" ht="18" customHeight="1">
      <c r="B60" s="45" t="s">
        <v>68</v>
      </c>
      <c r="C60" s="15">
        <f t="shared" ref="C60:AB60" si="20">+C61+C65+C66</f>
        <v>236.8</v>
      </c>
      <c r="D60" s="15">
        <f t="shared" si="20"/>
        <v>186.9</v>
      </c>
      <c r="E60" s="15">
        <f t="shared" si="20"/>
        <v>143.79999999999998</v>
      </c>
      <c r="F60" s="15">
        <f t="shared" si="20"/>
        <v>137.19999999999999</v>
      </c>
      <c r="G60" s="15">
        <f t="shared" si="20"/>
        <v>147.9</v>
      </c>
      <c r="H60" s="15">
        <f t="shared" si="20"/>
        <v>130.6</v>
      </c>
      <c r="I60" s="15">
        <f t="shared" si="20"/>
        <v>190.5</v>
      </c>
      <c r="J60" s="15">
        <f t="shared" si="20"/>
        <v>229.1</v>
      </c>
      <c r="K60" s="15">
        <f t="shared" si="20"/>
        <v>175.4</v>
      </c>
      <c r="L60" s="15">
        <f t="shared" si="20"/>
        <v>174.70000000000002</v>
      </c>
      <c r="M60" s="15">
        <f t="shared" si="20"/>
        <v>172.2</v>
      </c>
      <c r="N60" s="15">
        <f t="shared" si="20"/>
        <v>174.3</v>
      </c>
      <c r="O60" s="16">
        <f t="shared" si="20"/>
        <v>2099.4</v>
      </c>
      <c r="P60" s="15">
        <f t="shared" si="20"/>
        <v>120.2</v>
      </c>
      <c r="Q60" s="15">
        <f t="shared" si="20"/>
        <v>149.60000000000002</v>
      </c>
      <c r="R60" s="15">
        <f t="shared" si="20"/>
        <v>170.5</v>
      </c>
      <c r="S60" s="15">
        <f t="shared" si="20"/>
        <v>191.3</v>
      </c>
      <c r="T60" s="15">
        <f t="shared" si="20"/>
        <v>168.8</v>
      </c>
      <c r="U60" s="15">
        <f t="shared" si="20"/>
        <v>161.4</v>
      </c>
      <c r="V60" s="15">
        <f t="shared" si="20"/>
        <v>192</v>
      </c>
      <c r="W60" s="15">
        <f t="shared" si="20"/>
        <v>220.5</v>
      </c>
      <c r="X60" s="15">
        <f t="shared" si="20"/>
        <v>237.40000000000003</v>
      </c>
      <c r="Y60" s="15">
        <f t="shared" si="20"/>
        <v>261.7</v>
      </c>
      <c r="Z60" s="15">
        <f t="shared" si="20"/>
        <v>319.5</v>
      </c>
      <c r="AA60" s="15">
        <f t="shared" si="20"/>
        <v>211.50000000000003</v>
      </c>
      <c r="AB60" s="16">
        <f t="shared" si="20"/>
        <v>2404.3999999999996</v>
      </c>
      <c r="AC60" s="15">
        <f t="shared" si="1"/>
        <v>304.99999999999955</v>
      </c>
      <c r="AD60" s="17">
        <f t="shared" si="19"/>
        <v>14.527960369629394</v>
      </c>
      <c r="AE60" s="3"/>
      <c r="AF60" s="3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</row>
    <row r="61" spans="1:254" s="46" customFormat="1" ht="18" customHeight="1">
      <c r="B61" s="45" t="s">
        <v>69</v>
      </c>
      <c r="C61" s="15">
        <f t="shared" ref="C61:AB61" si="21">+C62</f>
        <v>228.9</v>
      </c>
      <c r="D61" s="15">
        <f t="shared" si="21"/>
        <v>169.9</v>
      </c>
      <c r="E61" s="15">
        <f t="shared" si="21"/>
        <v>126.7</v>
      </c>
      <c r="F61" s="15">
        <f t="shared" si="21"/>
        <v>109.9</v>
      </c>
      <c r="G61" s="15">
        <f t="shared" si="21"/>
        <v>136.30000000000001</v>
      </c>
      <c r="H61" s="15">
        <f t="shared" si="21"/>
        <v>116.5</v>
      </c>
      <c r="I61" s="15">
        <f t="shared" si="21"/>
        <v>150.69999999999999</v>
      </c>
      <c r="J61" s="15">
        <f t="shared" si="21"/>
        <v>214</v>
      </c>
      <c r="K61" s="15">
        <f t="shared" si="21"/>
        <v>157.4</v>
      </c>
      <c r="L61" s="15">
        <f t="shared" si="21"/>
        <v>157.9</v>
      </c>
      <c r="M61" s="15">
        <f t="shared" si="21"/>
        <v>156.1</v>
      </c>
      <c r="N61" s="15">
        <f t="shared" si="21"/>
        <v>154.30000000000001</v>
      </c>
      <c r="O61" s="16">
        <f t="shared" si="21"/>
        <v>1878.6000000000001</v>
      </c>
      <c r="P61" s="15">
        <f t="shared" si="21"/>
        <v>112.2</v>
      </c>
      <c r="Q61" s="15">
        <f t="shared" si="21"/>
        <v>132.9</v>
      </c>
      <c r="R61" s="15">
        <f t="shared" si="21"/>
        <v>157.5</v>
      </c>
      <c r="S61" s="15">
        <f t="shared" si="21"/>
        <v>183.5</v>
      </c>
      <c r="T61" s="15">
        <f t="shared" si="21"/>
        <v>163.6</v>
      </c>
      <c r="U61" s="15">
        <f t="shared" si="21"/>
        <v>151.80000000000001</v>
      </c>
      <c r="V61" s="15">
        <f t="shared" si="21"/>
        <v>177.1</v>
      </c>
      <c r="W61" s="15">
        <f t="shared" si="21"/>
        <v>207.6</v>
      </c>
      <c r="X61" s="15">
        <f t="shared" si="21"/>
        <v>221.3</v>
      </c>
      <c r="Y61" s="15">
        <f t="shared" si="21"/>
        <v>241.1</v>
      </c>
      <c r="Z61" s="15">
        <f t="shared" si="21"/>
        <v>298.39999999999998</v>
      </c>
      <c r="AA61" s="15">
        <f t="shared" si="21"/>
        <v>193.3</v>
      </c>
      <c r="AB61" s="16">
        <f t="shared" si="21"/>
        <v>2240.2999999999997</v>
      </c>
      <c r="AC61" s="15">
        <f t="shared" si="1"/>
        <v>361.69999999999959</v>
      </c>
      <c r="AD61" s="17">
        <f t="shared" si="19"/>
        <v>19.253699563504714</v>
      </c>
      <c r="AE61" s="47"/>
      <c r="AF61" s="47"/>
    </row>
    <row r="62" spans="1:254" ht="18" customHeight="1">
      <c r="B62" s="42" t="s">
        <v>70</v>
      </c>
      <c r="C62" s="15">
        <f t="shared" ref="C62:AB62" si="22">+C63+C64</f>
        <v>228.9</v>
      </c>
      <c r="D62" s="15">
        <f t="shared" si="22"/>
        <v>169.9</v>
      </c>
      <c r="E62" s="15">
        <f t="shared" si="22"/>
        <v>126.7</v>
      </c>
      <c r="F62" s="15">
        <f t="shared" si="22"/>
        <v>109.9</v>
      </c>
      <c r="G62" s="15">
        <f t="shared" si="22"/>
        <v>136.30000000000001</v>
      </c>
      <c r="H62" s="15">
        <f t="shared" si="22"/>
        <v>116.5</v>
      </c>
      <c r="I62" s="15">
        <f t="shared" si="22"/>
        <v>150.69999999999999</v>
      </c>
      <c r="J62" s="15">
        <f t="shared" si="22"/>
        <v>214</v>
      </c>
      <c r="K62" s="15">
        <f t="shared" si="22"/>
        <v>157.4</v>
      </c>
      <c r="L62" s="15">
        <f t="shared" si="22"/>
        <v>157.9</v>
      </c>
      <c r="M62" s="15">
        <f t="shared" si="22"/>
        <v>156.1</v>
      </c>
      <c r="N62" s="15">
        <f t="shared" si="22"/>
        <v>154.30000000000001</v>
      </c>
      <c r="O62" s="16">
        <f t="shared" si="22"/>
        <v>1878.6000000000001</v>
      </c>
      <c r="P62" s="15">
        <f t="shared" si="22"/>
        <v>112.2</v>
      </c>
      <c r="Q62" s="15">
        <f t="shared" si="22"/>
        <v>132.9</v>
      </c>
      <c r="R62" s="15">
        <f t="shared" si="22"/>
        <v>157.5</v>
      </c>
      <c r="S62" s="15">
        <f t="shared" si="22"/>
        <v>183.5</v>
      </c>
      <c r="T62" s="15">
        <f t="shared" si="22"/>
        <v>163.6</v>
      </c>
      <c r="U62" s="15">
        <f t="shared" si="22"/>
        <v>151.80000000000001</v>
      </c>
      <c r="V62" s="15">
        <f t="shared" si="22"/>
        <v>177.1</v>
      </c>
      <c r="W62" s="15">
        <f t="shared" si="22"/>
        <v>207.6</v>
      </c>
      <c r="X62" s="15">
        <f t="shared" si="22"/>
        <v>221.3</v>
      </c>
      <c r="Y62" s="15">
        <f t="shared" si="22"/>
        <v>241.1</v>
      </c>
      <c r="Z62" s="15">
        <f t="shared" si="22"/>
        <v>298.39999999999998</v>
      </c>
      <c r="AA62" s="15">
        <f t="shared" si="22"/>
        <v>193.3</v>
      </c>
      <c r="AB62" s="16">
        <f t="shared" si="22"/>
        <v>2240.2999999999997</v>
      </c>
      <c r="AC62" s="15">
        <f t="shared" si="1"/>
        <v>361.69999999999959</v>
      </c>
      <c r="AD62" s="17">
        <f t="shared" si="19"/>
        <v>19.253699563504714</v>
      </c>
      <c r="AE62" s="3"/>
      <c r="AF62" s="3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</row>
    <row r="63" spans="1:254" s="48" customFormat="1" ht="18" customHeight="1">
      <c r="B63" s="31" t="s">
        <v>71</v>
      </c>
      <c r="C63" s="27">
        <v>228.9</v>
      </c>
      <c r="D63" s="27">
        <v>169.9</v>
      </c>
      <c r="E63" s="27">
        <v>126.7</v>
      </c>
      <c r="F63" s="27">
        <v>109.9</v>
      </c>
      <c r="G63" s="27">
        <v>136.30000000000001</v>
      </c>
      <c r="H63" s="27">
        <v>116.5</v>
      </c>
      <c r="I63" s="27">
        <v>150.69999999999999</v>
      </c>
      <c r="J63" s="27">
        <v>214</v>
      </c>
      <c r="K63" s="27">
        <v>157.4</v>
      </c>
      <c r="L63" s="27">
        <v>157.9</v>
      </c>
      <c r="M63" s="27">
        <v>156.1</v>
      </c>
      <c r="N63" s="27">
        <v>154.30000000000001</v>
      </c>
      <c r="O63" s="23">
        <f t="shared" ref="O63:O68" si="23">SUM(C63:N63)</f>
        <v>1878.6000000000001</v>
      </c>
      <c r="P63" s="27">
        <f>+[2]PP!P77</f>
        <v>112.2</v>
      </c>
      <c r="Q63" s="27">
        <f>+[2]PP!Q77</f>
        <v>132.9</v>
      </c>
      <c r="R63" s="27">
        <f>+[2]PP!R77</f>
        <v>157.5</v>
      </c>
      <c r="S63" s="27">
        <f>+[2]PP!S77</f>
        <v>183.5</v>
      </c>
      <c r="T63" s="27">
        <f>+[2]PP!T77</f>
        <v>163.6</v>
      </c>
      <c r="U63" s="27">
        <f>+[2]PP!U77</f>
        <v>151.80000000000001</v>
      </c>
      <c r="V63" s="27">
        <f>+[2]PP!V77</f>
        <v>177.1</v>
      </c>
      <c r="W63" s="27">
        <f>+[2]PP!W77</f>
        <v>207.6</v>
      </c>
      <c r="X63" s="27">
        <f>+[2]PP!X77</f>
        <v>221.3</v>
      </c>
      <c r="Y63" s="27">
        <f>+[2]PP!Y77</f>
        <v>241.1</v>
      </c>
      <c r="Z63" s="27">
        <f>+[2]PP!Z77</f>
        <v>298.39999999999998</v>
      </c>
      <c r="AA63" s="27">
        <f>+[2]PP!AA77</f>
        <v>193.3</v>
      </c>
      <c r="AB63" s="23">
        <f t="shared" ref="AB63:AB68" si="24">SUM(P63:AA63)</f>
        <v>2240.2999999999997</v>
      </c>
      <c r="AC63" s="27">
        <f t="shared" si="1"/>
        <v>361.69999999999959</v>
      </c>
      <c r="AD63" s="32">
        <f t="shared" si="19"/>
        <v>19.253699563504714</v>
      </c>
      <c r="AE63" s="49"/>
      <c r="AF63" s="49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 t="s">
        <v>72</v>
      </c>
      <c r="CR63" s="50" t="s">
        <v>72</v>
      </c>
      <c r="CS63" s="50" t="s">
        <v>72</v>
      </c>
      <c r="CT63" s="50" t="s">
        <v>72</v>
      </c>
      <c r="CU63" s="50" t="s">
        <v>72</v>
      </c>
      <c r="CV63" s="50" t="s">
        <v>72</v>
      </c>
      <c r="CW63" s="50" t="s">
        <v>72</v>
      </c>
      <c r="CX63" s="50" t="s">
        <v>72</v>
      </c>
      <c r="CY63" s="50" t="s">
        <v>72</v>
      </c>
      <c r="CZ63" s="50" t="s">
        <v>72</v>
      </c>
      <c r="DA63" s="50" t="s">
        <v>72</v>
      </c>
      <c r="DB63" s="50" t="s">
        <v>72</v>
      </c>
      <c r="DC63" s="50" t="s">
        <v>72</v>
      </c>
      <c r="DD63" s="50" t="s">
        <v>72</v>
      </c>
      <c r="DE63" s="50" t="s">
        <v>72</v>
      </c>
      <c r="DF63" s="50" t="s">
        <v>72</v>
      </c>
      <c r="DG63" s="50" t="s">
        <v>72</v>
      </c>
      <c r="DH63" s="50" t="s">
        <v>72</v>
      </c>
      <c r="DI63" s="50" t="s">
        <v>72</v>
      </c>
      <c r="DJ63" s="50" t="s">
        <v>72</v>
      </c>
      <c r="DK63" s="50" t="s">
        <v>72</v>
      </c>
      <c r="DL63" s="50" t="s">
        <v>72</v>
      </c>
      <c r="DM63" s="50" t="s">
        <v>72</v>
      </c>
      <c r="DN63" s="50" t="s">
        <v>72</v>
      </c>
      <c r="DO63" s="50" t="s">
        <v>72</v>
      </c>
      <c r="DP63" s="50" t="s">
        <v>72</v>
      </c>
      <c r="DQ63" s="50" t="s">
        <v>72</v>
      </c>
      <c r="DR63" s="50" t="s">
        <v>72</v>
      </c>
      <c r="DS63" s="50" t="s">
        <v>72</v>
      </c>
      <c r="DT63" s="50" t="s">
        <v>72</v>
      </c>
      <c r="DU63" s="50" t="s">
        <v>72</v>
      </c>
      <c r="DV63" s="50" t="s">
        <v>72</v>
      </c>
      <c r="DW63" s="50" t="s">
        <v>72</v>
      </c>
      <c r="DX63" s="50" t="s">
        <v>72</v>
      </c>
      <c r="DY63" s="50" t="s">
        <v>72</v>
      </c>
      <c r="DZ63" s="50" t="s">
        <v>72</v>
      </c>
      <c r="EA63" s="50" t="s">
        <v>72</v>
      </c>
      <c r="EB63" s="50" t="s">
        <v>72</v>
      </c>
      <c r="EC63" s="50" t="s">
        <v>72</v>
      </c>
      <c r="ED63" s="50" t="s">
        <v>72</v>
      </c>
      <c r="EE63" s="50" t="s">
        <v>72</v>
      </c>
      <c r="EF63" s="50" t="s">
        <v>72</v>
      </c>
      <c r="EG63" s="50" t="s">
        <v>72</v>
      </c>
      <c r="EH63" s="50" t="s">
        <v>72</v>
      </c>
      <c r="EI63" s="50" t="s">
        <v>72</v>
      </c>
      <c r="EJ63" s="50" t="s">
        <v>72</v>
      </c>
      <c r="EK63" s="50" t="s">
        <v>72</v>
      </c>
      <c r="EL63" s="50" t="s">
        <v>72</v>
      </c>
      <c r="EM63" s="50" t="s">
        <v>72</v>
      </c>
      <c r="EN63" s="50" t="s">
        <v>72</v>
      </c>
      <c r="EO63" s="50" t="s">
        <v>72</v>
      </c>
      <c r="EP63" s="50" t="s">
        <v>72</v>
      </c>
      <c r="EQ63" s="50" t="s">
        <v>72</v>
      </c>
      <c r="ER63" s="50" t="s">
        <v>72</v>
      </c>
      <c r="ES63" s="50" t="s">
        <v>72</v>
      </c>
      <c r="ET63" s="50" t="s">
        <v>72</v>
      </c>
      <c r="EU63" s="50" t="s">
        <v>72</v>
      </c>
      <c r="EV63" s="50" t="s">
        <v>72</v>
      </c>
      <c r="EW63" s="50" t="s">
        <v>72</v>
      </c>
      <c r="EX63" s="50" t="s">
        <v>72</v>
      </c>
      <c r="EY63" s="50" t="s">
        <v>72</v>
      </c>
      <c r="EZ63" s="50" t="s">
        <v>72</v>
      </c>
      <c r="FA63" s="50" t="s">
        <v>72</v>
      </c>
      <c r="FB63" s="50" t="s">
        <v>72</v>
      </c>
      <c r="FC63" s="50" t="s">
        <v>72</v>
      </c>
      <c r="FD63" s="50" t="s">
        <v>72</v>
      </c>
      <c r="FE63" s="50" t="s">
        <v>72</v>
      </c>
      <c r="FF63" s="50" t="s">
        <v>72</v>
      </c>
      <c r="FG63" s="50" t="s">
        <v>72</v>
      </c>
      <c r="FH63" s="50" t="s">
        <v>72</v>
      </c>
      <c r="FI63" s="50" t="s">
        <v>72</v>
      </c>
      <c r="FJ63" s="50" t="s">
        <v>72</v>
      </c>
      <c r="FK63" s="50" t="s">
        <v>72</v>
      </c>
      <c r="FL63" s="50" t="s">
        <v>72</v>
      </c>
      <c r="FM63" s="50" t="s">
        <v>72</v>
      </c>
      <c r="FN63" s="50" t="s">
        <v>72</v>
      </c>
      <c r="FO63" s="50" t="s">
        <v>72</v>
      </c>
      <c r="FP63" s="50" t="s">
        <v>72</v>
      </c>
      <c r="FQ63" s="50" t="s">
        <v>72</v>
      </c>
      <c r="FR63" s="50" t="s">
        <v>72</v>
      </c>
      <c r="FS63" s="50" t="s">
        <v>72</v>
      </c>
      <c r="FT63" s="50" t="s">
        <v>72</v>
      </c>
      <c r="FU63" s="50" t="s">
        <v>72</v>
      </c>
      <c r="FV63" s="50" t="s">
        <v>72</v>
      </c>
      <c r="FW63" s="50" t="s">
        <v>72</v>
      </c>
      <c r="FX63" s="50" t="s">
        <v>72</v>
      </c>
      <c r="FY63" s="50" t="s">
        <v>72</v>
      </c>
      <c r="FZ63" s="50" t="s">
        <v>72</v>
      </c>
      <c r="GA63" s="50" t="s">
        <v>72</v>
      </c>
      <c r="GB63" s="50" t="s">
        <v>72</v>
      </c>
      <c r="GC63" s="50" t="s">
        <v>72</v>
      </c>
      <c r="GD63" s="50" t="s">
        <v>72</v>
      </c>
      <c r="GE63" s="50" t="s">
        <v>72</v>
      </c>
      <c r="GF63" s="50" t="s">
        <v>72</v>
      </c>
      <c r="GG63" s="50" t="s">
        <v>72</v>
      </c>
      <c r="GH63" s="50" t="s">
        <v>72</v>
      </c>
      <c r="GI63" s="50" t="s">
        <v>72</v>
      </c>
      <c r="GJ63" s="50" t="s">
        <v>72</v>
      </c>
      <c r="GK63" s="50" t="s">
        <v>72</v>
      </c>
      <c r="GL63" s="50" t="s">
        <v>72</v>
      </c>
      <c r="GM63" s="50" t="s">
        <v>72</v>
      </c>
      <c r="GN63" s="50" t="s">
        <v>72</v>
      </c>
      <c r="GO63" s="50" t="s">
        <v>72</v>
      </c>
      <c r="GP63" s="50" t="s">
        <v>72</v>
      </c>
      <c r="GQ63" s="50" t="s">
        <v>72</v>
      </c>
      <c r="GR63" s="50" t="s">
        <v>72</v>
      </c>
      <c r="GS63" s="50" t="s">
        <v>72</v>
      </c>
      <c r="GT63" s="50" t="s">
        <v>72</v>
      </c>
      <c r="GU63" s="50" t="s">
        <v>72</v>
      </c>
      <c r="GV63" s="50" t="s">
        <v>72</v>
      </c>
      <c r="GW63" s="50" t="s">
        <v>72</v>
      </c>
      <c r="GX63" s="50" t="s">
        <v>72</v>
      </c>
      <c r="GY63" s="50" t="s">
        <v>72</v>
      </c>
      <c r="GZ63" s="50" t="s">
        <v>72</v>
      </c>
      <c r="HA63" s="50" t="s">
        <v>72</v>
      </c>
      <c r="HB63" s="50" t="s">
        <v>72</v>
      </c>
      <c r="HC63" s="50" t="s">
        <v>72</v>
      </c>
      <c r="HD63" s="50" t="s">
        <v>72</v>
      </c>
      <c r="HE63" s="50" t="s">
        <v>72</v>
      </c>
      <c r="HF63" s="50" t="s">
        <v>72</v>
      </c>
      <c r="HG63" s="50" t="s">
        <v>72</v>
      </c>
      <c r="HH63" s="50" t="s">
        <v>72</v>
      </c>
      <c r="HI63" s="50" t="s">
        <v>72</v>
      </c>
      <c r="HJ63" s="50" t="s">
        <v>72</v>
      </c>
      <c r="HK63" s="50" t="s">
        <v>72</v>
      </c>
      <c r="HL63" s="50" t="s">
        <v>72</v>
      </c>
      <c r="HM63" s="50" t="s">
        <v>72</v>
      </c>
      <c r="HN63" s="50" t="s">
        <v>72</v>
      </c>
      <c r="HO63" s="50" t="s">
        <v>72</v>
      </c>
      <c r="HP63" s="50" t="s">
        <v>72</v>
      </c>
      <c r="HQ63" s="50" t="s">
        <v>72</v>
      </c>
      <c r="HR63" s="50" t="s">
        <v>72</v>
      </c>
      <c r="HS63" s="50" t="s">
        <v>72</v>
      </c>
      <c r="HT63" s="50" t="s">
        <v>72</v>
      </c>
      <c r="HU63" s="50" t="s">
        <v>72</v>
      </c>
      <c r="HV63" s="50" t="s">
        <v>72</v>
      </c>
      <c r="HW63" s="50" t="s">
        <v>72</v>
      </c>
      <c r="HX63" s="50" t="s">
        <v>72</v>
      </c>
      <c r="HY63" s="50" t="s">
        <v>72</v>
      </c>
      <c r="HZ63" s="50" t="s">
        <v>72</v>
      </c>
      <c r="IA63" s="50" t="s">
        <v>72</v>
      </c>
      <c r="IB63" s="50" t="s">
        <v>72</v>
      </c>
      <c r="IC63" s="50" t="s">
        <v>72</v>
      </c>
      <c r="ID63" s="50" t="s">
        <v>72</v>
      </c>
      <c r="IE63" s="50" t="s">
        <v>72</v>
      </c>
      <c r="IF63" s="50" t="s">
        <v>72</v>
      </c>
      <c r="IG63" s="50" t="s">
        <v>72</v>
      </c>
      <c r="IH63" s="50" t="s">
        <v>72</v>
      </c>
      <c r="II63" s="50" t="s">
        <v>72</v>
      </c>
      <c r="IJ63" s="50" t="s">
        <v>72</v>
      </c>
      <c r="IK63" s="50" t="s">
        <v>72</v>
      </c>
      <c r="IL63" s="50" t="s">
        <v>72</v>
      </c>
      <c r="IM63" s="50" t="s">
        <v>72</v>
      </c>
      <c r="IN63" s="50" t="s">
        <v>72</v>
      </c>
      <c r="IO63" s="50" t="s">
        <v>72</v>
      </c>
      <c r="IP63" s="50" t="s">
        <v>72</v>
      </c>
      <c r="IQ63" s="50" t="s">
        <v>72</v>
      </c>
      <c r="IR63" s="50" t="s">
        <v>72</v>
      </c>
      <c r="IS63" s="50" t="s">
        <v>72</v>
      </c>
      <c r="IT63" s="50" t="s">
        <v>72</v>
      </c>
    </row>
    <row r="64" spans="1:254" ht="18" customHeight="1">
      <c r="B64" s="31" t="s">
        <v>36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3">
        <f t="shared" si="23"/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27">
        <v>0</v>
      </c>
      <c r="AA64" s="27">
        <v>0</v>
      </c>
      <c r="AB64" s="23">
        <f t="shared" si="24"/>
        <v>0</v>
      </c>
      <c r="AC64" s="27">
        <f t="shared" si="1"/>
        <v>0</v>
      </c>
      <c r="AD64" s="51">
        <v>0</v>
      </c>
      <c r="AE64" s="3"/>
      <c r="AF64" s="3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</row>
    <row r="65" spans="2:81" ht="18" customHeight="1">
      <c r="B65" s="42" t="s">
        <v>73</v>
      </c>
      <c r="C65" s="15">
        <v>3.9</v>
      </c>
      <c r="D65" s="15">
        <v>13.5</v>
      </c>
      <c r="E65" s="15">
        <v>13.4</v>
      </c>
      <c r="F65" s="15">
        <v>22.7</v>
      </c>
      <c r="G65" s="15">
        <v>7.2</v>
      </c>
      <c r="H65" s="15">
        <v>11.5</v>
      </c>
      <c r="I65" s="15">
        <v>12.9</v>
      </c>
      <c r="J65" s="15">
        <v>9.6</v>
      </c>
      <c r="K65" s="15">
        <v>14.5</v>
      </c>
      <c r="L65" s="15">
        <v>12.8</v>
      </c>
      <c r="M65" s="15">
        <v>12.9</v>
      </c>
      <c r="N65" s="15">
        <v>8.4</v>
      </c>
      <c r="O65" s="19">
        <f t="shared" si="23"/>
        <v>143.30000000000001</v>
      </c>
      <c r="P65" s="15">
        <v>5.7</v>
      </c>
      <c r="Q65" s="15">
        <v>11.9</v>
      </c>
      <c r="R65" s="15">
        <v>7.1</v>
      </c>
      <c r="S65" s="15">
        <v>5</v>
      </c>
      <c r="T65" s="15">
        <v>3.8</v>
      </c>
      <c r="U65" s="15">
        <v>7.1</v>
      </c>
      <c r="V65" s="15">
        <v>3.6</v>
      </c>
      <c r="W65" s="15">
        <v>8.1</v>
      </c>
      <c r="X65" s="15">
        <v>12.8</v>
      </c>
      <c r="Y65" s="15">
        <v>16.2</v>
      </c>
      <c r="Z65" s="15">
        <v>9.5</v>
      </c>
      <c r="AA65" s="15">
        <v>16.8</v>
      </c>
      <c r="AB65" s="19">
        <f t="shared" si="24"/>
        <v>107.60000000000001</v>
      </c>
      <c r="AC65" s="15">
        <f t="shared" si="1"/>
        <v>-35.700000000000003</v>
      </c>
      <c r="AD65" s="17">
        <f t="shared" si="19"/>
        <v>-24.912770411723656</v>
      </c>
      <c r="AE65" s="3"/>
      <c r="AF65" s="3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</row>
    <row r="66" spans="2:81" ht="18" customHeight="1">
      <c r="B66" s="42" t="s">
        <v>74</v>
      </c>
      <c r="C66" s="15">
        <v>4</v>
      </c>
      <c r="D66" s="15">
        <v>3.5</v>
      </c>
      <c r="E66" s="15">
        <v>3.7</v>
      </c>
      <c r="F66" s="15">
        <v>4.5999999999999996</v>
      </c>
      <c r="G66" s="15">
        <v>4.4000000000000004</v>
      </c>
      <c r="H66" s="15">
        <v>2.6</v>
      </c>
      <c r="I66" s="15">
        <v>26.9</v>
      </c>
      <c r="J66" s="15">
        <v>5.5</v>
      </c>
      <c r="K66" s="15">
        <v>3.5</v>
      </c>
      <c r="L66" s="15">
        <v>4</v>
      </c>
      <c r="M66" s="15">
        <v>3.2</v>
      </c>
      <c r="N66" s="15">
        <v>11.6</v>
      </c>
      <c r="O66" s="19">
        <f t="shared" si="23"/>
        <v>77.5</v>
      </c>
      <c r="P66" s="15">
        <v>2.2999999999999998</v>
      </c>
      <c r="Q66" s="15">
        <v>4.8</v>
      </c>
      <c r="R66" s="15">
        <v>5.9</v>
      </c>
      <c r="S66" s="15">
        <v>2.8</v>
      </c>
      <c r="T66" s="15">
        <v>1.4</v>
      </c>
      <c r="U66" s="15">
        <v>2.5</v>
      </c>
      <c r="V66" s="15">
        <v>11.3</v>
      </c>
      <c r="W66" s="15">
        <v>4.8</v>
      </c>
      <c r="X66" s="15">
        <v>3.3</v>
      </c>
      <c r="Y66" s="15">
        <v>4.4000000000000004</v>
      </c>
      <c r="Z66" s="15">
        <v>11.6</v>
      </c>
      <c r="AA66" s="15">
        <v>1.4</v>
      </c>
      <c r="AB66" s="19">
        <f t="shared" si="24"/>
        <v>56.499999999999993</v>
      </c>
      <c r="AC66" s="15">
        <f t="shared" si="1"/>
        <v>-21.000000000000007</v>
      </c>
      <c r="AD66" s="17">
        <f t="shared" si="19"/>
        <v>-27.096774193548395</v>
      </c>
      <c r="AE66" s="3"/>
      <c r="AF66" s="3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</row>
    <row r="67" spans="2:81" ht="18" hidden="1" customHeight="1">
      <c r="B67" s="42" t="s">
        <v>75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9">
        <f t="shared" si="23"/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9">
        <f t="shared" si="24"/>
        <v>0</v>
      </c>
      <c r="AC67" s="15">
        <f t="shared" si="1"/>
        <v>0</v>
      </c>
      <c r="AD67" s="52">
        <v>0</v>
      </c>
      <c r="AE67" s="3"/>
      <c r="AF67" s="3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</row>
    <row r="68" spans="2:81" ht="18" customHeight="1">
      <c r="B68" s="53" t="s">
        <v>76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9">
        <f t="shared" si="23"/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9">
        <f t="shared" si="24"/>
        <v>0</v>
      </c>
      <c r="AC68" s="15">
        <f t="shared" si="1"/>
        <v>0</v>
      </c>
      <c r="AD68" s="17">
        <v>0</v>
      </c>
      <c r="AE68" s="3"/>
      <c r="AF68" s="3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</row>
    <row r="69" spans="2:81" ht="18" customHeight="1" thickBot="1">
      <c r="B69" s="54" t="s">
        <v>77</v>
      </c>
      <c r="C69" s="55">
        <f t="shared" ref="C69:AB69" si="25">+C68+C11</f>
        <v>32511.1</v>
      </c>
      <c r="D69" s="55">
        <f t="shared" si="25"/>
        <v>23395.599999999999</v>
      </c>
      <c r="E69" s="55">
        <f t="shared" si="25"/>
        <v>24276.499999999996</v>
      </c>
      <c r="F69" s="55">
        <f t="shared" si="25"/>
        <v>37813.1</v>
      </c>
      <c r="G69" s="55">
        <f t="shared" si="25"/>
        <v>24448.5</v>
      </c>
      <c r="H69" s="55">
        <f t="shared" si="25"/>
        <v>23961.199999999997</v>
      </c>
      <c r="I69" s="55">
        <f t="shared" si="25"/>
        <v>27123.000000000004</v>
      </c>
      <c r="J69" s="55">
        <f t="shared" si="25"/>
        <v>26801.3</v>
      </c>
      <c r="K69" s="55">
        <f t="shared" si="25"/>
        <v>23419.300000000003</v>
      </c>
      <c r="L69" s="55">
        <f t="shared" si="25"/>
        <v>27304.600000000002</v>
      </c>
      <c r="M69" s="55">
        <f t="shared" si="25"/>
        <v>23664.5</v>
      </c>
      <c r="N69" s="55">
        <f t="shared" si="25"/>
        <v>25891</v>
      </c>
      <c r="O69" s="55">
        <f t="shared" si="25"/>
        <v>320609.70000000007</v>
      </c>
      <c r="P69" s="55">
        <f t="shared" si="25"/>
        <v>33995.5</v>
      </c>
      <c r="Q69" s="55">
        <f t="shared" si="25"/>
        <v>24712.7</v>
      </c>
      <c r="R69" s="55">
        <f t="shared" si="25"/>
        <v>29924.300000000003</v>
      </c>
      <c r="S69" s="55">
        <f t="shared" si="25"/>
        <v>36865.300000000003</v>
      </c>
      <c r="T69" s="55">
        <f t="shared" si="25"/>
        <v>26798.299999999996</v>
      </c>
      <c r="U69" s="55">
        <f t="shared" si="25"/>
        <v>27321.600000000002</v>
      </c>
      <c r="V69" s="55">
        <f t="shared" si="25"/>
        <v>29389.5</v>
      </c>
      <c r="W69" s="55">
        <f t="shared" si="25"/>
        <v>26802.9</v>
      </c>
      <c r="X69" s="55">
        <f t="shared" si="25"/>
        <v>27595.200000000004</v>
      </c>
      <c r="Y69" s="55">
        <f t="shared" si="25"/>
        <v>30294.300000000003</v>
      </c>
      <c r="Z69" s="55">
        <f t="shared" si="25"/>
        <v>26850.2</v>
      </c>
      <c r="AA69" s="55">
        <f t="shared" si="25"/>
        <v>32001.799999999996</v>
      </c>
      <c r="AB69" s="55">
        <f t="shared" si="25"/>
        <v>352551.60000000003</v>
      </c>
      <c r="AC69" s="55">
        <f t="shared" si="1"/>
        <v>31941.899999999965</v>
      </c>
      <c r="AD69" s="56">
        <f>+AC69/O69*100</f>
        <v>9.962861385666109</v>
      </c>
      <c r="AE69" s="29"/>
      <c r="AF69" s="3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</row>
    <row r="70" spans="2:81" ht="18" customHeight="1" thickTop="1">
      <c r="B70" s="91" t="s">
        <v>78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8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8"/>
      <c r="AC70" s="57"/>
      <c r="AD70" s="59"/>
      <c r="AE70" s="29"/>
      <c r="AF70" s="3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</row>
    <row r="71" spans="2:81" ht="18" customHeight="1">
      <c r="B71" s="64" t="s">
        <v>79</v>
      </c>
      <c r="C71" s="60">
        <v>5.0999999999999996</v>
      </c>
      <c r="D71" s="60">
        <v>10.3</v>
      </c>
      <c r="E71" s="60">
        <v>2.8</v>
      </c>
      <c r="F71" s="60">
        <v>20.3</v>
      </c>
      <c r="G71" s="60">
        <v>13.2</v>
      </c>
      <c r="H71" s="60">
        <v>6.4</v>
      </c>
      <c r="I71" s="60">
        <v>11.3</v>
      </c>
      <c r="J71" s="60">
        <v>8.4</v>
      </c>
      <c r="K71" s="60">
        <v>2.2999999999999998</v>
      </c>
      <c r="L71" s="60">
        <v>17</v>
      </c>
      <c r="M71" s="60">
        <v>2</v>
      </c>
      <c r="N71" s="60">
        <v>3.2</v>
      </c>
      <c r="O71" s="61">
        <f>SUM(C71:N71)</f>
        <v>102.30000000000001</v>
      </c>
      <c r="P71" s="60">
        <v>5.6</v>
      </c>
      <c r="Q71" s="60">
        <v>4</v>
      </c>
      <c r="R71" s="60">
        <v>12.2</v>
      </c>
      <c r="S71" s="60">
        <v>5.8</v>
      </c>
      <c r="T71" s="60">
        <v>3.9</v>
      </c>
      <c r="U71" s="60">
        <v>14.5</v>
      </c>
      <c r="V71" s="60">
        <v>5.0999999999999996</v>
      </c>
      <c r="W71" s="60">
        <v>8.1</v>
      </c>
      <c r="X71" s="60">
        <v>6.5</v>
      </c>
      <c r="Y71" s="60">
        <v>38.1</v>
      </c>
      <c r="Z71" s="60">
        <v>3.6</v>
      </c>
      <c r="AA71" s="60">
        <v>4.9000000000000004</v>
      </c>
      <c r="AB71" s="61">
        <f>SUM(P71:AA71)</f>
        <v>112.30000000000001</v>
      </c>
      <c r="AC71" s="62">
        <v>7.1999999999999957</v>
      </c>
      <c r="AD71" s="63">
        <f>+AC71/O71*100</f>
        <v>7.0381231671554207</v>
      </c>
      <c r="AE71" s="3"/>
      <c r="AF71" s="3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</row>
    <row r="72" spans="2:81" ht="18" customHeight="1">
      <c r="B72" s="64" t="s">
        <v>80</v>
      </c>
      <c r="C72" s="67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66">
        <v>0</v>
      </c>
      <c r="O72" s="65">
        <f>SUM(C72:N72)</f>
        <v>0</v>
      </c>
      <c r="P72" s="67">
        <v>0</v>
      </c>
      <c r="Q72" s="66">
        <v>0</v>
      </c>
      <c r="R72" s="66">
        <v>0</v>
      </c>
      <c r="S72" s="66">
        <v>0</v>
      </c>
      <c r="T72" s="66">
        <v>0</v>
      </c>
      <c r="U72" s="66">
        <v>0</v>
      </c>
      <c r="V72" s="66">
        <v>0</v>
      </c>
      <c r="W72" s="66">
        <v>0</v>
      </c>
      <c r="X72" s="66">
        <v>0</v>
      </c>
      <c r="Y72" s="66">
        <v>0</v>
      </c>
      <c r="Z72" s="68">
        <v>105</v>
      </c>
      <c r="AA72" s="68">
        <v>915.4</v>
      </c>
      <c r="AB72" s="69">
        <f>SUM(P72:AA72)</f>
        <v>1020.4</v>
      </c>
      <c r="AC72" s="70">
        <f>+AB72-O72</f>
        <v>1020.4</v>
      </c>
      <c r="AD72" s="71">
        <v>0</v>
      </c>
      <c r="AE72" s="3"/>
      <c r="AF72" s="3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</row>
    <row r="73" spans="2:81" ht="14.25" customHeight="1" thickBot="1">
      <c r="B73" s="92" t="s">
        <v>81</v>
      </c>
      <c r="C73" s="73">
        <v>0.5</v>
      </c>
      <c r="D73" s="73">
        <v>0</v>
      </c>
      <c r="E73" s="73">
        <v>0.8</v>
      </c>
      <c r="F73" s="73">
        <v>-0.5</v>
      </c>
      <c r="G73" s="73">
        <v>0</v>
      </c>
      <c r="H73" s="73">
        <v>-0.2</v>
      </c>
      <c r="I73" s="73">
        <v>-0.3</v>
      </c>
      <c r="J73" s="73">
        <v>-0.1</v>
      </c>
      <c r="K73" s="73">
        <v>-0.1</v>
      </c>
      <c r="L73" s="73">
        <v>0</v>
      </c>
      <c r="M73" s="73">
        <v>0.6</v>
      </c>
      <c r="N73" s="73">
        <v>0.1</v>
      </c>
      <c r="O73" s="61">
        <f>SUM(C73:N73)</f>
        <v>0.8</v>
      </c>
      <c r="P73" s="73">
        <v>0.1</v>
      </c>
      <c r="Q73" s="73">
        <v>0.1</v>
      </c>
      <c r="R73" s="73">
        <v>0</v>
      </c>
      <c r="S73" s="73">
        <v>0.1</v>
      </c>
      <c r="T73" s="73">
        <v>0</v>
      </c>
      <c r="U73" s="73">
        <v>0</v>
      </c>
      <c r="V73" s="73">
        <v>0</v>
      </c>
      <c r="W73" s="73">
        <v>0</v>
      </c>
      <c r="X73" s="73">
        <v>0</v>
      </c>
      <c r="Y73" s="73">
        <v>0.1</v>
      </c>
      <c r="Z73" s="73">
        <v>0.1</v>
      </c>
      <c r="AA73" s="73">
        <v>-0.1</v>
      </c>
      <c r="AB73" s="72">
        <f>SUM(P73:AA73)</f>
        <v>0.4</v>
      </c>
      <c r="AC73" s="73">
        <f>+AB73-O73</f>
        <v>-0.4</v>
      </c>
      <c r="AD73" s="74">
        <f>+AC73/O73*100</f>
        <v>-50</v>
      </c>
      <c r="AE73" s="3"/>
      <c r="AF73" s="3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</row>
    <row r="74" spans="2:81" ht="14.25" customHeight="1" thickTop="1" thickBot="1">
      <c r="B74" s="75" t="s">
        <v>82</v>
      </c>
      <c r="C74" s="76">
        <f>+C73+C72+C71+C69</f>
        <v>32516.699999999997</v>
      </c>
      <c r="D74" s="76">
        <f t="shared" ref="D74:AB74" si="26">+D73+D72+D71+D69</f>
        <v>23405.899999999998</v>
      </c>
      <c r="E74" s="76">
        <f t="shared" si="26"/>
        <v>24280.099999999995</v>
      </c>
      <c r="F74" s="76">
        <f t="shared" si="26"/>
        <v>37832.9</v>
      </c>
      <c r="G74" s="76">
        <f t="shared" si="26"/>
        <v>24461.7</v>
      </c>
      <c r="H74" s="76">
        <f t="shared" si="26"/>
        <v>23967.399999999998</v>
      </c>
      <c r="I74" s="76">
        <f t="shared" si="26"/>
        <v>27134.000000000004</v>
      </c>
      <c r="J74" s="76">
        <f t="shared" si="26"/>
        <v>26809.599999999999</v>
      </c>
      <c r="K74" s="76">
        <f t="shared" si="26"/>
        <v>23421.500000000004</v>
      </c>
      <c r="L74" s="76">
        <f t="shared" si="26"/>
        <v>27321.600000000002</v>
      </c>
      <c r="M74" s="76">
        <f t="shared" si="26"/>
        <v>23667.1</v>
      </c>
      <c r="N74" s="76">
        <f t="shared" si="26"/>
        <v>25894.3</v>
      </c>
      <c r="O74" s="76">
        <f t="shared" si="26"/>
        <v>320712.80000000005</v>
      </c>
      <c r="P74" s="76">
        <f t="shared" si="26"/>
        <v>34001.199999999997</v>
      </c>
      <c r="Q74" s="76">
        <f t="shared" si="26"/>
        <v>24716.799999999999</v>
      </c>
      <c r="R74" s="76">
        <f t="shared" si="26"/>
        <v>29936.500000000004</v>
      </c>
      <c r="S74" s="76">
        <f t="shared" si="26"/>
        <v>36871.200000000004</v>
      </c>
      <c r="T74" s="76">
        <f t="shared" si="26"/>
        <v>26802.199999999997</v>
      </c>
      <c r="U74" s="76">
        <f t="shared" si="26"/>
        <v>27336.100000000002</v>
      </c>
      <c r="V74" s="76">
        <f t="shared" si="26"/>
        <v>29394.6</v>
      </c>
      <c r="W74" s="76">
        <f t="shared" si="26"/>
        <v>26811</v>
      </c>
      <c r="X74" s="76">
        <f t="shared" si="26"/>
        <v>27601.700000000004</v>
      </c>
      <c r="Y74" s="76">
        <f t="shared" si="26"/>
        <v>30332.500000000004</v>
      </c>
      <c r="Z74" s="76">
        <f t="shared" si="26"/>
        <v>26958.9</v>
      </c>
      <c r="AA74" s="76">
        <f t="shared" si="26"/>
        <v>32921.999999999993</v>
      </c>
      <c r="AB74" s="76">
        <f t="shared" si="26"/>
        <v>353684.7</v>
      </c>
      <c r="AC74" s="77">
        <f>+AB74-O74</f>
        <v>32971.899999999965</v>
      </c>
      <c r="AD74" s="78">
        <f>+AC74/O74*100</f>
        <v>10.280818227398457</v>
      </c>
      <c r="AE74" s="3"/>
      <c r="AF74" s="3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</row>
    <row r="75" spans="2:81" ht="14.25" customHeight="1" thickTop="1">
      <c r="B75" s="79" t="s">
        <v>83</v>
      </c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32"/>
      <c r="AE75" s="3"/>
      <c r="AF75" s="3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</row>
    <row r="76" spans="2:81" ht="15" customHeight="1">
      <c r="B76" s="80" t="s">
        <v>84</v>
      </c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3"/>
      <c r="AF76" s="3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</row>
    <row r="77" spans="2:81" ht="12" customHeight="1">
      <c r="B77" s="81" t="s">
        <v>85</v>
      </c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3"/>
      <c r="AF77" s="3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2:81" ht="12" customHeight="1">
      <c r="B78" s="81" t="s">
        <v>86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3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83"/>
      <c r="AD78" s="83"/>
      <c r="AE78" s="3"/>
      <c r="AF78" s="3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</row>
    <row r="79" spans="2:81" ht="15">
      <c r="B79" s="84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5"/>
      <c r="AC79" s="85"/>
      <c r="AD79" s="85"/>
      <c r="AE79" s="3"/>
      <c r="AF79" s="3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</row>
    <row r="80" spans="2:81"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6"/>
      <c r="AB80" s="85"/>
      <c r="AC80" s="85"/>
      <c r="AD80" s="85"/>
      <c r="AE80" s="3"/>
      <c r="AF80" s="3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</row>
    <row r="81" spans="2:81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5"/>
      <c r="AC81" s="85"/>
      <c r="AD81" s="85"/>
      <c r="AE81" s="3"/>
      <c r="AF81" s="3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</row>
    <row r="82" spans="2:81">
      <c r="B82" s="85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7"/>
      <c r="AC82" s="85"/>
      <c r="AD82" s="85"/>
      <c r="AE82" s="3"/>
      <c r="AF82" s="3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</row>
    <row r="83" spans="2:81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5"/>
      <c r="AC83" s="85"/>
      <c r="AD83" s="85"/>
      <c r="AE83" s="3"/>
      <c r="AF83" s="3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</row>
    <row r="84" spans="2:81">
      <c r="B84" s="85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5"/>
      <c r="AD84" s="85"/>
      <c r="AE84" s="3"/>
      <c r="AF84" s="3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</row>
    <row r="85" spans="2:81">
      <c r="B85" s="85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5"/>
      <c r="AD85" s="85"/>
      <c r="AE85" s="3"/>
      <c r="AF85" s="3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</row>
    <row r="86" spans="2:81">
      <c r="B86" s="85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3"/>
      <c r="AF86" s="3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</row>
    <row r="87" spans="2:81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3"/>
      <c r="AF87" s="3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</row>
    <row r="88" spans="2:81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5"/>
      <c r="AD88" s="85"/>
      <c r="AE88" s="3"/>
      <c r="AF88" s="3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</row>
    <row r="89" spans="2:8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3"/>
      <c r="AF89" s="3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</row>
    <row r="90" spans="2:81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3"/>
      <c r="AF90" s="3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</row>
    <row r="91" spans="2:81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3"/>
      <c r="AF91" s="3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</row>
    <row r="92" spans="2:81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3"/>
      <c r="AF92" s="3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</row>
    <row r="93" spans="2:81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3"/>
      <c r="AF93" s="3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</row>
    <row r="94" spans="2:81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3"/>
      <c r="AF94" s="3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</row>
    <row r="95" spans="2:81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3"/>
      <c r="AF95" s="3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</row>
    <row r="96" spans="2:81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3"/>
      <c r="AF96" s="3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</row>
    <row r="97" spans="2:81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3"/>
      <c r="AF97" s="3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</row>
    <row r="98" spans="2:81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3"/>
      <c r="AF98" s="3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</row>
    <row r="99" spans="2:81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3"/>
      <c r="AF99" s="3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</row>
    <row r="100" spans="2:81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3"/>
      <c r="AF100" s="3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</row>
    <row r="101" spans="2:81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3"/>
      <c r="AF101" s="3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</row>
    <row r="102" spans="2:81"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3"/>
      <c r="AF102" s="3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</row>
    <row r="103" spans="2:81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3"/>
      <c r="AF103" s="3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</row>
    <row r="104" spans="2:81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3"/>
      <c r="AF104" s="3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</row>
    <row r="105" spans="2:81"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3"/>
      <c r="AF105" s="3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</row>
    <row r="106" spans="2:81"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3"/>
      <c r="AF106" s="3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</row>
    <row r="107" spans="2:81"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3"/>
      <c r="AF107" s="3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</row>
    <row r="108" spans="2:81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3"/>
      <c r="AF108" s="3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</row>
    <row r="109" spans="2:81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3"/>
      <c r="AF109" s="3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</row>
    <row r="110" spans="2:81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3"/>
      <c r="AF110" s="3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</row>
    <row r="111" spans="2:81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3"/>
      <c r="AF111" s="3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</row>
    <row r="112" spans="2:81"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3"/>
      <c r="AF112" s="3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</row>
    <row r="113" spans="2:81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3"/>
      <c r="AF113" s="3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</row>
    <row r="114" spans="2:81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3"/>
      <c r="AF114" s="3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</row>
    <row r="115" spans="2:81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3"/>
      <c r="AF115" s="3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</row>
    <row r="116" spans="2:81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3"/>
      <c r="AF116" s="3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</row>
    <row r="117" spans="2:81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3"/>
      <c r="AF117" s="3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</row>
    <row r="118" spans="2:81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3"/>
      <c r="AF118" s="3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</row>
    <row r="119" spans="2:81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3"/>
      <c r="AF119" s="3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</row>
    <row r="120" spans="2:81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3"/>
      <c r="AF120" s="3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</row>
    <row r="121" spans="2:81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3"/>
      <c r="AF121" s="3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</row>
    <row r="122" spans="2:81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3"/>
      <c r="AF122" s="3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</row>
    <row r="123" spans="2:81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3"/>
      <c r="AF123" s="3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</row>
    <row r="124" spans="2:81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3"/>
      <c r="AF124" s="3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</row>
    <row r="125" spans="2:81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3"/>
      <c r="AF125" s="3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</row>
    <row r="126" spans="2:81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3"/>
      <c r="AF126" s="3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</row>
    <row r="127" spans="2:81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3"/>
      <c r="AF127" s="3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</row>
    <row r="128" spans="2:81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3"/>
      <c r="AF128" s="3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</row>
    <row r="129" spans="2:81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3"/>
      <c r="AF129" s="3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</row>
    <row r="130" spans="2:81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3"/>
      <c r="AF130" s="3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</row>
    <row r="131" spans="2:81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3"/>
      <c r="AF131" s="3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</row>
    <row r="132" spans="2:81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3"/>
      <c r="AF132" s="3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</row>
    <row r="133" spans="2:81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3"/>
      <c r="AF133" s="3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</row>
    <row r="134" spans="2:81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3"/>
      <c r="AF134" s="3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</row>
    <row r="135" spans="2:81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3"/>
      <c r="AF135" s="3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</row>
    <row r="136" spans="2:81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3"/>
      <c r="AF136" s="3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</row>
    <row r="137" spans="2:81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3"/>
      <c r="AF137" s="3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</row>
    <row r="138" spans="2:81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3"/>
      <c r="AF138" s="3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</row>
    <row r="139" spans="2:81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3"/>
      <c r="AF139" s="3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</row>
    <row r="140" spans="2:81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3"/>
      <c r="AF140" s="3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</row>
    <row r="141" spans="2:81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3"/>
      <c r="AF141" s="3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</row>
    <row r="142" spans="2:81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3"/>
      <c r="AF142" s="3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</row>
    <row r="143" spans="2:81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3"/>
      <c r="AF143" s="3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</row>
    <row r="144" spans="2:81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3"/>
      <c r="AF144" s="3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</row>
    <row r="145" spans="2:81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3"/>
      <c r="AF145" s="3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</row>
    <row r="146" spans="2:81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3"/>
      <c r="AF146" s="3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</row>
    <row r="147" spans="2:81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3"/>
      <c r="AF147" s="3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</row>
    <row r="148" spans="2:81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3"/>
      <c r="AF148" s="3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</row>
    <row r="149" spans="2:81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3"/>
      <c r="AF149" s="3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</row>
    <row r="150" spans="2:81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3"/>
      <c r="AF150" s="3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</row>
    <row r="151" spans="2:81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3"/>
      <c r="AF151" s="3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</row>
    <row r="152" spans="2:81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3"/>
      <c r="AF152" s="3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</row>
    <row r="153" spans="2:81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3"/>
      <c r="AF153" s="3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</row>
    <row r="154" spans="2:81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3"/>
      <c r="AF154" s="3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</row>
    <row r="155" spans="2:81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3"/>
      <c r="AF155" s="3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</row>
    <row r="156" spans="2:81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3"/>
      <c r="AF156" s="3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</row>
    <row r="157" spans="2:81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3"/>
      <c r="AF157" s="3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</row>
    <row r="158" spans="2:81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3"/>
      <c r="AF158" s="3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</row>
    <row r="159" spans="2:81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3"/>
      <c r="AF159" s="3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</row>
    <row r="160" spans="2:81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3"/>
      <c r="AF160" s="3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</row>
    <row r="161" spans="2:81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3"/>
      <c r="AF161" s="3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</row>
    <row r="162" spans="2:81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3"/>
      <c r="AF162" s="3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</row>
    <row r="163" spans="2:81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3"/>
      <c r="AF163" s="3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</row>
    <row r="164" spans="2:81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3"/>
      <c r="AF164" s="3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</row>
    <row r="165" spans="2:81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3"/>
      <c r="AF165" s="3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</row>
    <row r="166" spans="2:81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3"/>
      <c r="AF166" s="3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</row>
    <row r="167" spans="2:81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3"/>
      <c r="AF167" s="3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</row>
    <row r="168" spans="2:81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3"/>
      <c r="AF168" s="3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</row>
    <row r="169" spans="2:81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3"/>
      <c r="AF169" s="3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</row>
    <row r="170" spans="2:81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3"/>
      <c r="AF170" s="3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</row>
    <row r="171" spans="2:81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3"/>
      <c r="AF171" s="3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</row>
    <row r="172" spans="2:81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3"/>
      <c r="AF172" s="3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</row>
    <row r="173" spans="2:81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3"/>
      <c r="AF173" s="3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</row>
    <row r="174" spans="2:81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3"/>
      <c r="AF174" s="3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</row>
    <row r="175" spans="2:81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3"/>
      <c r="AF175" s="3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</row>
    <row r="176" spans="2:81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3"/>
      <c r="AF176" s="3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</row>
    <row r="177" spans="2:81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3"/>
      <c r="AF177" s="3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</row>
    <row r="178" spans="2:81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3"/>
      <c r="AF178" s="3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</row>
    <row r="179" spans="2:81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3"/>
      <c r="AF179" s="3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</row>
    <row r="180" spans="2:81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3"/>
      <c r="AF180" s="3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</row>
    <row r="181" spans="2:81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3"/>
      <c r="AF181" s="3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</row>
    <row r="182" spans="2:81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3"/>
      <c r="AF182" s="3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</row>
    <row r="183" spans="2:81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3"/>
      <c r="AF183" s="3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</row>
    <row r="184" spans="2:81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3"/>
      <c r="AF184" s="3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</row>
    <row r="185" spans="2:81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3"/>
      <c r="AF185" s="3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</row>
    <row r="186" spans="2:81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3"/>
      <c r="AF186" s="3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</row>
    <row r="187" spans="2:81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3"/>
      <c r="AF187" s="3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</row>
    <row r="188" spans="2:81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3"/>
      <c r="AF188" s="3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</row>
    <row r="189" spans="2:81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3"/>
      <c r="AF189" s="3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</row>
    <row r="190" spans="2:81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3"/>
      <c r="AF190" s="3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</row>
    <row r="191" spans="2:81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3"/>
      <c r="AF191" s="3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</row>
    <row r="192" spans="2:81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3"/>
      <c r="AF192" s="3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</row>
    <row r="193" spans="2:81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3"/>
      <c r="AF193" s="3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</row>
    <row r="194" spans="2:81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3"/>
      <c r="AF194" s="3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</row>
    <row r="195" spans="2:81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3"/>
      <c r="AF195" s="3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</row>
    <row r="196" spans="2:81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3"/>
      <c r="AF196" s="3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</row>
    <row r="197" spans="2:81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3"/>
      <c r="AF197" s="3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</row>
    <row r="198" spans="2:81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3"/>
      <c r="AF198" s="3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</row>
    <row r="199" spans="2:81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3"/>
      <c r="AF199" s="3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</row>
    <row r="200" spans="2:81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3"/>
      <c r="AF200" s="3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</row>
    <row r="201" spans="2:81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3"/>
      <c r="AF201" s="3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</row>
    <row r="202" spans="2:81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3"/>
      <c r="AF202" s="3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</row>
    <row r="203" spans="2:81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3"/>
      <c r="AF203" s="3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</row>
    <row r="204" spans="2:81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3"/>
      <c r="AF204" s="3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</row>
    <row r="205" spans="2:8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3"/>
      <c r="AF205" s="3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</row>
    <row r="206" spans="2:8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3"/>
      <c r="AF206" s="3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</row>
    <row r="207" spans="2:8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3"/>
      <c r="AF207" s="3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</row>
    <row r="208" spans="2:8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3"/>
      <c r="AF208" s="3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</row>
    <row r="209" spans="2:8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3"/>
      <c r="AF209" s="3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</row>
    <row r="210" spans="2:8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3"/>
      <c r="AF210" s="3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</row>
    <row r="211" spans="2:8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3"/>
      <c r="AF211" s="3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</row>
    <row r="212" spans="2:8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3"/>
      <c r="AF212" s="3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</row>
    <row r="213" spans="2:8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3"/>
      <c r="AF213" s="3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</row>
    <row r="214" spans="2:8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3"/>
      <c r="AF214" s="3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</row>
    <row r="215" spans="2:8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3"/>
      <c r="AF215" s="3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</row>
    <row r="216" spans="2:8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3"/>
      <c r="AF216" s="3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</row>
    <row r="217" spans="2:8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3"/>
      <c r="AF217" s="3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</row>
    <row r="218" spans="2:8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3"/>
      <c r="AF218" s="3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</row>
    <row r="219" spans="2:8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3"/>
      <c r="AF219" s="3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</row>
    <row r="220" spans="2:8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3"/>
      <c r="AF220" s="3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</row>
    <row r="221" spans="2:8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3"/>
      <c r="AF221" s="3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</row>
    <row r="222" spans="2:8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3"/>
      <c r="AF222" s="3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</row>
    <row r="223" spans="2:8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3"/>
      <c r="AF223" s="3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</row>
    <row r="224" spans="2:8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3"/>
      <c r="AF224" s="3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</row>
    <row r="225" spans="2:8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3"/>
      <c r="AF225" s="3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</row>
    <row r="226" spans="2:8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3"/>
      <c r="AF226" s="3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</row>
    <row r="227" spans="2:8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3"/>
      <c r="AF227" s="3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</row>
    <row r="228" spans="2:8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3"/>
      <c r="AF228" s="3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</row>
    <row r="229" spans="2:8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3"/>
      <c r="AF229" s="3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</row>
    <row r="230" spans="2:8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3"/>
      <c r="AF230" s="3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</row>
    <row r="231" spans="2:8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3"/>
      <c r="AF231" s="3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</row>
    <row r="232" spans="2:8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3"/>
      <c r="AF232" s="3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</row>
    <row r="233" spans="2:8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3"/>
      <c r="AF233" s="3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</row>
    <row r="234" spans="2:8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3"/>
      <c r="AF234" s="3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</row>
    <row r="235" spans="2:8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3"/>
      <c r="AF235" s="3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</row>
    <row r="236" spans="2:8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3"/>
      <c r="AF236" s="3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</row>
    <row r="237" spans="2:8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3"/>
      <c r="AF237" s="3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</row>
    <row r="238" spans="2:8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3"/>
      <c r="AF238" s="3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</row>
    <row r="239" spans="2:8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3"/>
      <c r="AF239" s="3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</row>
    <row r="240" spans="2:8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3"/>
      <c r="AF240" s="3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</row>
    <row r="241" spans="2:8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3"/>
      <c r="AF241" s="3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</row>
    <row r="242" spans="2:8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3"/>
      <c r="AF242" s="3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</row>
    <row r="243" spans="2:8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3"/>
      <c r="AF243" s="3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</row>
    <row r="244" spans="2:8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3"/>
      <c r="AF244" s="3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</row>
    <row r="245" spans="2:8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3"/>
      <c r="AF245" s="3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</row>
    <row r="246" spans="2:8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3"/>
      <c r="AF246" s="3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</row>
    <row r="247" spans="2:8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3"/>
      <c r="AF247" s="3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</row>
    <row r="248" spans="2:8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3"/>
      <c r="AF248" s="3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</row>
    <row r="249" spans="2:8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3"/>
      <c r="AF249" s="3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</row>
    <row r="250" spans="2:8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3"/>
      <c r="AF250" s="3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</row>
    <row r="251" spans="2:8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3"/>
      <c r="AF251" s="3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</row>
    <row r="252" spans="2:8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3"/>
      <c r="AF252" s="3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</row>
    <row r="253" spans="2:8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3"/>
      <c r="AF253" s="3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</row>
    <row r="254" spans="2:8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3"/>
      <c r="AF254" s="3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</row>
    <row r="255" spans="2:8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3"/>
      <c r="AF255" s="3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</row>
    <row r="256" spans="2:8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3"/>
      <c r="AF256" s="3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</row>
    <row r="257" spans="2:8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3"/>
      <c r="AF257" s="3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</row>
    <row r="258" spans="2:8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3"/>
      <c r="AF258" s="3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</row>
    <row r="259" spans="2:8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3"/>
      <c r="AF259" s="3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</row>
    <row r="260" spans="2:8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3"/>
      <c r="AF260" s="3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</row>
    <row r="261" spans="2:8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3"/>
      <c r="AF261" s="3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</row>
    <row r="262" spans="2:8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3"/>
      <c r="AF262" s="3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</row>
    <row r="263" spans="2:8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3"/>
      <c r="AF263" s="3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</row>
    <row r="264" spans="2:8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3"/>
      <c r="AF264" s="3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</row>
    <row r="265" spans="2:8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3"/>
      <c r="AF265" s="3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</row>
    <row r="266" spans="2:8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3"/>
      <c r="AF266" s="3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</row>
    <row r="267" spans="2:8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3"/>
      <c r="AF267" s="3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</row>
    <row r="268" spans="2:8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3"/>
      <c r="AF268" s="3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</row>
    <row r="269" spans="2:8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3"/>
      <c r="AF269" s="3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</row>
    <row r="270" spans="2:8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3"/>
      <c r="AF270" s="3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</row>
    <row r="271" spans="2:8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3"/>
      <c r="AF271" s="3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</row>
    <row r="272" spans="2:8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3"/>
      <c r="AF272" s="3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</row>
    <row r="273" spans="2:8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3"/>
      <c r="AF273" s="3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</row>
    <row r="274" spans="2:8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3"/>
      <c r="AF274" s="3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</row>
    <row r="275" spans="2:8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3"/>
      <c r="AF275" s="3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</row>
    <row r="276" spans="2:8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3"/>
      <c r="AF276" s="3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</row>
    <row r="277" spans="2:8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3"/>
      <c r="AF277" s="3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</row>
    <row r="278" spans="2:8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3"/>
      <c r="AF278" s="3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</row>
    <row r="279" spans="2:8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3"/>
      <c r="AF279" s="3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</row>
    <row r="280" spans="2:8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3"/>
      <c r="AF280" s="3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</row>
    <row r="281" spans="2:8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3"/>
      <c r="AF281" s="3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</row>
    <row r="282" spans="2:8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3"/>
      <c r="AF282" s="3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</row>
    <row r="283" spans="2:8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3"/>
      <c r="AF283" s="3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</row>
    <row r="284" spans="2:8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3"/>
      <c r="AF284" s="3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</row>
    <row r="285" spans="2:8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3"/>
      <c r="AF285" s="3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</row>
    <row r="286" spans="2:8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3"/>
      <c r="AF286" s="3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</row>
    <row r="287" spans="2:8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3"/>
      <c r="AF287" s="3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</row>
    <row r="288" spans="2:8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3"/>
      <c r="AF288" s="3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</row>
    <row r="289" spans="2:8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3"/>
      <c r="AF289" s="3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</row>
    <row r="290" spans="2:8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3"/>
      <c r="AF290" s="3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</row>
    <row r="291" spans="2:8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3"/>
      <c r="AF291" s="3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</row>
    <row r="292" spans="2:81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3"/>
      <c r="AF292" s="3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</row>
    <row r="293" spans="2:81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3"/>
      <c r="AF293" s="3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</row>
    <row r="294" spans="2:81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3"/>
      <c r="AF294" s="3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</row>
    <row r="295" spans="2:81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3"/>
      <c r="AF295" s="3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</row>
    <row r="296" spans="2:8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3"/>
      <c r="AF296" s="3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</row>
    <row r="297" spans="2:81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3"/>
      <c r="AF297" s="3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</row>
    <row r="298" spans="2:81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3"/>
      <c r="AF298" s="3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</row>
    <row r="299" spans="2:81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3"/>
      <c r="AF299" s="3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</row>
    <row r="300" spans="2:81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3"/>
      <c r="AF300" s="3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</row>
    <row r="301" spans="2:81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3"/>
      <c r="AF301" s="3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</row>
    <row r="302" spans="2:81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3"/>
      <c r="AF302" s="3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</row>
    <row r="303" spans="2:81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3"/>
      <c r="AF303" s="3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</row>
    <row r="304" spans="2:81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3"/>
      <c r="AF304" s="3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</row>
    <row r="305" spans="2:81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3"/>
      <c r="AF305" s="3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</row>
    <row r="306" spans="2:81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3"/>
      <c r="AF306" s="3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</row>
    <row r="307" spans="2:81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3"/>
      <c r="AF307" s="3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</row>
    <row r="308" spans="2:81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3"/>
      <c r="AF308" s="3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</row>
    <row r="309" spans="2:81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3"/>
      <c r="AF309" s="3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</row>
    <row r="310" spans="2:81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3"/>
      <c r="AF310" s="3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</row>
    <row r="311" spans="2:81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3"/>
      <c r="AF311" s="3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</row>
    <row r="312" spans="2:81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3"/>
      <c r="AF312" s="3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</row>
    <row r="313" spans="2:81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3"/>
      <c r="AF313" s="3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</row>
    <row r="314" spans="2:81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3"/>
      <c r="AF314" s="3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</row>
    <row r="315" spans="2:81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3"/>
      <c r="AF315" s="3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</row>
    <row r="316" spans="2:81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3"/>
      <c r="AF316" s="3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</row>
    <row r="317" spans="2:81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3"/>
      <c r="AF317" s="3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</row>
    <row r="318" spans="2:81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3"/>
      <c r="AF318" s="3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</row>
    <row r="319" spans="2:81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3"/>
      <c r="AF319" s="3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</row>
    <row r="320" spans="2:81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3"/>
      <c r="AF320" s="3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</row>
    <row r="321" spans="2:81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3"/>
      <c r="AF321" s="3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</row>
    <row r="322" spans="2:81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3"/>
      <c r="AF322" s="3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</row>
    <row r="323" spans="2:81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3"/>
      <c r="AF323" s="3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</row>
    <row r="324" spans="2:81">
      <c r="B324" s="89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  <c r="AA324" s="90"/>
      <c r="AB324" s="90"/>
      <c r="AC324" s="90"/>
      <c r="AD324" s="90"/>
    </row>
    <row r="325" spans="2:81">
      <c r="B325" s="89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  <c r="AA325" s="90"/>
      <c r="AB325" s="90"/>
      <c r="AC325" s="90"/>
      <c r="AD325" s="90"/>
    </row>
    <row r="326" spans="2:81">
      <c r="B326" s="89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  <c r="AA326" s="90"/>
      <c r="AB326" s="90"/>
      <c r="AC326" s="90"/>
      <c r="AD326" s="90"/>
    </row>
    <row r="327" spans="2:81">
      <c r="B327" s="89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  <c r="AA327" s="90"/>
      <c r="AB327" s="90"/>
      <c r="AC327" s="90"/>
      <c r="AD327" s="90"/>
    </row>
    <row r="328" spans="2:81">
      <c r="B328" s="89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  <c r="AA328" s="90"/>
      <c r="AB328" s="90"/>
      <c r="AC328" s="90"/>
      <c r="AD328" s="90"/>
    </row>
    <row r="329" spans="2:81">
      <c r="B329" s="89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  <c r="AA329" s="90"/>
      <c r="AB329" s="90"/>
      <c r="AC329" s="90"/>
      <c r="AD329" s="90"/>
    </row>
    <row r="330" spans="2:81">
      <c r="B330" s="89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  <c r="AA330" s="90"/>
      <c r="AB330" s="90"/>
      <c r="AC330" s="90"/>
      <c r="AD330" s="90"/>
    </row>
    <row r="331" spans="2:81">
      <c r="B331" s="89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  <c r="AA331" s="90"/>
      <c r="AB331" s="90"/>
      <c r="AC331" s="90"/>
      <c r="AD331" s="90"/>
    </row>
    <row r="332" spans="2:81">
      <c r="B332" s="89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</row>
    <row r="333" spans="2:81">
      <c r="B333" s="89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  <c r="AA333" s="90"/>
      <c r="AB333" s="90"/>
      <c r="AC333" s="90"/>
      <c r="AD333" s="90"/>
    </row>
    <row r="334" spans="2:81">
      <c r="B334" s="89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</row>
    <row r="335" spans="2:81">
      <c r="B335" s="89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</row>
    <row r="336" spans="2:81">
      <c r="B336" s="89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  <c r="AA336" s="90"/>
      <c r="AB336" s="90"/>
      <c r="AC336" s="90"/>
      <c r="AD336" s="90"/>
    </row>
    <row r="337" spans="2:30">
      <c r="B337" s="89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  <c r="AA337" s="90"/>
      <c r="AB337" s="90"/>
      <c r="AC337" s="90"/>
      <c r="AD337" s="90"/>
    </row>
    <row r="338" spans="2:30">
      <c r="B338" s="89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  <c r="AA338" s="90"/>
      <c r="AB338" s="90"/>
      <c r="AC338" s="90"/>
      <c r="AD338" s="90"/>
    </row>
    <row r="339" spans="2:30">
      <c r="B339" s="89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  <c r="AA339" s="90"/>
      <c r="AB339" s="90"/>
      <c r="AC339" s="90"/>
      <c r="AD339" s="90"/>
    </row>
    <row r="340" spans="2:30">
      <c r="B340" s="89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  <c r="AA340" s="90"/>
      <c r="AB340" s="90"/>
      <c r="AC340" s="90"/>
      <c r="AD340" s="90"/>
    </row>
    <row r="341" spans="2:30">
      <c r="B341" s="89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  <c r="AA341" s="90"/>
      <c r="AB341" s="90"/>
      <c r="AC341" s="90"/>
      <c r="AD341" s="90"/>
    </row>
    <row r="342" spans="2:30">
      <c r="B342" s="89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  <c r="AA342" s="90"/>
      <c r="AB342" s="90"/>
      <c r="AC342" s="90"/>
      <c r="AD342" s="90"/>
    </row>
    <row r="343" spans="2:30">
      <c r="B343" s="89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90"/>
      <c r="AB343" s="90"/>
      <c r="AC343" s="90"/>
      <c r="AD343" s="90"/>
    </row>
    <row r="344" spans="2:30">
      <c r="B344" s="89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90"/>
      <c r="AB344" s="90"/>
      <c r="AC344" s="90"/>
      <c r="AD344" s="90"/>
    </row>
    <row r="345" spans="2:30">
      <c r="B345" s="89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90"/>
      <c r="AB345" s="90"/>
      <c r="AC345" s="90"/>
      <c r="AD345" s="90"/>
    </row>
    <row r="346" spans="2:30">
      <c r="B346" s="89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90"/>
      <c r="AB346" s="90"/>
      <c r="AC346" s="90"/>
      <c r="AD346" s="90"/>
    </row>
    <row r="347" spans="2:30">
      <c r="B347" s="89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90"/>
      <c r="AB347" s="90"/>
      <c r="AC347" s="90"/>
      <c r="AD347" s="90"/>
    </row>
    <row r="348" spans="2:30">
      <c r="B348" s="89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  <c r="AC348" s="90"/>
      <c r="AD348" s="90"/>
    </row>
    <row r="349" spans="2:30">
      <c r="B349" s="89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  <c r="AC349" s="90"/>
      <c r="AD349" s="90"/>
    </row>
    <row r="350" spans="2:30">
      <c r="B350" s="89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  <c r="AA350" s="90"/>
      <c r="AB350" s="90"/>
      <c r="AC350" s="90"/>
      <c r="AD350" s="90"/>
    </row>
    <row r="351" spans="2:30">
      <c r="B351" s="89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  <c r="AA351" s="90"/>
      <c r="AB351" s="90"/>
      <c r="AC351" s="90"/>
      <c r="AD351" s="90"/>
    </row>
    <row r="352" spans="2:30">
      <c r="B352" s="89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  <c r="AA352" s="90"/>
      <c r="AB352" s="90"/>
      <c r="AC352" s="90"/>
      <c r="AD352" s="90"/>
    </row>
    <row r="353" spans="2:30">
      <c r="B353" s="89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  <c r="AA353" s="90"/>
      <c r="AB353" s="90"/>
      <c r="AC353" s="90"/>
      <c r="AD353" s="90"/>
    </row>
    <row r="354" spans="2:30">
      <c r="B354" s="89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  <c r="AA354" s="90"/>
      <c r="AB354" s="90"/>
      <c r="AC354" s="90"/>
      <c r="AD354" s="90"/>
    </row>
    <row r="355" spans="2:30">
      <c r="B355" s="89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  <c r="AA355" s="90"/>
      <c r="AB355" s="90"/>
      <c r="AC355" s="90"/>
      <c r="AD355" s="90"/>
    </row>
    <row r="356" spans="2:30">
      <c r="B356" s="89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  <c r="AA356" s="90"/>
      <c r="AB356" s="90"/>
      <c r="AC356" s="90"/>
      <c r="AD356" s="90"/>
    </row>
    <row r="357" spans="2:30">
      <c r="B357" s="89"/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  <c r="AA357" s="90"/>
      <c r="AB357" s="90"/>
      <c r="AC357" s="90"/>
      <c r="AD357" s="90"/>
    </row>
    <row r="358" spans="2:30">
      <c r="B358" s="89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  <c r="AA358" s="90"/>
      <c r="AB358" s="90"/>
      <c r="AC358" s="90"/>
      <c r="AD358" s="90"/>
    </row>
    <row r="359" spans="2:30">
      <c r="B359" s="89"/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  <c r="AA359" s="90"/>
      <c r="AB359" s="90"/>
      <c r="AC359" s="90"/>
      <c r="AD359" s="90"/>
    </row>
    <row r="360" spans="2:30">
      <c r="B360" s="89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  <c r="AA360" s="90"/>
      <c r="AB360" s="90"/>
      <c r="AC360" s="90"/>
      <c r="AD360" s="90"/>
    </row>
    <row r="361" spans="2:30">
      <c r="B361" s="89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  <c r="AA361" s="90"/>
      <c r="AB361" s="90"/>
      <c r="AC361" s="90"/>
      <c r="AD361" s="90"/>
    </row>
    <row r="362" spans="2:30">
      <c r="B362" s="89"/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  <c r="AA362" s="90"/>
      <c r="AB362" s="90"/>
      <c r="AC362" s="90"/>
      <c r="AD362" s="90"/>
    </row>
    <row r="363" spans="2:30">
      <c r="B363" s="89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  <c r="AA363" s="90"/>
      <c r="AB363" s="90"/>
      <c r="AC363" s="90"/>
      <c r="AD363" s="90"/>
    </row>
    <row r="364" spans="2:30">
      <c r="B364" s="89"/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  <c r="AA364" s="90"/>
      <c r="AB364" s="90"/>
      <c r="AC364" s="90"/>
      <c r="AD364" s="90"/>
    </row>
    <row r="365" spans="2:30">
      <c r="B365" s="89"/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  <c r="AA365" s="90"/>
      <c r="AB365" s="90"/>
      <c r="AC365" s="90"/>
      <c r="AD365" s="90"/>
    </row>
    <row r="366" spans="2:30">
      <c r="B366" s="89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  <c r="AA366" s="90"/>
      <c r="AB366" s="90"/>
      <c r="AC366" s="90"/>
      <c r="AD366" s="90"/>
    </row>
    <row r="367" spans="2:30">
      <c r="B367" s="89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  <c r="AA367" s="90"/>
      <c r="AB367" s="90"/>
      <c r="AC367" s="90"/>
      <c r="AD367" s="90"/>
    </row>
    <row r="368" spans="2:30">
      <c r="B368" s="89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  <c r="AA368" s="90"/>
      <c r="AB368" s="90"/>
      <c r="AC368" s="90"/>
      <c r="AD368" s="90"/>
    </row>
    <row r="369" spans="2:30">
      <c r="B369" s="89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  <c r="AA369" s="90"/>
      <c r="AB369" s="90"/>
      <c r="AC369" s="90"/>
      <c r="AD369" s="90"/>
    </row>
    <row r="370" spans="2:30">
      <c r="B370" s="89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  <c r="AA370" s="90"/>
      <c r="AB370" s="90"/>
      <c r="AC370" s="90"/>
      <c r="AD370" s="90"/>
    </row>
    <row r="371" spans="2:30">
      <c r="B371" s="89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  <c r="AA371" s="90"/>
      <c r="AB371" s="90"/>
      <c r="AC371" s="90"/>
      <c r="AD371" s="90"/>
    </row>
    <row r="372" spans="2:30">
      <c r="B372" s="89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  <c r="AA372" s="90"/>
      <c r="AB372" s="90"/>
      <c r="AC372" s="90"/>
      <c r="AD372" s="90"/>
    </row>
    <row r="373" spans="2:30">
      <c r="B373" s="89"/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  <c r="AA373" s="90"/>
      <c r="AB373" s="90"/>
      <c r="AC373" s="90"/>
      <c r="AD373" s="90"/>
    </row>
    <row r="374" spans="2:30">
      <c r="B374" s="89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  <c r="AA374" s="90"/>
      <c r="AB374" s="90"/>
      <c r="AC374" s="90"/>
      <c r="AD374" s="90"/>
    </row>
    <row r="375" spans="2:30">
      <c r="B375" s="89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  <c r="AA375" s="90"/>
      <c r="AB375" s="90"/>
      <c r="AC375" s="90"/>
      <c r="AD375" s="90"/>
    </row>
    <row r="376" spans="2:30">
      <c r="B376" s="89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  <c r="AA376" s="90"/>
      <c r="AB376" s="90"/>
      <c r="AC376" s="90"/>
      <c r="AD376" s="90"/>
    </row>
    <row r="377" spans="2:30">
      <c r="B377" s="89"/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  <c r="AA377" s="90"/>
      <c r="AB377" s="90"/>
      <c r="AC377" s="90"/>
      <c r="AD377" s="90"/>
    </row>
    <row r="378" spans="2:30">
      <c r="B378" s="89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  <c r="AA378" s="90"/>
      <c r="AB378" s="90"/>
      <c r="AC378" s="90"/>
      <c r="AD378" s="90"/>
    </row>
    <row r="379" spans="2:30">
      <c r="B379" s="89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  <c r="AA379" s="90"/>
      <c r="AB379" s="90"/>
      <c r="AC379" s="90"/>
      <c r="AD379" s="90"/>
    </row>
    <row r="380" spans="2:30">
      <c r="B380" s="89"/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  <c r="AA380" s="90"/>
      <c r="AB380" s="90"/>
      <c r="AC380" s="90"/>
      <c r="AD380" s="90"/>
    </row>
    <row r="381" spans="2:30">
      <c r="B381" s="89"/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  <c r="AA381" s="90"/>
      <c r="AB381" s="90"/>
      <c r="AC381" s="90"/>
      <c r="AD381" s="90"/>
    </row>
    <row r="382" spans="2:30">
      <c r="B382" s="89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  <c r="AA382" s="90"/>
      <c r="AB382" s="90"/>
      <c r="AC382" s="90"/>
      <c r="AD382" s="90"/>
    </row>
    <row r="383" spans="2:30">
      <c r="B383" s="89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  <c r="AA383" s="90"/>
      <c r="AB383" s="90"/>
      <c r="AC383" s="90"/>
      <c r="AD383" s="90"/>
    </row>
    <row r="384" spans="2:30">
      <c r="B384" s="89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  <c r="AA384" s="90"/>
      <c r="AB384" s="90"/>
      <c r="AC384" s="90"/>
      <c r="AD384" s="90"/>
    </row>
    <row r="385" spans="2:30">
      <c r="B385" s="89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  <c r="AA385" s="90"/>
      <c r="AB385" s="90"/>
      <c r="AC385" s="90"/>
      <c r="AD385" s="90"/>
    </row>
    <row r="386" spans="2:30">
      <c r="B386" s="89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  <c r="AA386" s="90"/>
      <c r="AB386" s="90"/>
      <c r="AC386" s="90"/>
      <c r="AD386" s="90"/>
    </row>
    <row r="387" spans="2:30">
      <c r="B387" s="89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  <c r="AA387" s="90"/>
      <c r="AB387" s="90"/>
      <c r="AC387" s="90"/>
      <c r="AD387" s="90"/>
    </row>
    <row r="388" spans="2:30">
      <c r="B388" s="89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  <c r="AA388" s="90"/>
      <c r="AB388" s="90"/>
      <c r="AC388" s="90"/>
      <c r="AD388" s="90"/>
    </row>
    <row r="389" spans="2:30">
      <c r="B389" s="89"/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  <c r="AA389" s="90"/>
      <c r="AB389" s="90"/>
      <c r="AC389" s="90"/>
      <c r="AD389" s="90"/>
    </row>
    <row r="390" spans="2:30">
      <c r="B390" s="89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  <c r="AA390" s="90"/>
      <c r="AB390" s="90"/>
      <c r="AC390" s="90"/>
      <c r="AD390" s="90"/>
    </row>
    <row r="391" spans="2:30">
      <c r="B391" s="89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  <c r="AA391" s="90"/>
      <c r="AB391" s="90"/>
      <c r="AC391" s="90"/>
      <c r="AD391" s="90"/>
    </row>
    <row r="392" spans="2:30">
      <c r="B392" s="89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  <c r="AA392" s="90"/>
      <c r="AB392" s="90"/>
      <c r="AC392" s="90"/>
      <c r="AD392" s="90"/>
    </row>
    <row r="393" spans="2:30">
      <c r="B393" s="89"/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  <c r="AA393" s="90"/>
      <c r="AB393" s="90"/>
      <c r="AC393" s="90"/>
      <c r="AD393" s="90"/>
    </row>
    <row r="394" spans="2:30">
      <c r="B394" s="89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  <c r="AA394" s="90"/>
      <c r="AB394" s="90"/>
      <c r="AC394" s="90"/>
      <c r="AD394" s="90"/>
    </row>
    <row r="395" spans="2:30">
      <c r="B395" s="89"/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  <c r="AA395" s="90"/>
      <c r="AB395" s="90"/>
      <c r="AC395" s="90"/>
      <c r="AD395" s="90"/>
    </row>
    <row r="396" spans="2:30">
      <c r="B396" s="89"/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  <c r="AA396" s="90"/>
      <c r="AB396" s="90"/>
      <c r="AC396" s="90"/>
      <c r="AD396" s="90"/>
    </row>
    <row r="397" spans="2:30">
      <c r="B397" s="89"/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  <c r="AA397" s="90"/>
      <c r="AB397" s="90"/>
      <c r="AC397" s="90"/>
      <c r="AD397" s="90"/>
    </row>
    <row r="398" spans="2:30">
      <c r="B398" s="89"/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  <c r="AA398" s="90"/>
      <c r="AB398" s="90"/>
      <c r="AC398" s="90"/>
      <c r="AD398" s="90"/>
    </row>
    <row r="399" spans="2:30">
      <c r="B399" s="89"/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  <c r="AA399" s="90"/>
      <c r="AB399" s="90"/>
      <c r="AC399" s="90"/>
      <c r="AD399" s="90"/>
    </row>
    <row r="400" spans="2:30">
      <c r="B400" s="89"/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  <c r="AA400" s="90"/>
      <c r="AB400" s="90"/>
      <c r="AC400" s="90"/>
      <c r="AD400" s="90"/>
    </row>
    <row r="401" spans="2:30">
      <c r="B401" s="89"/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  <c r="AA401" s="90"/>
      <c r="AB401" s="90"/>
      <c r="AC401" s="90"/>
      <c r="AD401" s="90"/>
    </row>
    <row r="402" spans="2:30">
      <c r="B402" s="89"/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  <c r="AA402" s="90"/>
      <c r="AB402" s="90"/>
      <c r="AC402" s="90"/>
      <c r="AD402" s="90"/>
    </row>
    <row r="403" spans="2:30">
      <c r="B403" s="89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  <c r="AA403" s="90"/>
      <c r="AB403" s="90"/>
      <c r="AC403" s="90"/>
      <c r="AD403" s="90"/>
    </row>
    <row r="404" spans="2:30">
      <c r="B404" s="89"/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  <c r="AA404" s="90"/>
      <c r="AB404" s="90"/>
      <c r="AC404" s="90"/>
      <c r="AD404" s="90"/>
    </row>
    <row r="405" spans="2:30">
      <c r="B405" s="89"/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  <c r="AA405" s="90"/>
      <c r="AB405" s="90"/>
      <c r="AC405" s="90"/>
      <c r="AD405" s="90"/>
    </row>
    <row r="406" spans="2:30">
      <c r="B406" s="89"/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  <c r="AA406" s="90"/>
      <c r="AB406" s="90"/>
      <c r="AC406" s="90"/>
      <c r="AD406" s="90"/>
    </row>
    <row r="407" spans="2:30">
      <c r="B407" s="89"/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  <c r="AA407" s="90"/>
      <c r="AB407" s="90"/>
      <c r="AC407" s="90"/>
      <c r="AD407" s="90"/>
    </row>
    <row r="408" spans="2:30">
      <c r="B408" s="89"/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  <c r="AA408" s="90"/>
      <c r="AB408" s="90"/>
      <c r="AC408" s="90"/>
      <c r="AD408" s="90"/>
    </row>
    <row r="409" spans="2:30">
      <c r="B409" s="89"/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  <c r="AA409" s="90"/>
      <c r="AB409" s="90"/>
      <c r="AC409" s="90"/>
      <c r="AD409" s="90"/>
    </row>
    <row r="410" spans="2:30">
      <c r="B410" s="89"/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  <c r="AA410" s="90"/>
      <c r="AB410" s="90"/>
      <c r="AC410" s="90"/>
      <c r="AD410" s="90"/>
    </row>
    <row r="411" spans="2:30">
      <c r="B411" s="89"/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  <c r="AA411" s="90"/>
      <c r="AB411" s="90"/>
      <c r="AC411" s="90"/>
      <c r="AD411" s="90"/>
    </row>
    <row r="412" spans="2:30">
      <c r="B412" s="89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  <c r="AA412" s="90"/>
      <c r="AB412" s="90"/>
      <c r="AC412" s="90"/>
      <c r="AD412" s="90"/>
    </row>
    <row r="413" spans="2:30">
      <c r="B413" s="90"/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  <c r="AA413" s="90"/>
      <c r="AB413" s="90"/>
      <c r="AC413" s="90"/>
      <c r="AD413" s="90"/>
    </row>
    <row r="414" spans="2:30">
      <c r="B414" s="90"/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  <c r="AA414" s="90"/>
      <c r="AB414" s="90"/>
      <c r="AC414" s="90"/>
      <c r="AD414" s="90"/>
    </row>
    <row r="415" spans="2:30">
      <c r="B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  <c r="AA415" s="90"/>
      <c r="AB415" s="90"/>
      <c r="AC415" s="90"/>
      <c r="AD415" s="90"/>
    </row>
    <row r="416" spans="2:30">
      <c r="B416" s="90"/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  <c r="AA416" s="90"/>
      <c r="AB416" s="90"/>
      <c r="AC416" s="90"/>
      <c r="AD416" s="90"/>
    </row>
    <row r="417" spans="2:30">
      <c r="B417" s="90"/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  <c r="AA417" s="90"/>
      <c r="AB417" s="90"/>
      <c r="AC417" s="90"/>
      <c r="AD417" s="90"/>
    </row>
    <row r="418" spans="2:30">
      <c r="B418" s="90"/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  <c r="AA418" s="90"/>
      <c r="AB418" s="90"/>
      <c r="AC418" s="90"/>
      <c r="AD418" s="90"/>
    </row>
    <row r="419" spans="2:30"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</row>
    <row r="420" spans="2:30">
      <c r="B420" s="90"/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  <c r="AA420" s="90"/>
      <c r="AB420" s="90"/>
      <c r="AC420" s="90"/>
      <c r="AD420" s="90"/>
    </row>
    <row r="421" spans="2:30"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  <c r="AA421" s="90"/>
      <c r="AB421" s="90"/>
      <c r="AC421" s="90"/>
      <c r="AD421" s="90"/>
    </row>
    <row r="422" spans="2:30">
      <c r="B422" s="90"/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  <c r="AA422" s="90"/>
      <c r="AB422" s="90"/>
      <c r="AC422" s="90"/>
      <c r="AD422" s="90"/>
    </row>
    <row r="423" spans="2:30">
      <c r="B423" s="90"/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  <c r="AA423" s="90"/>
      <c r="AB423" s="90"/>
      <c r="AC423" s="90"/>
      <c r="AD423" s="90"/>
    </row>
    <row r="424" spans="2:30"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  <c r="AA424" s="90"/>
      <c r="AB424" s="90"/>
      <c r="AC424" s="90"/>
      <c r="AD424" s="90"/>
    </row>
    <row r="425" spans="2:30"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  <c r="AA425" s="90"/>
      <c r="AB425" s="90"/>
      <c r="AC425" s="90"/>
      <c r="AD425" s="90"/>
    </row>
    <row r="426" spans="2:30">
      <c r="B426" s="90"/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  <c r="AA426" s="90"/>
      <c r="AB426" s="90"/>
      <c r="AC426" s="90"/>
      <c r="AD426" s="90"/>
    </row>
    <row r="427" spans="2:30">
      <c r="B427" s="90"/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  <c r="AA427" s="90"/>
      <c r="AB427" s="90"/>
      <c r="AC427" s="90"/>
      <c r="AD427" s="90"/>
    </row>
    <row r="428" spans="2:30">
      <c r="B428" s="90"/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  <c r="AA428" s="90"/>
      <c r="AB428" s="90"/>
      <c r="AC428" s="90"/>
      <c r="AD428" s="90"/>
    </row>
    <row r="429" spans="2:30">
      <c r="B429" s="90"/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  <c r="AA429" s="90"/>
      <c r="AB429" s="90"/>
      <c r="AC429" s="90"/>
      <c r="AD429" s="90"/>
    </row>
    <row r="430" spans="2:30">
      <c r="B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  <c r="AA430" s="90"/>
      <c r="AB430" s="90"/>
      <c r="AC430" s="90"/>
      <c r="AD430" s="90"/>
    </row>
    <row r="431" spans="2:30">
      <c r="B431" s="90"/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  <c r="AA431" s="90"/>
      <c r="AB431" s="90"/>
      <c r="AC431" s="90"/>
      <c r="AD431" s="90"/>
    </row>
    <row r="432" spans="2:30">
      <c r="B432" s="90"/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  <c r="AA432" s="90"/>
      <c r="AB432" s="90"/>
      <c r="AC432" s="90"/>
      <c r="AD432" s="90"/>
    </row>
    <row r="433" spans="2:30">
      <c r="B433" s="90"/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  <c r="AA433" s="90"/>
      <c r="AB433" s="90"/>
      <c r="AC433" s="90"/>
      <c r="AD433" s="90"/>
    </row>
    <row r="434" spans="2:30">
      <c r="B434" s="90"/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  <c r="AA434" s="90"/>
      <c r="AB434" s="90"/>
      <c r="AC434" s="90"/>
      <c r="AD434" s="90"/>
    </row>
    <row r="435" spans="2:30">
      <c r="B435" s="90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  <c r="AA435" s="90"/>
      <c r="AB435" s="90"/>
      <c r="AC435" s="90"/>
      <c r="AD435" s="90"/>
    </row>
    <row r="436" spans="2:30">
      <c r="B436" s="90"/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  <c r="AA436" s="90"/>
      <c r="AB436" s="90"/>
      <c r="AC436" s="90"/>
      <c r="AD436" s="90"/>
    </row>
    <row r="437" spans="2:30">
      <c r="B437" s="90"/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  <c r="AA437" s="90"/>
      <c r="AB437" s="90"/>
      <c r="AC437" s="90"/>
      <c r="AD437" s="90"/>
    </row>
    <row r="438" spans="2:30">
      <c r="B438" s="90"/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  <c r="AA438" s="90"/>
      <c r="AB438" s="90"/>
      <c r="AC438" s="90"/>
      <c r="AD438" s="90"/>
    </row>
    <row r="439" spans="2:30">
      <c r="B439" s="90"/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  <c r="AA439" s="90"/>
      <c r="AB439" s="90"/>
      <c r="AC439" s="90"/>
      <c r="AD439" s="90"/>
    </row>
    <row r="440" spans="2:30">
      <c r="B440" s="90"/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  <c r="AA440" s="90"/>
      <c r="AB440" s="90"/>
      <c r="AC440" s="90"/>
      <c r="AD440" s="90"/>
    </row>
    <row r="441" spans="2:30">
      <c r="B441" s="90"/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  <c r="AA441" s="90"/>
      <c r="AB441" s="90"/>
      <c r="AC441" s="90"/>
      <c r="AD441" s="90"/>
    </row>
    <row r="442" spans="2:30">
      <c r="B442" s="90"/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  <c r="AA442" s="90"/>
      <c r="AB442" s="90"/>
      <c r="AC442" s="90"/>
      <c r="AD442" s="90"/>
    </row>
    <row r="443" spans="2:30">
      <c r="B443" s="90"/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  <c r="AA443" s="90"/>
      <c r="AB443" s="90"/>
      <c r="AC443" s="90"/>
      <c r="AD443" s="90"/>
    </row>
    <row r="444" spans="2:30">
      <c r="B444" s="90"/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  <c r="AA444" s="90"/>
      <c r="AB444" s="90"/>
      <c r="AC444" s="90"/>
      <c r="AD444" s="90"/>
    </row>
    <row r="445" spans="2:30">
      <c r="B445" s="90"/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  <c r="AA445" s="90"/>
      <c r="AB445" s="90"/>
      <c r="AC445" s="90"/>
      <c r="AD445" s="90"/>
    </row>
    <row r="446" spans="2:30">
      <c r="B446" s="90"/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  <c r="AA446" s="90"/>
      <c r="AB446" s="90"/>
      <c r="AC446" s="90"/>
      <c r="AD446" s="90"/>
    </row>
    <row r="447" spans="2:30">
      <c r="B447" s="90"/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  <c r="AA447" s="90"/>
      <c r="AB447" s="90"/>
      <c r="AC447" s="90"/>
      <c r="AD447" s="90"/>
    </row>
    <row r="448" spans="2:30">
      <c r="B448" s="90"/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  <c r="AA448" s="90"/>
      <c r="AB448" s="90"/>
      <c r="AC448" s="90"/>
      <c r="AD448" s="90"/>
    </row>
    <row r="449" spans="2:30">
      <c r="B449" s="90"/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  <c r="AA449" s="90"/>
      <c r="AB449" s="90"/>
      <c r="AC449" s="90"/>
      <c r="AD449" s="90"/>
    </row>
    <row r="450" spans="2:30">
      <c r="B450" s="90"/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  <c r="AA450" s="90"/>
      <c r="AB450" s="90"/>
      <c r="AC450" s="90"/>
      <c r="AD450" s="90"/>
    </row>
    <row r="451" spans="2:30">
      <c r="B451" s="90"/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  <c r="AA451" s="90"/>
      <c r="AB451" s="90"/>
      <c r="AC451" s="90"/>
      <c r="AD451" s="90"/>
    </row>
    <row r="452" spans="2:30">
      <c r="B452" s="90"/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  <c r="AA452" s="90"/>
      <c r="AB452" s="90"/>
      <c r="AC452" s="90"/>
      <c r="AD452" s="90"/>
    </row>
    <row r="453" spans="2:30">
      <c r="B453" s="90"/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  <c r="AA453" s="90"/>
      <c r="AB453" s="90"/>
      <c r="AC453" s="90"/>
      <c r="AD453" s="90"/>
    </row>
    <row r="454" spans="2:30">
      <c r="B454" s="90"/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  <c r="AA454" s="90"/>
      <c r="AB454" s="90"/>
      <c r="AC454" s="90"/>
      <c r="AD454" s="90"/>
    </row>
    <row r="455" spans="2:30">
      <c r="B455" s="90"/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  <c r="AA455" s="90"/>
      <c r="AB455" s="90"/>
      <c r="AC455" s="90"/>
      <c r="AD455" s="90"/>
    </row>
    <row r="456" spans="2:30">
      <c r="B456" s="90"/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  <c r="AA456" s="90"/>
      <c r="AB456" s="90"/>
      <c r="AC456" s="90"/>
      <c r="AD456" s="90"/>
    </row>
    <row r="457" spans="2:30">
      <c r="B457" s="90"/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  <c r="AA457" s="90"/>
      <c r="AB457" s="90"/>
      <c r="AC457" s="90"/>
      <c r="AD457" s="90"/>
    </row>
    <row r="458" spans="2:30">
      <c r="B458" s="90"/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  <c r="AA458" s="90"/>
      <c r="AB458" s="90"/>
      <c r="AC458" s="90"/>
      <c r="AD458" s="90"/>
    </row>
    <row r="459" spans="2:30">
      <c r="B459" s="90"/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  <c r="AA459" s="90"/>
      <c r="AB459" s="90"/>
      <c r="AC459" s="90"/>
      <c r="AD459" s="90"/>
    </row>
    <row r="460" spans="2:30">
      <c r="B460" s="90"/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  <c r="AA460" s="90"/>
      <c r="AB460" s="90"/>
      <c r="AC460" s="90"/>
      <c r="AD460" s="90"/>
    </row>
    <row r="461" spans="2:30">
      <c r="B461" s="90"/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  <c r="AA461" s="90"/>
      <c r="AB461" s="90"/>
      <c r="AC461" s="90"/>
      <c r="AD461" s="90"/>
    </row>
    <row r="462" spans="2:30">
      <c r="B462" s="90"/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  <c r="AA462" s="90"/>
      <c r="AB462" s="90"/>
      <c r="AC462" s="90"/>
      <c r="AD462" s="90"/>
    </row>
    <row r="463" spans="2:30">
      <c r="B463" s="90"/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  <c r="AA463" s="90"/>
      <c r="AB463" s="90"/>
      <c r="AC463" s="90"/>
      <c r="AD463" s="90"/>
    </row>
    <row r="464" spans="2:30">
      <c r="B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  <c r="AA464" s="90"/>
      <c r="AB464" s="90"/>
      <c r="AC464" s="90"/>
      <c r="AD464" s="90"/>
    </row>
    <row r="465" spans="2:30">
      <c r="B465" s="90"/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  <c r="AA465" s="90"/>
      <c r="AB465" s="90"/>
      <c r="AC465" s="90"/>
      <c r="AD465" s="90"/>
    </row>
    <row r="466" spans="2:30">
      <c r="B466" s="90"/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  <c r="AA466" s="90"/>
      <c r="AB466" s="90"/>
      <c r="AC466" s="90"/>
      <c r="AD466" s="90"/>
    </row>
    <row r="467" spans="2:30">
      <c r="B467" s="90"/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  <c r="AA467" s="90"/>
      <c r="AB467" s="90"/>
      <c r="AC467" s="90"/>
      <c r="AD467" s="90"/>
    </row>
    <row r="468" spans="2:30">
      <c r="B468" s="90"/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  <c r="AA468" s="90"/>
      <c r="AB468" s="90"/>
      <c r="AC468" s="90"/>
      <c r="AD468" s="90"/>
    </row>
    <row r="469" spans="2:30">
      <c r="B469" s="90"/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  <c r="AA469" s="90"/>
      <c r="AB469" s="90"/>
      <c r="AC469" s="90"/>
      <c r="AD469" s="90"/>
    </row>
    <row r="470" spans="2:30">
      <c r="B470" s="90"/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  <c r="AA470" s="90"/>
      <c r="AB470" s="90"/>
      <c r="AC470" s="90"/>
      <c r="AD470" s="90"/>
    </row>
    <row r="471" spans="2:30">
      <c r="B471" s="90"/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  <c r="AA471" s="90"/>
      <c r="AB471" s="90"/>
      <c r="AC471" s="90"/>
      <c r="AD471" s="90"/>
    </row>
    <row r="472" spans="2:30">
      <c r="B472" s="90"/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  <c r="AA472" s="90"/>
      <c r="AB472" s="90"/>
      <c r="AC472" s="90"/>
      <c r="AD472" s="90"/>
    </row>
    <row r="473" spans="2:30">
      <c r="B473" s="90"/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  <c r="AA473" s="90"/>
      <c r="AB473" s="90"/>
      <c r="AC473" s="90"/>
      <c r="AD473" s="90"/>
    </row>
    <row r="474" spans="2:30">
      <c r="B474" s="90"/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  <c r="AA474" s="90"/>
      <c r="AB474" s="90"/>
      <c r="AC474" s="90"/>
      <c r="AD474" s="90"/>
    </row>
    <row r="475" spans="2:30">
      <c r="B475" s="90"/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  <c r="AA475" s="90"/>
      <c r="AB475" s="90"/>
      <c r="AC475" s="90"/>
      <c r="AD475" s="90"/>
    </row>
    <row r="476" spans="2:30">
      <c r="B476" s="90"/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  <c r="AA476" s="90"/>
      <c r="AB476" s="90"/>
      <c r="AC476" s="90"/>
      <c r="AD476" s="90"/>
    </row>
    <row r="477" spans="2:30">
      <c r="B477" s="90"/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  <c r="AA477" s="90"/>
      <c r="AB477" s="90"/>
      <c r="AC477" s="90"/>
      <c r="AD477" s="90"/>
    </row>
    <row r="478" spans="2:30">
      <c r="B478" s="90"/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  <c r="AA478" s="90"/>
      <c r="AB478" s="90"/>
      <c r="AC478" s="90"/>
      <c r="AD478" s="90"/>
    </row>
    <row r="479" spans="2:30">
      <c r="B479" s="90"/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  <c r="AA479" s="90"/>
      <c r="AB479" s="90"/>
      <c r="AC479" s="90"/>
      <c r="AD479" s="90"/>
    </row>
    <row r="480" spans="2:30">
      <c r="B480" s="90"/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  <c r="AA480" s="90"/>
      <c r="AB480" s="90"/>
      <c r="AC480" s="90"/>
      <c r="AD480" s="90"/>
    </row>
    <row r="481" spans="2:30">
      <c r="B481" s="90"/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  <c r="AA481" s="90"/>
      <c r="AB481" s="90"/>
      <c r="AC481" s="90"/>
      <c r="AD481" s="90"/>
    </row>
    <row r="482" spans="2:30">
      <c r="B482" s="90"/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  <c r="AA482" s="90"/>
      <c r="AB482" s="90"/>
      <c r="AC482" s="90"/>
      <c r="AD482" s="90"/>
    </row>
    <row r="483" spans="2:30">
      <c r="B483" s="90"/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  <c r="AA483" s="90"/>
      <c r="AB483" s="90"/>
      <c r="AC483" s="90"/>
      <c r="AD483" s="90"/>
    </row>
    <row r="484" spans="2:30">
      <c r="B484" s="90"/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  <c r="AA484" s="90"/>
      <c r="AB484" s="90"/>
      <c r="AC484" s="90"/>
      <c r="AD484" s="90"/>
    </row>
    <row r="485" spans="2:30">
      <c r="B485" s="90"/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  <c r="AA485" s="90"/>
      <c r="AB485" s="90"/>
      <c r="AC485" s="90"/>
      <c r="AD485" s="90"/>
    </row>
    <row r="486" spans="2:30">
      <c r="B486" s="90"/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  <c r="AA486" s="90"/>
      <c r="AB486" s="90"/>
      <c r="AC486" s="90"/>
      <c r="AD486" s="90"/>
    </row>
    <row r="487" spans="2:30">
      <c r="B487" s="90"/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  <c r="AA487" s="90"/>
      <c r="AB487" s="90"/>
      <c r="AC487" s="90"/>
      <c r="AD487" s="90"/>
    </row>
    <row r="488" spans="2:30"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  <c r="AA488" s="90"/>
      <c r="AB488" s="90"/>
      <c r="AC488" s="90"/>
      <c r="AD488" s="90"/>
    </row>
    <row r="489" spans="2:30">
      <c r="B489" s="90"/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  <c r="AA489" s="90"/>
      <c r="AB489" s="90"/>
      <c r="AC489" s="90"/>
      <c r="AD489" s="90"/>
    </row>
    <row r="490" spans="2:30">
      <c r="B490" s="90"/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  <c r="AA490" s="90"/>
      <c r="AB490" s="90"/>
      <c r="AC490" s="90"/>
      <c r="AD490" s="90"/>
    </row>
    <row r="491" spans="2:30">
      <c r="B491" s="90"/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  <c r="AA491" s="90"/>
      <c r="AB491" s="90"/>
      <c r="AC491" s="90"/>
      <c r="AD491" s="90"/>
    </row>
    <row r="492" spans="2:30">
      <c r="B492" s="90"/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  <c r="AA492" s="90"/>
      <c r="AB492" s="90"/>
      <c r="AC492" s="90"/>
      <c r="AD492" s="90"/>
    </row>
    <row r="493" spans="2:30">
      <c r="B493" s="90"/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  <c r="AA493" s="90"/>
      <c r="AB493" s="90"/>
      <c r="AC493" s="90"/>
      <c r="AD493" s="90"/>
    </row>
    <row r="494" spans="2:30">
      <c r="B494" s="90"/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  <c r="AA494" s="90"/>
      <c r="AB494" s="90"/>
      <c r="AC494" s="90"/>
      <c r="AD494" s="90"/>
    </row>
    <row r="495" spans="2:30">
      <c r="B495" s="90"/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  <c r="AA495" s="90"/>
      <c r="AB495" s="90"/>
      <c r="AC495" s="90"/>
      <c r="AD495" s="90"/>
    </row>
    <row r="496" spans="2:30">
      <c r="B496" s="90"/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  <c r="AA496" s="90"/>
      <c r="AB496" s="90"/>
      <c r="AC496" s="90"/>
      <c r="AD496" s="90"/>
    </row>
    <row r="497" spans="2:30">
      <c r="B497" s="90"/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  <c r="AA497" s="90"/>
      <c r="AB497" s="90"/>
      <c r="AC497" s="90"/>
      <c r="AD497" s="90"/>
    </row>
    <row r="498" spans="2:30">
      <c r="B498" s="90"/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  <c r="AA498" s="90"/>
      <c r="AB498" s="90"/>
      <c r="AC498" s="90"/>
      <c r="AD498" s="90"/>
    </row>
    <row r="499" spans="2:30">
      <c r="B499" s="90"/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  <c r="AA499" s="90"/>
      <c r="AB499" s="90"/>
      <c r="AC499" s="90"/>
      <c r="AD499" s="90"/>
    </row>
    <row r="500" spans="2:30">
      <c r="B500" s="90"/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  <c r="AA500" s="90"/>
      <c r="AB500" s="90"/>
      <c r="AC500" s="90"/>
      <c r="AD500" s="90"/>
    </row>
    <row r="501" spans="2:30">
      <c r="B501" s="90"/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  <c r="AA501" s="90"/>
      <c r="AB501" s="90"/>
      <c r="AC501" s="90"/>
      <c r="AD501" s="90"/>
    </row>
    <row r="502" spans="2:30">
      <c r="B502" s="90"/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  <c r="AA502" s="90"/>
      <c r="AB502" s="90"/>
      <c r="AC502" s="90"/>
      <c r="AD502" s="90"/>
    </row>
    <row r="503" spans="2:30">
      <c r="B503" s="90"/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  <c r="AA503" s="90"/>
      <c r="AB503" s="90"/>
      <c r="AC503" s="90"/>
      <c r="AD503" s="90"/>
    </row>
    <row r="504" spans="2:30">
      <c r="B504" s="90"/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  <c r="AA504" s="90"/>
      <c r="AB504" s="90"/>
      <c r="AC504" s="90"/>
      <c r="AD504" s="90"/>
    </row>
    <row r="505" spans="2:30">
      <c r="B505" s="90"/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  <c r="AA505" s="90"/>
      <c r="AB505" s="90"/>
      <c r="AC505" s="90"/>
      <c r="AD505" s="90"/>
    </row>
    <row r="506" spans="2:30">
      <c r="B506" s="90"/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  <c r="AA506" s="90"/>
      <c r="AB506" s="90"/>
      <c r="AC506" s="90"/>
      <c r="AD506" s="90"/>
    </row>
    <row r="507" spans="2:30">
      <c r="B507" s="90"/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  <c r="AA507" s="90"/>
      <c r="AB507" s="90"/>
      <c r="AC507" s="90"/>
      <c r="AD507" s="90"/>
    </row>
    <row r="508" spans="2:30">
      <c r="B508" s="90"/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  <c r="AA508" s="90"/>
      <c r="AB508" s="90"/>
      <c r="AC508" s="90"/>
      <c r="AD508" s="90"/>
    </row>
    <row r="509" spans="2:30">
      <c r="B509" s="90"/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  <c r="AA509" s="90"/>
      <c r="AB509" s="90"/>
      <c r="AC509" s="90"/>
      <c r="AD509" s="90"/>
    </row>
    <row r="510" spans="2:30">
      <c r="B510" s="90"/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  <c r="AA510" s="90"/>
      <c r="AB510" s="90"/>
      <c r="AC510" s="90"/>
      <c r="AD510" s="90"/>
    </row>
    <row r="511" spans="2:30">
      <c r="B511" s="90"/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  <c r="AA511" s="90"/>
      <c r="AB511" s="90"/>
      <c r="AC511" s="90"/>
      <c r="AD511" s="90"/>
    </row>
    <row r="512" spans="2:30">
      <c r="B512" s="90"/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  <c r="AA512" s="90"/>
      <c r="AB512" s="90"/>
      <c r="AC512" s="90"/>
      <c r="AD512" s="90"/>
    </row>
    <row r="513" spans="2:30">
      <c r="B513" s="90"/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  <c r="AA513" s="90"/>
      <c r="AB513" s="90"/>
      <c r="AC513" s="90"/>
      <c r="AD513" s="90"/>
    </row>
    <row r="514" spans="2:30">
      <c r="B514" s="90"/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  <c r="AA514" s="90"/>
      <c r="AB514" s="90"/>
      <c r="AC514" s="90"/>
      <c r="AD514" s="90"/>
    </row>
    <row r="515" spans="2:30">
      <c r="B515" s="90"/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  <c r="AA515" s="90"/>
      <c r="AB515" s="90"/>
      <c r="AC515" s="90"/>
      <c r="AD515" s="90"/>
    </row>
    <row r="516" spans="2:30">
      <c r="B516" s="90"/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  <c r="AA516" s="90"/>
      <c r="AB516" s="90"/>
      <c r="AC516" s="90"/>
      <c r="AD516" s="90"/>
    </row>
    <row r="517" spans="2:30">
      <c r="B517" s="90"/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  <c r="AA517" s="90"/>
      <c r="AB517" s="90"/>
      <c r="AC517" s="90"/>
      <c r="AD517" s="90"/>
    </row>
    <row r="518" spans="2:30">
      <c r="B518" s="90"/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  <c r="AA518" s="90"/>
      <c r="AB518" s="90"/>
      <c r="AC518" s="90"/>
      <c r="AD518" s="90"/>
    </row>
    <row r="519" spans="2:30">
      <c r="B519" s="90"/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  <c r="AA519" s="90"/>
      <c r="AB519" s="90"/>
      <c r="AC519" s="90"/>
      <c r="AD519" s="90"/>
    </row>
    <row r="520" spans="2:30">
      <c r="B520" s="90"/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  <c r="AA520" s="90"/>
      <c r="AB520" s="90"/>
      <c r="AC520" s="90"/>
      <c r="AD520" s="90"/>
    </row>
    <row r="521" spans="2:30">
      <c r="B521" s="90"/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  <c r="AA521" s="90"/>
      <c r="AB521" s="90"/>
      <c r="AC521" s="90"/>
      <c r="AD521" s="90"/>
    </row>
    <row r="522" spans="2:30">
      <c r="B522" s="90"/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  <c r="AA522" s="90"/>
      <c r="AB522" s="90"/>
      <c r="AC522" s="90"/>
      <c r="AD522" s="90"/>
    </row>
    <row r="523" spans="2:30">
      <c r="B523" s="90"/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  <c r="AA523" s="90"/>
      <c r="AB523" s="90"/>
      <c r="AC523" s="90"/>
      <c r="AD523" s="90"/>
    </row>
    <row r="524" spans="2:30">
      <c r="B524" s="90"/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  <c r="AA524" s="90"/>
      <c r="AB524" s="90"/>
      <c r="AC524" s="90"/>
      <c r="AD524" s="90"/>
    </row>
    <row r="525" spans="2:30">
      <c r="B525" s="90"/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  <c r="AA525" s="90"/>
      <c r="AB525" s="90"/>
      <c r="AC525" s="90"/>
      <c r="AD525" s="90"/>
    </row>
    <row r="526" spans="2:30">
      <c r="B526" s="90"/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  <c r="AA526" s="90"/>
      <c r="AB526" s="90"/>
      <c r="AC526" s="90"/>
      <c r="AD526" s="90"/>
    </row>
    <row r="527" spans="2:30">
      <c r="B527" s="90"/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  <c r="AA527" s="90"/>
      <c r="AB527" s="90"/>
      <c r="AC527" s="90"/>
      <c r="AD527" s="90"/>
    </row>
    <row r="528" spans="2:30">
      <c r="B528" s="90"/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  <c r="AA528" s="90"/>
      <c r="AB528" s="90"/>
      <c r="AC528" s="90"/>
      <c r="AD528" s="90"/>
    </row>
    <row r="529" spans="2:30">
      <c r="B529" s="90"/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  <c r="AA529" s="90"/>
      <c r="AB529" s="90"/>
      <c r="AC529" s="90"/>
      <c r="AD529" s="90"/>
    </row>
    <row r="530" spans="2:30">
      <c r="B530" s="90"/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  <c r="AA530" s="90"/>
      <c r="AB530" s="90"/>
      <c r="AC530" s="90"/>
      <c r="AD530" s="90"/>
    </row>
    <row r="531" spans="2:30"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  <c r="AA531" s="90"/>
      <c r="AB531" s="90"/>
      <c r="AC531" s="90"/>
      <c r="AD531" s="90"/>
    </row>
    <row r="532" spans="2:30">
      <c r="B532" s="90"/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  <c r="AA532" s="90"/>
      <c r="AB532" s="90"/>
      <c r="AC532" s="90"/>
      <c r="AD532" s="90"/>
    </row>
    <row r="533" spans="2:30">
      <c r="B533" s="90"/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  <c r="AA533" s="90"/>
      <c r="AB533" s="90"/>
      <c r="AC533" s="90"/>
      <c r="AD533" s="90"/>
    </row>
    <row r="534" spans="2:30">
      <c r="B534" s="90"/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  <c r="AA534" s="90"/>
      <c r="AB534" s="90"/>
      <c r="AC534" s="90"/>
      <c r="AD534" s="90"/>
    </row>
    <row r="535" spans="2:30">
      <c r="B535" s="90"/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  <c r="AA535" s="90"/>
      <c r="AB535" s="90"/>
      <c r="AC535" s="90"/>
      <c r="AD535" s="90"/>
    </row>
    <row r="536" spans="2:30">
      <c r="B536" s="90"/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  <c r="AA536" s="90"/>
      <c r="AB536" s="90"/>
      <c r="AC536" s="90"/>
      <c r="AD536" s="90"/>
    </row>
    <row r="537" spans="2:30">
      <c r="B537" s="90"/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  <c r="AA537" s="90"/>
      <c r="AB537" s="90"/>
      <c r="AC537" s="90"/>
      <c r="AD537" s="90"/>
    </row>
    <row r="538" spans="2:30">
      <c r="B538" s="90"/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  <c r="AA538" s="90"/>
      <c r="AB538" s="90"/>
      <c r="AC538" s="90"/>
      <c r="AD538" s="90"/>
    </row>
    <row r="539" spans="2:30">
      <c r="B539" s="90"/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  <c r="AA539" s="90"/>
      <c r="AB539" s="90"/>
      <c r="AC539" s="90"/>
      <c r="AD539" s="90"/>
    </row>
    <row r="540" spans="2:30">
      <c r="B540" s="90"/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  <c r="AA540" s="90"/>
      <c r="AB540" s="90"/>
      <c r="AC540" s="90"/>
      <c r="AD540" s="90"/>
    </row>
    <row r="541" spans="2:30"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  <c r="AA541" s="90"/>
      <c r="AB541" s="90"/>
      <c r="AC541" s="90"/>
      <c r="AD541" s="90"/>
    </row>
    <row r="542" spans="2:30">
      <c r="B542" s="90"/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  <c r="AA542" s="90"/>
      <c r="AB542" s="90"/>
      <c r="AC542" s="90"/>
      <c r="AD542" s="90"/>
    </row>
    <row r="543" spans="2:30">
      <c r="B543" s="90"/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  <c r="AA543" s="90"/>
      <c r="AB543" s="90"/>
      <c r="AC543" s="90"/>
      <c r="AD543" s="90"/>
    </row>
    <row r="544" spans="2:30">
      <c r="B544" s="90"/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  <c r="AA544" s="90"/>
      <c r="AB544" s="90"/>
      <c r="AC544" s="90"/>
      <c r="AD544" s="90"/>
    </row>
    <row r="545" spans="2:30">
      <c r="B545" s="90"/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  <c r="AA545" s="90"/>
      <c r="AB545" s="90"/>
      <c r="AC545" s="90"/>
      <c r="AD545" s="90"/>
    </row>
    <row r="546" spans="2:30">
      <c r="B546" s="90"/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  <c r="AA546" s="90"/>
      <c r="AB546" s="90"/>
      <c r="AC546" s="90"/>
      <c r="AD546" s="90"/>
    </row>
    <row r="547" spans="2:30">
      <c r="B547" s="90"/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  <c r="AA547" s="90"/>
      <c r="AB547" s="90"/>
      <c r="AC547" s="90"/>
      <c r="AD547" s="90"/>
    </row>
    <row r="548" spans="2:30">
      <c r="B548" s="90"/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  <c r="AA548" s="90"/>
      <c r="AB548" s="90"/>
      <c r="AC548" s="90"/>
      <c r="AD548" s="90"/>
    </row>
    <row r="549" spans="2:30">
      <c r="B549" s="90"/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  <c r="AA549" s="90"/>
      <c r="AB549" s="90"/>
      <c r="AC549" s="90"/>
      <c r="AD549" s="90"/>
    </row>
    <row r="550" spans="2:30">
      <c r="B550" s="90"/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  <c r="AA550" s="90"/>
      <c r="AB550" s="90"/>
      <c r="AC550" s="90"/>
      <c r="AD550" s="90"/>
    </row>
    <row r="551" spans="2:30">
      <c r="B551" s="90"/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  <c r="AA551" s="90"/>
      <c r="AB551" s="90"/>
      <c r="AC551" s="90"/>
      <c r="AD551" s="90"/>
    </row>
    <row r="552" spans="2:30">
      <c r="B552" s="90"/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  <c r="AA552" s="90"/>
      <c r="AB552" s="90"/>
      <c r="AC552" s="90"/>
      <c r="AD552" s="90"/>
    </row>
    <row r="553" spans="2:30">
      <c r="B553" s="90"/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90"/>
      <c r="AC553" s="90"/>
      <c r="AD553" s="90"/>
    </row>
    <row r="554" spans="2:30">
      <c r="B554" s="90"/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  <c r="AA554" s="90"/>
      <c r="AB554" s="90"/>
      <c r="AC554" s="90"/>
      <c r="AD554" s="90"/>
    </row>
    <row r="555" spans="2:30">
      <c r="B555" s="90"/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  <c r="AA555" s="90"/>
      <c r="AB555" s="90"/>
      <c r="AC555" s="90"/>
      <c r="AD555" s="90"/>
    </row>
    <row r="556" spans="2:30">
      <c r="B556" s="90"/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  <c r="AA556" s="90"/>
      <c r="AB556" s="90"/>
      <c r="AC556" s="90"/>
      <c r="AD556" s="90"/>
    </row>
    <row r="557" spans="2:30">
      <c r="B557" s="90"/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  <c r="AA557" s="90"/>
      <c r="AB557" s="90"/>
      <c r="AC557" s="90"/>
      <c r="AD557" s="90"/>
    </row>
    <row r="558" spans="2:30">
      <c r="B558" s="90"/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  <c r="AA558" s="90"/>
      <c r="AB558" s="90"/>
      <c r="AC558" s="90"/>
      <c r="AD558" s="90"/>
    </row>
    <row r="559" spans="2:30">
      <c r="B559" s="90"/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  <c r="AA559" s="90"/>
      <c r="AB559" s="90"/>
      <c r="AC559" s="90"/>
      <c r="AD559" s="90"/>
    </row>
    <row r="560" spans="2:30">
      <c r="B560" s="90"/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  <c r="AA560" s="90"/>
      <c r="AB560" s="90"/>
      <c r="AC560" s="90"/>
      <c r="AD560" s="90"/>
    </row>
    <row r="561" spans="2:30">
      <c r="B561" s="90"/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  <c r="AA561" s="90"/>
      <c r="AB561" s="90"/>
      <c r="AC561" s="90"/>
      <c r="AD561" s="90"/>
    </row>
    <row r="562" spans="2:30">
      <c r="B562" s="90"/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  <c r="AA562" s="90"/>
      <c r="AB562" s="90"/>
      <c r="AC562" s="90"/>
      <c r="AD562" s="90"/>
    </row>
    <row r="563" spans="2:30">
      <c r="B563" s="90"/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  <c r="AA563" s="90"/>
      <c r="AB563" s="90"/>
      <c r="AC563" s="90"/>
      <c r="AD563" s="90"/>
    </row>
    <row r="564" spans="2:30">
      <c r="B564" s="90"/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  <c r="AA564" s="90"/>
      <c r="AB564" s="90"/>
      <c r="AC564" s="90"/>
      <c r="AD564" s="90"/>
    </row>
    <row r="565" spans="2:30">
      <c r="B565" s="90"/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  <c r="AA565" s="90"/>
      <c r="AB565" s="90"/>
      <c r="AC565" s="90"/>
      <c r="AD565" s="90"/>
    </row>
    <row r="566" spans="2:30">
      <c r="B566" s="90"/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  <c r="AA566" s="90"/>
      <c r="AB566" s="90"/>
      <c r="AC566" s="90"/>
      <c r="AD566" s="90"/>
    </row>
    <row r="567" spans="2:30">
      <c r="B567" s="90"/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  <c r="AA567" s="90"/>
      <c r="AB567" s="90"/>
      <c r="AC567" s="90"/>
      <c r="AD567" s="90"/>
    </row>
    <row r="568" spans="2:30">
      <c r="B568" s="90"/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  <c r="AA568" s="90"/>
      <c r="AB568" s="90"/>
      <c r="AC568" s="90"/>
      <c r="AD568" s="90"/>
    </row>
    <row r="569" spans="2:30">
      <c r="B569" s="90"/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  <c r="AA569" s="90"/>
      <c r="AB569" s="90"/>
      <c r="AC569" s="90"/>
      <c r="AD569" s="90"/>
    </row>
    <row r="570" spans="2:30">
      <c r="B570" s="90"/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  <c r="AA570" s="90"/>
      <c r="AB570" s="90"/>
      <c r="AC570" s="90"/>
      <c r="AD570" s="90"/>
    </row>
    <row r="571" spans="2:30">
      <c r="B571" s="90"/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  <c r="AA571" s="90"/>
      <c r="AB571" s="90"/>
      <c r="AC571" s="90"/>
      <c r="AD571" s="90"/>
    </row>
    <row r="572" spans="2:30">
      <c r="B572" s="90"/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  <c r="AA572" s="90"/>
      <c r="AB572" s="90"/>
      <c r="AC572" s="90"/>
      <c r="AD572" s="90"/>
    </row>
    <row r="573" spans="2:30">
      <c r="B573" s="90"/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  <c r="AA573" s="90"/>
      <c r="AB573" s="90"/>
      <c r="AC573" s="90"/>
      <c r="AD573" s="90"/>
    </row>
    <row r="574" spans="2:30">
      <c r="B574" s="90"/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  <c r="AA574" s="90"/>
      <c r="AB574" s="90"/>
      <c r="AC574" s="90"/>
      <c r="AD574" s="90"/>
    </row>
    <row r="575" spans="2:30">
      <c r="B575" s="90"/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  <c r="AA575" s="90"/>
      <c r="AB575" s="90"/>
      <c r="AC575" s="90"/>
      <c r="AD575" s="90"/>
    </row>
    <row r="576" spans="2:30">
      <c r="B576" s="90"/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  <c r="AA576" s="90"/>
      <c r="AB576" s="90"/>
      <c r="AC576" s="90"/>
      <c r="AD576" s="90"/>
    </row>
    <row r="577" spans="2:30">
      <c r="B577" s="90"/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  <c r="AA577" s="90"/>
      <c r="AB577" s="90"/>
      <c r="AC577" s="90"/>
      <c r="AD577" s="90"/>
    </row>
    <row r="578" spans="2:30">
      <c r="B578" s="90"/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  <c r="AA578" s="90"/>
      <c r="AB578" s="90"/>
      <c r="AC578" s="90"/>
      <c r="AD578" s="90"/>
    </row>
    <row r="579" spans="2:30">
      <c r="B579" s="90"/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  <c r="AA579" s="90"/>
      <c r="AB579" s="90"/>
      <c r="AC579" s="90"/>
      <c r="AD579" s="90"/>
    </row>
    <row r="580" spans="2:30">
      <c r="B580" s="90"/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  <c r="AA580" s="90"/>
      <c r="AB580" s="90"/>
      <c r="AC580" s="90"/>
      <c r="AD580" s="90"/>
    </row>
    <row r="581" spans="2:30">
      <c r="B581" s="90"/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  <c r="AA581" s="90"/>
      <c r="AB581" s="90"/>
      <c r="AC581" s="90"/>
      <c r="AD581" s="90"/>
    </row>
    <row r="582" spans="2:30">
      <c r="B582" s="90"/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  <c r="AA582" s="90"/>
      <c r="AB582" s="90"/>
      <c r="AC582" s="90"/>
      <c r="AD582" s="90"/>
    </row>
    <row r="583" spans="2:30">
      <c r="B583" s="90"/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  <c r="AA583" s="90"/>
      <c r="AB583" s="90"/>
      <c r="AC583" s="90"/>
      <c r="AD583" s="90"/>
    </row>
    <row r="584" spans="2:30">
      <c r="B584" s="90"/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  <c r="AA584" s="90"/>
      <c r="AB584" s="90"/>
      <c r="AC584" s="90"/>
      <c r="AD584" s="90"/>
    </row>
    <row r="585" spans="2:30">
      <c r="B585" s="90"/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  <c r="AA585" s="90"/>
      <c r="AB585" s="90"/>
      <c r="AC585" s="90"/>
      <c r="AD585" s="90"/>
    </row>
    <row r="586" spans="2:30">
      <c r="B586" s="90"/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  <c r="AA586" s="90"/>
      <c r="AB586" s="90"/>
      <c r="AC586" s="90"/>
      <c r="AD586" s="90"/>
    </row>
    <row r="587" spans="2:30">
      <c r="B587" s="90"/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  <c r="AA587" s="90"/>
      <c r="AB587" s="90"/>
      <c r="AC587" s="90"/>
      <c r="AD587" s="90"/>
    </row>
    <row r="588" spans="2:30">
      <c r="B588" s="90"/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  <c r="AA588" s="90"/>
      <c r="AB588" s="90"/>
      <c r="AC588" s="90"/>
      <c r="AD588" s="90"/>
    </row>
    <row r="589" spans="2:30">
      <c r="B589" s="90"/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  <c r="AA589" s="90"/>
      <c r="AB589" s="90"/>
      <c r="AC589" s="90"/>
      <c r="AD589" s="90"/>
    </row>
    <row r="590" spans="2:30">
      <c r="B590" s="90"/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  <c r="AA590" s="90"/>
      <c r="AB590" s="90"/>
      <c r="AC590" s="90"/>
      <c r="AD590" s="90"/>
    </row>
    <row r="591" spans="2:30">
      <c r="B591" s="90"/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  <c r="AA591" s="90"/>
      <c r="AB591" s="90"/>
      <c r="AC591" s="90"/>
      <c r="AD591" s="90"/>
    </row>
    <row r="592" spans="2:30">
      <c r="B592" s="90"/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  <c r="AA592" s="90"/>
      <c r="AB592" s="90"/>
      <c r="AC592" s="90"/>
      <c r="AD592" s="90"/>
    </row>
    <row r="593" spans="2:30">
      <c r="B593" s="90"/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  <c r="AA593" s="90"/>
      <c r="AB593" s="90"/>
      <c r="AC593" s="90"/>
      <c r="AD593" s="90"/>
    </row>
    <row r="594" spans="2:30">
      <c r="B594" s="90"/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  <c r="AA594" s="90"/>
      <c r="AB594" s="90"/>
      <c r="AC594" s="90"/>
      <c r="AD594" s="90"/>
    </row>
    <row r="595" spans="2:30">
      <c r="B595" s="90"/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  <c r="AA595" s="90"/>
      <c r="AB595" s="90"/>
      <c r="AC595" s="90"/>
      <c r="AD595" s="90"/>
    </row>
    <row r="596" spans="2:30">
      <c r="B596" s="90"/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  <c r="AA596" s="90"/>
      <c r="AB596" s="90"/>
      <c r="AC596" s="90"/>
      <c r="AD596" s="90"/>
    </row>
    <row r="597" spans="2:30">
      <c r="B597" s="90"/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  <c r="AA597" s="90"/>
      <c r="AB597" s="90"/>
      <c r="AC597" s="90"/>
      <c r="AD597" s="90"/>
    </row>
    <row r="598" spans="2:30">
      <c r="B598" s="90"/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  <c r="AA598" s="90"/>
      <c r="AB598" s="90"/>
      <c r="AC598" s="90"/>
      <c r="AD598" s="90"/>
    </row>
    <row r="599" spans="2:30">
      <c r="B599" s="90"/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  <c r="AA599" s="90"/>
      <c r="AB599" s="90"/>
      <c r="AC599" s="90"/>
      <c r="AD599" s="90"/>
    </row>
    <row r="600" spans="2:30">
      <c r="B600" s="90"/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  <c r="AA600" s="90"/>
      <c r="AB600" s="90"/>
      <c r="AC600" s="90"/>
      <c r="AD600" s="90"/>
    </row>
    <row r="601" spans="2:30">
      <c r="B601" s="90"/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  <c r="AA601" s="90"/>
      <c r="AB601" s="90"/>
      <c r="AC601" s="90"/>
      <c r="AD601" s="90"/>
    </row>
    <row r="602" spans="2:30">
      <c r="B602" s="90"/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  <c r="AA602" s="90"/>
      <c r="AB602" s="90"/>
      <c r="AC602" s="90"/>
      <c r="AD602" s="90"/>
    </row>
    <row r="603" spans="2:30">
      <c r="B603" s="90"/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  <c r="AA603" s="90"/>
      <c r="AB603" s="90"/>
      <c r="AC603" s="90"/>
      <c r="AD603" s="90"/>
    </row>
    <row r="604" spans="2:30">
      <c r="B604" s="90"/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  <c r="AA604" s="90"/>
      <c r="AB604" s="90"/>
      <c r="AC604" s="90"/>
      <c r="AD604" s="90"/>
    </row>
    <row r="605" spans="2:30">
      <c r="B605" s="90"/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  <c r="AA605" s="90"/>
      <c r="AB605" s="90"/>
      <c r="AC605" s="90"/>
      <c r="AD605" s="90"/>
    </row>
    <row r="606" spans="2:30">
      <c r="B606" s="90"/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  <c r="AA606" s="90"/>
      <c r="AB606" s="90"/>
      <c r="AC606" s="90"/>
      <c r="AD606" s="90"/>
    </row>
    <row r="607" spans="2:30">
      <c r="B607" s="90"/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  <c r="AA607" s="90"/>
      <c r="AB607" s="90"/>
      <c r="AC607" s="90"/>
      <c r="AD607" s="90"/>
    </row>
    <row r="608" spans="2:30">
      <c r="B608" s="90"/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  <c r="AA608" s="90"/>
      <c r="AB608" s="90"/>
      <c r="AC608" s="90"/>
      <c r="AD608" s="90"/>
    </row>
    <row r="609" spans="2:30">
      <c r="B609" s="90"/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  <c r="AA609" s="90"/>
      <c r="AB609" s="90"/>
      <c r="AC609" s="90"/>
      <c r="AD609" s="90"/>
    </row>
    <row r="610" spans="2:30">
      <c r="B610" s="90"/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  <c r="AA610" s="90"/>
      <c r="AB610" s="90"/>
      <c r="AC610" s="90"/>
      <c r="AD610" s="90"/>
    </row>
    <row r="611" spans="2:30">
      <c r="B611" s="90"/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  <c r="AA611" s="90"/>
      <c r="AB611" s="90"/>
      <c r="AC611" s="90"/>
      <c r="AD611" s="90"/>
    </row>
    <row r="612" spans="2:30">
      <c r="B612" s="90"/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  <c r="AA612" s="90"/>
      <c r="AB612" s="90"/>
      <c r="AC612" s="90"/>
      <c r="AD612" s="90"/>
    </row>
    <row r="613" spans="2:30">
      <c r="B613" s="90"/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  <c r="AA613" s="90"/>
      <c r="AB613" s="90"/>
      <c r="AC613" s="90"/>
      <c r="AD613" s="90"/>
    </row>
    <row r="614" spans="2:30">
      <c r="B614" s="90"/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  <c r="AA614" s="90"/>
      <c r="AB614" s="90"/>
      <c r="AC614" s="90"/>
      <c r="AD614" s="90"/>
    </row>
    <row r="615" spans="2:30">
      <c r="B615" s="90"/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  <c r="AA615" s="90"/>
      <c r="AB615" s="90"/>
      <c r="AC615" s="90"/>
      <c r="AD615" s="90"/>
    </row>
    <row r="616" spans="2:30">
      <c r="B616" s="90"/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  <c r="AA616" s="90"/>
      <c r="AB616" s="90"/>
      <c r="AC616" s="90"/>
      <c r="AD616" s="90"/>
    </row>
    <row r="617" spans="2:30">
      <c r="B617" s="90"/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  <c r="AA617" s="90"/>
      <c r="AB617" s="90"/>
      <c r="AC617" s="90"/>
      <c r="AD617" s="90"/>
    </row>
    <row r="618" spans="2:30">
      <c r="B618" s="90"/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  <c r="AA618" s="90"/>
      <c r="AB618" s="90"/>
      <c r="AC618" s="90"/>
      <c r="AD618" s="90"/>
    </row>
    <row r="619" spans="2:30">
      <c r="B619" s="90"/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  <c r="AA619" s="90"/>
      <c r="AB619" s="90"/>
      <c r="AC619" s="90"/>
      <c r="AD619" s="90"/>
    </row>
    <row r="620" spans="2:30">
      <c r="B620" s="90"/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  <c r="AA620" s="90"/>
      <c r="AB620" s="90"/>
      <c r="AC620" s="90"/>
      <c r="AD620" s="90"/>
    </row>
    <row r="621" spans="2:30">
      <c r="B621" s="90"/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  <c r="AA621" s="90"/>
      <c r="AB621" s="90"/>
      <c r="AC621" s="90"/>
      <c r="AD621" s="90"/>
    </row>
    <row r="622" spans="2:30">
      <c r="B622" s="90"/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  <c r="AA622" s="90"/>
      <c r="AB622" s="90"/>
      <c r="AC622" s="90"/>
      <c r="AD622" s="90"/>
    </row>
    <row r="623" spans="2:30">
      <c r="B623" s="90"/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  <c r="AA623" s="90"/>
      <c r="AB623" s="90"/>
      <c r="AC623" s="90"/>
      <c r="AD623" s="90"/>
    </row>
    <row r="624" spans="2:30">
      <c r="B624" s="90"/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  <c r="AA624" s="90"/>
      <c r="AB624" s="90"/>
      <c r="AC624" s="90"/>
      <c r="AD624" s="90"/>
    </row>
    <row r="625" spans="2:30">
      <c r="B625" s="90"/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  <c r="AA625" s="90"/>
      <c r="AB625" s="90"/>
      <c r="AC625" s="90"/>
      <c r="AD625" s="90"/>
    </row>
    <row r="626" spans="2:30">
      <c r="B626" s="90"/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  <c r="AA626" s="90"/>
      <c r="AB626" s="90"/>
      <c r="AC626" s="90"/>
      <c r="AD626" s="90"/>
    </row>
    <row r="627" spans="2:30">
      <c r="B627" s="90"/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  <c r="AA627" s="90"/>
      <c r="AB627" s="90"/>
      <c r="AC627" s="90"/>
      <c r="AD627" s="90"/>
    </row>
    <row r="628" spans="2:30">
      <c r="B628" s="90"/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  <c r="AA628" s="90"/>
      <c r="AB628" s="90"/>
      <c r="AC628" s="90"/>
      <c r="AD628" s="90"/>
    </row>
    <row r="629" spans="2:30">
      <c r="B629" s="90"/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  <c r="AA629" s="90"/>
      <c r="AB629" s="90"/>
      <c r="AC629" s="90"/>
      <c r="AD629" s="90"/>
    </row>
    <row r="630" spans="2:30">
      <c r="B630" s="90"/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  <c r="AA630" s="90"/>
      <c r="AB630" s="90"/>
      <c r="AC630" s="90"/>
      <c r="AD630" s="90"/>
    </row>
    <row r="631" spans="2:30">
      <c r="B631" s="90"/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  <c r="AA631" s="90"/>
      <c r="AB631" s="90"/>
      <c r="AC631" s="90"/>
      <c r="AD631" s="90"/>
    </row>
    <row r="632" spans="2:30">
      <c r="B632" s="90"/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  <c r="AA632" s="90"/>
      <c r="AB632" s="90"/>
      <c r="AC632" s="90"/>
      <c r="AD632" s="90"/>
    </row>
    <row r="633" spans="2:30">
      <c r="B633" s="90"/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  <c r="AA633" s="90"/>
      <c r="AB633" s="90"/>
      <c r="AC633" s="90"/>
      <c r="AD633" s="90"/>
    </row>
    <row r="634" spans="2:30">
      <c r="B634" s="90"/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  <c r="AA634" s="90"/>
      <c r="AB634" s="90"/>
      <c r="AC634" s="90"/>
      <c r="AD634" s="90"/>
    </row>
    <row r="635" spans="2:30">
      <c r="B635" s="90"/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  <c r="AA635" s="90"/>
      <c r="AB635" s="90"/>
      <c r="AC635" s="90"/>
      <c r="AD635" s="90"/>
    </row>
    <row r="636" spans="2:30">
      <c r="B636" s="90"/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  <c r="AA636" s="90"/>
      <c r="AB636" s="90"/>
      <c r="AC636" s="90"/>
      <c r="AD636" s="90"/>
    </row>
    <row r="637" spans="2:30">
      <c r="B637" s="90"/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  <c r="AA637" s="90"/>
      <c r="AB637" s="90"/>
      <c r="AC637" s="90"/>
      <c r="AD637" s="90"/>
    </row>
    <row r="638" spans="2:30">
      <c r="B638" s="90"/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  <c r="AA638" s="90"/>
      <c r="AB638" s="90"/>
      <c r="AC638" s="90"/>
      <c r="AD638" s="90"/>
    </row>
    <row r="639" spans="2:30">
      <c r="B639" s="90"/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  <c r="AA639" s="90"/>
      <c r="AB639" s="90"/>
      <c r="AC639" s="90"/>
      <c r="AD639" s="90"/>
    </row>
    <row r="640" spans="2:30">
      <c r="B640" s="90"/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  <c r="AA640" s="90"/>
      <c r="AB640" s="90"/>
      <c r="AC640" s="90"/>
      <c r="AD640" s="90"/>
    </row>
    <row r="641" spans="2:30">
      <c r="B641" s="90"/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  <c r="AA641" s="90"/>
      <c r="AB641" s="90"/>
      <c r="AC641" s="90"/>
      <c r="AD641" s="90"/>
    </row>
    <row r="642" spans="2:30">
      <c r="B642" s="90"/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  <c r="AA642" s="90"/>
      <c r="AB642" s="90"/>
      <c r="AC642" s="90"/>
      <c r="AD642" s="90"/>
    </row>
    <row r="643" spans="2:30">
      <c r="B643" s="90"/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  <c r="AA643" s="90"/>
      <c r="AB643" s="90"/>
      <c r="AC643" s="90"/>
      <c r="AD643" s="90"/>
    </row>
    <row r="644" spans="2:30">
      <c r="B644" s="90"/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  <c r="AA644" s="90"/>
      <c r="AB644" s="90"/>
      <c r="AC644" s="90"/>
      <c r="AD644" s="90"/>
    </row>
    <row r="645" spans="2:30">
      <c r="B645" s="90"/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  <c r="AA645" s="90"/>
      <c r="AB645" s="90"/>
      <c r="AC645" s="90"/>
      <c r="AD645" s="90"/>
    </row>
    <row r="646" spans="2:30">
      <c r="B646" s="90"/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  <c r="AA646" s="90"/>
      <c r="AB646" s="90"/>
      <c r="AC646" s="90"/>
      <c r="AD646" s="90"/>
    </row>
    <row r="647" spans="2:30">
      <c r="B647" s="90"/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  <c r="AA647" s="90"/>
      <c r="AB647" s="90"/>
      <c r="AC647" s="90"/>
      <c r="AD647" s="90"/>
    </row>
    <row r="648" spans="2:30">
      <c r="B648" s="90"/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  <c r="AA648" s="90"/>
      <c r="AB648" s="90"/>
      <c r="AC648" s="90"/>
      <c r="AD648" s="90"/>
    </row>
    <row r="649" spans="2:30">
      <c r="B649" s="90"/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  <c r="AA649" s="90"/>
      <c r="AB649" s="90"/>
      <c r="AC649" s="90"/>
      <c r="AD649" s="90"/>
    </row>
    <row r="650" spans="2:30">
      <c r="B650" s="90"/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  <c r="AA650" s="90"/>
      <c r="AB650" s="90"/>
      <c r="AC650" s="90"/>
      <c r="AD650" s="90"/>
    </row>
    <row r="651" spans="2:30">
      <c r="B651" s="90"/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  <c r="AA651" s="90"/>
      <c r="AB651" s="90"/>
      <c r="AC651" s="90"/>
      <c r="AD651" s="90"/>
    </row>
    <row r="652" spans="2:30">
      <c r="B652" s="90"/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  <c r="AA652" s="90"/>
      <c r="AB652" s="90"/>
      <c r="AC652" s="90"/>
      <c r="AD652" s="90"/>
    </row>
    <row r="653" spans="2:30">
      <c r="B653" s="90"/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  <c r="AA653" s="90"/>
      <c r="AB653" s="90"/>
      <c r="AC653" s="90"/>
      <c r="AD653" s="90"/>
    </row>
    <row r="654" spans="2:30">
      <c r="B654" s="90"/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  <c r="AA654" s="90"/>
      <c r="AB654" s="90"/>
      <c r="AC654" s="90"/>
      <c r="AD654" s="90"/>
    </row>
    <row r="655" spans="2:30">
      <c r="B655" s="90"/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  <c r="AA655" s="90"/>
      <c r="AB655" s="90"/>
      <c r="AC655" s="90"/>
      <c r="AD655" s="90"/>
    </row>
    <row r="656" spans="2:30">
      <c r="B656" s="90"/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  <c r="AA656" s="90"/>
      <c r="AB656" s="90"/>
      <c r="AC656" s="90"/>
      <c r="AD656" s="90"/>
    </row>
    <row r="657" spans="2:30">
      <c r="B657" s="90"/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  <c r="AA657" s="90"/>
      <c r="AB657" s="90"/>
      <c r="AC657" s="90"/>
      <c r="AD657" s="90"/>
    </row>
    <row r="658" spans="2:30">
      <c r="B658" s="90"/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  <c r="AA658" s="90"/>
      <c r="AB658" s="90"/>
      <c r="AC658" s="90"/>
      <c r="AD658" s="90"/>
    </row>
    <row r="659" spans="2:30">
      <c r="B659" s="90"/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  <c r="AA659" s="90"/>
      <c r="AB659" s="90"/>
      <c r="AC659" s="90"/>
      <c r="AD659" s="90"/>
    </row>
    <row r="660" spans="2:30">
      <c r="B660" s="90"/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  <c r="AA660" s="90"/>
      <c r="AB660" s="90"/>
      <c r="AC660" s="90"/>
      <c r="AD660" s="90"/>
    </row>
    <row r="661" spans="2:30">
      <c r="B661" s="90"/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  <c r="AA661" s="90"/>
      <c r="AB661" s="90"/>
      <c r="AC661" s="90"/>
      <c r="AD661" s="90"/>
    </row>
    <row r="662" spans="2:30">
      <c r="B662" s="90"/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  <c r="AA662" s="90"/>
      <c r="AB662" s="90"/>
      <c r="AC662" s="90"/>
      <c r="AD662" s="90"/>
    </row>
    <row r="663" spans="2:30">
      <c r="B663" s="90"/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  <c r="AA663" s="90"/>
      <c r="AB663" s="90"/>
      <c r="AC663" s="90"/>
      <c r="AD663" s="90"/>
    </row>
    <row r="664" spans="2:30">
      <c r="B664" s="90"/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  <c r="AA664" s="90"/>
      <c r="AB664" s="90"/>
      <c r="AC664" s="90"/>
      <c r="AD664" s="90"/>
    </row>
    <row r="665" spans="2:30">
      <c r="B665" s="90"/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  <c r="AA665" s="90"/>
      <c r="AB665" s="90"/>
      <c r="AC665" s="90"/>
      <c r="AD665" s="90"/>
    </row>
    <row r="666" spans="2:30">
      <c r="B666" s="90"/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  <c r="AA666" s="90"/>
      <c r="AB666" s="90"/>
      <c r="AC666" s="90"/>
      <c r="AD666" s="90"/>
    </row>
    <row r="667" spans="2:30">
      <c r="B667" s="90"/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  <c r="AA667" s="90"/>
      <c r="AB667" s="90"/>
      <c r="AC667" s="90"/>
      <c r="AD667" s="90"/>
    </row>
    <row r="668" spans="2:30">
      <c r="B668" s="90"/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  <c r="AA668" s="90"/>
      <c r="AB668" s="90"/>
      <c r="AC668" s="90"/>
      <c r="AD668" s="90"/>
    </row>
    <row r="669" spans="2:30">
      <c r="B669" s="90"/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  <c r="AA669" s="90"/>
      <c r="AB669" s="90"/>
      <c r="AC669" s="90"/>
      <c r="AD669" s="90"/>
    </row>
    <row r="670" spans="2:30">
      <c r="B670" s="90"/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  <c r="AA670" s="90"/>
      <c r="AB670" s="90"/>
      <c r="AC670" s="90"/>
      <c r="AD670" s="90"/>
    </row>
    <row r="671" spans="2:30">
      <c r="B671" s="90"/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  <c r="AA671" s="90"/>
      <c r="AB671" s="90"/>
      <c r="AC671" s="90"/>
      <c r="AD671" s="90"/>
    </row>
    <row r="672" spans="2:30">
      <c r="B672" s="90"/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  <c r="AA672" s="90"/>
      <c r="AB672" s="90"/>
      <c r="AC672" s="90"/>
      <c r="AD672" s="90"/>
    </row>
    <row r="673" spans="2:30">
      <c r="B673" s="90"/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  <c r="AA673" s="90"/>
      <c r="AB673" s="90"/>
      <c r="AC673" s="90"/>
      <c r="AD673" s="90"/>
    </row>
    <row r="674" spans="2:30">
      <c r="B674" s="90"/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  <c r="AA674" s="90"/>
      <c r="AB674" s="90"/>
      <c r="AC674" s="90"/>
      <c r="AD674" s="90"/>
    </row>
    <row r="675" spans="2:30">
      <c r="B675" s="90"/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  <c r="AA675" s="90"/>
      <c r="AB675" s="90"/>
      <c r="AC675" s="90"/>
      <c r="AD675" s="90"/>
    </row>
    <row r="676" spans="2:30">
      <c r="B676" s="90"/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  <c r="AA676" s="90"/>
      <c r="AB676" s="90"/>
      <c r="AC676" s="90"/>
      <c r="AD676" s="90"/>
    </row>
    <row r="677" spans="2:30">
      <c r="B677" s="90"/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  <c r="AA677" s="90"/>
      <c r="AB677" s="90"/>
      <c r="AC677" s="90"/>
      <c r="AD677" s="90"/>
    </row>
    <row r="678" spans="2:30">
      <c r="B678" s="90"/>
      <c r="C678" s="90"/>
      <c r="D678" s="90"/>
      <c r="E678" s="90"/>
      <c r="F678" s="90"/>
      <c r="G678" s="90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  <c r="AA678" s="90"/>
      <c r="AB678" s="90"/>
      <c r="AC678" s="90"/>
      <c r="AD678" s="90"/>
    </row>
    <row r="679" spans="2:30">
      <c r="B679" s="90"/>
      <c r="C679" s="90"/>
      <c r="D679" s="90"/>
      <c r="E679" s="90"/>
      <c r="F679" s="90"/>
      <c r="G679" s="90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  <c r="AA679" s="90"/>
      <c r="AB679" s="90"/>
      <c r="AC679" s="90"/>
      <c r="AD679" s="90"/>
    </row>
    <row r="680" spans="2:30">
      <c r="B680" s="90"/>
      <c r="C680" s="90"/>
      <c r="D680" s="90"/>
      <c r="E680" s="90"/>
      <c r="F680" s="90"/>
      <c r="G680" s="90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  <c r="AA680" s="90"/>
      <c r="AB680" s="90"/>
      <c r="AC680" s="90"/>
      <c r="AD680" s="90"/>
    </row>
    <row r="681" spans="2:30">
      <c r="B681" s="90"/>
      <c r="C681" s="90"/>
      <c r="D681" s="90"/>
      <c r="E681" s="90"/>
      <c r="F681" s="90"/>
      <c r="G681" s="90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  <c r="AA681" s="90"/>
      <c r="AB681" s="90"/>
      <c r="AC681" s="90"/>
      <c r="AD681" s="90"/>
    </row>
    <row r="682" spans="2:30">
      <c r="B682" s="90"/>
      <c r="C682" s="90"/>
      <c r="D682" s="90"/>
      <c r="E682" s="90"/>
      <c r="F682" s="90"/>
      <c r="G682" s="90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  <c r="AA682" s="90"/>
      <c r="AB682" s="90"/>
      <c r="AC682" s="90"/>
      <c r="AD682" s="90"/>
    </row>
    <row r="683" spans="2:30">
      <c r="B683" s="90"/>
      <c r="C683" s="90"/>
      <c r="D683" s="90"/>
      <c r="E683" s="90"/>
      <c r="F683" s="90"/>
      <c r="G683" s="90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  <c r="AA683" s="90"/>
      <c r="AB683" s="90"/>
      <c r="AC683" s="90"/>
      <c r="AD683" s="90"/>
    </row>
    <row r="684" spans="2:30">
      <c r="B684" s="90"/>
      <c r="C684" s="90"/>
      <c r="D684" s="90"/>
      <c r="E684" s="90"/>
      <c r="F684" s="90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  <c r="AA684" s="90"/>
      <c r="AB684" s="90"/>
      <c r="AC684" s="90"/>
      <c r="AD684" s="90"/>
    </row>
    <row r="685" spans="2:30">
      <c r="B685" s="90"/>
      <c r="C685" s="90"/>
      <c r="D685" s="90"/>
      <c r="E685" s="90"/>
      <c r="F685" s="90"/>
      <c r="G685" s="90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  <c r="AA685" s="90"/>
      <c r="AB685" s="90"/>
      <c r="AC685" s="90"/>
      <c r="AD685" s="90"/>
    </row>
    <row r="686" spans="2:30">
      <c r="B686" s="90"/>
      <c r="C686" s="90"/>
      <c r="D686" s="90"/>
      <c r="E686" s="90"/>
      <c r="F686" s="90"/>
      <c r="G686" s="90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  <c r="AA686" s="90"/>
      <c r="AB686" s="90"/>
      <c r="AC686" s="90"/>
      <c r="AD686" s="90"/>
    </row>
    <row r="687" spans="2:30">
      <c r="B687" s="90"/>
      <c r="C687" s="90"/>
      <c r="D687" s="90"/>
      <c r="E687" s="90"/>
      <c r="F687" s="90"/>
      <c r="G687" s="90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  <c r="AA687" s="90"/>
      <c r="AB687" s="90"/>
      <c r="AC687" s="90"/>
      <c r="AD687" s="90"/>
    </row>
    <row r="688" spans="2:30">
      <c r="B688" s="90"/>
      <c r="C688" s="90"/>
      <c r="D688" s="90"/>
      <c r="E688" s="90"/>
      <c r="F688" s="90"/>
      <c r="G688" s="90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  <c r="AA688" s="90"/>
      <c r="AB688" s="90"/>
      <c r="AC688" s="90"/>
      <c r="AD688" s="90"/>
    </row>
    <row r="689" spans="2:30">
      <c r="B689" s="90"/>
      <c r="C689" s="90"/>
      <c r="D689" s="90"/>
      <c r="E689" s="90"/>
      <c r="F689" s="90"/>
      <c r="G689" s="90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  <c r="AA689" s="90"/>
      <c r="AB689" s="90"/>
      <c r="AC689" s="90"/>
      <c r="AD689" s="90"/>
    </row>
    <row r="690" spans="2:30">
      <c r="B690" s="90"/>
      <c r="C690" s="90"/>
      <c r="D690" s="90"/>
      <c r="E690" s="90"/>
      <c r="F690" s="90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  <c r="AA690" s="90"/>
      <c r="AB690" s="90"/>
      <c r="AC690" s="90"/>
      <c r="AD690" s="90"/>
    </row>
    <row r="691" spans="2:30">
      <c r="B691" s="90"/>
      <c r="C691" s="90"/>
      <c r="D691" s="90"/>
      <c r="E691" s="90"/>
      <c r="F691" s="90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  <c r="AA691" s="90"/>
      <c r="AB691" s="90"/>
      <c r="AC691" s="90"/>
      <c r="AD691" s="90"/>
    </row>
    <row r="692" spans="2:30">
      <c r="B692" s="90"/>
      <c r="C692" s="90"/>
      <c r="D692" s="90"/>
      <c r="E692" s="90"/>
      <c r="F692" s="90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  <c r="AA692" s="90"/>
      <c r="AB692" s="90"/>
      <c r="AC692" s="90"/>
      <c r="AD692" s="90"/>
    </row>
    <row r="693" spans="2:30">
      <c r="B693" s="90"/>
      <c r="C693" s="90"/>
      <c r="D693" s="90"/>
      <c r="E693" s="90"/>
      <c r="F693" s="90"/>
      <c r="G693" s="90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  <c r="AA693" s="90"/>
      <c r="AB693" s="90"/>
      <c r="AC693" s="90"/>
      <c r="AD693" s="90"/>
    </row>
    <row r="694" spans="2:30">
      <c r="B694" s="90"/>
      <c r="C694" s="90"/>
      <c r="D694" s="90"/>
      <c r="E694" s="90"/>
      <c r="F694" s="90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  <c r="AA694" s="90"/>
      <c r="AB694" s="90"/>
      <c r="AC694" s="90"/>
      <c r="AD694" s="90"/>
    </row>
    <row r="695" spans="2:30">
      <c r="B695" s="90"/>
      <c r="C695" s="90"/>
      <c r="D695" s="90"/>
      <c r="E695" s="90"/>
      <c r="F695" s="90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  <c r="AA695" s="90"/>
      <c r="AB695" s="90"/>
      <c r="AC695" s="90"/>
      <c r="AD695" s="90"/>
    </row>
    <row r="696" spans="2:30">
      <c r="B696" s="90"/>
      <c r="C696" s="90"/>
      <c r="D696" s="90"/>
      <c r="E696" s="90"/>
      <c r="F696" s="90"/>
      <c r="G696" s="90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  <c r="AA696" s="90"/>
      <c r="AB696" s="90"/>
      <c r="AC696" s="90"/>
      <c r="AD696" s="90"/>
    </row>
    <row r="697" spans="2:30">
      <c r="B697" s="90"/>
      <c r="C697" s="90"/>
      <c r="D697" s="90"/>
      <c r="E697" s="90"/>
      <c r="F697" s="90"/>
      <c r="G697" s="90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  <c r="AA697" s="90"/>
      <c r="AB697" s="90"/>
      <c r="AC697" s="90"/>
      <c r="AD697" s="90"/>
    </row>
    <row r="698" spans="2:30">
      <c r="B698" s="90"/>
      <c r="C698" s="90"/>
      <c r="D698" s="90"/>
      <c r="E698" s="90"/>
      <c r="F698" s="90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  <c r="AA698" s="90"/>
      <c r="AB698" s="90"/>
      <c r="AC698" s="90"/>
      <c r="AD698" s="90"/>
    </row>
    <row r="699" spans="2:30">
      <c r="B699" s="90"/>
      <c r="C699" s="90"/>
      <c r="D699" s="90"/>
      <c r="E699" s="90"/>
      <c r="F699" s="90"/>
      <c r="G699" s="90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  <c r="AA699" s="90"/>
      <c r="AB699" s="90"/>
      <c r="AC699" s="90"/>
      <c r="AD699" s="90"/>
    </row>
    <row r="700" spans="2:30">
      <c r="B700" s="90"/>
      <c r="C700" s="90"/>
      <c r="D700" s="90"/>
      <c r="E700" s="90"/>
      <c r="F700" s="90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  <c r="AA700" s="90"/>
      <c r="AB700" s="90"/>
      <c r="AC700" s="90"/>
      <c r="AD700" s="90"/>
    </row>
    <row r="701" spans="2:30">
      <c r="B701" s="90"/>
      <c r="C701" s="90"/>
      <c r="D701" s="90"/>
      <c r="E701" s="90"/>
      <c r="F701" s="90"/>
      <c r="G701" s="90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  <c r="AA701" s="90"/>
      <c r="AB701" s="90"/>
      <c r="AC701" s="90"/>
      <c r="AD701" s="90"/>
    </row>
    <row r="702" spans="2:30">
      <c r="B702" s="90"/>
      <c r="C702" s="90"/>
      <c r="D702" s="90"/>
      <c r="E702" s="90"/>
      <c r="F702" s="90"/>
      <c r="G702" s="90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  <c r="AA702" s="90"/>
      <c r="AB702" s="90"/>
      <c r="AC702" s="90"/>
      <c r="AD702" s="90"/>
    </row>
    <row r="703" spans="2:30">
      <c r="B703" s="90"/>
      <c r="C703" s="90"/>
      <c r="D703" s="90"/>
      <c r="E703" s="90"/>
      <c r="F703" s="90"/>
      <c r="G703" s="90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  <c r="AA703" s="90"/>
      <c r="AB703" s="90"/>
      <c r="AC703" s="90"/>
      <c r="AD703" s="90"/>
    </row>
    <row r="704" spans="2:30">
      <c r="B704" s="90"/>
      <c r="C704" s="90"/>
      <c r="D704" s="90"/>
      <c r="E704" s="90"/>
      <c r="F704" s="90"/>
      <c r="G704" s="90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  <c r="AA704" s="90"/>
      <c r="AB704" s="90"/>
      <c r="AC704" s="90"/>
      <c r="AD704" s="90"/>
    </row>
    <row r="705" spans="2:30">
      <c r="B705" s="90"/>
      <c r="C705" s="90"/>
      <c r="D705" s="90"/>
      <c r="E705" s="90"/>
      <c r="F705" s="90"/>
      <c r="G705" s="90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  <c r="AA705" s="90"/>
      <c r="AB705" s="90"/>
      <c r="AC705" s="90"/>
      <c r="AD705" s="90"/>
    </row>
    <row r="706" spans="2:30">
      <c r="B706" s="90"/>
      <c r="C706" s="90"/>
      <c r="D706" s="90"/>
      <c r="E706" s="90"/>
      <c r="F706" s="90"/>
      <c r="G706" s="90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  <c r="AA706" s="90"/>
      <c r="AB706" s="90"/>
      <c r="AC706" s="90"/>
      <c r="AD706" s="90"/>
    </row>
    <row r="707" spans="2:30">
      <c r="B707" s="90"/>
      <c r="C707" s="90"/>
      <c r="D707" s="90"/>
      <c r="E707" s="90"/>
      <c r="F707" s="90"/>
      <c r="G707" s="90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  <c r="AA707" s="90"/>
      <c r="AB707" s="90"/>
      <c r="AC707" s="90"/>
      <c r="AD707" s="90"/>
    </row>
    <row r="708" spans="2:30">
      <c r="B708" s="90"/>
      <c r="C708" s="90"/>
      <c r="D708" s="90"/>
      <c r="E708" s="90"/>
      <c r="F708" s="90"/>
      <c r="G708" s="90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  <c r="AA708" s="90"/>
      <c r="AB708" s="90"/>
      <c r="AC708" s="90"/>
      <c r="AD708" s="90"/>
    </row>
    <row r="709" spans="2:30">
      <c r="B709" s="90"/>
      <c r="C709" s="90"/>
      <c r="D709" s="90"/>
      <c r="E709" s="90"/>
      <c r="F709" s="90"/>
      <c r="G709" s="90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  <c r="AA709" s="90"/>
      <c r="AB709" s="90"/>
      <c r="AC709" s="90"/>
      <c r="AD709" s="90"/>
    </row>
    <row r="710" spans="2:30">
      <c r="B710" s="90"/>
      <c r="C710" s="90"/>
      <c r="D710" s="90"/>
      <c r="E710" s="90"/>
      <c r="F710" s="90"/>
      <c r="G710" s="90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  <c r="AA710" s="90"/>
      <c r="AB710" s="90"/>
      <c r="AC710" s="90"/>
      <c r="AD710" s="90"/>
    </row>
    <row r="711" spans="2:30">
      <c r="B711" s="90"/>
      <c r="C711" s="90"/>
      <c r="D711" s="90"/>
      <c r="E711" s="90"/>
      <c r="F711" s="90"/>
      <c r="G711" s="90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  <c r="AA711" s="90"/>
      <c r="AB711" s="90"/>
      <c r="AC711" s="90"/>
      <c r="AD711" s="90"/>
    </row>
    <row r="712" spans="2:30">
      <c r="B712" s="90"/>
      <c r="C712" s="90"/>
      <c r="D712" s="90"/>
      <c r="E712" s="90"/>
      <c r="F712" s="90"/>
      <c r="G712" s="90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  <c r="AA712" s="90"/>
      <c r="AB712" s="90"/>
      <c r="AC712" s="90"/>
      <c r="AD712" s="90"/>
    </row>
    <row r="713" spans="2:30">
      <c r="B713" s="90"/>
      <c r="C713" s="90"/>
      <c r="D713" s="90"/>
      <c r="E713" s="90"/>
      <c r="F713" s="90"/>
      <c r="G713" s="90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  <c r="AA713" s="90"/>
      <c r="AB713" s="90"/>
      <c r="AC713" s="90"/>
      <c r="AD713" s="90"/>
    </row>
    <row r="714" spans="2:30">
      <c r="B714" s="90"/>
      <c r="C714" s="90"/>
      <c r="D714" s="90"/>
      <c r="E714" s="90"/>
      <c r="F714" s="90"/>
      <c r="G714" s="90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  <c r="AA714" s="90"/>
      <c r="AB714" s="90"/>
      <c r="AC714" s="90"/>
      <c r="AD714" s="90"/>
    </row>
    <row r="715" spans="2:30">
      <c r="B715" s="90"/>
      <c r="C715" s="90"/>
      <c r="D715" s="90"/>
      <c r="E715" s="90"/>
      <c r="F715" s="90"/>
      <c r="G715" s="90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  <c r="AA715" s="90"/>
      <c r="AB715" s="90"/>
      <c r="AC715" s="90"/>
      <c r="AD715" s="90"/>
    </row>
    <row r="716" spans="2:30">
      <c r="B716" s="90"/>
      <c r="C716" s="90"/>
      <c r="D716" s="90"/>
      <c r="E716" s="90"/>
      <c r="F716" s="90"/>
      <c r="G716" s="90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  <c r="AA716" s="90"/>
      <c r="AB716" s="90"/>
      <c r="AC716" s="90"/>
      <c r="AD716" s="90"/>
    </row>
    <row r="717" spans="2:30">
      <c r="B717" s="90"/>
      <c r="C717" s="90"/>
      <c r="D717" s="90"/>
      <c r="E717" s="90"/>
      <c r="F717" s="90"/>
      <c r="G717" s="90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  <c r="AA717" s="90"/>
      <c r="AB717" s="90"/>
      <c r="AC717" s="90"/>
      <c r="AD717" s="90"/>
    </row>
    <row r="718" spans="2:30">
      <c r="B718" s="90"/>
      <c r="C718" s="90"/>
      <c r="D718" s="90"/>
      <c r="E718" s="90"/>
      <c r="F718" s="90"/>
      <c r="G718" s="90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  <c r="AA718" s="90"/>
      <c r="AB718" s="90"/>
      <c r="AC718" s="90"/>
      <c r="AD718" s="90"/>
    </row>
    <row r="719" spans="2:30">
      <c r="B719" s="90"/>
      <c r="C719" s="90"/>
      <c r="D719" s="90"/>
      <c r="E719" s="90"/>
      <c r="F719" s="90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  <c r="AA719" s="90"/>
      <c r="AB719" s="90"/>
      <c r="AC719" s="90"/>
      <c r="AD719" s="90"/>
    </row>
    <row r="720" spans="2:30">
      <c r="B720" s="90"/>
      <c r="C720" s="90"/>
      <c r="D720" s="90"/>
      <c r="E720" s="90"/>
      <c r="F720" s="90"/>
      <c r="G720" s="90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  <c r="AA720" s="90"/>
      <c r="AB720" s="90"/>
      <c r="AC720" s="90"/>
      <c r="AD720" s="90"/>
    </row>
    <row r="721" spans="2:30">
      <c r="B721" s="90"/>
      <c r="C721" s="90"/>
      <c r="D721" s="90"/>
      <c r="E721" s="90"/>
      <c r="F721" s="90"/>
      <c r="G721" s="90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  <c r="AA721" s="90"/>
      <c r="AB721" s="90"/>
      <c r="AC721" s="90"/>
      <c r="AD721" s="90"/>
    </row>
    <row r="722" spans="2:30">
      <c r="B722" s="90"/>
      <c r="C722" s="90"/>
      <c r="D722" s="90"/>
      <c r="E722" s="90"/>
      <c r="F722" s="90"/>
      <c r="G722" s="90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  <c r="AA722" s="90"/>
      <c r="AB722" s="90"/>
      <c r="AC722" s="90"/>
      <c r="AD722" s="90"/>
    </row>
    <row r="723" spans="2:30">
      <c r="B723" s="90"/>
      <c r="C723" s="90"/>
      <c r="D723" s="90"/>
      <c r="E723" s="90"/>
      <c r="F723" s="90"/>
      <c r="G723" s="90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  <c r="AA723" s="90"/>
      <c r="AB723" s="90"/>
      <c r="AC723" s="90"/>
      <c r="AD723" s="90"/>
    </row>
    <row r="724" spans="2:30">
      <c r="B724" s="90"/>
      <c r="C724" s="90"/>
      <c r="D724" s="90"/>
      <c r="E724" s="90"/>
      <c r="F724" s="90"/>
      <c r="G724" s="90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  <c r="AA724" s="90"/>
      <c r="AB724" s="90"/>
      <c r="AC724" s="90"/>
      <c r="AD724" s="90"/>
    </row>
    <row r="725" spans="2:30">
      <c r="B725" s="90"/>
      <c r="C725" s="90"/>
      <c r="D725" s="90"/>
      <c r="E725" s="90"/>
      <c r="F725" s="90"/>
      <c r="G725" s="90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  <c r="AA725" s="90"/>
      <c r="AB725" s="90"/>
      <c r="AC725" s="90"/>
      <c r="AD725" s="90"/>
    </row>
    <row r="726" spans="2:30">
      <c r="B726" s="90"/>
      <c r="C726" s="90"/>
      <c r="D726" s="90"/>
      <c r="E726" s="90"/>
      <c r="F726" s="90"/>
      <c r="G726" s="90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  <c r="AA726" s="90"/>
      <c r="AB726" s="90"/>
      <c r="AC726" s="90"/>
      <c r="AD726" s="90"/>
    </row>
    <row r="727" spans="2:30">
      <c r="B727" s="90"/>
      <c r="C727" s="90"/>
      <c r="D727" s="90"/>
      <c r="E727" s="90"/>
      <c r="F727" s="90"/>
      <c r="G727" s="90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  <c r="AA727" s="90"/>
      <c r="AB727" s="90"/>
      <c r="AC727" s="90"/>
      <c r="AD727" s="90"/>
    </row>
    <row r="728" spans="2:30">
      <c r="B728" s="90"/>
      <c r="C728" s="90"/>
      <c r="D728" s="90"/>
      <c r="E728" s="90"/>
      <c r="F728" s="90"/>
      <c r="G728" s="90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  <c r="AA728" s="90"/>
      <c r="AB728" s="90"/>
      <c r="AC728" s="90"/>
      <c r="AD728" s="90"/>
    </row>
    <row r="729" spans="2:30">
      <c r="B729" s="90"/>
      <c r="C729" s="90"/>
      <c r="D729" s="90"/>
      <c r="E729" s="90"/>
      <c r="F729" s="90"/>
      <c r="G729" s="90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  <c r="AA729" s="90"/>
      <c r="AB729" s="90"/>
      <c r="AC729" s="90"/>
      <c r="AD729" s="90"/>
    </row>
    <row r="730" spans="2:30">
      <c r="B730" s="90"/>
      <c r="C730" s="90"/>
      <c r="D730" s="90"/>
      <c r="E730" s="90"/>
      <c r="F730" s="90"/>
      <c r="G730" s="90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  <c r="AA730" s="90"/>
      <c r="AB730" s="90"/>
      <c r="AC730" s="90"/>
      <c r="AD730" s="90"/>
    </row>
    <row r="731" spans="2:30">
      <c r="B731" s="90"/>
      <c r="C731" s="90"/>
      <c r="D731" s="90"/>
      <c r="E731" s="90"/>
      <c r="F731" s="90"/>
      <c r="G731" s="90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  <c r="AA731" s="90"/>
      <c r="AB731" s="90"/>
      <c r="AC731" s="90"/>
      <c r="AD731" s="90"/>
    </row>
    <row r="732" spans="2:30">
      <c r="B732" s="90"/>
      <c r="C732" s="90"/>
      <c r="D732" s="90"/>
      <c r="E732" s="90"/>
      <c r="F732" s="90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  <c r="AA732" s="90"/>
      <c r="AB732" s="90"/>
      <c r="AC732" s="90"/>
      <c r="AD732" s="90"/>
    </row>
    <row r="733" spans="2:30">
      <c r="B733" s="90"/>
      <c r="C733" s="90"/>
      <c r="D733" s="90"/>
      <c r="E733" s="90"/>
      <c r="F733" s="90"/>
      <c r="G733" s="90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  <c r="AA733" s="90"/>
      <c r="AB733" s="90"/>
      <c r="AC733" s="90"/>
      <c r="AD733" s="90"/>
    </row>
    <row r="734" spans="2:30">
      <c r="B734" s="90"/>
      <c r="C734" s="90"/>
      <c r="D734" s="90"/>
      <c r="E734" s="90"/>
      <c r="F734" s="90"/>
      <c r="G734" s="90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  <c r="AA734" s="90"/>
      <c r="AB734" s="90"/>
      <c r="AC734" s="90"/>
      <c r="AD734" s="90"/>
    </row>
    <row r="735" spans="2:30">
      <c r="B735" s="90"/>
      <c r="C735" s="90"/>
      <c r="D735" s="90"/>
      <c r="E735" s="90"/>
      <c r="F735" s="90"/>
      <c r="G735" s="90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  <c r="AA735" s="90"/>
      <c r="AB735" s="90"/>
      <c r="AC735" s="90"/>
      <c r="AD735" s="90"/>
    </row>
    <row r="736" spans="2:30">
      <c r="B736" s="90"/>
      <c r="C736" s="90"/>
      <c r="D736" s="90"/>
      <c r="E736" s="90"/>
      <c r="F736" s="90"/>
      <c r="G736" s="90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  <c r="AA736" s="90"/>
      <c r="AB736" s="90"/>
      <c r="AC736" s="90"/>
      <c r="AD736" s="90"/>
    </row>
    <row r="737" spans="2:30">
      <c r="B737" s="90"/>
      <c r="C737" s="90"/>
      <c r="D737" s="90"/>
      <c r="E737" s="90"/>
      <c r="F737" s="90"/>
      <c r="G737" s="90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  <c r="AA737" s="90"/>
      <c r="AB737" s="90"/>
      <c r="AC737" s="90"/>
      <c r="AD737" s="90"/>
    </row>
    <row r="738" spans="2:30">
      <c r="B738" s="90"/>
      <c r="C738" s="90"/>
      <c r="D738" s="90"/>
      <c r="E738" s="90"/>
      <c r="F738" s="90"/>
      <c r="G738" s="90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  <c r="AA738" s="90"/>
      <c r="AB738" s="90"/>
      <c r="AC738" s="90"/>
      <c r="AD738" s="90"/>
    </row>
    <row r="739" spans="2:30">
      <c r="B739" s="90"/>
      <c r="C739" s="90"/>
      <c r="D739" s="90"/>
      <c r="E739" s="90"/>
      <c r="F739" s="90"/>
      <c r="G739" s="90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  <c r="AA739" s="90"/>
      <c r="AB739" s="90"/>
      <c r="AC739" s="90"/>
      <c r="AD739" s="90"/>
    </row>
    <row r="740" spans="2:30">
      <c r="B740" s="90"/>
      <c r="C740" s="90"/>
      <c r="D740" s="90"/>
      <c r="E740" s="90"/>
      <c r="F740" s="90"/>
      <c r="G740" s="90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  <c r="AA740" s="90"/>
      <c r="AB740" s="90"/>
      <c r="AC740" s="90"/>
      <c r="AD740" s="90"/>
    </row>
    <row r="741" spans="2:30">
      <c r="B741" s="90"/>
      <c r="C741" s="90"/>
      <c r="D741" s="90"/>
      <c r="E741" s="90"/>
      <c r="F741" s="90"/>
      <c r="G741" s="90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  <c r="AA741" s="90"/>
      <c r="AB741" s="90"/>
      <c r="AC741" s="90"/>
      <c r="AD741" s="90"/>
    </row>
    <row r="742" spans="2:30">
      <c r="B742" s="90"/>
      <c r="C742" s="90"/>
      <c r="D742" s="90"/>
      <c r="E742" s="90"/>
      <c r="F742" s="90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  <c r="AA742" s="90"/>
      <c r="AB742" s="90"/>
      <c r="AC742" s="90"/>
      <c r="AD742" s="90"/>
    </row>
    <row r="743" spans="2:30">
      <c r="B743" s="90"/>
      <c r="C743" s="90"/>
      <c r="D743" s="90"/>
      <c r="E743" s="90"/>
      <c r="F743" s="90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  <c r="AA743" s="90"/>
      <c r="AB743" s="90"/>
      <c r="AC743" s="90"/>
      <c r="AD743" s="90"/>
    </row>
    <row r="744" spans="2:30">
      <c r="B744" s="90"/>
      <c r="C744" s="90"/>
      <c r="D744" s="90"/>
      <c r="E744" s="90"/>
      <c r="F744" s="90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  <c r="AA744" s="90"/>
      <c r="AB744" s="90"/>
      <c r="AC744" s="90"/>
      <c r="AD744" s="90"/>
    </row>
    <row r="745" spans="2:30">
      <c r="B745" s="90"/>
      <c r="C745" s="90"/>
      <c r="D745" s="90"/>
      <c r="E745" s="90"/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  <c r="AA745" s="90"/>
      <c r="AB745" s="90"/>
      <c r="AC745" s="90"/>
      <c r="AD745" s="90"/>
    </row>
    <row r="746" spans="2:30">
      <c r="B746" s="90"/>
      <c r="C746" s="90"/>
      <c r="D746" s="90"/>
      <c r="E746" s="90"/>
      <c r="F746" s="90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  <c r="AA746" s="90"/>
      <c r="AB746" s="90"/>
      <c r="AC746" s="90"/>
      <c r="AD746" s="90"/>
    </row>
    <row r="747" spans="2:30">
      <c r="B747" s="90"/>
      <c r="C747" s="90"/>
      <c r="D747" s="90"/>
      <c r="E747" s="90"/>
      <c r="F747" s="90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  <c r="AA747" s="90"/>
      <c r="AB747" s="90"/>
      <c r="AC747" s="90"/>
      <c r="AD747" s="90"/>
    </row>
    <row r="748" spans="2:30">
      <c r="B748" s="90"/>
      <c r="C748" s="90"/>
      <c r="D748" s="90"/>
      <c r="E748" s="90"/>
      <c r="F748" s="90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  <c r="AA748" s="90"/>
      <c r="AB748" s="90"/>
      <c r="AC748" s="90"/>
      <c r="AD748" s="90"/>
    </row>
    <row r="749" spans="2:30">
      <c r="B749" s="90"/>
      <c r="C749" s="90"/>
      <c r="D749" s="90"/>
      <c r="E749" s="90"/>
      <c r="F749" s="90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  <c r="AA749" s="90"/>
      <c r="AB749" s="90"/>
      <c r="AC749" s="90"/>
      <c r="AD749" s="90"/>
    </row>
    <row r="750" spans="2:30">
      <c r="B750" s="90"/>
      <c r="C750" s="90"/>
      <c r="D750" s="90"/>
      <c r="E750" s="90"/>
      <c r="F750" s="90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  <c r="AA750" s="90"/>
      <c r="AB750" s="90"/>
      <c r="AC750" s="90"/>
      <c r="AD750" s="90"/>
    </row>
    <row r="751" spans="2:30">
      <c r="B751" s="90"/>
      <c r="C751" s="90"/>
      <c r="D751" s="90"/>
      <c r="E751" s="90"/>
      <c r="F751" s="90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  <c r="AA751" s="90"/>
      <c r="AB751" s="90"/>
      <c r="AC751" s="90"/>
      <c r="AD751" s="90"/>
    </row>
    <row r="752" spans="2:30">
      <c r="B752" s="90"/>
      <c r="C752" s="90"/>
      <c r="D752" s="90"/>
      <c r="E752" s="90"/>
      <c r="F752" s="90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  <c r="AA752" s="90"/>
      <c r="AB752" s="90"/>
      <c r="AC752" s="90"/>
      <c r="AD752" s="90"/>
    </row>
    <row r="753" spans="2:30">
      <c r="B753" s="90"/>
      <c r="C753" s="90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  <c r="AA753" s="90"/>
      <c r="AB753" s="90"/>
      <c r="AC753" s="90"/>
      <c r="AD753" s="90"/>
    </row>
    <row r="754" spans="2:30">
      <c r="B754" s="90"/>
      <c r="C754" s="90"/>
      <c r="D754" s="90"/>
      <c r="E754" s="90"/>
      <c r="F754" s="90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  <c r="AA754" s="90"/>
      <c r="AB754" s="90"/>
      <c r="AC754" s="90"/>
      <c r="AD754" s="90"/>
    </row>
    <row r="755" spans="2:30">
      <c r="B755" s="90"/>
      <c r="C755" s="90"/>
      <c r="D755" s="90"/>
      <c r="E755" s="90"/>
      <c r="F755" s="90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  <c r="AA755" s="90"/>
      <c r="AB755" s="90"/>
      <c r="AC755" s="90"/>
      <c r="AD755" s="90"/>
    </row>
    <row r="756" spans="2:30">
      <c r="B756" s="90"/>
      <c r="C756" s="90"/>
      <c r="D756" s="90"/>
      <c r="E756" s="90"/>
      <c r="F756" s="90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  <c r="AA756" s="90"/>
      <c r="AB756" s="90"/>
      <c r="AC756" s="90"/>
      <c r="AD756" s="90"/>
    </row>
    <row r="757" spans="2:30">
      <c r="B757" s="90"/>
      <c r="C757" s="90"/>
      <c r="D757" s="90"/>
      <c r="E757" s="90"/>
      <c r="F757" s="90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  <c r="AA757" s="90"/>
      <c r="AB757" s="90"/>
      <c r="AC757" s="90"/>
      <c r="AD757" s="90"/>
    </row>
    <row r="758" spans="2:30">
      <c r="B758" s="90"/>
      <c r="C758" s="90"/>
      <c r="D758" s="90"/>
      <c r="E758" s="90"/>
      <c r="F758" s="90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  <c r="AA758" s="90"/>
      <c r="AB758" s="90"/>
      <c r="AC758" s="90"/>
      <c r="AD758" s="90"/>
    </row>
    <row r="759" spans="2:30">
      <c r="B759" s="90"/>
      <c r="C759" s="90"/>
      <c r="D759" s="90"/>
      <c r="E759" s="90"/>
      <c r="F759" s="90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  <c r="AA759" s="90"/>
      <c r="AB759" s="90"/>
      <c r="AC759" s="90"/>
      <c r="AD759" s="90"/>
    </row>
    <row r="760" spans="2:30">
      <c r="B760" s="90"/>
      <c r="C760" s="90"/>
      <c r="D760" s="90"/>
      <c r="E760" s="90"/>
      <c r="F760" s="90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  <c r="AA760" s="90"/>
      <c r="AB760" s="90"/>
      <c r="AC760" s="90"/>
      <c r="AD760" s="90"/>
    </row>
    <row r="761" spans="2:30">
      <c r="B761" s="90"/>
      <c r="C761" s="90"/>
      <c r="D761" s="90"/>
      <c r="E761" s="90"/>
      <c r="F761" s="90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  <c r="AA761" s="90"/>
      <c r="AB761" s="90"/>
      <c r="AC761" s="90"/>
      <c r="AD761" s="90"/>
    </row>
    <row r="762" spans="2:30">
      <c r="B762" s="90"/>
      <c r="C762" s="90"/>
      <c r="D762" s="90"/>
      <c r="E762" s="90"/>
      <c r="F762" s="90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  <c r="AA762" s="90"/>
      <c r="AB762" s="90"/>
      <c r="AC762" s="90"/>
      <c r="AD762" s="90"/>
    </row>
    <row r="763" spans="2:30">
      <c r="B763" s="90"/>
      <c r="C763" s="90"/>
      <c r="D763" s="90"/>
      <c r="E763" s="90"/>
      <c r="F763" s="90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  <c r="AA763" s="90"/>
      <c r="AB763" s="90"/>
      <c r="AC763" s="90"/>
      <c r="AD763" s="90"/>
    </row>
    <row r="764" spans="2:30">
      <c r="B764" s="90"/>
      <c r="C764" s="90"/>
      <c r="D764" s="90"/>
      <c r="E764" s="90"/>
      <c r="F764" s="90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  <c r="AA764" s="90"/>
      <c r="AB764" s="90"/>
      <c r="AC764" s="90"/>
      <c r="AD764" s="90"/>
    </row>
    <row r="765" spans="2:30">
      <c r="B765" s="90"/>
      <c r="C765" s="90"/>
      <c r="D765" s="90"/>
      <c r="E765" s="90"/>
      <c r="F765" s="90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  <c r="AA765" s="90"/>
      <c r="AB765" s="90"/>
      <c r="AC765" s="90"/>
      <c r="AD765" s="90"/>
    </row>
    <row r="766" spans="2:30">
      <c r="B766" s="90"/>
      <c r="C766" s="90"/>
      <c r="D766" s="90"/>
      <c r="E766" s="90"/>
      <c r="F766" s="90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  <c r="AA766" s="90"/>
      <c r="AB766" s="90"/>
      <c r="AC766" s="90"/>
      <c r="AD766" s="90"/>
    </row>
    <row r="767" spans="2:30">
      <c r="B767" s="90"/>
      <c r="C767" s="90"/>
      <c r="D767" s="90"/>
      <c r="E767" s="90"/>
      <c r="F767" s="90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  <c r="AA767" s="90"/>
      <c r="AB767" s="90"/>
      <c r="AC767" s="90"/>
      <c r="AD767" s="90"/>
    </row>
    <row r="768" spans="2:30">
      <c r="B768" s="90"/>
      <c r="C768" s="90"/>
      <c r="D768" s="90"/>
      <c r="E768" s="90"/>
      <c r="F768" s="90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  <c r="AA768" s="90"/>
      <c r="AB768" s="90"/>
      <c r="AC768" s="90"/>
      <c r="AD768" s="90"/>
    </row>
    <row r="769" spans="2:30">
      <c r="B769" s="90"/>
      <c r="C769" s="90"/>
      <c r="D769" s="90"/>
      <c r="E769" s="90"/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  <c r="AA769" s="90"/>
      <c r="AB769" s="90"/>
      <c r="AC769" s="90"/>
      <c r="AD769" s="90"/>
    </row>
    <row r="770" spans="2:30">
      <c r="B770" s="90"/>
      <c r="C770" s="90"/>
      <c r="D770" s="90"/>
      <c r="E770" s="90"/>
      <c r="F770" s="90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  <c r="AA770" s="90"/>
      <c r="AB770" s="90"/>
      <c r="AC770" s="90"/>
      <c r="AD770" s="90"/>
    </row>
    <row r="771" spans="2:30">
      <c r="B771" s="90"/>
      <c r="C771" s="90"/>
      <c r="D771" s="90"/>
      <c r="E771" s="90"/>
      <c r="F771" s="90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  <c r="AA771" s="90"/>
      <c r="AB771" s="90"/>
      <c r="AC771" s="90"/>
      <c r="AD771" s="90"/>
    </row>
    <row r="772" spans="2:30">
      <c r="B772" s="90"/>
      <c r="C772" s="90"/>
      <c r="D772" s="90"/>
      <c r="E772" s="90"/>
      <c r="F772" s="90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  <c r="AA772" s="90"/>
      <c r="AB772" s="90"/>
      <c r="AC772" s="90"/>
      <c r="AD772" s="90"/>
    </row>
    <row r="773" spans="2:30">
      <c r="B773" s="90"/>
      <c r="C773" s="90"/>
      <c r="D773" s="90"/>
      <c r="E773" s="90"/>
      <c r="F773" s="90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  <c r="AA773" s="90"/>
      <c r="AB773" s="90"/>
      <c r="AC773" s="90"/>
      <c r="AD773" s="90"/>
    </row>
    <row r="774" spans="2:30">
      <c r="B774" s="90"/>
      <c r="C774" s="90"/>
      <c r="D774" s="90"/>
      <c r="E774" s="90"/>
      <c r="F774" s="90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  <c r="AA774" s="90"/>
      <c r="AB774" s="90"/>
      <c r="AC774" s="90"/>
      <c r="AD774" s="90"/>
    </row>
    <row r="775" spans="2:30">
      <c r="B775" s="90"/>
      <c r="C775" s="90"/>
      <c r="D775" s="90"/>
      <c r="E775" s="90"/>
      <c r="F775" s="90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  <c r="AA775" s="90"/>
      <c r="AB775" s="90"/>
      <c r="AC775" s="90"/>
      <c r="AD775" s="90"/>
    </row>
    <row r="776" spans="2:30">
      <c r="B776" s="90"/>
      <c r="C776" s="90"/>
      <c r="D776" s="90"/>
      <c r="E776" s="90"/>
      <c r="F776" s="90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  <c r="AA776" s="90"/>
      <c r="AB776" s="90"/>
      <c r="AC776" s="90"/>
      <c r="AD776" s="90"/>
    </row>
    <row r="777" spans="2:30">
      <c r="B777" s="90"/>
      <c r="C777" s="90"/>
      <c r="D777" s="90"/>
      <c r="E777" s="90"/>
      <c r="F777" s="90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  <c r="AA777" s="90"/>
      <c r="AB777" s="90"/>
      <c r="AC777" s="90"/>
      <c r="AD777" s="90"/>
    </row>
    <row r="778" spans="2:30">
      <c r="B778" s="90"/>
      <c r="C778" s="90"/>
      <c r="D778" s="90"/>
      <c r="E778" s="90"/>
      <c r="F778" s="90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  <c r="AA778" s="90"/>
      <c r="AB778" s="90"/>
      <c r="AC778" s="90"/>
      <c r="AD778" s="90"/>
    </row>
    <row r="779" spans="2:30">
      <c r="B779" s="90"/>
      <c r="C779" s="90"/>
      <c r="D779" s="90"/>
      <c r="E779" s="90"/>
      <c r="F779" s="90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  <c r="AA779" s="90"/>
      <c r="AB779" s="90"/>
      <c r="AC779" s="90"/>
      <c r="AD779" s="90"/>
    </row>
    <row r="780" spans="2:30">
      <c r="B780" s="90"/>
      <c r="C780" s="90"/>
      <c r="D780" s="90"/>
      <c r="E780" s="90"/>
      <c r="F780" s="90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  <c r="AA780" s="90"/>
      <c r="AB780" s="90"/>
      <c r="AC780" s="90"/>
      <c r="AD780" s="90"/>
    </row>
    <row r="781" spans="2:30">
      <c r="B781" s="90"/>
      <c r="C781" s="90"/>
      <c r="D781" s="90"/>
      <c r="E781" s="90"/>
      <c r="F781" s="90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  <c r="AA781" s="90"/>
      <c r="AB781" s="90"/>
      <c r="AC781" s="90"/>
      <c r="AD781" s="90"/>
    </row>
    <row r="782" spans="2:30">
      <c r="B782" s="90"/>
      <c r="C782" s="90"/>
      <c r="D782" s="90"/>
      <c r="E782" s="90"/>
      <c r="F782" s="90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  <c r="AA782" s="90"/>
      <c r="AB782" s="90"/>
      <c r="AC782" s="90"/>
      <c r="AD782" s="90"/>
    </row>
    <row r="783" spans="2:30">
      <c r="B783" s="90"/>
      <c r="C783" s="90"/>
      <c r="D783" s="90"/>
      <c r="E783" s="90"/>
      <c r="F783" s="90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  <c r="AA783" s="90"/>
      <c r="AB783" s="90"/>
      <c r="AC783" s="90"/>
      <c r="AD783" s="90"/>
    </row>
    <row r="784" spans="2:30">
      <c r="B784" s="90"/>
      <c r="C784" s="90"/>
      <c r="D784" s="90"/>
      <c r="E784" s="90"/>
      <c r="F784" s="90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  <c r="AA784" s="90"/>
      <c r="AB784" s="90"/>
      <c r="AC784" s="90"/>
      <c r="AD784" s="90"/>
    </row>
    <row r="785" spans="2:30">
      <c r="B785" s="90"/>
      <c r="C785" s="90"/>
      <c r="D785" s="90"/>
      <c r="E785" s="90"/>
      <c r="F785" s="90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  <c r="AA785" s="90"/>
      <c r="AB785" s="90"/>
      <c r="AC785" s="90"/>
      <c r="AD785" s="90"/>
    </row>
    <row r="786" spans="2:30">
      <c r="B786" s="90"/>
      <c r="C786" s="90"/>
      <c r="D786" s="90"/>
      <c r="E786" s="90"/>
      <c r="F786" s="90"/>
      <c r="G786" s="90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  <c r="AA786" s="90"/>
      <c r="AB786" s="90"/>
      <c r="AC786" s="90"/>
      <c r="AD786" s="90"/>
    </row>
    <row r="787" spans="2:30">
      <c r="B787" s="90"/>
      <c r="C787" s="90"/>
      <c r="D787" s="90"/>
      <c r="E787" s="90"/>
      <c r="F787" s="90"/>
      <c r="G787" s="90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  <c r="AA787" s="90"/>
      <c r="AB787" s="90"/>
      <c r="AC787" s="90"/>
      <c r="AD787" s="90"/>
    </row>
    <row r="788" spans="2:30">
      <c r="B788" s="90"/>
      <c r="C788" s="90"/>
      <c r="D788" s="90"/>
      <c r="E788" s="90"/>
      <c r="F788" s="90"/>
      <c r="G788" s="90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  <c r="AA788" s="90"/>
      <c r="AB788" s="90"/>
      <c r="AC788" s="90"/>
      <c r="AD788" s="90"/>
    </row>
    <row r="789" spans="2:30">
      <c r="B789" s="90"/>
      <c r="C789" s="90"/>
      <c r="D789" s="90"/>
      <c r="E789" s="90"/>
      <c r="F789" s="90"/>
      <c r="G789" s="90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  <c r="AA789" s="90"/>
      <c r="AB789" s="90"/>
      <c r="AC789" s="90"/>
      <c r="AD789" s="90"/>
    </row>
    <row r="790" spans="2:30">
      <c r="B790" s="90"/>
      <c r="C790" s="90"/>
      <c r="D790" s="90"/>
      <c r="E790" s="90"/>
      <c r="F790" s="90"/>
      <c r="G790" s="90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  <c r="AA790" s="90"/>
      <c r="AB790" s="90"/>
      <c r="AC790" s="90"/>
      <c r="AD790" s="90"/>
    </row>
    <row r="791" spans="2:30">
      <c r="B791" s="90"/>
      <c r="C791" s="90"/>
      <c r="D791" s="90"/>
      <c r="E791" s="90"/>
      <c r="F791" s="90"/>
      <c r="G791" s="90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  <c r="AA791" s="90"/>
      <c r="AB791" s="90"/>
      <c r="AC791" s="90"/>
      <c r="AD791" s="90"/>
    </row>
    <row r="792" spans="2:30">
      <c r="B792" s="90"/>
      <c r="C792" s="90"/>
      <c r="D792" s="90"/>
      <c r="E792" s="90"/>
      <c r="F792" s="90"/>
      <c r="G792" s="90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  <c r="AA792" s="90"/>
      <c r="AB792" s="90"/>
      <c r="AC792" s="90"/>
      <c r="AD792" s="90"/>
    </row>
    <row r="793" spans="2:30">
      <c r="B793" s="90"/>
      <c r="C793" s="90"/>
      <c r="D793" s="90"/>
      <c r="E793" s="90"/>
      <c r="F793" s="90"/>
      <c r="G793" s="90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  <c r="AA793" s="90"/>
      <c r="AB793" s="90"/>
      <c r="AC793" s="90"/>
      <c r="AD793" s="90"/>
    </row>
    <row r="794" spans="2:30">
      <c r="B794" s="90"/>
      <c r="C794" s="90"/>
      <c r="D794" s="90"/>
      <c r="E794" s="90"/>
      <c r="F794" s="90"/>
      <c r="G794" s="90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  <c r="AA794" s="90"/>
      <c r="AB794" s="90"/>
      <c r="AC794" s="90"/>
      <c r="AD794" s="90"/>
    </row>
    <row r="795" spans="2:30">
      <c r="B795" s="90"/>
      <c r="C795" s="90"/>
      <c r="D795" s="90"/>
      <c r="E795" s="90"/>
      <c r="F795" s="90"/>
      <c r="G795" s="90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  <c r="AA795" s="90"/>
      <c r="AB795" s="90"/>
      <c r="AC795" s="90"/>
      <c r="AD795" s="90"/>
    </row>
    <row r="796" spans="2:30">
      <c r="B796" s="90"/>
      <c r="C796" s="90"/>
      <c r="D796" s="90"/>
      <c r="E796" s="90"/>
      <c r="F796" s="90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  <c r="AA796" s="90"/>
      <c r="AB796" s="90"/>
      <c r="AC796" s="90"/>
      <c r="AD796" s="90"/>
    </row>
    <row r="797" spans="2:30">
      <c r="B797" s="90"/>
      <c r="C797" s="90"/>
      <c r="D797" s="90"/>
      <c r="E797" s="90"/>
      <c r="F797" s="90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  <c r="AA797" s="90"/>
      <c r="AB797" s="90"/>
      <c r="AC797" s="90"/>
      <c r="AD797" s="90"/>
    </row>
    <row r="798" spans="2:30">
      <c r="B798" s="90"/>
      <c r="C798" s="90"/>
      <c r="D798" s="90"/>
      <c r="E798" s="90"/>
      <c r="F798" s="90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  <c r="AA798" s="90"/>
      <c r="AB798" s="90"/>
      <c r="AC798" s="90"/>
      <c r="AD798" s="90"/>
    </row>
    <row r="799" spans="2:30">
      <c r="B799" s="90"/>
      <c r="C799" s="90"/>
      <c r="D799" s="90"/>
      <c r="E799" s="90"/>
      <c r="F799" s="90"/>
      <c r="G799" s="90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  <c r="AA799" s="90"/>
      <c r="AB799" s="90"/>
      <c r="AC799" s="90"/>
      <c r="AD799" s="90"/>
    </row>
    <row r="800" spans="2:30">
      <c r="B800" s="90"/>
      <c r="C800" s="90"/>
      <c r="D800" s="90"/>
      <c r="E800" s="90"/>
      <c r="F800" s="90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  <c r="AA800" s="90"/>
      <c r="AB800" s="90"/>
      <c r="AC800" s="90"/>
      <c r="AD800" s="90"/>
    </row>
    <row r="801" spans="2:30">
      <c r="B801" s="90"/>
      <c r="C801" s="90"/>
      <c r="D801" s="90"/>
      <c r="E801" s="90"/>
      <c r="F801" s="90"/>
      <c r="G801" s="90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  <c r="AA801" s="90"/>
      <c r="AB801" s="90"/>
      <c r="AC801" s="90"/>
      <c r="AD801" s="90"/>
    </row>
    <row r="802" spans="2:30">
      <c r="B802" s="90"/>
      <c r="C802" s="90"/>
      <c r="D802" s="90"/>
      <c r="E802" s="90"/>
      <c r="F802" s="90"/>
      <c r="G802" s="90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  <c r="AA802" s="90"/>
      <c r="AB802" s="90"/>
      <c r="AC802" s="90"/>
      <c r="AD802" s="90"/>
    </row>
    <row r="803" spans="2:30">
      <c r="B803" s="90"/>
      <c r="C803" s="90"/>
      <c r="D803" s="90"/>
      <c r="E803" s="90"/>
      <c r="F803" s="90"/>
      <c r="G803" s="90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  <c r="AA803" s="90"/>
      <c r="AB803" s="90"/>
      <c r="AC803" s="90"/>
      <c r="AD803" s="90"/>
    </row>
    <row r="804" spans="2:30">
      <c r="B804" s="90"/>
      <c r="C804" s="90"/>
      <c r="D804" s="90"/>
      <c r="E804" s="90"/>
      <c r="F804" s="90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  <c r="AA804" s="90"/>
      <c r="AB804" s="90"/>
      <c r="AC804" s="90"/>
      <c r="AD804" s="90"/>
    </row>
    <row r="805" spans="2:30">
      <c r="B805" s="90"/>
      <c r="C805" s="90"/>
      <c r="D805" s="90"/>
      <c r="E805" s="90"/>
      <c r="F805" s="90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  <c r="AA805" s="90"/>
      <c r="AB805" s="90"/>
      <c r="AC805" s="90"/>
      <c r="AD805" s="90"/>
    </row>
    <row r="806" spans="2:30">
      <c r="B806" s="90"/>
      <c r="C806" s="90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  <c r="AA806" s="90"/>
      <c r="AB806" s="90"/>
      <c r="AC806" s="90"/>
      <c r="AD806" s="90"/>
    </row>
    <row r="807" spans="2:30">
      <c r="B807" s="90"/>
      <c r="C807" s="90"/>
      <c r="D807" s="90"/>
      <c r="E807" s="90"/>
      <c r="F807" s="90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  <c r="AA807" s="90"/>
      <c r="AB807" s="90"/>
      <c r="AC807" s="90"/>
      <c r="AD807" s="90"/>
    </row>
    <row r="808" spans="2:30">
      <c r="B808" s="90"/>
      <c r="C808" s="90"/>
      <c r="D808" s="90"/>
      <c r="E808" s="90"/>
      <c r="F808" s="90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  <c r="AA808" s="90"/>
      <c r="AB808" s="90"/>
      <c r="AC808" s="90"/>
      <c r="AD808" s="90"/>
    </row>
    <row r="809" spans="2:30">
      <c r="B809" s="90"/>
      <c r="C809" s="90"/>
      <c r="D809" s="90"/>
      <c r="E809" s="90"/>
      <c r="F809" s="90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  <c r="AA809" s="90"/>
      <c r="AB809" s="90"/>
      <c r="AC809" s="90"/>
      <c r="AD809" s="90"/>
    </row>
    <row r="810" spans="2:30">
      <c r="B810" s="90"/>
      <c r="C810" s="90"/>
      <c r="D810" s="90"/>
      <c r="E810" s="90"/>
      <c r="F810" s="90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  <c r="AA810" s="90"/>
      <c r="AB810" s="90"/>
      <c r="AC810" s="90"/>
      <c r="AD810" s="90"/>
    </row>
    <row r="811" spans="2:30">
      <c r="B811" s="90"/>
      <c r="C811" s="90"/>
      <c r="D811" s="90"/>
      <c r="E811" s="90"/>
      <c r="F811" s="90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  <c r="AA811" s="90"/>
      <c r="AB811" s="90"/>
      <c r="AC811" s="90"/>
      <c r="AD811" s="90"/>
    </row>
    <row r="812" spans="2:30">
      <c r="B812" s="90"/>
      <c r="C812" s="90"/>
      <c r="D812" s="90"/>
      <c r="E812" s="90"/>
      <c r="F812" s="90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  <c r="AA812" s="90"/>
      <c r="AB812" s="90"/>
      <c r="AC812" s="90"/>
      <c r="AD812" s="90"/>
    </row>
    <row r="813" spans="2:30">
      <c r="B813" s="90"/>
      <c r="C813" s="90"/>
      <c r="D813" s="90"/>
      <c r="E813" s="90"/>
      <c r="F813" s="90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  <c r="AA813" s="90"/>
      <c r="AB813" s="90"/>
      <c r="AC813" s="90"/>
      <c r="AD813" s="90"/>
    </row>
    <row r="814" spans="2:30">
      <c r="B814" s="90"/>
      <c r="C814" s="90"/>
      <c r="D814" s="90"/>
      <c r="E814" s="90"/>
      <c r="F814" s="90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  <c r="AA814" s="90"/>
      <c r="AB814" s="90"/>
      <c r="AC814" s="90"/>
      <c r="AD814" s="90"/>
    </row>
    <row r="815" spans="2:30">
      <c r="B815" s="90"/>
      <c r="C815" s="90"/>
      <c r="D815" s="90"/>
      <c r="E815" s="90"/>
      <c r="F815" s="90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  <c r="AA815" s="90"/>
      <c r="AB815" s="90"/>
      <c r="AC815" s="90"/>
      <c r="AD815" s="90"/>
    </row>
    <row r="816" spans="2:30">
      <c r="B816" s="90"/>
      <c r="C816" s="90"/>
      <c r="D816" s="90"/>
      <c r="E816" s="90"/>
      <c r="F816" s="90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  <c r="AA816" s="90"/>
      <c r="AB816" s="90"/>
      <c r="AC816" s="90"/>
      <c r="AD816" s="90"/>
    </row>
    <row r="817" spans="2:30">
      <c r="B817" s="90"/>
      <c r="C817" s="90"/>
      <c r="D817" s="90"/>
      <c r="E817" s="90"/>
      <c r="F817" s="90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  <c r="AA817" s="90"/>
      <c r="AB817" s="90"/>
      <c r="AC817" s="90"/>
      <c r="AD817" s="90"/>
    </row>
    <row r="818" spans="2:30">
      <c r="B818" s="90"/>
      <c r="C818" s="90"/>
      <c r="D818" s="90"/>
      <c r="E818" s="90"/>
      <c r="F818" s="90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  <c r="AA818" s="90"/>
      <c r="AB818" s="90"/>
      <c r="AC818" s="90"/>
      <c r="AD818" s="90"/>
    </row>
    <row r="819" spans="2:30">
      <c r="B819" s="90"/>
      <c r="C819" s="90"/>
      <c r="D819" s="90"/>
      <c r="E819" s="90"/>
      <c r="F819" s="90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  <c r="AA819" s="90"/>
      <c r="AB819" s="90"/>
      <c r="AC819" s="90"/>
      <c r="AD819" s="90"/>
    </row>
    <row r="820" spans="2:30">
      <c r="B820" s="90"/>
      <c r="C820" s="90"/>
      <c r="D820" s="90"/>
      <c r="E820" s="90"/>
      <c r="F820" s="90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  <c r="AA820" s="90"/>
      <c r="AB820" s="90"/>
      <c r="AC820" s="90"/>
      <c r="AD820" s="90"/>
    </row>
    <row r="821" spans="2:30">
      <c r="B821" s="90"/>
      <c r="C821" s="90"/>
      <c r="D821" s="90"/>
      <c r="E821" s="90"/>
      <c r="F821" s="90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  <c r="AA821" s="90"/>
      <c r="AB821" s="90"/>
      <c r="AC821" s="90"/>
      <c r="AD821" s="90"/>
    </row>
    <row r="822" spans="2:30">
      <c r="B822" s="90"/>
      <c r="C822" s="90"/>
      <c r="D822" s="90"/>
      <c r="E822" s="90"/>
      <c r="F822" s="90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  <c r="AA822" s="90"/>
      <c r="AB822" s="90"/>
      <c r="AC822" s="90"/>
      <c r="AD822" s="90"/>
    </row>
    <row r="823" spans="2:30">
      <c r="B823" s="90"/>
      <c r="C823" s="90"/>
      <c r="D823" s="90"/>
      <c r="E823" s="90"/>
      <c r="F823" s="90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  <c r="AA823" s="90"/>
      <c r="AB823" s="90"/>
      <c r="AC823" s="90"/>
      <c r="AD823" s="90"/>
    </row>
    <row r="824" spans="2:30">
      <c r="B824" s="90"/>
      <c r="C824" s="90"/>
      <c r="D824" s="90"/>
      <c r="E824" s="90"/>
      <c r="F824" s="90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  <c r="AA824" s="90"/>
      <c r="AB824" s="90"/>
      <c r="AC824" s="90"/>
      <c r="AD824" s="90"/>
    </row>
    <row r="825" spans="2:30">
      <c r="B825" s="90"/>
      <c r="C825" s="90"/>
      <c r="D825" s="90"/>
      <c r="E825" s="90"/>
      <c r="F825" s="90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  <c r="AA825" s="90"/>
      <c r="AB825" s="90"/>
      <c r="AC825" s="90"/>
      <c r="AD825" s="90"/>
    </row>
    <row r="826" spans="2:30">
      <c r="B826" s="90"/>
      <c r="C826" s="90"/>
      <c r="D826" s="90"/>
      <c r="E826" s="90"/>
      <c r="F826" s="90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  <c r="AA826" s="90"/>
      <c r="AB826" s="90"/>
      <c r="AC826" s="90"/>
      <c r="AD826" s="90"/>
    </row>
    <row r="827" spans="2:30">
      <c r="B827" s="90"/>
      <c r="C827" s="90"/>
      <c r="D827" s="90"/>
      <c r="E827" s="90"/>
      <c r="F827" s="90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  <c r="AA827" s="90"/>
      <c r="AB827" s="90"/>
      <c r="AC827" s="90"/>
      <c r="AD827" s="90"/>
    </row>
    <row r="828" spans="2:30">
      <c r="B828" s="90"/>
      <c r="C828" s="90"/>
      <c r="D828" s="90"/>
      <c r="E828" s="90"/>
      <c r="F828" s="90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  <c r="AA828" s="90"/>
      <c r="AB828" s="90"/>
      <c r="AC828" s="90"/>
      <c r="AD828" s="90"/>
    </row>
    <row r="829" spans="2:30">
      <c r="B829" s="90"/>
      <c r="C829" s="90"/>
      <c r="D829" s="90"/>
      <c r="E829" s="90"/>
      <c r="F829" s="90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  <c r="AA829" s="90"/>
      <c r="AB829" s="90"/>
      <c r="AC829" s="90"/>
      <c r="AD829" s="90"/>
    </row>
    <row r="830" spans="2:30">
      <c r="B830" s="90"/>
      <c r="C830" s="90"/>
      <c r="D830" s="90"/>
      <c r="E830" s="90"/>
      <c r="F830" s="90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  <c r="AA830" s="90"/>
      <c r="AB830" s="90"/>
      <c r="AC830" s="90"/>
      <c r="AD830" s="90"/>
    </row>
    <row r="831" spans="2:30">
      <c r="B831" s="90"/>
      <c r="C831" s="90"/>
      <c r="D831" s="90"/>
      <c r="E831" s="90"/>
      <c r="F831" s="90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  <c r="AA831" s="90"/>
      <c r="AB831" s="90"/>
      <c r="AC831" s="90"/>
      <c r="AD831" s="90"/>
    </row>
    <row r="832" spans="2:30">
      <c r="B832" s="90"/>
      <c r="C832" s="90"/>
      <c r="D832" s="90"/>
      <c r="E832" s="90"/>
      <c r="F832" s="90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  <c r="AA832" s="90"/>
      <c r="AB832" s="90"/>
      <c r="AC832" s="90"/>
      <c r="AD832" s="90"/>
    </row>
    <row r="833" spans="2:30">
      <c r="B833" s="90"/>
      <c r="C833" s="90"/>
      <c r="D833" s="90"/>
      <c r="E833" s="90"/>
      <c r="F833" s="90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  <c r="AA833" s="90"/>
      <c r="AB833" s="90"/>
      <c r="AC833" s="90"/>
      <c r="AD833" s="90"/>
    </row>
    <row r="834" spans="2:30">
      <c r="B834" s="90"/>
      <c r="C834" s="90"/>
      <c r="D834" s="90"/>
      <c r="E834" s="90"/>
      <c r="F834" s="90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  <c r="AA834" s="90"/>
      <c r="AB834" s="90"/>
      <c r="AC834" s="90"/>
      <c r="AD834" s="90"/>
    </row>
    <row r="835" spans="2:30">
      <c r="B835" s="90"/>
      <c r="C835" s="90"/>
      <c r="D835" s="90"/>
      <c r="E835" s="90"/>
      <c r="F835" s="90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  <c r="AA835" s="90"/>
      <c r="AB835" s="90"/>
      <c r="AC835" s="90"/>
      <c r="AD835" s="90"/>
    </row>
    <row r="836" spans="2:30">
      <c r="B836" s="90"/>
      <c r="C836" s="90"/>
      <c r="D836" s="90"/>
      <c r="E836" s="90"/>
      <c r="F836" s="90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  <c r="AA836" s="90"/>
      <c r="AB836" s="90"/>
      <c r="AC836" s="90"/>
      <c r="AD836" s="90"/>
    </row>
    <row r="837" spans="2:30">
      <c r="B837" s="90"/>
      <c r="C837" s="90"/>
      <c r="D837" s="90"/>
      <c r="E837" s="90"/>
      <c r="F837" s="90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  <c r="AA837" s="90"/>
      <c r="AB837" s="90"/>
      <c r="AC837" s="90"/>
      <c r="AD837" s="90"/>
    </row>
    <row r="838" spans="2:30">
      <c r="B838" s="90"/>
      <c r="C838" s="90"/>
      <c r="D838" s="90"/>
      <c r="E838" s="90"/>
      <c r="F838" s="90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  <c r="AA838" s="90"/>
      <c r="AB838" s="90"/>
      <c r="AC838" s="90"/>
      <c r="AD838" s="90"/>
    </row>
    <row r="839" spans="2:30">
      <c r="B839" s="90"/>
      <c r="C839" s="90"/>
      <c r="D839" s="90"/>
      <c r="E839" s="90"/>
      <c r="F839" s="90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  <c r="AA839" s="90"/>
      <c r="AB839" s="90"/>
      <c r="AC839" s="90"/>
      <c r="AD839" s="90"/>
    </row>
    <row r="840" spans="2:30">
      <c r="B840" s="90"/>
      <c r="C840" s="90"/>
      <c r="D840" s="90"/>
      <c r="E840" s="90"/>
      <c r="F840" s="90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  <c r="AA840" s="90"/>
      <c r="AB840" s="90"/>
      <c r="AC840" s="90"/>
      <c r="AD840" s="90"/>
    </row>
    <row r="841" spans="2:30">
      <c r="B841" s="90"/>
      <c r="C841" s="90"/>
      <c r="D841" s="90"/>
      <c r="E841" s="90"/>
      <c r="F841" s="90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  <c r="AA841" s="90"/>
      <c r="AB841" s="90"/>
      <c r="AC841" s="90"/>
      <c r="AD841" s="90"/>
    </row>
    <row r="842" spans="2:30">
      <c r="B842" s="90"/>
      <c r="C842" s="90"/>
      <c r="D842" s="90"/>
      <c r="E842" s="90"/>
      <c r="F842" s="90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  <c r="AA842" s="90"/>
      <c r="AB842" s="90"/>
      <c r="AC842" s="90"/>
      <c r="AD842" s="90"/>
    </row>
    <row r="843" spans="2:30">
      <c r="B843" s="90"/>
      <c r="C843" s="90"/>
      <c r="D843" s="90"/>
      <c r="E843" s="90"/>
      <c r="F843" s="90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  <c r="AA843" s="90"/>
      <c r="AB843" s="90"/>
      <c r="AC843" s="90"/>
      <c r="AD843" s="90"/>
    </row>
    <row r="844" spans="2:30">
      <c r="B844" s="90"/>
      <c r="C844" s="90"/>
      <c r="D844" s="90"/>
      <c r="E844" s="90"/>
      <c r="F844" s="90"/>
      <c r="G844" s="90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  <c r="AA844" s="90"/>
      <c r="AB844" s="90"/>
      <c r="AC844" s="90"/>
      <c r="AD844" s="90"/>
    </row>
    <row r="845" spans="2:30">
      <c r="B845" s="90"/>
      <c r="C845" s="90"/>
      <c r="D845" s="90"/>
      <c r="E845" s="90"/>
      <c r="F845" s="90"/>
      <c r="G845" s="90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  <c r="AA845" s="90"/>
      <c r="AB845" s="90"/>
      <c r="AC845" s="90"/>
      <c r="AD845" s="90"/>
    </row>
    <row r="846" spans="2:30">
      <c r="B846" s="90"/>
      <c r="C846" s="90"/>
      <c r="D846" s="90"/>
      <c r="E846" s="90"/>
      <c r="F846" s="90"/>
      <c r="G846" s="90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  <c r="AA846" s="90"/>
      <c r="AB846" s="90"/>
      <c r="AC846" s="90"/>
      <c r="AD846" s="90"/>
    </row>
    <row r="847" spans="2:30">
      <c r="B847" s="90"/>
      <c r="C847" s="90"/>
      <c r="D847" s="90"/>
      <c r="E847" s="90"/>
      <c r="F847" s="90"/>
      <c r="G847" s="90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  <c r="AA847" s="90"/>
      <c r="AB847" s="90"/>
      <c r="AC847" s="90"/>
      <c r="AD847" s="90"/>
    </row>
    <row r="848" spans="2:30">
      <c r="B848" s="90"/>
      <c r="C848" s="90"/>
      <c r="D848" s="90"/>
      <c r="E848" s="90"/>
      <c r="F848" s="90"/>
      <c r="G848" s="90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  <c r="AA848" s="90"/>
      <c r="AB848" s="90"/>
      <c r="AC848" s="90"/>
      <c r="AD848" s="90"/>
    </row>
    <row r="849" spans="2:30">
      <c r="B849" s="90"/>
      <c r="C849" s="90"/>
      <c r="D849" s="90"/>
      <c r="E849" s="90"/>
      <c r="F849" s="90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  <c r="AA849" s="90"/>
      <c r="AB849" s="90"/>
      <c r="AC849" s="90"/>
      <c r="AD849" s="90"/>
    </row>
    <row r="850" spans="2:30">
      <c r="B850" s="90"/>
      <c r="C850" s="90"/>
      <c r="D850" s="90"/>
      <c r="E850" s="90"/>
      <c r="F850" s="90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  <c r="AA850" s="90"/>
      <c r="AB850" s="90"/>
      <c r="AC850" s="90"/>
      <c r="AD850" s="90"/>
    </row>
    <row r="851" spans="2:30">
      <c r="B851" s="90"/>
      <c r="C851" s="90"/>
      <c r="D851" s="90"/>
      <c r="E851" s="90"/>
      <c r="F851" s="90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  <c r="AA851" s="90"/>
      <c r="AB851" s="90"/>
      <c r="AC851" s="90"/>
      <c r="AD851" s="90"/>
    </row>
    <row r="852" spans="2:30">
      <c r="B852" s="90"/>
      <c r="C852" s="90"/>
      <c r="D852" s="90"/>
      <c r="E852" s="90"/>
      <c r="F852" s="90"/>
      <c r="G852" s="90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  <c r="AA852" s="90"/>
      <c r="AB852" s="90"/>
      <c r="AC852" s="90"/>
      <c r="AD852" s="90"/>
    </row>
    <row r="853" spans="2:30">
      <c r="B853" s="90"/>
      <c r="C853" s="90"/>
      <c r="D853" s="90"/>
      <c r="E853" s="90"/>
      <c r="F853" s="90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  <c r="AA853" s="90"/>
      <c r="AB853" s="90"/>
      <c r="AC853" s="90"/>
      <c r="AD853" s="90"/>
    </row>
    <row r="854" spans="2:30">
      <c r="B854" s="90"/>
      <c r="C854" s="90"/>
      <c r="D854" s="90"/>
      <c r="E854" s="90"/>
      <c r="F854" s="90"/>
      <c r="G854" s="90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  <c r="AA854" s="90"/>
      <c r="AB854" s="90"/>
      <c r="AC854" s="90"/>
      <c r="AD854" s="90"/>
    </row>
    <row r="855" spans="2:30">
      <c r="B855" s="90"/>
      <c r="C855" s="90"/>
      <c r="D855" s="90"/>
      <c r="E855" s="90"/>
      <c r="F855" s="90"/>
      <c r="G855" s="90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  <c r="AA855" s="90"/>
      <c r="AB855" s="90"/>
      <c r="AC855" s="90"/>
      <c r="AD855" s="90"/>
    </row>
    <row r="856" spans="2:30">
      <c r="B856" s="90"/>
      <c r="C856" s="90"/>
      <c r="D856" s="90"/>
      <c r="E856" s="90"/>
      <c r="F856" s="90"/>
      <c r="G856" s="90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  <c r="AA856" s="90"/>
      <c r="AB856" s="90"/>
      <c r="AC856" s="90"/>
      <c r="AD856" s="90"/>
    </row>
    <row r="857" spans="2:30">
      <c r="B857" s="90"/>
      <c r="C857" s="90"/>
      <c r="D857" s="90"/>
      <c r="E857" s="90"/>
      <c r="F857" s="90"/>
      <c r="G857" s="90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  <c r="AA857" s="90"/>
      <c r="AB857" s="90"/>
      <c r="AC857" s="90"/>
      <c r="AD857" s="90"/>
    </row>
    <row r="858" spans="2:30">
      <c r="B858" s="90"/>
      <c r="C858" s="90"/>
      <c r="D858" s="90"/>
      <c r="E858" s="90"/>
      <c r="F858" s="90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  <c r="AA858" s="90"/>
      <c r="AB858" s="90"/>
      <c r="AC858" s="90"/>
      <c r="AD858" s="90"/>
    </row>
    <row r="859" spans="2:30">
      <c r="B859" s="90"/>
      <c r="C859" s="90"/>
      <c r="D859" s="90"/>
      <c r="E859" s="90"/>
      <c r="F859" s="90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  <c r="AA859" s="90"/>
      <c r="AB859" s="90"/>
      <c r="AC859" s="90"/>
      <c r="AD859" s="90"/>
    </row>
    <row r="860" spans="2:30">
      <c r="B860" s="90"/>
      <c r="C860" s="90"/>
      <c r="D860" s="90"/>
      <c r="E860" s="90"/>
      <c r="F860" s="90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  <c r="AA860" s="90"/>
      <c r="AB860" s="90"/>
      <c r="AC860" s="90"/>
      <c r="AD860" s="90"/>
    </row>
    <row r="861" spans="2:30">
      <c r="B861" s="90"/>
      <c r="C861" s="90"/>
      <c r="D861" s="90"/>
      <c r="E861" s="90"/>
      <c r="F861" s="90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  <c r="AA861" s="90"/>
      <c r="AB861" s="90"/>
      <c r="AC861" s="90"/>
      <c r="AD861" s="90"/>
    </row>
    <row r="862" spans="2:30">
      <c r="B862" s="90"/>
      <c r="C862" s="90"/>
      <c r="D862" s="90"/>
      <c r="E862" s="90"/>
      <c r="F862" s="90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  <c r="AA862" s="90"/>
      <c r="AB862" s="90"/>
      <c r="AC862" s="90"/>
      <c r="AD862" s="90"/>
    </row>
    <row r="863" spans="2:30">
      <c r="B863" s="90"/>
      <c r="C863" s="90"/>
      <c r="D863" s="90"/>
      <c r="E863" s="90"/>
      <c r="F863" s="90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  <c r="AA863" s="90"/>
      <c r="AB863" s="90"/>
      <c r="AC863" s="90"/>
      <c r="AD863" s="90"/>
    </row>
    <row r="864" spans="2:30">
      <c r="B864" s="90"/>
      <c r="C864" s="90"/>
      <c r="D864" s="90"/>
      <c r="E864" s="90"/>
      <c r="F864" s="90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  <c r="AA864" s="90"/>
      <c r="AB864" s="90"/>
      <c r="AC864" s="90"/>
      <c r="AD864" s="90"/>
    </row>
    <row r="865" spans="2:30">
      <c r="B865" s="90"/>
      <c r="C865" s="90"/>
      <c r="D865" s="90"/>
      <c r="E865" s="90"/>
      <c r="F865" s="90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  <c r="AA865" s="90"/>
      <c r="AB865" s="90"/>
      <c r="AC865" s="90"/>
      <c r="AD865" s="90"/>
    </row>
    <row r="866" spans="2:30">
      <c r="B866" s="90"/>
      <c r="C866" s="90"/>
      <c r="D866" s="90"/>
      <c r="E866" s="90"/>
      <c r="F866" s="90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  <c r="AA866" s="90"/>
      <c r="AB866" s="90"/>
      <c r="AC866" s="90"/>
      <c r="AD866" s="90"/>
    </row>
    <row r="867" spans="2:30">
      <c r="B867" s="90"/>
      <c r="C867" s="90"/>
      <c r="D867" s="90"/>
      <c r="E867" s="90"/>
      <c r="F867" s="90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  <c r="AA867" s="90"/>
      <c r="AB867" s="90"/>
      <c r="AC867" s="90"/>
      <c r="AD867" s="90"/>
    </row>
    <row r="868" spans="2:30">
      <c r="B868" s="90"/>
      <c r="C868" s="90"/>
      <c r="D868" s="90"/>
      <c r="E868" s="90"/>
      <c r="F868" s="90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  <c r="AA868" s="90"/>
      <c r="AB868" s="90"/>
      <c r="AC868" s="90"/>
      <c r="AD868" s="90"/>
    </row>
    <row r="869" spans="2:30">
      <c r="B869" s="90"/>
      <c r="C869" s="90"/>
      <c r="D869" s="90"/>
      <c r="E869" s="90"/>
      <c r="F869" s="90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  <c r="AA869" s="90"/>
      <c r="AB869" s="90"/>
      <c r="AC869" s="90"/>
      <c r="AD869" s="90"/>
    </row>
    <row r="870" spans="2:30">
      <c r="B870" s="90"/>
      <c r="C870" s="90"/>
      <c r="D870" s="90"/>
      <c r="E870" s="90"/>
      <c r="F870" s="90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  <c r="AA870" s="90"/>
      <c r="AB870" s="90"/>
      <c r="AC870" s="90"/>
      <c r="AD870" s="90"/>
    </row>
    <row r="871" spans="2:30">
      <c r="B871" s="90"/>
      <c r="C871" s="90"/>
      <c r="D871" s="90"/>
      <c r="E871" s="90"/>
      <c r="F871" s="90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  <c r="AA871" s="90"/>
      <c r="AB871" s="90"/>
      <c r="AC871" s="90"/>
      <c r="AD871" s="90"/>
    </row>
    <row r="872" spans="2:30">
      <c r="B872" s="90"/>
      <c r="C872" s="90"/>
      <c r="D872" s="90"/>
      <c r="E872" s="90"/>
      <c r="F872" s="90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  <c r="AA872" s="90"/>
      <c r="AB872" s="90"/>
      <c r="AC872" s="90"/>
      <c r="AD872" s="90"/>
    </row>
    <row r="873" spans="2:30">
      <c r="B873" s="90"/>
      <c r="C873" s="90"/>
      <c r="D873" s="90"/>
      <c r="E873" s="90"/>
      <c r="F873" s="90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  <c r="AA873" s="90"/>
      <c r="AB873" s="90"/>
      <c r="AC873" s="90"/>
      <c r="AD873" s="90"/>
    </row>
    <row r="874" spans="2:30">
      <c r="B874" s="90"/>
      <c r="C874" s="90"/>
      <c r="D874" s="90"/>
      <c r="E874" s="90"/>
      <c r="F874" s="90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  <c r="AA874" s="90"/>
      <c r="AB874" s="90"/>
      <c r="AC874" s="90"/>
      <c r="AD874" s="90"/>
    </row>
    <row r="875" spans="2:30">
      <c r="B875" s="90"/>
      <c r="C875" s="90"/>
      <c r="D875" s="90"/>
      <c r="E875" s="90"/>
      <c r="F875" s="90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  <c r="AA875" s="90"/>
      <c r="AB875" s="90"/>
      <c r="AC875" s="90"/>
      <c r="AD875" s="90"/>
    </row>
    <row r="876" spans="2:30">
      <c r="B876" s="90"/>
      <c r="C876" s="90"/>
      <c r="D876" s="90"/>
      <c r="E876" s="90"/>
      <c r="F876" s="90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  <c r="AA876" s="90"/>
      <c r="AB876" s="90"/>
      <c r="AC876" s="90"/>
      <c r="AD876" s="90"/>
    </row>
    <row r="877" spans="2:30">
      <c r="B877" s="90"/>
      <c r="C877" s="90"/>
      <c r="D877" s="90"/>
      <c r="E877" s="90"/>
      <c r="F877" s="90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  <c r="AA877" s="90"/>
      <c r="AB877" s="90"/>
      <c r="AC877" s="90"/>
      <c r="AD877" s="90"/>
    </row>
    <row r="878" spans="2:30">
      <c r="B878" s="90"/>
      <c r="C878" s="90"/>
      <c r="D878" s="90"/>
      <c r="E878" s="90"/>
      <c r="F878" s="90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  <c r="AA878" s="90"/>
      <c r="AB878" s="90"/>
      <c r="AC878" s="90"/>
      <c r="AD878" s="90"/>
    </row>
    <row r="879" spans="2:30">
      <c r="B879" s="90"/>
      <c r="C879" s="90"/>
      <c r="D879" s="90"/>
      <c r="E879" s="90"/>
      <c r="F879" s="90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  <c r="AA879" s="90"/>
      <c r="AB879" s="90"/>
      <c r="AC879" s="90"/>
      <c r="AD879" s="90"/>
    </row>
    <row r="880" spans="2:30">
      <c r="B880" s="90"/>
      <c r="C880" s="90"/>
      <c r="D880" s="90"/>
      <c r="E880" s="90"/>
      <c r="F880" s="90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  <c r="AA880" s="90"/>
      <c r="AB880" s="90"/>
      <c r="AC880" s="90"/>
      <c r="AD880" s="90"/>
    </row>
    <row r="881" spans="2:30">
      <c r="B881" s="90"/>
      <c r="C881" s="90"/>
      <c r="D881" s="90"/>
      <c r="E881" s="90"/>
      <c r="F881" s="90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  <c r="AA881" s="90"/>
      <c r="AB881" s="90"/>
      <c r="AC881" s="90"/>
      <c r="AD881" s="90"/>
    </row>
    <row r="882" spans="2:30">
      <c r="B882" s="90"/>
      <c r="C882" s="90"/>
      <c r="D882" s="90"/>
      <c r="E882" s="90"/>
      <c r="F882" s="90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  <c r="AA882" s="90"/>
      <c r="AB882" s="90"/>
      <c r="AC882" s="90"/>
      <c r="AD882" s="90"/>
    </row>
    <row r="883" spans="2:30">
      <c r="B883" s="90"/>
      <c r="C883" s="90"/>
      <c r="D883" s="90"/>
      <c r="E883" s="90"/>
      <c r="F883" s="90"/>
      <c r="G883" s="90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  <c r="AA883" s="90"/>
      <c r="AB883" s="90"/>
      <c r="AC883" s="90"/>
      <c r="AD883" s="90"/>
    </row>
    <row r="884" spans="2:30">
      <c r="B884" s="90"/>
      <c r="C884" s="90"/>
      <c r="D884" s="90"/>
      <c r="E884" s="90"/>
      <c r="F884" s="90"/>
      <c r="G884" s="90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  <c r="AA884" s="90"/>
      <c r="AB884" s="90"/>
      <c r="AC884" s="90"/>
      <c r="AD884" s="90"/>
    </row>
    <row r="885" spans="2:30">
      <c r="B885" s="90"/>
      <c r="C885" s="90"/>
      <c r="D885" s="90"/>
      <c r="E885" s="90"/>
      <c r="F885" s="90"/>
      <c r="G885" s="90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  <c r="AA885" s="90"/>
      <c r="AB885" s="90"/>
      <c r="AC885" s="90"/>
      <c r="AD885" s="90"/>
    </row>
    <row r="886" spans="2:30">
      <c r="B886" s="90"/>
      <c r="C886" s="90"/>
      <c r="D886" s="90"/>
      <c r="E886" s="90"/>
      <c r="F886" s="90"/>
      <c r="G886" s="90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  <c r="AA886" s="90"/>
      <c r="AB886" s="90"/>
      <c r="AC886" s="90"/>
      <c r="AD886" s="90"/>
    </row>
    <row r="887" spans="2:30">
      <c r="B887" s="90"/>
      <c r="C887" s="90"/>
      <c r="D887" s="90"/>
      <c r="E887" s="90"/>
      <c r="F887" s="90"/>
      <c r="G887" s="90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  <c r="AA887" s="90"/>
      <c r="AB887" s="90"/>
      <c r="AC887" s="90"/>
      <c r="AD887" s="90"/>
    </row>
    <row r="888" spans="2:30">
      <c r="B888" s="90"/>
      <c r="C888" s="90"/>
      <c r="D888" s="90"/>
      <c r="E888" s="90"/>
      <c r="F888" s="90"/>
      <c r="G888" s="90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  <c r="AA888" s="90"/>
      <c r="AB888" s="90"/>
      <c r="AC888" s="90"/>
      <c r="AD888" s="90"/>
    </row>
    <row r="889" spans="2:30">
      <c r="B889" s="90"/>
      <c r="C889" s="90"/>
      <c r="D889" s="90"/>
      <c r="E889" s="90"/>
      <c r="F889" s="90"/>
      <c r="G889" s="90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  <c r="AA889" s="90"/>
      <c r="AB889" s="90"/>
      <c r="AC889" s="90"/>
      <c r="AD889" s="90"/>
    </row>
    <row r="890" spans="2:30">
      <c r="B890" s="90"/>
      <c r="C890" s="90"/>
      <c r="D890" s="90"/>
      <c r="E890" s="90"/>
      <c r="F890" s="90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  <c r="AA890" s="90"/>
      <c r="AB890" s="90"/>
      <c r="AC890" s="90"/>
      <c r="AD890" s="90"/>
    </row>
    <row r="891" spans="2:30">
      <c r="B891" s="90"/>
      <c r="C891" s="90"/>
      <c r="D891" s="90"/>
      <c r="E891" s="90"/>
      <c r="F891" s="90"/>
      <c r="G891" s="90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  <c r="AA891" s="90"/>
      <c r="AB891" s="90"/>
      <c r="AC891" s="90"/>
      <c r="AD891" s="90"/>
    </row>
    <row r="892" spans="2:30">
      <c r="B892" s="90"/>
      <c r="C892" s="90"/>
      <c r="D892" s="90"/>
      <c r="E892" s="90"/>
      <c r="F892" s="90"/>
      <c r="G892" s="90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  <c r="AA892" s="90"/>
      <c r="AB892" s="90"/>
      <c r="AC892" s="90"/>
      <c r="AD892" s="90"/>
    </row>
    <row r="893" spans="2:30">
      <c r="B893" s="90"/>
      <c r="C893" s="90"/>
      <c r="D893" s="90"/>
      <c r="E893" s="90"/>
      <c r="F893" s="90"/>
      <c r="G893" s="90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  <c r="AA893" s="90"/>
      <c r="AB893" s="90"/>
      <c r="AC893" s="90"/>
      <c r="AD893" s="90"/>
    </row>
    <row r="894" spans="2:30">
      <c r="B894" s="90"/>
      <c r="C894" s="90"/>
      <c r="D894" s="90"/>
      <c r="E894" s="90"/>
      <c r="F894" s="90"/>
      <c r="G894" s="90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  <c r="AA894" s="90"/>
      <c r="AB894" s="90"/>
      <c r="AC894" s="90"/>
      <c r="AD894" s="90"/>
    </row>
    <row r="895" spans="2:30">
      <c r="B895" s="90"/>
      <c r="C895" s="90"/>
      <c r="D895" s="90"/>
      <c r="E895" s="90"/>
      <c r="F895" s="90"/>
      <c r="G895" s="90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  <c r="AA895" s="90"/>
      <c r="AB895" s="90"/>
      <c r="AC895" s="90"/>
      <c r="AD895" s="90"/>
    </row>
    <row r="896" spans="2:30">
      <c r="B896" s="90"/>
      <c r="C896" s="90"/>
      <c r="D896" s="90"/>
      <c r="E896" s="90"/>
      <c r="F896" s="90"/>
      <c r="G896" s="90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  <c r="AA896" s="90"/>
      <c r="AB896" s="90"/>
      <c r="AC896" s="90"/>
      <c r="AD896" s="90"/>
    </row>
    <row r="897" spans="2:30">
      <c r="B897" s="90"/>
      <c r="C897" s="90"/>
      <c r="D897" s="90"/>
      <c r="E897" s="90"/>
      <c r="F897" s="90"/>
      <c r="G897" s="90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  <c r="AA897" s="90"/>
      <c r="AB897" s="90"/>
      <c r="AC897" s="90"/>
      <c r="AD897" s="90"/>
    </row>
    <row r="898" spans="2:30">
      <c r="B898" s="90"/>
      <c r="C898" s="90"/>
      <c r="D898" s="90"/>
      <c r="E898" s="90"/>
      <c r="F898" s="90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  <c r="AA898" s="90"/>
      <c r="AB898" s="90"/>
      <c r="AC898" s="90"/>
      <c r="AD898" s="90"/>
    </row>
    <row r="899" spans="2:30">
      <c r="B899" s="90"/>
      <c r="C899" s="90"/>
      <c r="D899" s="90"/>
      <c r="E899" s="90"/>
      <c r="F899" s="90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  <c r="AA899" s="90"/>
      <c r="AB899" s="90"/>
      <c r="AC899" s="90"/>
      <c r="AD899" s="90"/>
    </row>
    <row r="900" spans="2:30">
      <c r="B900" s="90"/>
      <c r="C900" s="90"/>
      <c r="D900" s="90"/>
      <c r="E900" s="90"/>
      <c r="F900" s="90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  <c r="AA900" s="90"/>
      <c r="AB900" s="90"/>
      <c r="AC900" s="90"/>
      <c r="AD900" s="90"/>
    </row>
    <row r="901" spans="2:30">
      <c r="B901" s="90"/>
      <c r="C901" s="90"/>
      <c r="D901" s="90"/>
      <c r="E901" s="90"/>
      <c r="F901" s="90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  <c r="AA901" s="90"/>
      <c r="AB901" s="90"/>
      <c r="AC901" s="90"/>
      <c r="AD901" s="90"/>
    </row>
    <row r="902" spans="2:30">
      <c r="B902" s="90"/>
      <c r="C902" s="90"/>
      <c r="D902" s="90"/>
      <c r="E902" s="90"/>
      <c r="F902" s="90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  <c r="AA902" s="90"/>
      <c r="AB902" s="90"/>
      <c r="AC902" s="90"/>
      <c r="AD902" s="90"/>
    </row>
    <row r="903" spans="2:30">
      <c r="B903" s="90"/>
      <c r="C903" s="90"/>
      <c r="D903" s="90"/>
      <c r="E903" s="90"/>
      <c r="F903" s="90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  <c r="AA903" s="90"/>
      <c r="AB903" s="90"/>
      <c r="AC903" s="90"/>
      <c r="AD903" s="90"/>
    </row>
    <row r="904" spans="2:30">
      <c r="B904" s="90"/>
      <c r="C904" s="90"/>
      <c r="D904" s="90"/>
      <c r="E904" s="90"/>
      <c r="F904" s="90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  <c r="AA904" s="90"/>
      <c r="AB904" s="90"/>
      <c r="AC904" s="90"/>
      <c r="AD904" s="90"/>
    </row>
  </sheetData>
  <mergeCells count="12">
    <mergeCell ref="B2:AD2"/>
    <mergeCell ref="B6:AD6"/>
    <mergeCell ref="B7:AD7"/>
    <mergeCell ref="B8:AD8"/>
    <mergeCell ref="B9:B10"/>
    <mergeCell ref="C9:N9"/>
    <mergeCell ref="O9:O10"/>
    <mergeCell ref="P9:AA9"/>
    <mergeCell ref="AB9:AB10"/>
    <mergeCell ref="AC9:AD9"/>
    <mergeCell ref="B3:AD3"/>
    <mergeCell ref="B4:AD4"/>
  </mergeCells>
  <printOptions horizontalCentered="1"/>
  <pageMargins left="0" right="0" top="0.59055118110236227" bottom="0.78740157480314965" header="0" footer="0.31496062992125984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DGII</vt:lpstr>
      <vt:lpstr>DGII!Área_de_impresión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2017-02-13T19:49:48Z</dcterms:created>
  <dcterms:modified xsi:type="dcterms:W3CDTF">2017-02-13T20:18:30Z</dcterms:modified>
</cp:coreProperties>
</file>